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usfema-my.sharepoint.com/personal/0570913052_fema_dhs_gov/Documents/Desktop/PDA/IHP Cost Projection Workbook/"/>
    </mc:Choice>
  </mc:AlternateContent>
  <xr:revisionPtr revIDLastSave="27" documentId="13_ncr:1_{8A2A5A7B-DCA8-41EB-973C-2CE720387F9E}" xr6:coauthVersionLast="47" xr6:coauthVersionMax="47" xr10:uidLastSave="{4E21700E-596B-406D-8585-EF28F872037E}"/>
  <bookViews>
    <workbookView xWindow="-120" yWindow="-120" windowWidth="29040" windowHeight="15720" tabRatio="897" firstSheet="4" activeTab="4" xr2:uid="{6732B6D2-28E7-4616-B7BB-62B3795B0442}"/>
  </bookViews>
  <sheets>
    <sheet name="Conditional Dropdown ST-JUR" sheetId="6" state="hidden" r:id="rId1"/>
    <sheet name="FY23_FMRs" sheetId="10" state="hidden" r:id="rId2"/>
    <sheet name="2021 ESRI Insurance Rates" sheetId="9" state="hidden" r:id="rId3"/>
    <sheet name="external_choices" sheetId="7" state="hidden" r:id="rId4"/>
    <sheet name="PDA Numbers" sheetId="1" r:id="rId5"/>
    <sheet name="Average Award Amounts" sheetId="2" r:id="rId6"/>
    <sheet name="Natl Avg Award Amt &amp; Comparison" sheetId="3" r:id="rId7"/>
    <sheet name="Cost Estimate by County" sheetId="4" r:id="rId8"/>
    <sheet name="Cost Estimates Summary" sheetId="5" r:id="rId9"/>
  </sheets>
  <definedNames>
    <definedName name="_xlnm._FilterDatabase" localSheetId="2" hidden="1">'2021 ESRI Insurance Rates'!$B$1:$H$3143</definedName>
    <definedName name="_xlnm._FilterDatabase" localSheetId="7" hidden="1">'Cost Estimate by County'!$A$2:$T$4</definedName>
    <definedName name="_xlnm._FilterDatabase" localSheetId="3" hidden="1">external_choices!$A$1:$H$3234</definedName>
    <definedName name="_xlnm._FilterDatabase" localSheetId="1" hidden="1">FY23_FMRs!$B$1:$Q$4765</definedName>
    <definedName name="Alabama">'Conditional Dropdown ST-JUR'!$A$2:$A$68</definedName>
    <definedName name="Alaska">'Conditional Dropdown ST-JUR'!$B$2:$B$31</definedName>
    <definedName name="AmericanSamoa">'Conditional Dropdown ST-JUR'!$C$2:$C$6</definedName>
    <definedName name="Arizona">'Conditional Dropdown ST-JUR'!$D$2:$D$16</definedName>
    <definedName name="Arkansas">'Conditional Dropdown ST-JUR'!$E$2:$E$76</definedName>
    <definedName name="California">'Conditional Dropdown ST-JUR'!$F$2:$F$59</definedName>
    <definedName name="Colorado">'Conditional Dropdown ST-JUR'!$G$2:$G$65</definedName>
    <definedName name="Connecticut">'Conditional Dropdown ST-JUR'!$H$2:$H$9</definedName>
    <definedName name="county_town_name">FY23_FMRs!$F$2:$F$4765</definedName>
    <definedName name="countyname">FY23_FMRs!$E$2:$E$4765</definedName>
    <definedName name="Delaware">'Conditional Dropdown ST-JUR'!$I$2:$I$4</definedName>
    <definedName name="DistrictofColumbia">'Conditional Dropdown ST-JUR'!$J$2:$J$2</definedName>
    <definedName name="fips">FY23_FMRs!$A$2:$A$4765</definedName>
    <definedName name="Florida">'Conditional Dropdown ST-JUR'!$K$2:$K$68</definedName>
    <definedName name="fmr_0">FY23_FMRs!$M$2:$M$4765</definedName>
    <definedName name="fmr_1">FY23_FMRs!$N$2:$N$4765</definedName>
    <definedName name="fmr_2">FY23_FMRs!$O$2:$O$4765</definedName>
    <definedName name="fmr_3">FY23_FMRs!$P$2:$P$4765</definedName>
    <definedName name="fmr_4">FY23_FMRs!$Q$2:$Q$4765</definedName>
    <definedName name="FY23_FMRs">FY23_FMRs!$B$1:$Q$4765</definedName>
    <definedName name="Georgia">'Conditional Dropdown ST-JUR'!$L$2:$L$160</definedName>
    <definedName name="Guam">'Conditional Dropdown ST-JUR'!$M$2:$M$2</definedName>
    <definedName name="Hawaii">'Conditional Dropdown ST-JUR'!$N$2:$N$6</definedName>
    <definedName name="hud_area_code">FY23_FMRs!$D$2:$D$4765</definedName>
    <definedName name="hud_area_name">FY23_FMRs!$C$2:$C$4765</definedName>
    <definedName name="Idaho">'Conditional Dropdown ST-JUR'!$O$2:$O$45</definedName>
    <definedName name="Illinois">'Conditional Dropdown ST-JUR'!$P$2:$P$103</definedName>
    <definedName name="Indiana">'Conditional Dropdown ST-JUR'!$Q$2:$Q$93</definedName>
    <definedName name="Iowa">'Conditional Dropdown ST-JUR'!$R$2:$R$100</definedName>
    <definedName name="Kansas">'Conditional Dropdown ST-JUR'!$S$2:$S$106</definedName>
    <definedName name="Kentucky">'Conditional Dropdown ST-JUR'!$T$2:$T$121</definedName>
    <definedName name="Louisiana">'Conditional Dropdown ST-JUR'!$U$2:$U$65</definedName>
    <definedName name="Maine">'Conditional Dropdown ST-JUR'!$V$2:$V$17</definedName>
    <definedName name="Maryland">'Conditional Dropdown ST-JUR'!$W$2:$W$25</definedName>
    <definedName name="Massachusetts">'Conditional Dropdown ST-JUR'!$X$2:$X$15</definedName>
    <definedName name="metro">FY23_FMRs!$K$2:$K$4765</definedName>
    <definedName name="Michigan">'Conditional Dropdown ST-JUR'!$Y$2:$Y$84</definedName>
    <definedName name="Minnesota">'Conditional Dropdown ST-JUR'!$Z$2:$Z$88</definedName>
    <definedName name="Mississippi">'Conditional Dropdown ST-JUR'!$AA$2:$AA$83</definedName>
    <definedName name="Missouri">'Conditional Dropdown ST-JUR'!$AB$2:$AB$116</definedName>
    <definedName name="Montana">'Conditional Dropdown ST-JUR'!$AC$2:$AC$57</definedName>
    <definedName name="Nebraska">'Conditional Dropdown ST-JUR'!$AD$2:$AD$94</definedName>
    <definedName name="Nevada">'Conditional Dropdown ST-JUR'!$AE$2:$AE$18</definedName>
    <definedName name="NewHampshire">'Conditional Dropdown ST-JUR'!$AF$2:$AF$11</definedName>
    <definedName name="NewJersey">'Conditional Dropdown ST-JUR'!$AG$2:$AG$22</definedName>
    <definedName name="NewMexico">'Conditional Dropdown ST-JUR'!$AH$2:$AH$34</definedName>
    <definedName name="NewYork">'Conditional Dropdown ST-JUR'!$AI$2:$AI$63</definedName>
    <definedName name="NorthCarolina">'Conditional Dropdown ST-JUR'!$AJ$2:$AJ$101</definedName>
    <definedName name="NorthDakota">'Conditional Dropdown ST-JUR'!$AK$2:$AK$54</definedName>
    <definedName name="NorthernMarianaIslands">'Conditional Dropdown ST-JUR'!$AL$2:$AL$5</definedName>
    <definedName name="Ohio">'Conditional Dropdown ST-JUR'!$AM$2:$AM$89</definedName>
    <definedName name="Oklahoma">'Conditional Dropdown ST-JUR'!$AN$2:$AN$78</definedName>
    <definedName name="Oregon">'Conditional Dropdown ST-JUR'!$AO$2:$AO$37</definedName>
    <definedName name="Pennsylvania">'Conditional Dropdown ST-JUR'!$AP$2:$AP$68</definedName>
    <definedName name="pop2020_">FY23_FMRs!$L$2:$L$4765</definedName>
    <definedName name="PuertoRico">'Conditional Dropdown ST-JUR'!$AQ$2:$AQ$79</definedName>
    <definedName name="RhodeIsland">'Conditional Dropdown ST-JUR'!$AR$2:$AR$6</definedName>
    <definedName name="SouthCarolina">'Conditional Dropdown ST-JUR'!$AS$2:$AS$47</definedName>
    <definedName name="SouthDakota">'Conditional Dropdown ST-JUR'!$AT$2:$AT$67</definedName>
    <definedName name="state">FY23_FMRs!$G$2:$G$4765</definedName>
    <definedName name="state_alpha">FY23_FMRs!$H$2:$H$4765</definedName>
    <definedName name="Tennessee">'Conditional Dropdown ST-JUR'!$AU$2:$AU$96</definedName>
    <definedName name="Texas">'Conditional Dropdown ST-JUR'!$AV$2:$AV$255</definedName>
    <definedName name="Tribe">'Conditional Dropdown ST-JUR'!$BE$2:$BE$591</definedName>
    <definedName name="Utah">'Conditional Dropdown ST-JUR'!$AW$2:$AW$30</definedName>
    <definedName name="Vermont">'Conditional Dropdown ST-JUR'!$AX$2:$AX$15</definedName>
    <definedName name="Virginia">'Conditional Dropdown ST-JUR'!$AZ$2:$AZ$134</definedName>
    <definedName name="VirginIslands">'Conditional Dropdown ST-JUR'!$AY$2:$AY$4</definedName>
    <definedName name="Washington">'Conditional Dropdown ST-JUR'!$BA$2:$BA$40</definedName>
    <definedName name="WestVirginia">'Conditional Dropdown ST-JUR'!$BB$2:$BB$56</definedName>
    <definedName name="Wisconsin">'Conditional Dropdown ST-JUR'!$BC$2:$BC$73</definedName>
    <definedName name="Wyoming">'Conditional Dropdown ST-JUR'!$BD$2:$BD$24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0" i="1" l="1"/>
  <c r="D60" i="1"/>
  <c r="C60" i="1"/>
  <c r="C13" i="5"/>
  <c r="F9" i="1" l="1"/>
  <c r="G9" i="1" s="1"/>
  <c r="F10" i="1"/>
  <c r="G10" i="1" s="1"/>
  <c r="F11" i="1"/>
  <c r="AG11" i="1" s="1"/>
  <c r="M9" i="1"/>
  <c r="M10" i="1"/>
  <c r="M11" i="1"/>
  <c r="Q9" i="1"/>
  <c r="R9" i="1"/>
  <c r="T9" i="1"/>
  <c r="U9" i="1"/>
  <c r="V9" i="1"/>
  <c r="AA9" i="1"/>
  <c r="AB9" i="1"/>
  <c r="AH9" i="1"/>
  <c r="AI9" i="1"/>
  <c r="AJ9" i="1"/>
  <c r="Q10" i="1"/>
  <c r="R10" i="1"/>
  <c r="T10" i="1"/>
  <c r="U10" i="1"/>
  <c r="V10" i="1"/>
  <c r="AA10" i="1"/>
  <c r="AB10" i="1"/>
  <c r="AH10" i="1"/>
  <c r="AI10" i="1"/>
  <c r="AJ10" i="1"/>
  <c r="Q11" i="1"/>
  <c r="R11" i="1"/>
  <c r="T11" i="1"/>
  <c r="U11" i="1"/>
  <c r="V11" i="1"/>
  <c r="AA11" i="1"/>
  <c r="AB11" i="1"/>
  <c r="AH11" i="1"/>
  <c r="AI11" i="1"/>
  <c r="AJ11" i="1"/>
  <c r="Z9" i="1" l="1"/>
  <c r="AD10" i="1"/>
  <c r="AF11" i="1"/>
  <c r="O9" i="1"/>
  <c r="O10" i="1"/>
  <c r="AE10" i="1"/>
  <c r="AF9" i="1"/>
  <c r="AE9" i="1"/>
  <c r="AF10" i="1"/>
  <c r="AD9" i="1"/>
  <c r="H5" i="4" s="1"/>
  <c r="AE11" i="1"/>
  <c r="S10" i="1"/>
  <c r="S11" i="1"/>
  <c r="AC11" i="1" s="1"/>
  <c r="G11" i="1"/>
  <c r="Z10" i="1"/>
  <c r="Y10" i="1"/>
  <c r="P10" i="1" s="1"/>
  <c r="Z11" i="1"/>
  <c r="AD11" i="1"/>
  <c r="Y9" i="1"/>
  <c r="P9" i="1" s="1"/>
  <c r="Y11" i="1"/>
  <c r="P11" i="1" s="1"/>
  <c r="AG10" i="1"/>
  <c r="AG9" i="1"/>
  <c r="S9" i="1"/>
  <c r="O11" i="1"/>
  <c r="AC10" i="1" l="1"/>
  <c r="AC9" i="1"/>
  <c r="F5" i="4" s="1"/>
  <c r="D17" i="5" l="1"/>
  <c r="D9" i="5"/>
  <c r="D10" i="5"/>
  <c r="D11" i="5"/>
  <c r="D13" i="5"/>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G5" i="1"/>
  <c r="A6" i="3" l="1"/>
  <c r="L60" i="1" l="1"/>
  <c r="M60" i="1" s="1"/>
  <c r="B2" i="5"/>
  <c r="H60" i="1" l="1"/>
  <c r="I60" i="1"/>
  <c r="K60" i="1" l="1"/>
  <c r="B17" i="2" s="1"/>
  <c r="F12" i="1"/>
  <c r="G12" i="1" s="1"/>
  <c r="F13" i="1"/>
  <c r="G13" i="1" s="1"/>
  <c r="F14" i="1"/>
  <c r="G14" i="1" s="1"/>
  <c r="F15" i="1"/>
  <c r="G15" i="1" s="1"/>
  <c r="F16" i="1"/>
  <c r="G16" i="1" s="1"/>
  <c r="F17" i="1"/>
  <c r="G17" i="1" s="1"/>
  <c r="F18" i="1"/>
  <c r="G18" i="1" s="1"/>
  <c r="F19" i="1"/>
  <c r="G19" i="1" s="1"/>
  <c r="F20" i="1"/>
  <c r="G20" i="1" s="1"/>
  <c r="F21" i="1"/>
  <c r="G21" i="1" s="1"/>
  <c r="F22" i="1"/>
  <c r="G22" i="1" s="1"/>
  <c r="F23" i="1"/>
  <c r="G23" i="1" s="1"/>
  <c r="F24" i="1"/>
  <c r="G24" i="1" s="1"/>
  <c r="B4" i="5" l="1"/>
  <c r="B3" i="5" l="1"/>
  <c r="AJ12" i="1" l="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I60" i="1" l="1"/>
  <c r="AJ60" i="1"/>
  <c r="AH60"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R12" i="1"/>
  <c r="O12" i="1" s="1"/>
  <c r="R13" i="1"/>
  <c r="O13" i="1" s="1"/>
  <c r="R14" i="1"/>
  <c r="O14" i="1" s="1"/>
  <c r="R15" i="1"/>
  <c r="O15" i="1" s="1"/>
  <c r="R16" i="1"/>
  <c r="O16" i="1" s="1"/>
  <c r="R17" i="1"/>
  <c r="O17" i="1" s="1"/>
  <c r="R18" i="1"/>
  <c r="O18" i="1" s="1"/>
  <c r="R19" i="1"/>
  <c r="O19" i="1" s="1"/>
  <c r="R20" i="1"/>
  <c r="O20" i="1" s="1"/>
  <c r="R21" i="1"/>
  <c r="O21" i="1" s="1"/>
  <c r="R22" i="1"/>
  <c r="O22" i="1" s="1"/>
  <c r="R23" i="1"/>
  <c r="O23" i="1" s="1"/>
  <c r="R24" i="1"/>
  <c r="O24" i="1" s="1"/>
  <c r="R25" i="1"/>
  <c r="O25" i="1" s="1"/>
  <c r="R26" i="1"/>
  <c r="O26" i="1" s="1"/>
  <c r="R27" i="1"/>
  <c r="O27" i="1" s="1"/>
  <c r="R28" i="1"/>
  <c r="O28" i="1" s="1"/>
  <c r="R29" i="1"/>
  <c r="O29" i="1" s="1"/>
  <c r="R30" i="1"/>
  <c r="O30" i="1" s="1"/>
  <c r="R31" i="1"/>
  <c r="O31" i="1" s="1"/>
  <c r="R32" i="1"/>
  <c r="O32" i="1" s="1"/>
  <c r="R33" i="1"/>
  <c r="O33" i="1" s="1"/>
  <c r="R34" i="1"/>
  <c r="O34" i="1" s="1"/>
  <c r="R35" i="1"/>
  <c r="O35" i="1" s="1"/>
  <c r="R36" i="1"/>
  <c r="O36" i="1" s="1"/>
  <c r="R37" i="1"/>
  <c r="O37" i="1" s="1"/>
  <c r="R38" i="1"/>
  <c r="O38" i="1" s="1"/>
  <c r="R39" i="1"/>
  <c r="O39" i="1" s="1"/>
  <c r="R40" i="1"/>
  <c r="O40" i="1" s="1"/>
  <c r="R41" i="1"/>
  <c r="O41" i="1" s="1"/>
  <c r="R42" i="1"/>
  <c r="O42" i="1" s="1"/>
  <c r="R43" i="1"/>
  <c r="O43" i="1" s="1"/>
  <c r="R44" i="1"/>
  <c r="O44" i="1" s="1"/>
  <c r="R45" i="1"/>
  <c r="O45" i="1" s="1"/>
  <c r="R46" i="1"/>
  <c r="O46" i="1" s="1"/>
  <c r="R47" i="1"/>
  <c r="O47" i="1" s="1"/>
  <c r="R48" i="1"/>
  <c r="O48" i="1" s="1"/>
  <c r="R49" i="1"/>
  <c r="O49" i="1" s="1"/>
  <c r="R50" i="1"/>
  <c r="O50" i="1" s="1"/>
  <c r="R51" i="1"/>
  <c r="O51" i="1" s="1"/>
  <c r="R52" i="1"/>
  <c r="O52" i="1" s="1"/>
  <c r="R53" i="1"/>
  <c r="O53" i="1" s="1"/>
  <c r="R54" i="1"/>
  <c r="O54" i="1" s="1"/>
  <c r="R55" i="1"/>
  <c r="O55" i="1" s="1"/>
  <c r="R56" i="1"/>
  <c r="O56" i="1" s="1"/>
  <c r="R57" i="1"/>
  <c r="O57" i="1" s="1"/>
  <c r="R58" i="1"/>
  <c r="O58" i="1" s="1"/>
  <c r="R59" i="1"/>
  <c r="O59" i="1" s="1"/>
  <c r="Z48" i="1" l="1"/>
  <c r="Z36" i="1"/>
  <c r="Z24" i="1"/>
  <c r="Z49" i="1"/>
  <c r="Z37" i="1"/>
  <c r="Z25" i="1"/>
  <c r="Z59" i="1"/>
  <c r="Z47" i="1"/>
  <c r="Z35" i="1"/>
  <c r="Z23" i="1"/>
  <c r="Z58" i="1"/>
  <c r="Z46" i="1"/>
  <c r="Z34" i="1"/>
  <c r="Z22" i="1"/>
  <c r="Z57" i="1"/>
  <c r="Z45" i="1"/>
  <c r="Z33" i="1"/>
  <c r="Z21" i="1"/>
  <c r="Z56" i="1"/>
  <c r="Z44" i="1"/>
  <c r="Z32" i="1"/>
  <c r="Z55" i="1"/>
  <c r="Z43" i="1"/>
  <c r="Z31" i="1"/>
  <c r="Z54" i="1"/>
  <c r="Z42" i="1"/>
  <c r="Z30" i="1"/>
  <c r="Z53" i="1"/>
  <c r="Z41" i="1"/>
  <c r="Z29" i="1"/>
  <c r="Z52" i="1"/>
  <c r="Z40" i="1"/>
  <c r="Z28" i="1"/>
  <c r="Z51" i="1"/>
  <c r="Z39" i="1"/>
  <c r="Z27" i="1"/>
  <c r="Z50" i="1"/>
  <c r="Z38" i="1"/>
  <c r="Z26" i="1"/>
  <c r="Z19" i="1"/>
  <c r="Z18" i="1"/>
  <c r="Z20" i="1"/>
  <c r="Z12" i="1"/>
  <c r="Z13" i="1"/>
  <c r="Z17" i="1"/>
  <c r="Z16" i="1"/>
  <c r="Z15" i="1"/>
  <c r="Z14" i="1"/>
  <c r="Q12" i="1"/>
  <c r="Y12" i="1" s="1"/>
  <c r="Q13" i="1"/>
  <c r="Y13" i="1" s="1"/>
  <c r="Q14" i="1"/>
  <c r="Y14" i="1" s="1"/>
  <c r="Q15" i="1"/>
  <c r="Y15" i="1" s="1"/>
  <c r="Q16" i="1"/>
  <c r="Y16" i="1" s="1"/>
  <c r="Q17" i="1"/>
  <c r="Y17" i="1" s="1"/>
  <c r="Q18" i="1"/>
  <c r="Y18" i="1" s="1"/>
  <c r="Q19" i="1"/>
  <c r="Y19" i="1" s="1"/>
  <c r="Q20" i="1"/>
  <c r="Y20" i="1" s="1"/>
  <c r="Q21" i="1"/>
  <c r="Y21" i="1" s="1"/>
  <c r="Q22" i="1"/>
  <c r="Y22" i="1" s="1"/>
  <c r="Q23" i="1"/>
  <c r="Y23" i="1" s="1"/>
  <c r="Q24" i="1"/>
  <c r="Y24" i="1" s="1"/>
  <c r="Q25" i="1"/>
  <c r="Y25" i="1" s="1"/>
  <c r="Q26" i="1"/>
  <c r="Y26" i="1" s="1"/>
  <c r="Q27" i="1"/>
  <c r="Y27" i="1" s="1"/>
  <c r="Q28" i="1"/>
  <c r="Y28" i="1" s="1"/>
  <c r="Q29" i="1"/>
  <c r="Y29" i="1" s="1"/>
  <c r="Q30" i="1"/>
  <c r="Y30" i="1" s="1"/>
  <c r="Q31" i="1"/>
  <c r="Y31" i="1" s="1"/>
  <c r="Q32" i="1"/>
  <c r="Y32" i="1" s="1"/>
  <c r="Q33" i="1"/>
  <c r="Y33" i="1" s="1"/>
  <c r="Q34" i="1"/>
  <c r="Y34" i="1" s="1"/>
  <c r="Q35" i="1"/>
  <c r="Y35" i="1" s="1"/>
  <c r="Q36" i="1"/>
  <c r="Y36" i="1" s="1"/>
  <c r="Q37" i="1"/>
  <c r="Y37" i="1" s="1"/>
  <c r="Q38" i="1"/>
  <c r="Y38" i="1" s="1"/>
  <c r="Q39" i="1"/>
  <c r="Y39" i="1" s="1"/>
  <c r="Q40" i="1"/>
  <c r="Y40" i="1" s="1"/>
  <c r="Q41" i="1"/>
  <c r="Y41" i="1" s="1"/>
  <c r="Q42" i="1"/>
  <c r="Y42" i="1" s="1"/>
  <c r="Q43" i="1"/>
  <c r="Y43" i="1" s="1"/>
  <c r="Q44" i="1"/>
  <c r="Y44" i="1" s="1"/>
  <c r="D40" i="4" s="1"/>
  <c r="E40" i="4" s="1"/>
  <c r="Q45" i="1"/>
  <c r="Y45" i="1" s="1"/>
  <c r="Q46" i="1"/>
  <c r="Y46" i="1" s="1"/>
  <c r="Q47" i="1"/>
  <c r="Y47" i="1" s="1"/>
  <c r="Q48" i="1"/>
  <c r="Y48" i="1" s="1"/>
  <c r="Q49" i="1"/>
  <c r="Y49" i="1" s="1"/>
  <c r="Q50" i="1"/>
  <c r="Y50" i="1" s="1"/>
  <c r="Q51" i="1"/>
  <c r="Y51" i="1" s="1"/>
  <c r="Q52" i="1"/>
  <c r="Y52" i="1" s="1"/>
  <c r="Q53" i="1"/>
  <c r="Y53" i="1" s="1"/>
  <c r="Q54" i="1"/>
  <c r="Y54" i="1" s="1"/>
  <c r="P54" i="1" s="1"/>
  <c r="Q55" i="1"/>
  <c r="Y55" i="1" s="1"/>
  <c r="Q56" i="1"/>
  <c r="Y56" i="1" s="1"/>
  <c r="D52" i="4" s="1"/>
  <c r="E52" i="4" s="1"/>
  <c r="Q57" i="1"/>
  <c r="Y57" i="1" s="1"/>
  <c r="Q58" i="1"/>
  <c r="Y58" i="1" s="1"/>
  <c r="D54" i="4" s="1"/>
  <c r="E54" i="4" s="1"/>
  <c r="Q59" i="1"/>
  <c r="Y59" i="1" s="1"/>
  <c r="P42" i="1" l="1"/>
  <c r="D38" i="4"/>
  <c r="E38" i="4" s="1"/>
  <c r="D34" i="4"/>
  <c r="E34" i="4" s="1"/>
  <c r="P38" i="1"/>
  <c r="P48" i="1"/>
  <c r="D44" i="4"/>
  <c r="E44" i="4" s="1"/>
  <c r="P59" i="1"/>
  <c r="D55" i="4"/>
  <c r="E55" i="4" s="1"/>
  <c r="P50" i="1"/>
  <c r="D46" i="4"/>
  <c r="E46" i="4" s="1"/>
  <c r="D21" i="4"/>
  <c r="E21" i="4" s="1"/>
  <c r="P25" i="1"/>
  <c r="P24" i="1"/>
  <c r="D20" i="4"/>
  <c r="E20" i="4" s="1"/>
  <c r="D31" i="4"/>
  <c r="E31" i="4" s="1"/>
  <c r="P35" i="1"/>
  <c r="D42" i="4"/>
  <c r="E42" i="4" s="1"/>
  <c r="P46" i="1"/>
  <c r="D41" i="4"/>
  <c r="E41" i="4" s="1"/>
  <c r="P45" i="1"/>
  <c r="D27" i="4"/>
  <c r="E27" i="4" s="1"/>
  <c r="P31" i="1"/>
  <c r="D30" i="4"/>
  <c r="E30" i="4" s="1"/>
  <c r="P34" i="1"/>
  <c r="D29" i="4"/>
  <c r="E29" i="4" s="1"/>
  <c r="P33" i="1"/>
  <c r="P43" i="1"/>
  <c r="D39" i="4"/>
  <c r="E39" i="4" s="1"/>
  <c r="D26" i="4"/>
  <c r="E26" i="4" s="1"/>
  <c r="P30" i="1"/>
  <c r="D22" i="4"/>
  <c r="E22" i="4" s="1"/>
  <c r="P26" i="1"/>
  <c r="P49" i="1"/>
  <c r="D45" i="4"/>
  <c r="E45" i="4" s="1"/>
  <c r="D43" i="4"/>
  <c r="E43" i="4" s="1"/>
  <c r="P47" i="1"/>
  <c r="D33" i="4"/>
  <c r="E33" i="4" s="1"/>
  <c r="P37" i="1"/>
  <c r="P36" i="1"/>
  <c r="D32" i="4"/>
  <c r="E32" i="4" s="1"/>
  <c r="D19" i="4"/>
  <c r="E19" i="4" s="1"/>
  <c r="P23" i="1"/>
  <c r="D53" i="4"/>
  <c r="E53" i="4" s="1"/>
  <c r="P57" i="1"/>
  <c r="P32" i="1"/>
  <c r="D28" i="4"/>
  <c r="E28" i="4" s="1"/>
  <c r="P52" i="1"/>
  <c r="D48" i="4"/>
  <c r="E48" i="4" s="1"/>
  <c r="P55" i="1"/>
  <c r="D51" i="4"/>
  <c r="E51" i="4" s="1"/>
  <c r="P53" i="1"/>
  <c r="D49" i="4"/>
  <c r="E49" i="4" s="1"/>
  <c r="D37" i="4"/>
  <c r="E37" i="4" s="1"/>
  <c r="P41" i="1"/>
  <c r="D25" i="4"/>
  <c r="E25" i="4" s="1"/>
  <c r="P29" i="1"/>
  <c r="P40" i="1"/>
  <c r="D36" i="4"/>
  <c r="E36" i="4" s="1"/>
  <c r="P28" i="1"/>
  <c r="D24" i="4"/>
  <c r="E24" i="4" s="1"/>
  <c r="P51" i="1"/>
  <c r="D47" i="4"/>
  <c r="E47" i="4" s="1"/>
  <c r="P39" i="1"/>
  <c r="D35" i="4"/>
  <c r="E35" i="4" s="1"/>
  <c r="D23" i="4"/>
  <c r="E23" i="4" s="1"/>
  <c r="P27" i="1"/>
  <c r="P44" i="1"/>
  <c r="P56" i="1"/>
  <c r="D50" i="4"/>
  <c r="E50" i="4" s="1"/>
  <c r="P58" i="1"/>
  <c r="P21" i="1"/>
  <c r="D17" i="4"/>
  <c r="E17" i="4" s="1"/>
  <c r="D15" i="4"/>
  <c r="E15" i="4" s="1"/>
  <c r="P19" i="1"/>
  <c r="D18" i="4"/>
  <c r="E18" i="4" s="1"/>
  <c r="P22" i="1"/>
  <c r="D16" i="4"/>
  <c r="E16" i="4" s="1"/>
  <c r="P20" i="1"/>
  <c r="D13" i="4"/>
  <c r="E13" i="4" s="1"/>
  <c r="P17" i="1"/>
  <c r="D12" i="4"/>
  <c r="E12" i="4" s="1"/>
  <c r="P16" i="1"/>
  <c r="D10" i="4"/>
  <c r="E10" i="4" s="1"/>
  <c r="P14" i="1"/>
  <c r="D9" i="4"/>
  <c r="E9" i="4" s="1"/>
  <c r="P13" i="1"/>
  <c r="P18" i="1"/>
  <c r="D14" i="4"/>
  <c r="E14" i="4" s="1"/>
  <c r="D11" i="4"/>
  <c r="E11" i="4" s="1"/>
  <c r="P15" i="1"/>
  <c r="D5" i="4"/>
  <c r="E5" i="4" s="1"/>
  <c r="D7" i="4"/>
  <c r="E7" i="4" s="1"/>
  <c r="D6" i="4"/>
  <c r="E6" i="4" s="1"/>
  <c r="D8" i="4"/>
  <c r="E8" i="4" s="1"/>
  <c r="P12" i="1"/>
  <c r="V12" i="1"/>
  <c r="AF12" i="1" s="1"/>
  <c r="V13" i="1"/>
  <c r="AF13" i="1" s="1"/>
  <c r="V14" i="1"/>
  <c r="AF14" i="1" s="1"/>
  <c r="V15" i="1"/>
  <c r="AF15" i="1" s="1"/>
  <c r="V16" i="1"/>
  <c r="AF16" i="1" s="1"/>
  <c r="V17" i="1"/>
  <c r="AF17" i="1" s="1"/>
  <c r="V18" i="1"/>
  <c r="AF18" i="1" s="1"/>
  <c r="V19" i="1"/>
  <c r="AF19" i="1" s="1"/>
  <c r="V20" i="1"/>
  <c r="AF20" i="1" s="1"/>
  <c r="V21" i="1"/>
  <c r="AF21" i="1" s="1"/>
  <c r="V22" i="1"/>
  <c r="AF22" i="1" s="1"/>
  <c r="V23" i="1"/>
  <c r="AF23" i="1" s="1"/>
  <c r="V24" i="1"/>
  <c r="AF24" i="1" s="1"/>
  <c r="V25" i="1"/>
  <c r="AF25" i="1" s="1"/>
  <c r="V26" i="1"/>
  <c r="AF26" i="1" s="1"/>
  <c r="V27" i="1"/>
  <c r="AF27" i="1" s="1"/>
  <c r="V28" i="1"/>
  <c r="AF28" i="1" s="1"/>
  <c r="V29" i="1"/>
  <c r="AF29" i="1" s="1"/>
  <c r="V30" i="1"/>
  <c r="AF30" i="1" s="1"/>
  <c r="V31" i="1"/>
  <c r="AF31" i="1" s="1"/>
  <c r="V32" i="1"/>
  <c r="AF32" i="1" s="1"/>
  <c r="V33" i="1"/>
  <c r="AF33" i="1" s="1"/>
  <c r="V34" i="1"/>
  <c r="AF34" i="1" s="1"/>
  <c r="V35" i="1"/>
  <c r="AF35" i="1" s="1"/>
  <c r="V36" i="1"/>
  <c r="AF36" i="1" s="1"/>
  <c r="V37" i="1"/>
  <c r="AF37" i="1" s="1"/>
  <c r="V38" i="1"/>
  <c r="AF38" i="1" s="1"/>
  <c r="V39" i="1"/>
  <c r="AF39" i="1" s="1"/>
  <c r="V40" i="1"/>
  <c r="AF40" i="1" s="1"/>
  <c r="V41" i="1"/>
  <c r="AF41" i="1" s="1"/>
  <c r="V42" i="1"/>
  <c r="AF42" i="1" s="1"/>
  <c r="V43" i="1"/>
  <c r="AF43" i="1" s="1"/>
  <c r="V44" i="1"/>
  <c r="AF44" i="1" s="1"/>
  <c r="V45" i="1"/>
  <c r="AF45" i="1" s="1"/>
  <c r="V46" i="1"/>
  <c r="AF46" i="1" s="1"/>
  <c r="V47" i="1"/>
  <c r="AF47" i="1" s="1"/>
  <c r="V48" i="1"/>
  <c r="AF48" i="1" s="1"/>
  <c r="V49" i="1"/>
  <c r="AF49" i="1" s="1"/>
  <c r="V50" i="1"/>
  <c r="AF50" i="1" s="1"/>
  <c r="V51" i="1"/>
  <c r="AF51" i="1" s="1"/>
  <c r="V52" i="1"/>
  <c r="AF52" i="1" s="1"/>
  <c r="V53" i="1"/>
  <c r="AF53" i="1" s="1"/>
  <c r="V54" i="1"/>
  <c r="AF54" i="1" s="1"/>
  <c r="V55" i="1"/>
  <c r="AF55" i="1" s="1"/>
  <c r="V56" i="1"/>
  <c r="AF56" i="1" s="1"/>
  <c r="V57" i="1"/>
  <c r="AF57" i="1" s="1"/>
  <c r="V58" i="1"/>
  <c r="AF58" i="1" s="1"/>
  <c r="V59" i="1"/>
  <c r="AF59" i="1" s="1"/>
  <c r="U12" i="1"/>
  <c r="AE12" i="1" s="1"/>
  <c r="U13" i="1"/>
  <c r="AE13" i="1" s="1"/>
  <c r="U14" i="1"/>
  <c r="AE14" i="1" s="1"/>
  <c r="U15" i="1"/>
  <c r="AE15" i="1" s="1"/>
  <c r="U16" i="1"/>
  <c r="AE16" i="1" s="1"/>
  <c r="U17" i="1"/>
  <c r="AE17" i="1" s="1"/>
  <c r="U18" i="1"/>
  <c r="AE18" i="1" s="1"/>
  <c r="U19" i="1"/>
  <c r="AE19" i="1" s="1"/>
  <c r="U20" i="1"/>
  <c r="AE20" i="1" s="1"/>
  <c r="U21" i="1"/>
  <c r="AE21" i="1" s="1"/>
  <c r="U22" i="1"/>
  <c r="AE22" i="1" s="1"/>
  <c r="U23" i="1"/>
  <c r="AE23" i="1" s="1"/>
  <c r="U24" i="1"/>
  <c r="AE24" i="1" s="1"/>
  <c r="U25" i="1"/>
  <c r="AE25" i="1" s="1"/>
  <c r="U26" i="1"/>
  <c r="AE26" i="1" s="1"/>
  <c r="U27" i="1"/>
  <c r="AE27" i="1" s="1"/>
  <c r="U28" i="1"/>
  <c r="AE28" i="1" s="1"/>
  <c r="U29" i="1"/>
  <c r="AE29" i="1" s="1"/>
  <c r="U30" i="1"/>
  <c r="AE30" i="1" s="1"/>
  <c r="U31" i="1"/>
  <c r="AE31" i="1" s="1"/>
  <c r="U32" i="1"/>
  <c r="AE32" i="1" s="1"/>
  <c r="U33" i="1"/>
  <c r="AE33" i="1" s="1"/>
  <c r="U34" i="1"/>
  <c r="AE34" i="1" s="1"/>
  <c r="U35" i="1"/>
  <c r="AE35" i="1" s="1"/>
  <c r="U36" i="1"/>
  <c r="AE36" i="1" s="1"/>
  <c r="U37" i="1"/>
  <c r="AE37" i="1" s="1"/>
  <c r="U38" i="1"/>
  <c r="AE38" i="1" s="1"/>
  <c r="U39" i="1"/>
  <c r="AE39" i="1" s="1"/>
  <c r="U40" i="1"/>
  <c r="AE40" i="1" s="1"/>
  <c r="U41" i="1"/>
  <c r="AE41" i="1" s="1"/>
  <c r="U42" i="1"/>
  <c r="AE42" i="1" s="1"/>
  <c r="U43" i="1"/>
  <c r="AE43" i="1" s="1"/>
  <c r="U44" i="1"/>
  <c r="AE44" i="1" s="1"/>
  <c r="U45" i="1"/>
  <c r="AE45" i="1" s="1"/>
  <c r="U46" i="1"/>
  <c r="AE46" i="1" s="1"/>
  <c r="U47" i="1"/>
  <c r="AE47" i="1" s="1"/>
  <c r="U48" i="1"/>
  <c r="AE48" i="1" s="1"/>
  <c r="U49" i="1"/>
  <c r="AE49" i="1" s="1"/>
  <c r="U50" i="1"/>
  <c r="AE50" i="1" s="1"/>
  <c r="U51" i="1"/>
  <c r="AE51" i="1" s="1"/>
  <c r="U52" i="1"/>
  <c r="AE52" i="1" s="1"/>
  <c r="U53" i="1"/>
  <c r="AE53" i="1" s="1"/>
  <c r="U54" i="1"/>
  <c r="AE54" i="1" s="1"/>
  <c r="U55" i="1"/>
  <c r="AE55" i="1" s="1"/>
  <c r="U56" i="1"/>
  <c r="AE56" i="1" s="1"/>
  <c r="U57" i="1"/>
  <c r="AE57" i="1" s="1"/>
  <c r="U58" i="1"/>
  <c r="AE58" i="1" s="1"/>
  <c r="U59" i="1"/>
  <c r="AE59" i="1" s="1"/>
  <c r="T12" i="1"/>
  <c r="AD12" i="1" s="1"/>
  <c r="T13" i="1"/>
  <c r="AD13" i="1" s="1"/>
  <c r="T14" i="1"/>
  <c r="AD14" i="1" s="1"/>
  <c r="T15" i="1"/>
  <c r="AD15" i="1" s="1"/>
  <c r="T16" i="1"/>
  <c r="AD16" i="1" s="1"/>
  <c r="T17" i="1"/>
  <c r="AD17" i="1" s="1"/>
  <c r="T18" i="1"/>
  <c r="AD18" i="1" s="1"/>
  <c r="T19" i="1"/>
  <c r="AD19" i="1" s="1"/>
  <c r="T20" i="1"/>
  <c r="AD20" i="1" s="1"/>
  <c r="T21" i="1"/>
  <c r="AD21" i="1" s="1"/>
  <c r="T22" i="1"/>
  <c r="AD22" i="1" s="1"/>
  <c r="T23" i="1"/>
  <c r="AD23" i="1" s="1"/>
  <c r="T24" i="1"/>
  <c r="AD24" i="1" s="1"/>
  <c r="T25" i="1"/>
  <c r="AD25" i="1" s="1"/>
  <c r="T26" i="1"/>
  <c r="AD26" i="1" s="1"/>
  <c r="T27" i="1"/>
  <c r="AD27" i="1" s="1"/>
  <c r="T28" i="1"/>
  <c r="AD28" i="1" s="1"/>
  <c r="T29" i="1"/>
  <c r="AD29" i="1" s="1"/>
  <c r="T30" i="1"/>
  <c r="AD30" i="1" s="1"/>
  <c r="T31" i="1"/>
  <c r="AD31" i="1" s="1"/>
  <c r="T32" i="1"/>
  <c r="AD32" i="1" s="1"/>
  <c r="T33" i="1"/>
  <c r="AD33" i="1" s="1"/>
  <c r="T34" i="1"/>
  <c r="AD34" i="1" s="1"/>
  <c r="T35" i="1"/>
  <c r="AD35" i="1" s="1"/>
  <c r="T36" i="1"/>
  <c r="AD36" i="1" s="1"/>
  <c r="T37" i="1"/>
  <c r="AD37" i="1" s="1"/>
  <c r="T38" i="1"/>
  <c r="AD38" i="1" s="1"/>
  <c r="T39" i="1"/>
  <c r="AD39" i="1" s="1"/>
  <c r="T40" i="1"/>
  <c r="AD40" i="1" s="1"/>
  <c r="T41" i="1"/>
  <c r="AD41" i="1" s="1"/>
  <c r="T42" i="1"/>
  <c r="AD42" i="1" s="1"/>
  <c r="T43" i="1"/>
  <c r="AD43" i="1" s="1"/>
  <c r="T44" i="1"/>
  <c r="AD44" i="1" s="1"/>
  <c r="T45" i="1"/>
  <c r="AD45" i="1" s="1"/>
  <c r="T46" i="1"/>
  <c r="AD46" i="1" s="1"/>
  <c r="T47" i="1"/>
  <c r="AD47" i="1" s="1"/>
  <c r="T48" i="1"/>
  <c r="AD48" i="1" s="1"/>
  <c r="T49" i="1"/>
  <c r="AD49" i="1" s="1"/>
  <c r="T50" i="1"/>
  <c r="AD50" i="1" s="1"/>
  <c r="T51" i="1"/>
  <c r="AD51" i="1" s="1"/>
  <c r="T52" i="1"/>
  <c r="AD52" i="1" s="1"/>
  <c r="T53" i="1"/>
  <c r="AD53" i="1" s="1"/>
  <c r="T54" i="1"/>
  <c r="AD54" i="1" s="1"/>
  <c r="T55" i="1"/>
  <c r="AD55" i="1" s="1"/>
  <c r="T56" i="1"/>
  <c r="AD56" i="1" s="1"/>
  <c r="T57" i="1"/>
  <c r="AD57" i="1" s="1"/>
  <c r="T58" i="1"/>
  <c r="AD58" i="1" s="1"/>
  <c r="T59" i="1"/>
  <c r="AD59" i="1" s="1"/>
  <c r="H55" i="4" l="1"/>
  <c r="H51" i="4"/>
  <c r="H47" i="4"/>
  <c r="H43" i="4"/>
  <c r="H39" i="4"/>
  <c r="H35" i="4"/>
  <c r="H31" i="4"/>
  <c r="H27" i="4"/>
  <c r="H23" i="4"/>
  <c r="H19" i="4"/>
  <c r="H15" i="4"/>
  <c r="J54" i="4"/>
  <c r="J50" i="4"/>
  <c r="J46" i="4"/>
  <c r="J42" i="4"/>
  <c r="J38" i="4"/>
  <c r="J34" i="4"/>
  <c r="J30" i="4"/>
  <c r="J26" i="4"/>
  <c r="J22" i="4"/>
  <c r="J18" i="4"/>
  <c r="L53" i="4"/>
  <c r="L49" i="4"/>
  <c r="L45" i="4"/>
  <c r="L41" i="4"/>
  <c r="L37" i="4"/>
  <c r="L33" i="4"/>
  <c r="L29" i="4"/>
  <c r="L25" i="4"/>
  <c r="L21" i="4"/>
  <c r="L17" i="4"/>
  <c r="H54" i="4"/>
  <c r="H46" i="4"/>
  <c r="H42" i="4"/>
  <c r="H38" i="4"/>
  <c r="H34" i="4"/>
  <c r="H30" i="4"/>
  <c r="H26" i="4"/>
  <c r="H22" i="4"/>
  <c r="H18" i="4"/>
  <c r="H14" i="4"/>
  <c r="J53" i="4"/>
  <c r="J49" i="4"/>
  <c r="J45" i="4"/>
  <c r="J41" i="4"/>
  <c r="J37" i="4"/>
  <c r="J33" i="4"/>
  <c r="J29" i="4"/>
  <c r="J25" i="4"/>
  <c r="J21" i="4"/>
  <c r="J17" i="4"/>
  <c r="L52" i="4"/>
  <c r="L48" i="4"/>
  <c r="L44" i="4"/>
  <c r="L40" i="4"/>
  <c r="L36" i="4"/>
  <c r="L32" i="4"/>
  <c r="L28" i="4"/>
  <c r="L24" i="4"/>
  <c r="L20" i="4"/>
  <c r="L16" i="4"/>
  <c r="H50" i="4"/>
  <c r="H53" i="4"/>
  <c r="H49" i="4"/>
  <c r="H45" i="4"/>
  <c r="H41" i="4"/>
  <c r="H37" i="4"/>
  <c r="H33" i="4"/>
  <c r="H29" i="4"/>
  <c r="H25" i="4"/>
  <c r="H21" i="4"/>
  <c r="H17" i="4"/>
  <c r="J52" i="4"/>
  <c r="J48" i="4"/>
  <c r="J44" i="4"/>
  <c r="J40" i="4"/>
  <c r="J36" i="4"/>
  <c r="J32" i="4"/>
  <c r="J28" i="4"/>
  <c r="J24" i="4"/>
  <c r="J20" i="4"/>
  <c r="J16" i="4"/>
  <c r="L55" i="4"/>
  <c r="L51" i="4"/>
  <c r="L47" i="4"/>
  <c r="L43" i="4"/>
  <c r="L39" i="4"/>
  <c r="L35" i="4"/>
  <c r="L31" i="4"/>
  <c r="L27" i="4"/>
  <c r="L23" i="4"/>
  <c r="L19" i="4"/>
  <c r="L15" i="4"/>
  <c r="H52" i="4"/>
  <c r="H48" i="4"/>
  <c r="H44" i="4"/>
  <c r="H40" i="4"/>
  <c r="H36" i="4"/>
  <c r="H32" i="4"/>
  <c r="H28" i="4"/>
  <c r="H24" i="4"/>
  <c r="H20" i="4"/>
  <c r="H16" i="4"/>
  <c r="J55" i="4"/>
  <c r="J51" i="4"/>
  <c r="J47" i="4"/>
  <c r="J43" i="4"/>
  <c r="J39" i="4"/>
  <c r="J35" i="4"/>
  <c r="J31" i="4"/>
  <c r="J27" i="4"/>
  <c r="J23" i="4"/>
  <c r="J19" i="4"/>
  <c r="L54" i="4"/>
  <c r="L50" i="4"/>
  <c r="L46" i="4"/>
  <c r="L42" i="4"/>
  <c r="L38" i="4"/>
  <c r="L34" i="4"/>
  <c r="L30" i="4"/>
  <c r="L26" i="4"/>
  <c r="L22" i="4"/>
  <c r="L18" i="4"/>
  <c r="L14" i="4"/>
  <c r="J14" i="4"/>
  <c r="J15" i="4"/>
  <c r="J6" i="4"/>
  <c r="L13" i="4"/>
  <c r="L8" i="4"/>
  <c r="J12" i="4"/>
  <c r="J8" i="4"/>
  <c r="L11" i="4"/>
  <c r="L7" i="4"/>
  <c r="J10" i="4"/>
  <c r="L9" i="4"/>
  <c r="J13" i="4"/>
  <c r="J9" i="4"/>
  <c r="L12" i="4"/>
  <c r="J11" i="4"/>
  <c r="J7" i="4"/>
  <c r="L10" i="4"/>
  <c r="H11" i="4"/>
  <c r="H7" i="4"/>
  <c r="H10" i="4"/>
  <c r="H13" i="4"/>
  <c r="H9" i="4"/>
  <c r="H12" i="4"/>
  <c r="H8" i="4"/>
  <c r="L5" i="4"/>
  <c r="J5" i="4"/>
  <c r="B8" i="4"/>
  <c r="C8" i="4" s="1"/>
  <c r="B6" i="4"/>
  <c r="C6" i="4" s="1"/>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 i="4"/>
  <c r="A6" i="4"/>
  <c r="A7" i="4"/>
  <c r="AB60" i="1"/>
  <c r="AA60" i="1"/>
  <c r="B51" i="4"/>
  <c r="C51" i="4" s="1"/>
  <c r="B12" i="3"/>
  <c r="C9" i="5" s="1"/>
  <c r="G5" i="4" s="1"/>
  <c r="B9" i="3"/>
  <c r="C11" i="5" s="1"/>
  <c r="B6" i="3"/>
  <c r="C17" i="5" s="1"/>
  <c r="B3" i="3"/>
  <c r="C10" i="5" s="1"/>
  <c r="I5" i="4" s="1"/>
  <c r="A12" i="3"/>
  <c r="A9" i="3"/>
  <c r="A3" i="3"/>
  <c r="C7" i="5"/>
  <c r="B16" i="3"/>
  <c r="E60" i="1"/>
  <c r="B60" i="1"/>
  <c r="F59" i="1"/>
  <c r="AG59" i="1" s="1"/>
  <c r="F58" i="1"/>
  <c r="AG58" i="1" s="1"/>
  <c r="F57" i="1"/>
  <c r="AG57" i="1" s="1"/>
  <c r="F56" i="1"/>
  <c r="AG56" i="1" s="1"/>
  <c r="F55" i="1"/>
  <c r="AG55" i="1" s="1"/>
  <c r="F54" i="1"/>
  <c r="AG54" i="1" s="1"/>
  <c r="F53" i="1"/>
  <c r="AG53" i="1" s="1"/>
  <c r="F52" i="1"/>
  <c r="AG52" i="1" s="1"/>
  <c r="F51" i="1"/>
  <c r="AG51" i="1" s="1"/>
  <c r="F50" i="1"/>
  <c r="AG50" i="1" s="1"/>
  <c r="F49" i="1"/>
  <c r="AG49" i="1" s="1"/>
  <c r="F48" i="1"/>
  <c r="AG48" i="1" s="1"/>
  <c r="F47" i="1"/>
  <c r="AG47" i="1" s="1"/>
  <c r="F46" i="1"/>
  <c r="AG46" i="1" s="1"/>
  <c r="F45" i="1"/>
  <c r="AG45" i="1" s="1"/>
  <c r="F44" i="1"/>
  <c r="AG44" i="1" s="1"/>
  <c r="F43" i="1"/>
  <c r="AG43" i="1" s="1"/>
  <c r="F42" i="1"/>
  <c r="AG42" i="1" s="1"/>
  <c r="F41" i="1"/>
  <c r="AG41" i="1" s="1"/>
  <c r="F40" i="1"/>
  <c r="AG40" i="1" s="1"/>
  <c r="F39" i="1"/>
  <c r="AG39" i="1" s="1"/>
  <c r="F38" i="1"/>
  <c r="AG38" i="1" s="1"/>
  <c r="F37" i="1"/>
  <c r="AG37" i="1" s="1"/>
  <c r="F36" i="1"/>
  <c r="AG36" i="1" s="1"/>
  <c r="F35" i="1"/>
  <c r="AG35" i="1" s="1"/>
  <c r="F34" i="1"/>
  <c r="AG34" i="1" s="1"/>
  <c r="F33" i="1"/>
  <c r="AG33" i="1" s="1"/>
  <c r="F32" i="1"/>
  <c r="AG32" i="1" s="1"/>
  <c r="F31" i="1"/>
  <c r="AG31" i="1" s="1"/>
  <c r="F30" i="1"/>
  <c r="AG30" i="1" s="1"/>
  <c r="F29" i="1"/>
  <c r="AG29" i="1" s="1"/>
  <c r="F28" i="1"/>
  <c r="AG28" i="1" s="1"/>
  <c r="F27" i="1"/>
  <c r="AG27" i="1" s="1"/>
  <c r="F26" i="1"/>
  <c r="AG26" i="1" s="1"/>
  <c r="F25" i="1"/>
  <c r="AG25" i="1" s="1"/>
  <c r="AG24" i="1"/>
  <c r="AG23" i="1"/>
  <c r="AG22" i="1"/>
  <c r="AG21" i="1"/>
  <c r="AG20" i="1"/>
  <c r="AG19" i="1"/>
  <c r="AG18" i="1"/>
  <c r="AG17" i="1"/>
  <c r="AG16" i="1"/>
  <c r="AG15" i="1"/>
  <c r="AG14" i="1"/>
  <c r="AG13" i="1"/>
  <c r="AG12" i="1"/>
  <c r="M30" i="4" l="1"/>
  <c r="M20" i="4"/>
  <c r="M11" i="4"/>
  <c r="M51" i="4"/>
  <c r="W11" i="1"/>
  <c r="W10" i="1"/>
  <c r="W9" i="1"/>
  <c r="M45" i="4"/>
  <c r="M22" i="4"/>
  <c r="M43" i="4"/>
  <c r="M37" i="4"/>
  <c r="M34" i="4"/>
  <c r="M55" i="4"/>
  <c r="M24" i="4"/>
  <c r="M49" i="4"/>
  <c r="M38" i="4"/>
  <c r="M28" i="4"/>
  <c r="M53" i="4"/>
  <c r="M10" i="4"/>
  <c r="M8" i="4"/>
  <c r="M42" i="4"/>
  <c r="M15" i="4"/>
  <c r="M32" i="4"/>
  <c r="M13" i="4"/>
  <c r="M46" i="4"/>
  <c r="M19" i="4"/>
  <c r="M36" i="4"/>
  <c r="M50" i="4"/>
  <c r="M23" i="4"/>
  <c r="M40" i="4"/>
  <c r="M17" i="4"/>
  <c r="M12" i="4"/>
  <c r="M54" i="4"/>
  <c r="M27" i="4"/>
  <c r="M44" i="4"/>
  <c r="M21" i="4"/>
  <c r="M5" i="4"/>
  <c r="M31" i="4"/>
  <c r="M48" i="4"/>
  <c r="M25" i="4"/>
  <c r="M14" i="4"/>
  <c r="M35" i="4"/>
  <c r="M52" i="4"/>
  <c r="M29" i="4"/>
  <c r="M9" i="4"/>
  <c r="M18" i="4"/>
  <c r="M39" i="4"/>
  <c r="M33" i="4"/>
  <c r="M7" i="4"/>
  <c r="M26" i="4"/>
  <c r="M47" i="4"/>
  <c r="M16" i="4"/>
  <c r="M41" i="4"/>
  <c r="I7" i="4"/>
  <c r="K8" i="4"/>
  <c r="K43" i="4"/>
  <c r="I48" i="4"/>
  <c r="I21" i="4"/>
  <c r="K33" i="4"/>
  <c r="I38" i="4"/>
  <c r="I15" i="4"/>
  <c r="I44" i="4"/>
  <c r="I52" i="4"/>
  <c r="K16" i="4"/>
  <c r="I25" i="4"/>
  <c r="K37" i="4"/>
  <c r="I42" i="4"/>
  <c r="I19" i="4"/>
  <c r="K39" i="4"/>
  <c r="I17" i="4"/>
  <c r="I34" i="4"/>
  <c r="K12" i="4"/>
  <c r="K51" i="4"/>
  <c r="K20" i="4"/>
  <c r="I29" i="4"/>
  <c r="K41" i="4"/>
  <c r="I46" i="4"/>
  <c r="K18" i="4"/>
  <c r="I23" i="4"/>
  <c r="K7" i="4"/>
  <c r="K55" i="4"/>
  <c r="K24" i="4"/>
  <c r="I33" i="4"/>
  <c r="K45" i="4"/>
  <c r="I54" i="4"/>
  <c r="K22" i="4"/>
  <c r="I27" i="4"/>
  <c r="I37" i="4"/>
  <c r="I31" i="4"/>
  <c r="K5" i="4"/>
  <c r="K15" i="4"/>
  <c r="I20" i="4"/>
  <c r="K32" i="4"/>
  <c r="I41" i="4"/>
  <c r="K53" i="4"/>
  <c r="K30" i="4"/>
  <c r="I35" i="4"/>
  <c r="K9" i="4"/>
  <c r="K14" i="4"/>
  <c r="K19" i="4"/>
  <c r="I24" i="4"/>
  <c r="K36" i="4"/>
  <c r="I45" i="4"/>
  <c r="I14" i="4"/>
  <c r="K34" i="4"/>
  <c r="I39" i="4"/>
  <c r="K29" i="4"/>
  <c r="K11" i="4"/>
  <c r="I16" i="4"/>
  <c r="K26" i="4"/>
  <c r="I8" i="4"/>
  <c r="K13" i="4"/>
  <c r="K23" i="4"/>
  <c r="I28" i="4"/>
  <c r="K40" i="4"/>
  <c r="I49" i="4"/>
  <c r="I18" i="4"/>
  <c r="K38" i="4"/>
  <c r="I43" i="4"/>
  <c r="K47" i="4"/>
  <c r="I12" i="4"/>
  <c r="K27" i="4"/>
  <c r="I32" i="4"/>
  <c r="K44" i="4"/>
  <c r="I53" i="4"/>
  <c r="K17" i="4"/>
  <c r="I22" i="4"/>
  <c r="K42" i="4"/>
  <c r="I47" i="4"/>
  <c r="I9" i="4"/>
  <c r="K10" i="4"/>
  <c r="K31" i="4"/>
  <c r="I36" i="4"/>
  <c r="K48" i="4"/>
  <c r="I50" i="4"/>
  <c r="K21" i="4"/>
  <c r="I26" i="4"/>
  <c r="K46" i="4"/>
  <c r="I51" i="4"/>
  <c r="I10" i="4"/>
  <c r="K54" i="4"/>
  <c r="I11" i="4"/>
  <c r="K6" i="4"/>
  <c r="K28" i="4"/>
  <c r="K49" i="4"/>
  <c r="I13" i="4"/>
  <c r="K35" i="4"/>
  <c r="I40" i="4"/>
  <c r="K52" i="4"/>
  <c r="K25" i="4"/>
  <c r="I30" i="4"/>
  <c r="K50" i="4"/>
  <c r="I55" i="4"/>
  <c r="W15" i="1"/>
  <c r="W18" i="1"/>
  <c r="W20" i="1"/>
  <c r="W14" i="1"/>
  <c r="W16" i="1"/>
  <c r="W19" i="1"/>
  <c r="W21" i="1"/>
  <c r="W12" i="1"/>
  <c r="W13" i="1"/>
  <c r="W17" i="1"/>
  <c r="W22" i="1"/>
  <c r="AF60" i="1"/>
  <c r="AE60" i="1"/>
  <c r="L6" i="4"/>
  <c r="M6" i="4" s="1"/>
  <c r="AD60" i="1"/>
  <c r="H6" i="4"/>
  <c r="I6" i="4" s="1"/>
  <c r="AG60" i="1"/>
  <c r="G25" i="1"/>
  <c r="S25" i="1"/>
  <c r="AC25" i="1" s="1"/>
  <c r="S19" i="1"/>
  <c r="AC19" i="1" s="1"/>
  <c r="G31" i="1"/>
  <c r="W31" i="1" s="1"/>
  <c r="S31" i="1"/>
  <c r="AC31" i="1" s="1"/>
  <c r="G39" i="1"/>
  <c r="W39" i="1" s="1"/>
  <c r="S39" i="1"/>
  <c r="AC39" i="1" s="1"/>
  <c r="G47" i="1"/>
  <c r="W47" i="1" s="1"/>
  <c r="S47" i="1"/>
  <c r="AC47" i="1" s="1"/>
  <c r="G51" i="1"/>
  <c r="W51" i="1" s="1"/>
  <c r="S51" i="1"/>
  <c r="AC51" i="1" s="1"/>
  <c r="G55" i="1"/>
  <c r="W55" i="1" s="1"/>
  <c r="S55" i="1"/>
  <c r="AC55" i="1" s="1"/>
  <c r="G59" i="1"/>
  <c r="W59" i="1" s="1"/>
  <c r="S59" i="1"/>
  <c r="AC59" i="1" s="1"/>
  <c r="S13" i="1"/>
  <c r="AC13" i="1" s="1"/>
  <c r="S17" i="1"/>
  <c r="AC17" i="1" s="1"/>
  <c r="S21" i="1"/>
  <c r="AC21" i="1" s="1"/>
  <c r="G29" i="1"/>
  <c r="S29" i="1"/>
  <c r="AC29" i="1" s="1"/>
  <c r="G33" i="1"/>
  <c r="S33" i="1"/>
  <c r="AC33" i="1" s="1"/>
  <c r="G37" i="1"/>
  <c r="S37" i="1"/>
  <c r="AC37" i="1" s="1"/>
  <c r="G41" i="1"/>
  <c r="S41" i="1"/>
  <c r="AC41" i="1" s="1"/>
  <c r="G45" i="1"/>
  <c r="S45" i="1"/>
  <c r="AC45" i="1" s="1"/>
  <c r="G49" i="1"/>
  <c r="S49" i="1"/>
  <c r="AC49" i="1" s="1"/>
  <c r="G53" i="1"/>
  <c r="S53" i="1"/>
  <c r="AC53" i="1" s="1"/>
  <c r="G57" i="1"/>
  <c r="S57" i="1"/>
  <c r="AC57" i="1" s="1"/>
  <c r="S14" i="1"/>
  <c r="AC14" i="1" s="1"/>
  <c r="S18" i="1"/>
  <c r="AC18" i="1" s="1"/>
  <c r="S22" i="1"/>
  <c r="AC22" i="1" s="1"/>
  <c r="G26" i="1"/>
  <c r="W26" i="1" s="1"/>
  <c r="S26" i="1"/>
  <c r="AC26" i="1" s="1"/>
  <c r="G30" i="1"/>
  <c r="W30" i="1" s="1"/>
  <c r="S30" i="1"/>
  <c r="AC30" i="1" s="1"/>
  <c r="G34" i="1"/>
  <c r="W34" i="1" s="1"/>
  <c r="S34" i="1"/>
  <c r="AC34" i="1" s="1"/>
  <c r="G38" i="1"/>
  <c r="S38" i="1"/>
  <c r="AC38" i="1" s="1"/>
  <c r="G42" i="1"/>
  <c r="S42" i="1"/>
  <c r="AC42" i="1" s="1"/>
  <c r="G46" i="1"/>
  <c r="S46" i="1"/>
  <c r="AC46" i="1" s="1"/>
  <c r="G50" i="1"/>
  <c r="W50" i="1" s="1"/>
  <c r="S50" i="1"/>
  <c r="AC50" i="1" s="1"/>
  <c r="G54" i="1"/>
  <c r="S54" i="1"/>
  <c r="AC54" i="1" s="1"/>
  <c r="G58" i="1"/>
  <c r="S58" i="1"/>
  <c r="AC58" i="1" s="1"/>
  <c r="S15" i="1"/>
  <c r="AC15" i="1" s="1"/>
  <c r="W23" i="1"/>
  <c r="S23" i="1"/>
  <c r="AC23" i="1" s="1"/>
  <c r="G27" i="1"/>
  <c r="W27" i="1" s="1"/>
  <c r="S27" i="1"/>
  <c r="AC27" i="1" s="1"/>
  <c r="G35" i="1"/>
  <c r="W35" i="1" s="1"/>
  <c r="S35" i="1"/>
  <c r="AC35" i="1" s="1"/>
  <c r="G43" i="1"/>
  <c r="W43" i="1" s="1"/>
  <c r="S43" i="1"/>
  <c r="AC43" i="1" s="1"/>
  <c r="S12" i="1"/>
  <c r="AC12" i="1" s="1"/>
  <c r="S16" i="1"/>
  <c r="AC16" i="1" s="1"/>
  <c r="S20" i="1"/>
  <c r="AC20" i="1" s="1"/>
  <c r="S24" i="1"/>
  <c r="AC24" i="1" s="1"/>
  <c r="G28" i="1"/>
  <c r="S28" i="1"/>
  <c r="AC28" i="1" s="1"/>
  <c r="G32" i="1"/>
  <c r="S32" i="1"/>
  <c r="AC32" i="1" s="1"/>
  <c r="G36" i="1"/>
  <c r="S36" i="1"/>
  <c r="AC36" i="1" s="1"/>
  <c r="G40" i="1"/>
  <c r="S40" i="1"/>
  <c r="AC40" i="1" s="1"/>
  <c r="G44" i="1"/>
  <c r="S44" i="1"/>
  <c r="AC44" i="1" s="1"/>
  <c r="G48" i="1"/>
  <c r="S48" i="1"/>
  <c r="AC48" i="1" s="1"/>
  <c r="G52" i="1"/>
  <c r="S52" i="1"/>
  <c r="AC52" i="1" s="1"/>
  <c r="G56" i="1"/>
  <c r="S56" i="1"/>
  <c r="AC56" i="1" s="1"/>
  <c r="B29" i="4"/>
  <c r="C29" i="4" s="1"/>
  <c r="B30" i="4"/>
  <c r="C30" i="4" s="1"/>
  <c r="B31" i="4"/>
  <c r="C31" i="4" s="1"/>
  <c r="B35" i="4"/>
  <c r="C35" i="4" s="1"/>
  <c r="B16" i="4"/>
  <c r="C16" i="4" s="1"/>
  <c r="B34" i="4"/>
  <c r="C34" i="4" s="1"/>
  <c r="B52" i="4"/>
  <c r="C52" i="4" s="1"/>
  <c r="B44" i="4"/>
  <c r="C44" i="4" s="1"/>
  <c r="B33" i="4"/>
  <c r="C33" i="4" s="1"/>
  <c r="B21" i="4"/>
  <c r="C21" i="4" s="1"/>
  <c r="B9" i="4"/>
  <c r="C9" i="4" s="1"/>
  <c r="B10" i="4"/>
  <c r="C10" i="4" s="1"/>
  <c r="B11" i="4"/>
  <c r="C11" i="4" s="1"/>
  <c r="B14" i="4"/>
  <c r="C14" i="4" s="1"/>
  <c r="B15" i="4"/>
  <c r="C15" i="4" s="1"/>
  <c r="B22" i="4"/>
  <c r="C22" i="4" s="1"/>
  <c r="B23" i="4"/>
  <c r="C23" i="4" s="1"/>
  <c r="B28" i="4"/>
  <c r="C28" i="4" s="1"/>
  <c r="B38" i="4"/>
  <c r="C38" i="4" s="1"/>
  <c r="B39" i="4"/>
  <c r="C39" i="4" s="1"/>
  <c r="B40" i="4"/>
  <c r="C40" i="4" s="1"/>
  <c r="B50" i="4"/>
  <c r="C50" i="4" s="1"/>
  <c r="B49" i="4"/>
  <c r="C49" i="4" s="1"/>
  <c r="B41" i="4"/>
  <c r="C41" i="4" s="1"/>
  <c r="B32" i="4"/>
  <c r="C32" i="4" s="1"/>
  <c r="B13" i="4"/>
  <c r="C13" i="4" s="1"/>
  <c r="B26" i="4"/>
  <c r="C26" i="4" s="1"/>
  <c r="B27" i="4"/>
  <c r="C27" i="4" s="1"/>
  <c r="B37" i="4"/>
  <c r="C37" i="4" s="1"/>
  <c r="B25" i="4"/>
  <c r="C25" i="4" s="1"/>
  <c r="B12" i="4"/>
  <c r="C12" i="4" s="1"/>
  <c r="B17" i="4"/>
  <c r="C17" i="4" s="1"/>
  <c r="B18" i="4"/>
  <c r="C18" i="4" s="1"/>
  <c r="B19" i="4"/>
  <c r="C19" i="4" s="1"/>
  <c r="B20" i="4"/>
  <c r="C20" i="4" s="1"/>
  <c r="B42" i="4"/>
  <c r="C42" i="4" s="1"/>
  <c r="B43" i="4"/>
  <c r="C43" i="4" s="1"/>
  <c r="B46" i="4"/>
  <c r="C46" i="4" s="1"/>
  <c r="B47" i="4"/>
  <c r="C47" i="4" s="1"/>
  <c r="B48" i="4"/>
  <c r="C48" i="4" s="1"/>
  <c r="B53" i="4"/>
  <c r="C53" i="4" s="1"/>
  <c r="B54" i="4"/>
  <c r="C54" i="4" s="1"/>
  <c r="B55" i="4"/>
  <c r="C55" i="4" s="1"/>
  <c r="B45" i="4"/>
  <c r="C45" i="4" s="1"/>
  <c r="B36" i="4"/>
  <c r="C36" i="4" s="1"/>
  <c r="B24" i="4"/>
  <c r="C24" i="4" s="1"/>
  <c r="B7" i="4"/>
  <c r="C7" i="4" s="1"/>
  <c r="V60" i="1"/>
  <c r="B5" i="4"/>
  <c r="C5" i="4" s="1"/>
  <c r="Q60" i="1"/>
  <c r="U60" i="1"/>
  <c r="T60" i="1"/>
  <c r="R60" i="1"/>
  <c r="J56" i="4"/>
  <c r="B11" i="5" s="1"/>
  <c r="E11" i="5" s="1"/>
  <c r="F60" i="1"/>
  <c r="W40" i="1" l="1"/>
  <c r="O36" i="4" s="1"/>
  <c r="W46" i="1"/>
  <c r="O42" i="4" s="1"/>
  <c r="W53" i="1"/>
  <c r="O49" i="4" s="1"/>
  <c r="W29" i="1"/>
  <c r="O25" i="4" s="1"/>
  <c r="W25" i="1"/>
  <c r="O21" i="4" s="1"/>
  <c r="W52" i="1"/>
  <c r="O48" i="4" s="1"/>
  <c r="W44" i="1"/>
  <c r="O40" i="4" s="1"/>
  <c r="W36" i="1"/>
  <c r="O32" i="4" s="1"/>
  <c r="W28" i="1"/>
  <c r="O24" i="4" s="1"/>
  <c r="O16" i="4"/>
  <c r="W58" i="1"/>
  <c r="O54" i="4" s="1"/>
  <c r="W42" i="1"/>
  <c r="O38" i="4" s="1"/>
  <c r="W56" i="1"/>
  <c r="O52" i="4" s="1"/>
  <c r="W48" i="1"/>
  <c r="O44" i="4" s="1"/>
  <c r="W32" i="1"/>
  <c r="O28" i="4" s="1"/>
  <c r="W24" i="1"/>
  <c r="O20" i="4" s="1"/>
  <c r="O12" i="4"/>
  <c r="W54" i="1"/>
  <c r="O50" i="4" s="1"/>
  <c r="W38" i="1"/>
  <c r="O34" i="4" s="1"/>
  <c r="W45" i="1"/>
  <c r="O41" i="4" s="1"/>
  <c r="W37" i="1"/>
  <c r="O33" i="4" s="1"/>
  <c r="O13" i="4"/>
  <c r="W57" i="1"/>
  <c r="O53" i="4" s="1"/>
  <c r="W49" i="1"/>
  <c r="O45" i="4" s="1"/>
  <c r="W41" i="1"/>
  <c r="O37" i="4" s="1"/>
  <c r="W33" i="1"/>
  <c r="O29" i="4" s="1"/>
  <c r="O17" i="4"/>
  <c r="O6" i="4"/>
  <c r="O8" i="4"/>
  <c r="O9" i="4"/>
  <c r="O7" i="4"/>
  <c r="F27" i="4"/>
  <c r="G27" i="4" s="1"/>
  <c r="F42" i="4"/>
  <c r="G42" i="4" s="1"/>
  <c r="L56" i="4"/>
  <c r="B13" i="5" s="1"/>
  <c r="E13" i="5" s="1"/>
  <c r="H56" i="4"/>
  <c r="B10" i="5" s="1"/>
  <c r="E10" i="5" s="1"/>
  <c r="F52" i="4"/>
  <c r="G52" i="4" s="1"/>
  <c r="F36" i="4"/>
  <c r="G36" i="4" s="1"/>
  <c r="F20" i="4"/>
  <c r="G20" i="4" s="1"/>
  <c r="F39" i="4"/>
  <c r="G39" i="4" s="1"/>
  <c r="F26" i="4"/>
  <c r="G26" i="4" s="1"/>
  <c r="F10" i="4"/>
  <c r="G10" i="4" s="1"/>
  <c r="F45" i="4"/>
  <c r="G45" i="4" s="1"/>
  <c r="F29" i="4"/>
  <c r="G29" i="4" s="1"/>
  <c r="F9" i="4"/>
  <c r="G9" i="4" s="1"/>
  <c r="F51" i="4"/>
  <c r="G51" i="4" s="1"/>
  <c r="F43" i="4"/>
  <c r="G43" i="4" s="1"/>
  <c r="F7" i="4"/>
  <c r="G7" i="4" s="1"/>
  <c r="F44" i="4"/>
  <c r="G44" i="4" s="1"/>
  <c r="F28" i="4"/>
  <c r="G28" i="4" s="1"/>
  <c r="F12" i="4"/>
  <c r="G12" i="4" s="1"/>
  <c r="F23" i="4"/>
  <c r="G23" i="4" s="1"/>
  <c r="F11" i="4"/>
  <c r="G11" i="4" s="1"/>
  <c r="F50" i="4"/>
  <c r="G50" i="4" s="1"/>
  <c r="F34" i="4"/>
  <c r="G34" i="4" s="1"/>
  <c r="F18" i="4"/>
  <c r="G18" i="4" s="1"/>
  <c r="F53" i="4"/>
  <c r="G53" i="4" s="1"/>
  <c r="F37" i="4"/>
  <c r="G37" i="4" s="1"/>
  <c r="F17" i="4"/>
  <c r="G17" i="4" s="1"/>
  <c r="F48" i="4"/>
  <c r="G48" i="4" s="1"/>
  <c r="F40" i="4"/>
  <c r="G40" i="4" s="1"/>
  <c r="F32" i="4"/>
  <c r="G32" i="4" s="1"/>
  <c r="F24" i="4"/>
  <c r="G24" i="4" s="1"/>
  <c r="F16" i="4"/>
  <c r="G16" i="4" s="1"/>
  <c r="F8" i="4"/>
  <c r="G8" i="4" s="1"/>
  <c r="F31" i="4"/>
  <c r="G31" i="4" s="1"/>
  <c r="F19" i="4"/>
  <c r="G19" i="4" s="1"/>
  <c r="F54" i="4"/>
  <c r="G54" i="4" s="1"/>
  <c r="F46" i="4"/>
  <c r="G46" i="4" s="1"/>
  <c r="F38" i="4"/>
  <c r="G38" i="4" s="1"/>
  <c r="F30" i="4"/>
  <c r="G30" i="4" s="1"/>
  <c r="F22" i="4"/>
  <c r="G22" i="4" s="1"/>
  <c r="F14" i="4"/>
  <c r="G14" i="4" s="1"/>
  <c r="F6" i="4"/>
  <c r="G6" i="4" s="1"/>
  <c r="F49" i="4"/>
  <c r="G49" i="4" s="1"/>
  <c r="F41" i="4"/>
  <c r="G41" i="4" s="1"/>
  <c r="F33" i="4"/>
  <c r="G33" i="4" s="1"/>
  <c r="F25" i="4"/>
  <c r="G25" i="4" s="1"/>
  <c r="F13" i="4"/>
  <c r="G13" i="4" s="1"/>
  <c r="F55" i="4"/>
  <c r="G55" i="4" s="1"/>
  <c r="F47" i="4"/>
  <c r="G47" i="4" s="1"/>
  <c r="F35" i="4"/>
  <c r="G35" i="4" s="1"/>
  <c r="F15" i="4"/>
  <c r="G15" i="4" s="1"/>
  <c r="F21" i="4"/>
  <c r="G21" i="4" s="1"/>
  <c r="G60" i="1"/>
  <c r="O39" i="4"/>
  <c r="O23" i="4"/>
  <c r="O11" i="4"/>
  <c r="O26" i="4"/>
  <c r="O18" i="4"/>
  <c r="O10" i="4"/>
  <c r="O51" i="4"/>
  <c r="O43" i="4"/>
  <c r="O27" i="4"/>
  <c r="S60" i="1"/>
  <c r="O31" i="4"/>
  <c r="O19" i="4"/>
  <c r="O46" i="4"/>
  <c r="O30" i="4"/>
  <c r="O22" i="4"/>
  <c r="O14" i="4"/>
  <c r="O55" i="4"/>
  <c r="O47" i="4"/>
  <c r="O35" i="4"/>
  <c r="O15" i="4"/>
  <c r="Z60" i="1"/>
  <c r="Y60" i="1"/>
  <c r="P60" i="1"/>
  <c r="M56" i="4"/>
  <c r="K56" i="4"/>
  <c r="F12" i="5" l="1"/>
  <c r="N44" i="4"/>
  <c r="N15" i="4"/>
  <c r="N17" i="4"/>
  <c r="N37" i="4"/>
  <c r="N53" i="4"/>
  <c r="N18" i="4"/>
  <c r="N34" i="4"/>
  <c r="N40" i="4"/>
  <c r="N52" i="4"/>
  <c r="N47" i="4"/>
  <c r="N9" i="4"/>
  <c r="N54" i="4"/>
  <c r="N13" i="4"/>
  <c r="N19" i="4"/>
  <c r="N45" i="4"/>
  <c r="N25" i="4"/>
  <c r="N31" i="4"/>
  <c r="N50" i="4"/>
  <c r="N10" i="4"/>
  <c r="N21" i="4"/>
  <c r="N22" i="4"/>
  <c r="N48" i="4"/>
  <c r="N30" i="4"/>
  <c r="N35" i="4"/>
  <c r="N51" i="4"/>
  <c r="N46" i="4"/>
  <c r="N8" i="4"/>
  <c r="N55" i="4"/>
  <c r="N43" i="4"/>
  <c r="N38" i="4"/>
  <c r="N42" i="4"/>
  <c r="N27" i="4"/>
  <c r="N29" i="4"/>
  <c r="N11" i="4"/>
  <c r="N14" i="4"/>
  <c r="N33" i="4"/>
  <c r="N26" i="4"/>
  <c r="N41" i="4"/>
  <c r="N16" i="4"/>
  <c r="N23" i="4"/>
  <c r="N39" i="4"/>
  <c r="N49" i="4"/>
  <c r="N24" i="4"/>
  <c r="N12" i="4"/>
  <c r="N20" i="4"/>
  <c r="N32" i="4"/>
  <c r="N28" i="4"/>
  <c r="N36" i="4"/>
  <c r="N6" i="4"/>
  <c r="P54" i="4"/>
  <c r="Q54" i="4" s="1"/>
  <c r="P16" i="4"/>
  <c r="Q16" i="4" s="1"/>
  <c r="P19" i="4"/>
  <c r="Q19" i="4" s="1"/>
  <c r="P53" i="4"/>
  <c r="Q53" i="4" s="1"/>
  <c r="P24" i="4"/>
  <c r="Q24" i="4" s="1"/>
  <c r="P41" i="4"/>
  <c r="Q41" i="4" s="1"/>
  <c r="P32" i="4"/>
  <c r="Q32" i="4" s="1"/>
  <c r="P40" i="4"/>
  <c r="Q40" i="4" s="1"/>
  <c r="P43" i="4"/>
  <c r="Q43" i="4" s="1"/>
  <c r="P9" i="4"/>
  <c r="Q9" i="4" s="1"/>
  <c r="P50" i="4"/>
  <c r="Q50" i="4" s="1"/>
  <c r="P48" i="4"/>
  <c r="Q48" i="4" s="1"/>
  <c r="P27" i="4"/>
  <c r="Q27" i="4" s="1"/>
  <c r="P55" i="4"/>
  <c r="Q55" i="4" s="1"/>
  <c r="P8" i="4"/>
  <c r="Q8" i="4" s="1"/>
  <c r="P12" i="4"/>
  <c r="Q12" i="4" s="1"/>
  <c r="P21" i="4"/>
  <c r="Q21" i="4" s="1"/>
  <c r="P34" i="4"/>
  <c r="Q34" i="4" s="1"/>
  <c r="P20" i="4"/>
  <c r="Q20" i="4" s="1"/>
  <c r="P25" i="4"/>
  <c r="Q25" i="4" s="1"/>
  <c r="P45" i="4"/>
  <c r="Q45" i="4" s="1"/>
  <c r="P31" i="4"/>
  <c r="Q31" i="4" s="1"/>
  <c r="P51" i="4"/>
  <c r="Q51" i="4" s="1"/>
  <c r="P7" i="4"/>
  <c r="Q7" i="4" s="1"/>
  <c r="P26" i="4"/>
  <c r="Q26" i="4" s="1"/>
  <c r="P11" i="4"/>
  <c r="Q11" i="4" s="1"/>
  <c r="P17" i="4"/>
  <c r="Q17" i="4" s="1"/>
  <c r="P28" i="4"/>
  <c r="Q28" i="4" s="1"/>
  <c r="P49" i="4"/>
  <c r="Q49" i="4" s="1"/>
  <c r="P13" i="4"/>
  <c r="Q13" i="4" s="1"/>
  <c r="P15" i="4"/>
  <c r="Q15" i="4" s="1"/>
  <c r="P47" i="4"/>
  <c r="Q47" i="4" s="1"/>
  <c r="P23" i="4"/>
  <c r="Q23" i="4" s="1"/>
  <c r="P29" i="4"/>
  <c r="Q29" i="4" s="1"/>
  <c r="P44" i="4"/>
  <c r="Q44" i="4" s="1"/>
  <c r="P42" i="4"/>
  <c r="Q42" i="4" s="1"/>
  <c r="P38" i="4"/>
  <c r="Q38" i="4" s="1"/>
  <c r="P33" i="4"/>
  <c r="Q33" i="4" s="1"/>
  <c r="P35" i="4"/>
  <c r="Q35" i="4" s="1"/>
  <c r="P10" i="4"/>
  <c r="Q10" i="4" s="1"/>
  <c r="P18" i="4"/>
  <c r="Q18" i="4" s="1"/>
  <c r="P14" i="4"/>
  <c r="Q14" i="4" s="1"/>
  <c r="P6" i="4"/>
  <c r="Q6" i="4" s="1"/>
  <c r="P22" i="4"/>
  <c r="Q22" i="4" s="1"/>
  <c r="P30" i="4"/>
  <c r="Q30" i="4" s="1"/>
  <c r="P46" i="4"/>
  <c r="Q46" i="4" s="1"/>
  <c r="P39" i="4"/>
  <c r="Q39" i="4" s="1"/>
  <c r="P37" i="4"/>
  <c r="Q37" i="4" s="1"/>
  <c r="P52" i="4"/>
  <c r="Q52" i="4" s="1"/>
  <c r="P36" i="4"/>
  <c r="Q36" i="4" s="1"/>
  <c r="AC60" i="1"/>
  <c r="O60" i="1"/>
  <c r="O5" i="4"/>
  <c r="P5" i="4" s="1"/>
  <c r="W60" i="1"/>
  <c r="B56" i="4"/>
  <c r="D56" i="4"/>
  <c r="I56" i="4"/>
  <c r="S31" i="4" l="1"/>
  <c r="T31" i="4"/>
  <c r="R44" i="4"/>
  <c r="T44" i="4"/>
  <c r="S44" i="4"/>
  <c r="S43" i="4"/>
  <c r="T43" i="4"/>
  <c r="R43" i="4"/>
  <c r="T48" i="4"/>
  <c r="S48" i="4"/>
  <c r="R48" i="4"/>
  <c r="R50" i="4"/>
  <c r="S50" i="4"/>
  <c r="T50" i="4"/>
  <c r="S23" i="4"/>
  <c r="T23" i="4"/>
  <c r="R23" i="4"/>
  <c r="S47" i="4"/>
  <c r="T47" i="4"/>
  <c r="R47" i="4"/>
  <c r="R15" i="4"/>
  <c r="T15" i="4"/>
  <c r="S15" i="4"/>
  <c r="R49" i="4"/>
  <c r="S49" i="4"/>
  <c r="T49" i="4"/>
  <c r="R39" i="4"/>
  <c r="S39" i="4"/>
  <c r="T39" i="4"/>
  <c r="R29" i="4"/>
  <c r="S29" i="4"/>
  <c r="T29" i="4"/>
  <c r="R9" i="4"/>
  <c r="S9" i="4"/>
  <c r="T9" i="4"/>
  <c r="S22" i="4"/>
  <c r="T22" i="4"/>
  <c r="R22" i="4"/>
  <c r="T6" i="4"/>
  <c r="R6" i="4"/>
  <c r="S6" i="4"/>
  <c r="T40" i="4"/>
  <c r="S40" i="4"/>
  <c r="R40" i="4"/>
  <c r="T13" i="4"/>
  <c r="R13" i="4"/>
  <c r="S13" i="4"/>
  <c r="R32" i="4"/>
  <c r="S32" i="4"/>
  <c r="T32" i="4"/>
  <c r="T34" i="4"/>
  <c r="R34" i="4"/>
  <c r="S34" i="4"/>
  <c r="R10" i="4"/>
  <c r="S10" i="4"/>
  <c r="T10" i="4"/>
  <c r="S21" i="4"/>
  <c r="R21" i="4"/>
  <c r="T21" i="4"/>
  <c r="R35" i="4"/>
  <c r="T35" i="4"/>
  <c r="S35" i="4"/>
  <c r="T12" i="4"/>
  <c r="R12" i="4"/>
  <c r="S12" i="4"/>
  <c r="S36" i="4"/>
  <c r="R36" i="4"/>
  <c r="T36" i="4"/>
  <c r="S11" i="4"/>
  <c r="R11" i="4"/>
  <c r="T11" i="4"/>
  <c r="R55" i="4"/>
  <c r="T55" i="4"/>
  <c r="S55" i="4"/>
  <c r="R51" i="4"/>
  <c r="T51" i="4"/>
  <c r="S51" i="4"/>
  <c r="R46" i="4"/>
  <c r="T46" i="4"/>
  <c r="S46" i="4"/>
  <c r="S30" i="4"/>
  <c r="T30" i="4"/>
  <c r="R30" i="4"/>
  <c r="T45" i="4"/>
  <c r="R45" i="4"/>
  <c r="S45" i="4"/>
  <c r="T25" i="4"/>
  <c r="S25" i="4"/>
  <c r="R25" i="4"/>
  <c r="S14" i="4"/>
  <c r="T14" i="4"/>
  <c r="R14" i="4"/>
  <c r="T20" i="4"/>
  <c r="S20" i="4"/>
  <c r="R20" i="4"/>
  <c r="S18" i="4"/>
  <c r="R18" i="4"/>
  <c r="T18" i="4"/>
  <c r="S41" i="4"/>
  <c r="R41" i="4"/>
  <c r="T41" i="4"/>
  <c r="T28" i="4"/>
  <c r="S28" i="4"/>
  <c r="R28" i="4"/>
  <c r="S24" i="4"/>
  <c r="R24" i="4"/>
  <c r="T24" i="4"/>
  <c r="S17" i="4"/>
  <c r="R17" i="4"/>
  <c r="T17" i="4"/>
  <c r="S53" i="4"/>
  <c r="R53" i="4"/>
  <c r="T53" i="4"/>
  <c r="S33" i="4"/>
  <c r="R33" i="4"/>
  <c r="T33" i="4"/>
  <c r="S8" i="4"/>
  <c r="R8" i="4"/>
  <c r="T8" i="4"/>
  <c r="S19" i="4"/>
  <c r="R19" i="4"/>
  <c r="T19" i="4"/>
  <c r="R52" i="4"/>
  <c r="T52" i="4"/>
  <c r="S52" i="4"/>
  <c r="T38" i="4"/>
  <c r="S38" i="4"/>
  <c r="R38" i="4"/>
  <c r="S26" i="4"/>
  <c r="T26" i="4"/>
  <c r="R26" i="4"/>
  <c r="R16" i="4"/>
  <c r="S16" i="4"/>
  <c r="T16" i="4"/>
  <c r="T37" i="4"/>
  <c r="S37" i="4"/>
  <c r="R37" i="4"/>
  <c r="T42" i="4"/>
  <c r="S42" i="4"/>
  <c r="R42" i="4"/>
  <c r="S7" i="4"/>
  <c r="R7" i="4"/>
  <c r="R27" i="4"/>
  <c r="S27" i="4"/>
  <c r="T27" i="4"/>
  <c r="S54" i="4"/>
  <c r="T54" i="4"/>
  <c r="R54" i="4"/>
  <c r="R31" i="4"/>
  <c r="F56" i="4"/>
  <c r="B9" i="5" s="1"/>
  <c r="E9" i="5" s="1"/>
  <c r="N5" i="4"/>
  <c r="O56" i="4"/>
  <c r="B17" i="5" s="1"/>
  <c r="B7" i="5"/>
  <c r="E56" i="4"/>
  <c r="N7" i="4"/>
  <c r="T7" i="4" s="1"/>
  <c r="N56" i="4" l="1"/>
  <c r="E17" i="5"/>
  <c r="E18" i="5" s="1"/>
  <c r="F18" i="5" s="1"/>
  <c r="F8" i="5"/>
  <c r="B14" i="5"/>
  <c r="G56" i="4"/>
  <c r="Q5" i="4"/>
  <c r="P56" i="4"/>
  <c r="B18" i="5"/>
  <c r="T5" i="4" l="1"/>
  <c r="C19" i="5"/>
  <c r="C20" i="5"/>
  <c r="Q56" i="4"/>
  <c r="S5" i="4"/>
  <c r="R5" i="4"/>
  <c r="C56" i="4"/>
  <c r="E7" i="5" s="1"/>
  <c r="F6" i="5" s="1"/>
  <c r="E14" i="5" l="1"/>
  <c r="F14" i="5" s="1"/>
  <c r="T56" i="4"/>
  <c r="R56" i="4"/>
  <c r="S56" i="4"/>
  <c r="E22" i="5" l="1"/>
  <c r="E2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Patel, Amit</author>
    <author>FEMA</author>
  </authors>
  <commentList>
    <comment ref="B2" authorId="0" shapeId="0" xr:uid="{3AE5F6C6-8F12-4A10-8F50-357204136B8C}">
      <text>
        <r>
          <rPr>
            <b/>
            <sz val="9"/>
            <color indexed="81"/>
            <rFont val="Tahoma"/>
            <family val="2"/>
          </rPr>
          <t xml:space="preserve">State/Tribe/Territory:
</t>
        </r>
        <r>
          <rPr>
            <sz val="9"/>
            <color indexed="81"/>
            <rFont val="Tahoma"/>
            <family val="2"/>
          </rPr>
          <t>Select State or Territory from dropdown. For Tribes, select "Tribe" option at the very end of the dropdown and in County Name column below select from dropdown.</t>
        </r>
      </text>
    </comment>
    <comment ref="B3" authorId="0" shapeId="0" xr:uid="{F4BC495E-6A6D-4772-9966-4C1F31597511}">
      <text>
        <r>
          <rPr>
            <b/>
            <sz val="9"/>
            <color indexed="81"/>
            <rFont val="Tahoma"/>
            <family val="2"/>
          </rPr>
          <t xml:space="preserve">Incident State/End Date:
</t>
        </r>
        <r>
          <rPr>
            <sz val="9"/>
            <color indexed="81"/>
            <rFont val="Tahoma"/>
            <family val="2"/>
          </rPr>
          <t>Enter start date and end date (if available)of incident.</t>
        </r>
      </text>
    </comment>
    <comment ref="B4" authorId="0" shapeId="0" xr:uid="{741AFD9C-B8AE-45F1-85C0-22BDD208E023}">
      <text>
        <r>
          <rPr>
            <b/>
            <sz val="9"/>
            <color indexed="81"/>
            <rFont val="Tahoma"/>
            <family val="2"/>
          </rPr>
          <t xml:space="preserve">Incident Type:
</t>
        </r>
        <r>
          <rPr>
            <sz val="9"/>
            <color indexed="81"/>
            <rFont val="Tahoma"/>
            <family val="2"/>
          </rPr>
          <t>Select Primary Incident type from the dropdown.</t>
        </r>
      </text>
    </comment>
    <comment ref="D6" authorId="0" shapeId="0" xr:uid="{C28762EC-8D28-40E9-B1C9-6F7008507511}">
      <text>
        <r>
          <rPr>
            <b/>
            <sz val="9"/>
            <color indexed="81"/>
            <rFont val="Tahoma"/>
            <family val="2"/>
          </rPr>
          <t>Percentage of Affected Dwellings</t>
        </r>
        <r>
          <rPr>
            <sz val="9"/>
            <color indexed="81"/>
            <rFont val="Tahoma"/>
            <family val="2"/>
          </rPr>
          <t xml:space="preserve">
Input an estimated percentage of Affected dwellings eligible for IHP. This estimate is a percentage of homes that a FEMA inspector may indicate as uninhabitable.</t>
        </r>
      </text>
    </comment>
    <comment ref="L9" authorId="1" shapeId="0" xr:uid="{CEDE65D6-8820-421E-9A03-E14E63CDC8CF}">
      <text>
        <r>
          <rPr>
            <b/>
            <sz val="8"/>
            <color indexed="81"/>
            <rFont val="Tahoma"/>
            <family val="2"/>
          </rPr>
          <t>FEMA:</t>
        </r>
        <r>
          <rPr>
            <sz val="8"/>
            <color indexed="81"/>
            <rFont val="Tahoma"/>
            <family val="2"/>
          </rPr>
          <t xml:space="preserve">
Enter FMR from HUD Lookup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Patel, Amit</author>
  </authors>
  <commentList>
    <comment ref="D7" authorId="0" shapeId="0" xr:uid="{9C4BEBEA-08E3-458A-A889-8E9F66E54302}">
      <text>
        <r>
          <rPr>
            <b/>
            <sz val="9"/>
            <color indexed="81"/>
            <rFont val="Tahoma"/>
            <family val="2"/>
          </rPr>
          <t>SCALAR:</t>
        </r>
        <r>
          <rPr>
            <sz val="9"/>
            <color indexed="81"/>
            <rFont val="Tahoma"/>
            <family val="2"/>
          </rPr>
          <t xml:space="preserve"> .95 scalar for rental assistance is addressed at the county level on the Cost Estimate by County tab, as HUD FMR values are county-specific. The cost appearing on this summary page is thus drawn from the aggregation of those county values.</t>
        </r>
      </text>
    </comment>
    <comment ref="E23" authorId="0" shapeId="0" xr:uid="{17CFA879-00E1-4C47-B157-3082DC5B5F01}">
      <text>
        <r>
          <rPr>
            <b/>
            <sz val="9"/>
            <color indexed="81"/>
            <rFont val="Tahoma"/>
            <family val="2"/>
          </rPr>
          <t>USE 100% Costs IN RVAR</t>
        </r>
        <r>
          <rPr>
            <sz val="9"/>
            <color indexed="81"/>
            <rFont val="Tahoma"/>
            <family val="2"/>
          </rPr>
          <t xml:space="preserve">
</t>
        </r>
      </text>
    </comment>
  </commentList>
</comments>
</file>

<file path=xl/sharedStrings.xml><?xml version="1.0" encoding="utf-8"?>
<sst xmlns="http://schemas.openxmlformats.org/spreadsheetml/2006/main" count="89880" uniqueCount="22990">
  <si>
    <t>Alabama</t>
  </si>
  <si>
    <t>Alaska</t>
  </si>
  <si>
    <t>American Samoa</t>
  </si>
  <si>
    <t>Arizona</t>
  </si>
  <si>
    <t>Arkansas</t>
  </si>
  <si>
    <t>California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</si>
  <si>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</si>
  <si>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</si>
  <si>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</si>
  <si>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</si>
  <si>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</si>
  <si>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</si>
  <si>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</si>
  <si>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</si>
  <si>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</si>
  <si>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</si>
  <si>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</si>
  <si>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</si>
  <si>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</si>
  <si>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</si>
  <si>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</si>
  <si>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</si>
  <si>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</si>
  <si>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</si>
  <si>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</si>
  <si>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</si>
  <si>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</si>
  <si>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</si>
  <si>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</si>
  <si>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</si>
  <si>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</si>
  <si>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</si>
  <si>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</si>
  <si>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</si>
  <si>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</si>
  <si>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</si>
  <si>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</si>
  <si>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 Islands</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</si>
  <si>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</si>
  <si>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</si>
  <si>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</si>
  <si>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</si>
  <si>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</si>
  <si>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</si>
  <si>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</si>
  <si>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</si>
  <si>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</si>
  <si>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</si>
  <si>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</si>
  <si>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</si>
  <si>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</si>
  <si>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</si>
  <si>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</si>
  <si>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</si>
  <si>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</si>
  <si>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</si>
  <si>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Tribe</t>
  </si>
  <si>
    <t>Incident Type</t>
  </si>
  <si>
    <t>Autauga County</t>
  </si>
  <si>
    <t>Aleutians East Borough</t>
  </si>
  <si>
    <t>Eastern District</t>
  </si>
  <si>
    <t>Apache County</t>
  </si>
  <si>
    <t>Arkansas County</t>
  </si>
  <si>
    <t>Alameda County</t>
  </si>
  <si>
    <t>Adams County</t>
  </si>
  <si>
    <t>Fairfield County</t>
  </si>
  <si>
    <t>Kent County</t>
  </si>
  <si>
    <t>Alachua County</t>
  </si>
  <si>
    <t>Appling County</t>
  </si>
  <si>
    <t>Hawaii County</t>
  </si>
  <si>
    <t>Ada County</t>
  </si>
  <si>
    <t>Adair County</t>
  </si>
  <si>
    <t>Allen County</t>
  </si>
  <si>
    <t>Acadia Parish</t>
  </si>
  <si>
    <t>Androscoggin County</t>
  </si>
  <si>
    <t>Allegany County</t>
  </si>
  <si>
    <t>Barnstable County</t>
  </si>
  <si>
    <t>Alcona County</t>
  </si>
  <si>
    <t>Aitkin County</t>
  </si>
  <si>
    <t>Beaverhead County</t>
  </si>
  <si>
    <t>Churchill County</t>
  </si>
  <si>
    <t>Belknap County</t>
  </si>
  <si>
    <t>Atlantic County</t>
  </si>
  <si>
    <t>Bernalillo County</t>
  </si>
  <si>
    <t>Albany County</t>
  </si>
  <si>
    <t>Alamance County</t>
  </si>
  <si>
    <t>Northern Islands Municipality</t>
  </si>
  <si>
    <t>Baker County</t>
  </si>
  <si>
    <t>Adjuntas Municipio</t>
  </si>
  <si>
    <t>Bristol County</t>
  </si>
  <si>
    <t>Abbeville County</t>
  </si>
  <si>
    <t>Aurora County</t>
  </si>
  <si>
    <t>Anderson County</t>
  </si>
  <si>
    <t>Beaver County</t>
  </si>
  <si>
    <t>Addison County</t>
  </si>
  <si>
    <t>St. Croix Island</t>
  </si>
  <si>
    <t>Accomack County</t>
  </si>
  <si>
    <t>Barbour County</t>
  </si>
  <si>
    <t>Native Village of Minto</t>
  </si>
  <si>
    <t>Biological</t>
  </si>
  <si>
    <t>Baldwin County</t>
  </si>
  <si>
    <t>Aleutians West Census Area</t>
  </si>
  <si>
    <t>Manu'a District</t>
  </si>
  <si>
    <t>Cochise County</t>
  </si>
  <si>
    <t>Ashley County</t>
  </si>
  <si>
    <t>Alpine County</t>
  </si>
  <si>
    <t>Alamosa County</t>
  </si>
  <si>
    <t>Hartford County</t>
  </si>
  <si>
    <t>New Castle County</t>
  </si>
  <si>
    <t>Atkinson County</t>
  </si>
  <si>
    <t>Honolulu County</t>
  </si>
  <si>
    <t>Alexander County</t>
  </si>
  <si>
    <t>Allen Parish</t>
  </si>
  <si>
    <t>Aroostook County</t>
  </si>
  <si>
    <t>Anne Arundel County</t>
  </si>
  <si>
    <t>Berkshire County</t>
  </si>
  <si>
    <t>Alger County</t>
  </si>
  <si>
    <t>Anoka County</t>
  </si>
  <si>
    <t>Alcorn County</t>
  </si>
  <si>
    <t>Andrew County</t>
  </si>
  <si>
    <t>Big Horn County</t>
  </si>
  <si>
    <t>Antelope County</t>
  </si>
  <si>
    <t>Clark County</t>
  </si>
  <si>
    <t>Carroll County</t>
  </si>
  <si>
    <t>Bergen County</t>
  </si>
  <si>
    <t>Catron County</t>
  </si>
  <si>
    <t>Barnes County</t>
  </si>
  <si>
    <t>Rota Municipality</t>
  </si>
  <si>
    <t>Alfalfa County</t>
  </si>
  <si>
    <t>Benton County</t>
  </si>
  <si>
    <t>Allegheny County</t>
  </si>
  <si>
    <t>Aguada Municipio</t>
  </si>
  <si>
    <t>Aiken County</t>
  </si>
  <si>
    <t>Beadle County</t>
  </si>
  <si>
    <t>Bedford County</t>
  </si>
  <si>
    <t>Andrews County</t>
  </si>
  <si>
    <t>Box Elder County</t>
  </si>
  <si>
    <t>Bennington County</t>
  </si>
  <si>
    <t>St. John Island</t>
  </si>
  <si>
    <t>Albemarle County</t>
  </si>
  <si>
    <t>Asotin County</t>
  </si>
  <si>
    <t>Berkeley County</t>
  </si>
  <si>
    <t>Ashland County</t>
  </si>
  <si>
    <t>Native Village of Nanwalek (aka English Bay)</t>
  </si>
  <si>
    <t>Chemical</t>
  </si>
  <si>
    <t>Anchorage Municipality</t>
  </si>
  <si>
    <t>Rose Island</t>
  </si>
  <si>
    <t>Coconino County</t>
  </si>
  <si>
    <t>Baxter County</t>
  </si>
  <si>
    <t>Amador County</t>
  </si>
  <si>
    <t>Arapahoe County</t>
  </si>
  <si>
    <t>Litchfield County</t>
  </si>
  <si>
    <t>Sussex County</t>
  </si>
  <si>
    <t>Bay County</t>
  </si>
  <si>
    <t>Bacon County</t>
  </si>
  <si>
    <t>Kalawao County</t>
  </si>
  <si>
    <t>Bannock County</t>
  </si>
  <si>
    <t>Bond County</t>
  </si>
  <si>
    <t>Bartholomew County</t>
  </si>
  <si>
    <t>Allamakee County</t>
  </si>
  <si>
    <t>Atchison County</t>
  </si>
  <si>
    <t>Ascension Parish</t>
  </si>
  <si>
    <t>Cumberland County</t>
  </si>
  <si>
    <t>Baltimore County</t>
  </si>
  <si>
    <t>Allegan County</t>
  </si>
  <si>
    <t>Becker County</t>
  </si>
  <si>
    <t>Amite County</t>
  </si>
  <si>
    <t>Blaine County</t>
  </si>
  <si>
    <t>Arthur County</t>
  </si>
  <si>
    <t>Douglas County</t>
  </si>
  <si>
    <t>Cheshire County</t>
  </si>
  <si>
    <t>Burlington County</t>
  </si>
  <si>
    <t>Chaves County</t>
  </si>
  <si>
    <t>Bronx County</t>
  </si>
  <si>
    <t>Alleghany County</t>
  </si>
  <si>
    <t>Benson County</t>
  </si>
  <si>
    <t>Saipan Municipality</t>
  </si>
  <si>
    <t>Atoka County</t>
  </si>
  <si>
    <t>Clackamas County</t>
  </si>
  <si>
    <t>Armstrong County</t>
  </si>
  <si>
    <t>Aguadilla Municipio</t>
  </si>
  <si>
    <t>Newport County</t>
  </si>
  <si>
    <t>Allendale County</t>
  </si>
  <si>
    <t>Bennett County</t>
  </si>
  <si>
    <t>Angelina County</t>
  </si>
  <si>
    <t>Cache County</t>
  </si>
  <si>
    <t>Caledonia County</t>
  </si>
  <si>
    <t>St. Thomas Island</t>
  </si>
  <si>
    <t>Boone County</t>
  </si>
  <si>
    <t>Barron County</t>
  </si>
  <si>
    <t>Campbell County</t>
  </si>
  <si>
    <t>Native Village of Napaimute</t>
  </si>
  <si>
    <t>Civil Unrest</t>
  </si>
  <si>
    <t>Bibb County</t>
  </si>
  <si>
    <t>Bethel Census Area</t>
  </si>
  <si>
    <t>Swains Island</t>
  </si>
  <si>
    <t>Gila County</t>
  </si>
  <si>
    <t>Butte County</t>
  </si>
  <si>
    <t>Archuleta County</t>
  </si>
  <si>
    <t>Middlesex County</t>
  </si>
  <si>
    <t>Bradford County</t>
  </si>
  <si>
    <t>Kauai County</t>
  </si>
  <si>
    <t>Bear Lake County</t>
  </si>
  <si>
    <t>Appanoose County</t>
  </si>
  <si>
    <t>Barber County</t>
  </si>
  <si>
    <t>Ballard County</t>
  </si>
  <si>
    <t>Assumption Parish</t>
  </si>
  <si>
    <t>Franklin County</t>
  </si>
  <si>
    <t>Calvert County</t>
  </si>
  <si>
    <t>Dukes County</t>
  </si>
  <si>
    <t>Alpena County</t>
  </si>
  <si>
    <t>Beltrami County</t>
  </si>
  <si>
    <t>Attala County</t>
  </si>
  <si>
    <t>Audrain County</t>
  </si>
  <si>
    <t>Broadwater County</t>
  </si>
  <si>
    <t>Banner County</t>
  </si>
  <si>
    <t>Elko County</t>
  </si>
  <si>
    <t>Coos County</t>
  </si>
  <si>
    <t>Camden County</t>
  </si>
  <si>
    <t>Cibola County</t>
  </si>
  <si>
    <t>Broome County</t>
  </si>
  <si>
    <t>Anson County</t>
  </si>
  <si>
    <t>Billings County</t>
  </si>
  <si>
    <t>Tinian Municipality</t>
  </si>
  <si>
    <t>Ashtabula County</t>
  </si>
  <si>
    <t>Clatsop County</t>
  </si>
  <si>
    <t>Aguas Buenas Municipio</t>
  </si>
  <si>
    <t>Providence County</t>
  </si>
  <si>
    <t>Bon Homme County</t>
  </si>
  <si>
    <t>Bledsoe County</t>
  </si>
  <si>
    <t>Aransas County</t>
  </si>
  <si>
    <t>Carbon County</t>
  </si>
  <si>
    <t>Chittenden County</t>
  </si>
  <si>
    <t>Amelia County</t>
  </si>
  <si>
    <t>Chelan County</t>
  </si>
  <si>
    <t>Braxton County</t>
  </si>
  <si>
    <t>Bayfield County</t>
  </si>
  <si>
    <t>Native Village of Napakiak</t>
  </si>
  <si>
    <t>Coastal Storm</t>
  </si>
  <si>
    <t>Blount County</t>
  </si>
  <si>
    <t>Bristol Bay Borough</t>
  </si>
  <si>
    <t>Western District</t>
  </si>
  <si>
    <t>Graham County</t>
  </si>
  <si>
    <t>Calaveras County</t>
  </si>
  <si>
    <t>Baca County</t>
  </si>
  <si>
    <t>New Haven County</t>
  </si>
  <si>
    <t>Brevard County</t>
  </si>
  <si>
    <t>Maui County</t>
  </si>
  <si>
    <t>Benewah County</t>
  </si>
  <si>
    <t>Brown County</t>
  </si>
  <si>
    <t>Blackford County</t>
  </si>
  <si>
    <t>Audubon County</t>
  </si>
  <si>
    <t>Barton County</t>
  </si>
  <si>
    <t>Barren County</t>
  </si>
  <si>
    <t>Avoyelles Parish</t>
  </si>
  <si>
    <t>Hancock County</t>
  </si>
  <si>
    <t>Caroline County</t>
  </si>
  <si>
    <t>Essex County</t>
  </si>
  <si>
    <t>Antrim County</t>
  </si>
  <si>
    <t>Barry County</t>
  </si>
  <si>
    <t>Esmeralda County</t>
  </si>
  <si>
    <t>Grafton County</t>
  </si>
  <si>
    <t>Cape May County</t>
  </si>
  <si>
    <t>Colfax County</t>
  </si>
  <si>
    <t>Cattaraugus County</t>
  </si>
  <si>
    <t>Ashe County</t>
  </si>
  <si>
    <t>Bottineau County</t>
  </si>
  <si>
    <t>Athens County</t>
  </si>
  <si>
    <t>Beckham County</t>
  </si>
  <si>
    <t>Columbia County</t>
  </si>
  <si>
    <t>Aibonito Municipio</t>
  </si>
  <si>
    <t>Washington County</t>
  </si>
  <si>
    <t>Bamberg County</t>
  </si>
  <si>
    <t>Brookings County</t>
  </si>
  <si>
    <t>Archer County</t>
  </si>
  <si>
    <t>Daggett County</t>
  </si>
  <si>
    <t>Amherst County</t>
  </si>
  <si>
    <t>Clallam County</t>
  </si>
  <si>
    <t>Brooke County</t>
  </si>
  <si>
    <t>Converse County</t>
  </si>
  <si>
    <t>Native Village of Napaskiak</t>
  </si>
  <si>
    <t>Crop losses</t>
  </si>
  <si>
    <t>Bullock County</t>
  </si>
  <si>
    <t>Chugach Census Area</t>
  </si>
  <si>
    <t>Greenlee County</t>
  </si>
  <si>
    <t>Bradley County</t>
  </si>
  <si>
    <t>Colusa County</t>
  </si>
  <si>
    <t>Bent County</t>
  </si>
  <si>
    <t>New London County</t>
  </si>
  <si>
    <t>Broward County</t>
  </si>
  <si>
    <t>Banks County</t>
  </si>
  <si>
    <t>Bingham County</t>
  </si>
  <si>
    <t>Bureau County</t>
  </si>
  <si>
    <t>Bourbon County</t>
  </si>
  <si>
    <t>Bath County</t>
  </si>
  <si>
    <t>Beauregard Parish</t>
  </si>
  <si>
    <t>Kennebec County</t>
  </si>
  <si>
    <t>Arenac County</t>
  </si>
  <si>
    <t>Big Stone County</t>
  </si>
  <si>
    <t>Bolivar County</t>
  </si>
  <si>
    <t>Carter County</t>
  </si>
  <si>
    <t>Eureka County</t>
  </si>
  <si>
    <t>Hillsborough County</t>
  </si>
  <si>
    <t>Curry County</t>
  </si>
  <si>
    <t>Cayuga County</t>
  </si>
  <si>
    <t>Avery County</t>
  </si>
  <si>
    <t>Bowman County</t>
  </si>
  <si>
    <t>Auglaize County</t>
  </si>
  <si>
    <t>Berks County</t>
  </si>
  <si>
    <t>Añasco Municipio</t>
  </si>
  <si>
    <t>Barnwell County</t>
  </si>
  <si>
    <t>Davis County</t>
  </si>
  <si>
    <t>Appomattox County</t>
  </si>
  <si>
    <t>Cabell County</t>
  </si>
  <si>
    <t>Buffalo County</t>
  </si>
  <si>
    <t>Crook County</t>
  </si>
  <si>
    <t>Native Village of Nelson Lagoon</t>
  </si>
  <si>
    <t>Dam/Levee Break</t>
  </si>
  <si>
    <t>Butler County</t>
  </si>
  <si>
    <t>Copper River Census Area</t>
  </si>
  <si>
    <t>La Paz County</t>
  </si>
  <si>
    <t>Calhoun County</t>
  </si>
  <si>
    <t>Contra Costa County</t>
  </si>
  <si>
    <t>Boulder County</t>
  </si>
  <si>
    <t>Tolland County</t>
  </si>
  <si>
    <t>Barrow County</t>
  </si>
  <si>
    <t>Black Hawk County</t>
  </si>
  <si>
    <t>Bell County</t>
  </si>
  <si>
    <t>Bienville Parish</t>
  </si>
  <si>
    <t>Knox County</t>
  </si>
  <si>
    <t>Cecil County</t>
  </si>
  <si>
    <t>Hampden County</t>
  </si>
  <si>
    <t>Baraga County</t>
  </si>
  <si>
    <t>Blue Earth County</t>
  </si>
  <si>
    <t>Bates County</t>
  </si>
  <si>
    <t>Cascade County</t>
  </si>
  <si>
    <t>Box Butte County</t>
  </si>
  <si>
    <t>Humboldt County</t>
  </si>
  <si>
    <t>Merrimack County</t>
  </si>
  <si>
    <t>De Baca County</t>
  </si>
  <si>
    <t>Chautauqua County</t>
  </si>
  <si>
    <t>Beaufort County</t>
  </si>
  <si>
    <t>Burke County</t>
  </si>
  <si>
    <t>Belmont County</t>
  </si>
  <si>
    <t>Bryan County</t>
  </si>
  <si>
    <t>Blair County</t>
  </si>
  <si>
    <t>Arecibo Municipio</t>
  </si>
  <si>
    <t>Brule County</t>
  </si>
  <si>
    <t>Atascosa County</t>
  </si>
  <si>
    <t>Duchesne County</t>
  </si>
  <si>
    <t>Grand Isle County</t>
  </si>
  <si>
    <t>Arlington County</t>
  </si>
  <si>
    <t>Burnett County</t>
  </si>
  <si>
    <t>Fremont County</t>
  </si>
  <si>
    <t>Native Village of Nightmute</t>
  </si>
  <si>
    <t>Drought</t>
  </si>
  <si>
    <t>Denali Borough</t>
  </si>
  <si>
    <t>Maricopa County</t>
  </si>
  <si>
    <t>Del Norte County</t>
  </si>
  <si>
    <t>Broomfield County</t>
  </si>
  <si>
    <t>Windham County</t>
  </si>
  <si>
    <t>Charlotte County</t>
  </si>
  <si>
    <t>Bartow County</t>
  </si>
  <si>
    <t>Boise County</t>
  </si>
  <si>
    <t>Bossier Parish</t>
  </si>
  <si>
    <t>Lincoln County</t>
  </si>
  <si>
    <t>Charles County</t>
  </si>
  <si>
    <t>Hampshire County</t>
  </si>
  <si>
    <t>Chouteau County</t>
  </si>
  <si>
    <t>Boyd County</t>
  </si>
  <si>
    <t>Lander County</t>
  </si>
  <si>
    <t>Rockingham County</t>
  </si>
  <si>
    <t>Gloucester County</t>
  </si>
  <si>
    <t>Doña Ana County</t>
  </si>
  <si>
    <t>Chemung County</t>
  </si>
  <si>
    <t>Bertie County</t>
  </si>
  <si>
    <t>Burleigh County</t>
  </si>
  <si>
    <t>Caddo County</t>
  </si>
  <si>
    <t>Arroyo Municipio</t>
  </si>
  <si>
    <t>Cannon County</t>
  </si>
  <si>
    <t>Austin County</t>
  </si>
  <si>
    <t>Emery County</t>
  </si>
  <si>
    <t>Lamoille County</t>
  </si>
  <si>
    <t>Augusta County</t>
  </si>
  <si>
    <t>Cowlitz County</t>
  </si>
  <si>
    <t>Clay County</t>
  </si>
  <si>
    <t>Calumet County</t>
  </si>
  <si>
    <t>Goshen County</t>
  </si>
  <si>
    <t>Native Village of Nikolski</t>
  </si>
  <si>
    <t>Earthquake</t>
  </si>
  <si>
    <t>Chambers County</t>
  </si>
  <si>
    <t>Dillingham Census Area</t>
  </si>
  <si>
    <t>Mohave County</t>
  </si>
  <si>
    <t>Chicot County</t>
  </si>
  <si>
    <t>El Dorado County</t>
  </si>
  <si>
    <t>Chaffee County</t>
  </si>
  <si>
    <t>Citrus County</t>
  </si>
  <si>
    <t>Ben Hill County</t>
  </si>
  <si>
    <t>Bonner County</t>
  </si>
  <si>
    <t>Cass County</t>
  </si>
  <si>
    <t>Bremer County</t>
  </si>
  <si>
    <t>Chase County</t>
  </si>
  <si>
    <t>Caddo Parish</t>
  </si>
  <si>
    <t>Oxford County</t>
  </si>
  <si>
    <t>Dorchester County</t>
  </si>
  <si>
    <t>Carlton County</t>
  </si>
  <si>
    <t>Chickasaw County</t>
  </si>
  <si>
    <t>Bollinger County</t>
  </si>
  <si>
    <t>Custer County</t>
  </si>
  <si>
    <t>Strafford County</t>
  </si>
  <si>
    <t>Hudson County</t>
  </si>
  <si>
    <t>Eddy County</t>
  </si>
  <si>
    <t>Chenango County</t>
  </si>
  <si>
    <t>Bladen County</t>
  </si>
  <si>
    <t>Canadian County</t>
  </si>
  <si>
    <t>Deschutes County</t>
  </si>
  <si>
    <t>Bucks County</t>
  </si>
  <si>
    <t>Barceloneta Municipio</t>
  </si>
  <si>
    <t>Bailey County</t>
  </si>
  <si>
    <t>Garfield County</t>
  </si>
  <si>
    <t>Orange County</t>
  </si>
  <si>
    <t>Doddridge County</t>
  </si>
  <si>
    <t>Chippewa County</t>
  </si>
  <si>
    <t>Hot Springs County</t>
  </si>
  <si>
    <t>Native Village of Noatak</t>
  </si>
  <si>
    <t>Fire</t>
  </si>
  <si>
    <t>Cherokee County</t>
  </si>
  <si>
    <t>Fairbanks North Star Borough</t>
  </si>
  <si>
    <t>Navajo County</t>
  </si>
  <si>
    <t>Fresno County</t>
  </si>
  <si>
    <t>Cheyenne County</t>
  </si>
  <si>
    <t>Berrien County</t>
  </si>
  <si>
    <t>Bonneville County</t>
  </si>
  <si>
    <t>Champaign County</t>
  </si>
  <si>
    <t>Buchanan County</t>
  </si>
  <si>
    <t>Calcasieu Parish</t>
  </si>
  <si>
    <t>Penobscot County</t>
  </si>
  <si>
    <t>Frederick County</t>
  </si>
  <si>
    <t>Nantucket County</t>
  </si>
  <si>
    <t>Benzie County</t>
  </si>
  <si>
    <t>Carver County</t>
  </si>
  <si>
    <t>Choctaw County</t>
  </si>
  <si>
    <t>Daniels County</t>
  </si>
  <si>
    <t>Lyon County</t>
  </si>
  <si>
    <t>Sullivan County</t>
  </si>
  <si>
    <t>Hunterdon County</t>
  </si>
  <si>
    <t>Grant County</t>
  </si>
  <si>
    <t>Clinton County</t>
  </si>
  <si>
    <t>Brunswick County</t>
  </si>
  <si>
    <t>Cavalier County</t>
  </si>
  <si>
    <t>Barranquitas Municipio</t>
  </si>
  <si>
    <t>Charleston County</t>
  </si>
  <si>
    <t>Bandera County</t>
  </si>
  <si>
    <t>Grand County</t>
  </si>
  <si>
    <t>Orleans County</t>
  </si>
  <si>
    <t>Ferry County</t>
  </si>
  <si>
    <t>Fayette County</t>
  </si>
  <si>
    <t>Johnson County</t>
  </si>
  <si>
    <t>Native Village of Nuiqsut (aka Nooiksut)</t>
  </si>
  <si>
    <t>Fishing Losses</t>
  </si>
  <si>
    <t>Chilton County</t>
  </si>
  <si>
    <t>Haines Borough</t>
  </si>
  <si>
    <t>Pima County</t>
  </si>
  <si>
    <t>Glenn County</t>
  </si>
  <si>
    <t>Clear Creek County</t>
  </si>
  <si>
    <t>Collier County</t>
  </si>
  <si>
    <t>Boundary County</t>
  </si>
  <si>
    <t>Christian County</t>
  </si>
  <si>
    <t>Buena Vista County</t>
  </si>
  <si>
    <t>Boyle County</t>
  </si>
  <si>
    <t>Caldwell Parish</t>
  </si>
  <si>
    <t>Piscataquis County</t>
  </si>
  <si>
    <t>Garrett County</t>
  </si>
  <si>
    <t>Norfolk County</t>
  </si>
  <si>
    <t>Claiborne County</t>
  </si>
  <si>
    <t>Dawson County</t>
  </si>
  <si>
    <t>Burt County</t>
  </si>
  <si>
    <t>Mineral County</t>
  </si>
  <si>
    <t>Mercer County</t>
  </si>
  <si>
    <t>Guadalupe County</t>
  </si>
  <si>
    <t>Buncombe County</t>
  </si>
  <si>
    <t>Dickey County</t>
  </si>
  <si>
    <t>Gilliam County</t>
  </si>
  <si>
    <t>Cambria County</t>
  </si>
  <si>
    <t>Bayamón Municipio</t>
  </si>
  <si>
    <t>Charles Mix County</t>
  </si>
  <si>
    <t>Cheatham County</t>
  </si>
  <si>
    <t>Bastrop County</t>
  </si>
  <si>
    <t>Iron County</t>
  </si>
  <si>
    <t>Rutland County</t>
  </si>
  <si>
    <t>Bland County</t>
  </si>
  <si>
    <t>Gilmer County</t>
  </si>
  <si>
    <t>Laramie County</t>
  </si>
  <si>
    <t>Native Village of Nunam Iqua [previously listed as Native Village of Sheldon's Point]</t>
  </si>
  <si>
    <t>Flood</t>
  </si>
  <si>
    <t>Hoonah-Angoon Census Area</t>
  </si>
  <si>
    <t>Pinal County</t>
  </si>
  <si>
    <t>Cleburne County</t>
  </si>
  <si>
    <t>Conejos County</t>
  </si>
  <si>
    <t>Bleckley County</t>
  </si>
  <si>
    <t>Bracken County</t>
  </si>
  <si>
    <t>Cameron Parish</t>
  </si>
  <si>
    <t>Sagadahoc County</t>
  </si>
  <si>
    <t>Harford County</t>
  </si>
  <si>
    <t>Plymouth County</t>
  </si>
  <si>
    <t>Branch County</t>
  </si>
  <si>
    <t>Clarke County</t>
  </si>
  <si>
    <t>Deer Lodge County</t>
  </si>
  <si>
    <t>Nye County</t>
  </si>
  <si>
    <t>Harding County</t>
  </si>
  <si>
    <t>Cortland County</t>
  </si>
  <si>
    <t>Divide County</t>
  </si>
  <si>
    <t>Cameron County</t>
  </si>
  <si>
    <t>Cabo Rojo Municipio</t>
  </si>
  <si>
    <t>Chester County</t>
  </si>
  <si>
    <t>Baylor County</t>
  </si>
  <si>
    <t>Juab County</t>
  </si>
  <si>
    <t>Botetourt County</t>
  </si>
  <si>
    <t>Crawford County</t>
  </si>
  <si>
    <t>Native Village of Nunapitchuk</t>
  </si>
  <si>
    <t>Freezing</t>
  </si>
  <si>
    <t>Juneau City and Borough</t>
  </si>
  <si>
    <t>Santa Cruz County</t>
  </si>
  <si>
    <t>Cleveland County</t>
  </si>
  <si>
    <t>Imperial County</t>
  </si>
  <si>
    <t>Costilla County</t>
  </si>
  <si>
    <t>DeSoto County</t>
  </si>
  <si>
    <t>Brantley County</t>
  </si>
  <si>
    <t>Camas County</t>
  </si>
  <si>
    <t>Breathitt County</t>
  </si>
  <si>
    <t>Catahoula Parish</t>
  </si>
  <si>
    <t>Somerset County</t>
  </si>
  <si>
    <t>Howard County</t>
  </si>
  <si>
    <t>Suffolk County</t>
  </si>
  <si>
    <t>Chisago County</t>
  </si>
  <si>
    <t>Caldwell County</t>
  </si>
  <si>
    <t>Fallon County</t>
  </si>
  <si>
    <t>Pershing County</t>
  </si>
  <si>
    <t>Monmouth County</t>
  </si>
  <si>
    <t>Hidalgo County</t>
  </si>
  <si>
    <t>Delaware County</t>
  </si>
  <si>
    <t>Cabarrus County</t>
  </si>
  <si>
    <t>Dunn County</t>
  </si>
  <si>
    <t>Clermont County</t>
  </si>
  <si>
    <t>Cimarron County</t>
  </si>
  <si>
    <t>Harney County</t>
  </si>
  <si>
    <t>Caguas Municipio</t>
  </si>
  <si>
    <t>Chesterfield County</t>
  </si>
  <si>
    <t>Bee County</t>
  </si>
  <si>
    <t>Kane County</t>
  </si>
  <si>
    <t>Greenbrier County</t>
  </si>
  <si>
    <t>Dane County</t>
  </si>
  <si>
    <t>Natrona County</t>
  </si>
  <si>
    <t>Alutiiq Tribe of Old Harbor [previously listed as Native Village of Old Harbor and Village of Old Harbor]</t>
  </si>
  <si>
    <t>Human Cause</t>
  </si>
  <si>
    <t>Kenai Peninsula Borough</t>
  </si>
  <si>
    <t>Yavapai County</t>
  </si>
  <si>
    <t>Inyo County</t>
  </si>
  <si>
    <t>Crowley County</t>
  </si>
  <si>
    <t>Dixie County</t>
  </si>
  <si>
    <t>Brooks County</t>
  </si>
  <si>
    <t>Canyon County</t>
  </si>
  <si>
    <t>Daviess County</t>
  </si>
  <si>
    <t>Breckinridge County</t>
  </si>
  <si>
    <t>Claiborne Parish</t>
  </si>
  <si>
    <t>Waldo County</t>
  </si>
  <si>
    <t>Worcester County</t>
  </si>
  <si>
    <t>Coahoma County</t>
  </si>
  <si>
    <t>Callaway County</t>
  </si>
  <si>
    <t>Fergus County</t>
  </si>
  <si>
    <t>Cedar County</t>
  </si>
  <si>
    <t>Storey County</t>
  </si>
  <si>
    <t>Morris County</t>
  </si>
  <si>
    <t>Lea County</t>
  </si>
  <si>
    <t>Dutchess County</t>
  </si>
  <si>
    <t>Hood River County</t>
  </si>
  <si>
    <t>Centre County</t>
  </si>
  <si>
    <t>Camuy Municipio</t>
  </si>
  <si>
    <t>Clarendon County</t>
  </si>
  <si>
    <t>Codington County</t>
  </si>
  <si>
    <t>Millard County</t>
  </si>
  <si>
    <t>Windsor County</t>
  </si>
  <si>
    <t>Grays Harbor County</t>
  </si>
  <si>
    <t>Dodge County</t>
  </si>
  <si>
    <t>Niobrara County</t>
  </si>
  <si>
    <t>Native Village of Ouzinkie</t>
  </si>
  <si>
    <t>Hurricane</t>
  </si>
  <si>
    <t>Ketchikan Gateway Borough</t>
  </si>
  <si>
    <t>Yuma County</t>
  </si>
  <si>
    <t>Conway County</t>
  </si>
  <si>
    <t>Kern County</t>
  </si>
  <si>
    <t>Duval County</t>
  </si>
  <si>
    <t>Caribou County</t>
  </si>
  <si>
    <t>Coles County</t>
  </si>
  <si>
    <t>Dearborn County</t>
  </si>
  <si>
    <t>Cloud County</t>
  </si>
  <si>
    <t>Bullitt County</t>
  </si>
  <si>
    <t>Concordia Parish</t>
  </si>
  <si>
    <t>Montgomery County</t>
  </si>
  <si>
    <t>Charlevoix County</t>
  </si>
  <si>
    <t>Clearwater County</t>
  </si>
  <si>
    <t>Copiah County</t>
  </si>
  <si>
    <t>Flathead County</t>
  </si>
  <si>
    <t>Washoe County</t>
  </si>
  <si>
    <t>Ocean County</t>
  </si>
  <si>
    <t>Erie County</t>
  </si>
  <si>
    <t>Emmons County</t>
  </si>
  <si>
    <t>Columbiana County</t>
  </si>
  <si>
    <t>Coal County</t>
  </si>
  <si>
    <t>Jackson County</t>
  </si>
  <si>
    <t>Canóvanas Municipio</t>
  </si>
  <si>
    <t>Colleton County</t>
  </si>
  <si>
    <t>Corson County</t>
  </si>
  <si>
    <t>Cocke County</t>
  </si>
  <si>
    <t>Bexar County</t>
  </si>
  <si>
    <t>Morgan County</t>
  </si>
  <si>
    <t>Buckingham County</t>
  </si>
  <si>
    <t>Island County</t>
  </si>
  <si>
    <t>Door County</t>
  </si>
  <si>
    <t>Park County</t>
  </si>
  <si>
    <t>Native Village of Paimiut</t>
  </si>
  <si>
    <t>Mud/Landslide</t>
  </si>
  <si>
    <t>Coffee County</t>
  </si>
  <si>
    <t>Kodiak Island Borough</t>
  </si>
  <si>
    <t>Craighead County</t>
  </si>
  <si>
    <t>Kings County</t>
  </si>
  <si>
    <t>Delta County</t>
  </si>
  <si>
    <t>Escambia County</t>
  </si>
  <si>
    <t>Bulloch County</t>
  </si>
  <si>
    <t>Cassia County</t>
  </si>
  <si>
    <t>Cook County</t>
  </si>
  <si>
    <t>Decatur County</t>
  </si>
  <si>
    <t>Coffey County</t>
  </si>
  <si>
    <t>De Soto Parish</t>
  </si>
  <si>
    <t>York County</t>
  </si>
  <si>
    <t>Prince George's County</t>
  </si>
  <si>
    <t>Cheboygan County</t>
  </si>
  <si>
    <t>Covington County</t>
  </si>
  <si>
    <t>Cape Girardeau County</t>
  </si>
  <si>
    <t>Gallatin County</t>
  </si>
  <si>
    <t>Cherry County</t>
  </si>
  <si>
    <t>White Pine County</t>
  </si>
  <si>
    <t>Passaic County</t>
  </si>
  <si>
    <t>Los Alamos County</t>
  </si>
  <si>
    <t>Carteret County</t>
  </si>
  <si>
    <t>Foster County</t>
  </si>
  <si>
    <t>Coshocton County</t>
  </si>
  <si>
    <t>Comanche County</t>
  </si>
  <si>
    <t>Jefferson County</t>
  </si>
  <si>
    <t>Clarion County</t>
  </si>
  <si>
    <t>Carolina Municipio</t>
  </si>
  <si>
    <t>Darlington County</t>
  </si>
  <si>
    <t>Blanco County</t>
  </si>
  <si>
    <t>Piute County</t>
  </si>
  <si>
    <t>Hardy County</t>
  </si>
  <si>
    <t>Platte County</t>
  </si>
  <si>
    <t>Native Village of Perryville</t>
  </si>
  <si>
    <t>Nuclear</t>
  </si>
  <si>
    <t>Colbert County</t>
  </si>
  <si>
    <t>Kusilvak Census Area</t>
  </si>
  <si>
    <t>Lake County</t>
  </si>
  <si>
    <t>Denver County</t>
  </si>
  <si>
    <t>Flagler County</t>
  </si>
  <si>
    <t>DeKalb County</t>
  </si>
  <si>
    <t>Cerro Gordo County</t>
  </si>
  <si>
    <t>East Baton Rouge Parish</t>
  </si>
  <si>
    <t>Queen Anne's County</t>
  </si>
  <si>
    <t>Cottonwood County</t>
  </si>
  <si>
    <t>Carson City</t>
  </si>
  <si>
    <t>Salem County</t>
  </si>
  <si>
    <t>Luna County</t>
  </si>
  <si>
    <t>Caswell County</t>
  </si>
  <si>
    <t>Golden Valley County</t>
  </si>
  <si>
    <t>Cotton County</t>
  </si>
  <si>
    <t>Josephine County</t>
  </si>
  <si>
    <t>Clearfield County</t>
  </si>
  <si>
    <t>Cataño Municipio</t>
  </si>
  <si>
    <t>Dillon County</t>
  </si>
  <si>
    <t>Davison County</t>
  </si>
  <si>
    <t>Crockett County</t>
  </si>
  <si>
    <t>Borden County</t>
  </si>
  <si>
    <t>Rich County</t>
  </si>
  <si>
    <t>King County</t>
  </si>
  <si>
    <t>Harrison County</t>
  </si>
  <si>
    <t>Sheridan County</t>
  </si>
  <si>
    <t>Native Village of Pilot Point</t>
  </si>
  <si>
    <t>Other</t>
  </si>
  <si>
    <t>Conecuh County</t>
  </si>
  <si>
    <t>Lake and Peninsula Borough</t>
  </si>
  <si>
    <t>Crittenden County</t>
  </si>
  <si>
    <t>Lassen County</t>
  </si>
  <si>
    <t>Dolores County</t>
  </si>
  <si>
    <t>Butts County</t>
  </si>
  <si>
    <t>Cowley County</t>
  </si>
  <si>
    <t>Calloway County</t>
  </si>
  <si>
    <t>East Carroll Parish</t>
  </si>
  <si>
    <t>St. Mary's County</t>
  </si>
  <si>
    <t>Clare County</t>
  </si>
  <si>
    <t>Crow Wing County</t>
  </si>
  <si>
    <t>Forrest County</t>
  </si>
  <si>
    <t>Glacier County</t>
  </si>
  <si>
    <t>McKinley County</t>
  </si>
  <si>
    <t>Fulton County</t>
  </si>
  <si>
    <t>Catawba County</t>
  </si>
  <si>
    <t>Grand Forks County</t>
  </si>
  <si>
    <t>Cuyahoga County</t>
  </si>
  <si>
    <t>Craig County</t>
  </si>
  <si>
    <t>Klamath County</t>
  </si>
  <si>
    <t>Cayey Municipio</t>
  </si>
  <si>
    <t>Day County</t>
  </si>
  <si>
    <t>Bosque County</t>
  </si>
  <si>
    <t>Salt Lake County</t>
  </si>
  <si>
    <t>Kitsap County</t>
  </si>
  <si>
    <t>Eau Claire County</t>
  </si>
  <si>
    <t>Sublette County</t>
  </si>
  <si>
    <t>Pitka's Point Traditional Council [previously listed as Native Village of Pitka's Point]</t>
  </si>
  <si>
    <t>Severe Ice Storm</t>
  </si>
  <si>
    <t>Coosa County</t>
  </si>
  <si>
    <t>Matanuska-Susitna Borough</t>
  </si>
  <si>
    <t>Cross County</t>
  </si>
  <si>
    <t>Los Angeles County</t>
  </si>
  <si>
    <t>Gadsden County</t>
  </si>
  <si>
    <t>Dubois County</t>
  </si>
  <si>
    <t>East Feliciana Parish</t>
  </si>
  <si>
    <t>Dakota County</t>
  </si>
  <si>
    <t>Mora County</t>
  </si>
  <si>
    <t>Genesee County</t>
  </si>
  <si>
    <t>Chatham County</t>
  </si>
  <si>
    <t>Darke County</t>
  </si>
  <si>
    <t>Creek County</t>
  </si>
  <si>
    <t>Ceiba Municipio</t>
  </si>
  <si>
    <t>Edgefield County</t>
  </si>
  <si>
    <t>Deuel County</t>
  </si>
  <si>
    <t>Davidson County</t>
  </si>
  <si>
    <t>Bowie County</t>
  </si>
  <si>
    <t>San Juan County</t>
  </si>
  <si>
    <t>Charles City County</t>
  </si>
  <si>
    <t>Kittitas County</t>
  </si>
  <si>
    <t>Florence County</t>
  </si>
  <si>
    <t>Sweetwater County</t>
  </si>
  <si>
    <t>Native Village of Point Hope</t>
  </si>
  <si>
    <t>Severe Storm(s)</t>
  </si>
  <si>
    <t>Nome Census Area</t>
  </si>
  <si>
    <t>Dallas County</t>
  </si>
  <si>
    <t>Madera County</t>
  </si>
  <si>
    <t>Eagle County</t>
  </si>
  <si>
    <t>Gilchrist County</t>
  </si>
  <si>
    <t>Elmore County</t>
  </si>
  <si>
    <t>De Witt County</t>
  </si>
  <si>
    <t>Elkhart County</t>
  </si>
  <si>
    <t>Carlisle County</t>
  </si>
  <si>
    <t>Evangeline Parish</t>
  </si>
  <si>
    <t>Talbot County</t>
  </si>
  <si>
    <t>George County</t>
  </si>
  <si>
    <t>Granite County</t>
  </si>
  <si>
    <t>Cuming County</t>
  </si>
  <si>
    <t>Union County</t>
  </si>
  <si>
    <t>Otero County</t>
  </si>
  <si>
    <t>Greene County</t>
  </si>
  <si>
    <t>Griggs County</t>
  </si>
  <si>
    <t>Defiance County</t>
  </si>
  <si>
    <t>Lane County</t>
  </si>
  <si>
    <t>Ciales Municipio</t>
  </si>
  <si>
    <t>Dewey County</t>
  </si>
  <si>
    <t>Brazoria County</t>
  </si>
  <si>
    <t>Sanpete County</t>
  </si>
  <si>
    <t>Klickitat County</t>
  </si>
  <si>
    <t>Kanawha County</t>
  </si>
  <si>
    <t>Fond du Lac County</t>
  </si>
  <si>
    <t>Teton County</t>
  </si>
  <si>
    <t>Native Village of Point Lay</t>
  </si>
  <si>
    <t>Snow</t>
  </si>
  <si>
    <t>Crenshaw County</t>
  </si>
  <si>
    <t>North Slope Borough</t>
  </si>
  <si>
    <t>Desha County</t>
  </si>
  <si>
    <t>Marin County</t>
  </si>
  <si>
    <t>Elbert County</t>
  </si>
  <si>
    <t>Glades County</t>
  </si>
  <si>
    <t>Candler County</t>
  </si>
  <si>
    <t>Dickinson County</t>
  </si>
  <si>
    <t>Franklin Parish</t>
  </si>
  <si>
    <t>Chariton County</t>
  </si>
  <si>
    <t>Hill County</t>
  </si>
  <si>
    <t>Warren County</t>
  </si>
  <si>
    <t>Quay County</t>
  </si>
  <si>
    <t>Hamilton County</t>
  </si>
  <si>
    <t>Chowan County</t>
  </si>
  <si>
    <t>Hettinger County</t>
  </si>
  <si>
    <t>Cidra Municipio</t>
  </si>
  <si>
    <t>Brazos County</t>
  </si>
  <si>
    <t>Sevier County</t>
  </si>
  <si>
    <t>Lewis County</t>
  </si>
  <si>
    <t>Forest County</t>
  </si>
  <si>
    <t>Uinta County</t>
  </si>
  <si>
    <t>Native Village of Port Graham</t>
  </si>
  <si>
    <t>Terrorist</t>
  </si>
  <si>
    <t>Cullman County</t>
  </si>
  <si>
    <t>Northwest Arctic Borough</t>
  </si>
  <si>
    <t>Drew County</t>
  </si>
  <si>
    <t>Mariposa County</t>
  </si>
  <si>
    <t>El Paso County</t>
  </si>
  <si>
    <t>Gulf County</t>
  </si>
  <si>
    <t>DuPage County</t>
  </si>
  <si>
    <t>Floyd County</t>
  </si>
  <si>
    <t>Clayton County</t>
  </si>
  <si>
    <t>Doniphan County</t>
  </si>
  <si>
    <t>Grant Parish</t>
  </si>
  <si>
    <t>Wicomico County</t>
  </si>
  <si>
    <t>Faribault County</t>
  </si>
  <si>
    <t>Grenada County</t>
  </si>
  <si>
    <t>Rio Arriba County</t>
  </si>
  <si>
    <t>Herkimer County</t>
  </si>
  <si>
    <t>Kidder County</t>
  </si>
  <si>
    <t>Linn County</t>
  </si>
  <si>
    <t>Dauphin County</t>
  </si>
  <si>
    <t>Coamo Municipio</t>
  </si>
  <si>
    <t>Georgetown County</t>
  </si>
  <si>
    <t>Edmunds County</t>
  </si>
  <si>
    <t>Dickson County</t>
  </si>
  <si>
    <t>Brewster County</t>
  </si>
  <si>
    <t>Summit County</t>
  </si>
  <si>
    <t>Washakie County</t>
  </si>
  <si>
    <t>Native Village of Port Heiden</t>
  </si>
  <si>
    <t>Tornado</t>
  </si>
  <si>
    <t>Dale County</t>
  </si>
  <si>
    <t>Petersburg Borough</t>
  </si>
  <si>
    <t>Faulkner County</t>
  </si>
  <si>
    <t>Mendocino County</t>
  </si>
  <si>
    <t>Catoosa County</t>
  </si>
  <si>
    <t>Gem County</t>
  </si>
  <si>
    <t>Edgar County</t>
  </si>
  <si>
    <t>Fountain County</t>
  </si>
  <si>
    <t>Casey County</t>
  </si>
  <si>
    <t>Iberia Parish</t>
  </si>
  <si>
    <t>Eaton County</t>
  </si>
  <si>
    <t>Fillmore County</t>
  </si>
  <si>
    <t>Judith Basin County</t>
  </si>
  <si>
    <t>Dawes County</t>
  </si>
  <si>
    <t>Roosevelt County</t>
  </si>
  <si>
    <t>LaMoure County</t>
  </si>
  <si>
    <t>Ellis County</t>
  </si>
  <si>
    <t>Malheur County</t>
  </si>
  <si>
    <t>Comerío Municipio</t>
  </si>
  <si>
    <t>Greenville County</t>
  </si>
  <si>
    <t>Fall River County</t>
  </si>
  <si>
    <t>Dyer County</t>
  </si>
  <si>
    <t>Briscoe County</t>
  </si>
  <si>
    <t>Tooele County</t>
  </si>
  <si>
    <t>Mason County</t>
  </si>
  <si>
    <t>Logan County</t>
  </si>
  <si>
    <t>Green County</t>
  </si>
  <si>
    <t>Weston County</t>
  </si>
  <si>
    <t>Native Village of Port Lions</t>
  </si>
  <si>
    <t>Toxic Substances</t>
  </si>
  <si>
    <t>Prince of Wales-Hyder Census Area</t>
  </si>
  <si>
    <t>Merced County</t>
  </si>
  <si>
    <t>Hardee County</t>
  </si>
  <si>
    <t>Charlton County</t>
  </si>
  <si>
    <t>Gooding County</t>
  </si>
  <si>
    <t>Edwards County</t>
  </si>
  <si>
    <t>Iberville Parish</t>
  </si>
  <si>
    <t>Baltimore city</t>
  </si>
  <si>
    <t>Emmet County</t>
  </si>
  <si>
    <t>Freeborn County</t>
  </si>
  <si>
    <t>Sandoval County</t>
  </si>
  <si>
    <t>Columbus County</t>
  </si>
  <si>
    <t>Marion County</t>
  </si>
  <si>
    <t>Elk County</t>
  </si>
  <si>
    <t>Corozal Municipio</t>
  </si>
  <si>
    <t>Greenwood County</t>
  </si>
  <si>
    <t>Faulk County</t>
  </si>
  <si>
    <t>Uintah County</t>
  </si>
  <si>
    <t>Culpeper County</t>
  </si>
  <si>
    <t>Okanogan County</t>
  </si>
  <si>
    <t>McDowell County</t>
  </si>
  <si>
    <t>Green Lake County</t>
  </si>
  <si>
    <t>Native Village of Ruby</t>
  </si>
  <si>
    <t>Tsunami</t>
  </si>
  <si>
    <t>Sitka City and Borough</t>
  </si>
  <si>
    <t>Modoc County</t>
  </si>
  <si>
    <t>Gilpin County</t>
  </si>
  <si>
    <t>Hendry County</t>
  </si>
  <si>
    <t>Idaho County</t>
  </si>
  <si>
    <t>Effingham County</t>
  </si>
  <si>
    <t>Jackson Parish</t>
  </si>
  <si>
    <t>Goodhue County</t>
  </si>
  <si>
    <t>Hinds County</t>
  </si>
  <si>
    <t>Lewis and Clark County</t>
  </si>
  <si>
    <t>Craven County</t>
  </si>
  <si>
    <t>McHenry County</t>
  </si>
  <si>
    <t>Garvin County</t>
  </si>
  <si>
    <t>Morrow County</t>
  </si>
  <si>
    <t>Culebra Municipio</t>
  </si>
  <si>
    <t>Hampton County</t>
  </si>
  <si>
    <t>Fentress County</t>
  </si>
  <si>
    <t>Utah County</t>
  </si>
  <si>
    <t>Pacific County</t>
  </si>
  <si>
    <t>Iowa County</t>
  </si>
  <si>
    <t>Native Village of Saint Michael</t>
  </si>
  <si>
    <t>Typhoon</t>
  </si>
  <si>
    <t>Skagway Municipality</t>
  </si>
  <si>
    <t>Garland County</t>
  </si>
  <si>
    <t>Mono County</t>
  </si>
  <si>
    <t>Hernando County</t>
  </si>
  <si>
    <t>Chattahoochee County</t>
  </si>
  <si>
    <t>Gibson County</t>
  </si>
  <si>
    <t>Jefferson Parish</t>
  </si>
  <si>
    <t>Gladwin County</t>
  </si>
  <si>
    <t>Holmes County</t>
  </si>
  <si>
    <t>Cole County</t>
  </si>
  <si>
    <t>Liberty County</t>
  </si>
  <si>
    <t>Dixon County</t>
  </si>
  <si>
    <t>San Miguel County</t>
  </si>
  <si>
    <t>Livingston County</t>
  </si>
  <si>
    <t>McIntosh County</t>
  </si>
  <si>
    <t>Grady County</t>
  </si>
  <si>
    <t>Multnomah County</t>
  </si>
  <si>
    <t>Dorado Municipio</t>
  </si>
  <si>
    <t>Horry County</t>
  </si>
  <si>
    <t>Gregory County</t>
  </si>
  <si>
    <t>Burleson County</t>
  </si>
  <si>
    <t>Wasatch County</t>
  </si>
  <si>
    <t>Dickenson County</t>
  </si>
  <si>
    <t>Pend Oreille County</t>
  </si>
  <si>
    <t>Marshall County</t>
  </si>
  <si>
    <t>Native Village of Savoonga</t>
  </si>
  <si>
    <t>Volcano</t>
  </si>
  <si>
    <t>Southeast Fairbanks Census Area</t>
  </si>
  <si>
    <t>Monterey County</t>
  </si>
  <si>
    <t>Gunnison County</t>
  </si>
  <si>
    <t>Highlands County</t>
  </si>
  <si>
    <t>Chattooga County</t>
  </si>
  <si>
    <t>Jerome County</t>
  </si>
  <si>
    <t>Ford County</t>
  </si>
  <si>
    <t>Ellsworth County</t>
  </si>
  <si>
    <t>Jefferson Davis Parish</t>
  </si>
  <si>
    <t>Gogebic County</t>
  </si>
  <si>
    <t>Hennepin County</t>
  </si>
  <si>
    <t>Humphreys County</t>
  </si>
  <si>
    <t>Cooper County</t>
  </si>
  <si>
    <t>Santa Fe County</t>
  </si>
  <si>
    <t>Madison County</t>
  </si>
  <si>
    <t>Currituck County</t>
  </si>
  <si>
    <t>McKenzie County</t>
  </si>
  <si>
    <t>Gallia County</t>
  </si>
  <si>
    <t>Polk County</t>
  </si>
  <si>
    <t>Fajardo Municipio</t>
  </si>
  <si>
    <t>Jasper County</t>
  </si>
  <si>
    <t>Haakon County</t>
  </si>
  <si>
    <t>Burnet County</t>
  </si>
  <si>
    <t>Dinwiddie County</t>
  </si>
  <si>
    <t>Pierce County</t>
  </si>
  <si>
    <t>Native Village of Scammon Bay</t>
  </si>
  <si>
    <t>Etowah County</t>
  </si>
  <si>
    <t>Wrangell City and Borough</t>
  </si>
  <si>
    <t>Napa County</t>
  </si>
  <si>
    <t>Hinsdale County</t>
  </si>
  <si>
    <t>Kootenai County</t>
  </si>
  <si>
    <t>Finney County</t>
  </si>
  <si>
    <t>Lafayette Parish</t>
  </si>
  <si>
    <t>Grand Traverse County</t>
  </si>
  <si>
    <t>Houston County</t>
  </si>
  <si>
    <t>Issaquena County</t>
  </si>
  <si>
    <t>McCone County</t>
  </si>
  <si>
    <t>Sierra County</t>
  </si>
  <si>
    <t>Monroe County</t>
  </si>
  <si>
    <t>Dare County</t>
  </si>
  <si>
    <t>McLean County</t>
  </si>
  <si>
    <t>Geauga County</t>
  </si>
  <si>
    <t>Greer County</t>
  </si>
  <si>
    <t>Sherman County</t>
  </si>
  <si>
    <t>Florida Municipio</t>
  </si>
  <si>
    <t>Kershaw County</t>
  </si>
  <si>
    <t>Hamlin County</t>
  </si>
  <si>
    <t>Giles County</t>
  </si>
  <si>
    <t>Wayne County</t>
  </si>
  <si>
    <t>Native Village of Selawik</t>
  </si>
  <si>
    <t>Yakutat City and Borough</t>
  </si>
  <si>
    <t>Hempstead County</t>
  </si>
  <si>
    <t>Nevada County</t>
  </si>
  <si>
    <t>Huerfano County</t>
  </si>
  <si>
    <t>Latah County</t>
  </si>
  <si>
    <t>Des Moines County</t>
  </si>
  <si>
    <t>Lafourche Parish</t>
  </si>
  <si>
    <t>Gratiot County</t>
  </si>
  <si>
    <t>Hubbard County</t>
  </si>
  <si>
    <t>Itawamba County</t>
  </si>
  <si>
    <t>Dade County</t>
  </si>
  <si>
    <t>Dundy County</t>
  </si>
  <si>
    <t>Socorro County</t>
  </si>
  <si>
    <t>Harmon County</t>
  </si>
  <si>
    <t>Tillamook County</t>
  </si>
  <si>
    <t>Guánica Municipio</t>
  </si>
  <si>
    <t>Lancaster County</t>
  </si>
  <si>
    <t>Hand County</t>
  </si>
  <si>
    <t>Grainger County</t>
  </si>
  <si>
    <t>Weber County</t>
  </si>
  <si>
    <t>Fairfax County</t>
  </si>
  <si>
    <t>Skagit County</t>
  </si>
  <si>
    <t>Juneau County</t>
  </si>
  <si>
    <t>Native Village of Shaktoolik</t>
  </si>
  <si>
    <t>Yukon-Koyukuk Census Area</t>
  </si>
  <si>
    <t>Hot Spring County</t>
  </si>
  <si>
    <t>Indian River County</t>
  </si>
  <si>
    <t>Lemhi County</t>
  </si>
  <si>
    <t>LaSalle Parish</t>
  </si>
  <si>
    <t>Hillsdale County</t>
  </si>
  <si>
    <t>Isanti County</t>
  </si>
  <si>
    <t>Meagher County</t>
  </si>
  <si>
    <t>Taos County</t>
  </si>
  <si>
    <t>Nassau County</t>
  </si>
  <si>
    <t>Davie County</t>
  </si>
  <si>
    <t>Morton County</t>
  </si>
  <si>
    <t>Guernsey County</t>
  </si>
  <si>
    <t>Harper County</t>
  </si>
  <si>
    <t>Umatilla County</t>
  </si>
  <si>
    <t>Guayama Municipio</t>
  </si>
  <si>
    <t>Laurens County</t>
  </si>
  <si>
    <t>Hanson County</t>
  </si>
  <si>
    <t>Callahan County</t>
  </si>
  <si>
    <t>Fauquier County</t>
  </si>
  <si>
    <t>Skamania County</t>
  </si>
  <si>
    <t>Mingo County</t>
  </si>
  <si>
    <t>Kenosha County</t>
  </si>
  <si>
    <t>Native Village of Shishmaref</t>
  </si>
  <si>
    <t>Geneva County</t>
  </si>
  <si>
    <t>Placer County</t>
  </si>
  <si>
    <t>Dubuque County</t>
  </si>
  <si>
    <t>Geary County</t>
  </si>
  <si>
    <t>Edmonson County</t>
  </si>
  <si>
    <t>Lincoln Parish</t>
  </si>
  <si>
    <t>Houghton County</t>
  </si>
  <si>
    <t>Itasca County</t>
  </si>
  <si>
    <t>Torrance County</t>
  </si>
  <si>
    <t>New York County</t>
  </si>
  <si>
    <t>Duplin County</t>
  </si>
  <si>
    <t>Mountrail County</t>
  </si>
  <si>
    <t>Haskell County</t>
  </si>
  <si>
    <t>Huntingdon County</t>
  </si>
  <si>
    <t>Guayanilla Municipio</t>
  </si>
  <si>
    <t>Lee County</t>
  </si>
  <si>
    <t>Grundy County</t>
  </si>
  <si>
    <t>Snohomish County</t>
  </si>
  <si>
    <t>Monongalia County</t>
  </si>
  <si>
    <t>Kewaunee County</t>
  </si>
  <si>
    <t>Native Village of Shungnak</t>
  </si>
  <si>
    <t>Independence County</t>
  </si>
  <si>
    <t>Plumas County</t>
  </si>
  <si>
    <t>Kiowa County</t>
  </si>
  <si>
    <t>Clinch County</t>
  </si>
  <si>
    <t>Hendricks County</t>
  </si>
  <si>
    <t>Gove County</t>
  </si>
  <si>
    <t>Elliott County</t>
  </si>
  <si>
    <t>Livingston Parish</t>
  </si>
  <si>
    <t>Huron County</t>
  </si>
  <si>
    <t>Missoula County</t>
  </si>
  <si>
    <t>Frontier County</t>
  </si>
  <si>
    <t>Niagara County</t>
  </si>
  <si>
    <t>Durham County</t>
  </si>
  <si>
    <t>Nelson County</t>
  </si>
  <si>
    <t>Hughes County</t>
  </si>
  <si>
    <t>Wallowa County</t>
  </si>
  <si>
    <t>Indiana County</t>
  </si>
  <si>
    <t>Guaynabo Municipio</t>
  </si>
  <si>
    <t>Lexington County</t>
  </si>
  <si>
    <t>Hamblen County</t>
  </si>
  <si>
    <t>Camp County</t>
  </si>
  <si>
    <t>Fluvanna County</t>
  </si>
  <si>
    <t>Spokane County</t>
  </si>
  <si>
    <t>La Crosse County</t>
  </si>
  <si>
    <t>Native Village of Stevens</t>
  </si>
  <si>
    <t>Hale County</t>
  </si>
  <si>
    <t>Izard County</t>
  </si>
  <si>
    <t>Riverside County</t>
  </si>
  <si>
    <t>Kit Carson County</t>
  </si>
  <si>
    <t>Lafayette County</t>
  </si>
  <si>
    <t>Cobb County</t>
  </si>
  <si>
    <t>Henry County</t>
  </si>
  <si>
    <t>Estill County</t>
  </si>
  <si>
    <t>Madison Parish</t>
  </si>
  <si>
    <t>Ingham County</t>
  </si>
  <si>
    <t>Kanabec County</t>
  </si>
  <si>
    <t>Jefferson Davis County</t>
  </si>
  <si>
    <t>Dent County</t>
  </si>
  <si>
    <t>Musselshell County</t>
  </si>
  <si>
    <t>Furnas County</t>
  </si>
  <si>
    <t>Valencia County</t>
  </si>
  <si>
    <t>Oneida County</t>
  </si>
  <si>
    <t>Edgecombe County</t>
  </si>
  <si>
    <t>Oliver County</t>
  </si>
  <si>
    <t>Hardin County</t>
  </si>
  <si>
    <t>Wasco County</t>
  </si>
  <si>
    <t>Gurabo Municipio</t>
  </si>
  <si>
    <t>McCormick County</t>
  </si>
  <si>
    <t>Hutchinson County</t>
  </si>
  <si>
    <t>Carson County</t>
  </si>
  <si>
    <t>Stevens County</t>
  </si>
  <si>
    <t>Native Village of Tanacross</t>
  </si>
  <si>
    <t>Sacramento County</t>
  </si>
  <si>
    <t>Minidoka County</t>
  </si>
  <si>
    <t>Morehouse Parish</t>
  </si>
  <si>
    <t>Ionia County</t>
  </si>
  <si>
    <t>Kandiyohi County</t>
  </si>
  <si>
    <t>Jones County</t>
  </si>
  <si>
    <t>Gage County</t>
  </si>
  <si>
    <t>Onondaga County</t>
  </si>
  <si>
    <t>Forsyth County</t>
  </si>
  <si>
    <t>Pembina County</t>
  </si>
  <si>
    <t>Juniata County</t>
  </si>
  <si>
    <t>Hatillo Municipio</t>
  </si>
  <si>
    <t>Hyde County</t>
  </si>
  <si>
    <t>Thurston County</t>
  </si>
  <si>
    <t>Nicholas County</t>
  </si>
  <si>
    <t>Langlade County</t>
  </si>
  <si>
    <t>Native Village of Tanana</t>
  </si>
  <si>
    <t>San Benito County</t>
  </si>
  <si>
    <t>La Plata County</t>
  </si>
  <si>
    <t>Colquitt County</t>
  </si>
  <si>
    <t>Nez Perce County</t>
  </si>
  <si>
    <t>Huntington County</t>
  </si>
  <si>
    <t>Gray County</t>
  </si>
  <si>
    <t>Fleming County</t>
  </si>
  <si>
    <t>Natchitoches Parish</t>
  </si>
  <si>
    <t>Iosco County</t>
  </si>
  <si>
    <t>Kittson County</t>
  </si>
  <si>
    <t>Kemper County</t>
  </si>
  <si>
    <t>Dunklin County</t>
  </si>
  <si>
    <t>Petroleum County</t>
  </si>
  <si>
    <t>Garden County</t>
  </si>
  <si>
    <t>Ontario County</t>
  </si>
  <si>
    <t>Johnston County</t>
  </si>
  <si>
    <t>Wheeler County</t>
  </si>
  <si>
    <t>Lackawanna County</t>
  </si>
  <si>
    <t>Hormigueros Municipio</t>
  </si>
  <si>
    <t>Marlboro County</t>
  </si>
  <si>
    <t>Hardeman County</t>
  </si>
  <si>
    <t>Castro County</t>
  </si>
  <si>
    <t>Wahkiakum County</t>
  </si>
  <si>
    <t>Ohio County</t>
  </si>
  <si>
    <t>Native Village of Tatitlek</t>
  </si>
  <si>
    <t>San Bernardino County</t>
  </si>
  <si>
    <t>Larimer County</t>
  </si>
  <si>
    <t>Leon County</t>
  </si>
  <si>
    <t>Henderson County</t>
  </si>
  <si>
    <t>Greeley County</t>
  </si>
  <si>
    <t>Orleans Parish</t>
  </si>
  <si>
    <t>Koochiching County</t>
  </si>
  <si>
    <t>Phillips County</t>
  </si>
  <si>
    <t>Gaston County</t>
  </si>
  <si>
    <t>Ramsey County</t>
  </si>
  <si>
    <t>Highland County</t>
  </si>
  <si>
    <t>Kay County</t>
  </si>
  <si>
    <t>Yamhill County</t>
  </si>
  <si>
    <t>Humacao Municipio</t>
  </si>
  <si>
    <t>Newberry County</t>
  </si>
  <si>
    <t>Jerauld County</t>
  </si>
  <si>
    <t>Walla Walla County</t>
  </si>
  <si>
    <t>Pendleton County</t>
  </si>
  <si>
    <t>Manitowoc County</t>
  </si>
  <si>
    <t>Native Village of Tazlina</t>
  </si>
  <si>
    <t>San Diego County</t>
  </si>
  <si>
    <t>Las Animas County</t>
  </si>
  <si>
    <t>Levy County</t>
  </si>
  <si>
    <t>Owyhee County</t>
  </si>
  <si>
    <t>Ouachita Parish</t>
  </si>
  <si>
    <t>Isabella County</t>
  </si>
  <si>
    <t>Lac qui Parle County</t>
  </si>
  <si>
    <t>Lamar County</t>
  </si>
  <si>
    <t>Gasconade County</t>
  </si>
  <si>
    <t>Pondera County</t>
  </si>
  <si>
    <t>Gosper County</t>
  </si>
  <si>
    <t>Gates County</t>
  </si>
  <si>
    <t>Ransom County</t>
  </si>
  <si>
    <t>Hocking County</t>
  </si>
  <si>
    <t>Kingfisher County</t>
  </si>
  <si>
    <t>Lawrence County</t>
  </si>
  <si>
    <t>Isabela Municipio</t>
  </si>
  <si>
    <t>Oconee County</t>
  </si>
  <si>
    <t>Hawkins County</t>
  </si>
  <si>
    <t>Goochland County</t>
  </si>
  <si>
    <t>Whatcom County</t>
  </si>
  <si>
    <t>Pleasants County</t>
  </si>
  <si>
    <t>Marathon County</t>
  </si>
  <si>
    <t>Native Village of Teller</t>
  </si>
  <si>
    <t>San Francisco County</t>
  </si>
  <si>
    <t>Coweta County</t>
  </si>
  <si>
    <t>Payette County</t>
  </si>
  <si>
    <t>Iroquois County</t>
  </si>
  <si>
    <t>Jay County</t>
  </si>
  <si>
    <t>Plaquemines Parish</t>
  </si>
  <si>
    <t>Lauderdale County</t>
  </si>
  <si>
    <t>Gentry County</t>
  </si>
  <si>
    <t>Powder River County</t>
  </si>
  <si>
    <t>Oswego County</t>
  </si>
  <si>
    <t>Renville County</t>
  </si>
  <si>
    <t>Lebanon County</t>
  </si>
  <si>
    <t>Jayuya Municipio</t>
  </si>
  <si>
    <t>Orangeburg County</t>
  </si>
  <si>
    <t>Kingsbury County</t>
  </si>
  <si>
    <t>Haywood County</t>
  </si>
  <si>
    <t>Childress County</t>
  </si>
  <si>
    <t>Grayson County</t>
  </si>
  <si>
    <t>Whitman County</t>
  </si>
  <si>
    <t>Pocahontas County</t>
  </si>
  <si>
    <t>Marinette County</t>
  </si>
  <si>
    <t>Native Village of Tetlin</t>
  </si>
  <si>
    <t>San Joaquin County</t>
  </si>
  <si>
    <t>Power County</t>
  </si>
  <si>
    <t>Guthrie County</t>
  </si>
  <si>
    <t>Pointe Coupee Parish</t>
  </si>
  <si>
    <t>Kalamazoo County</t>
  </si>
  <si>
    <t>Lake of the Woods County</t>
  </si>
  <si>
    <t>Powell County</t>
  </si>
  <si>
    <t>Otsego County</t>
  </si>
  <si>
    <t>Granville County</t>
  </si>
  <si>
    <t>Richland County</t>
  </si>
  <si>
    <t>Latimer County</t>
  </si>
  <si>
    <t>Lehigh County</t>
  </si>
  <si>
    <t>Juana Díaz Municipio</t>
  </si>
  <si>
    <t>Pickens County</t>
  </si>
  <si>
    <t>Yakima County</t>
  </si>
  <si>
    <t>Preston County</t>
  </si>
  <si>
    <t>Marquette County</t>
  </si>
  <si>
    <t>Native Village of Tuntutuliak</t>
  </si>
  <si>
    <t>San Luis Obispo County</t>
  </si>
  <si>
    <t>Mesa County</t>
  </si>
  <si>
    <t>Manatee County</t>
  </si>
  <si>
    <t>Crisp County</t>
  </si>
  <si>
    <t>Shoshone County</t>
  </si>
  <si>
    <t>Jennings County</t>
  </si>
  <si>
    <t>Harvey County</t>
  </si>
  <si>
    <t>Garrard County</t>
  </si>
  <si>
    <t>Rapides Parish</t>
  </si>
  <si>
    <t>Kalkaska County</t>
  </si>
  <si>
    <t>Le Sueur County</t>
  </si>
  <si>
    <t>Leake County</t>
  </si>
  <si>
    <t>Prairie County</t>
  </si>
  <si>
    <t>Hall County</t>
  </si>
  <si>
    <t>Putnam County</t>
  </si>
  <si>
    <t>Rolette County</t>
  </si>
  <si>
    <t>Le Flore County</t>
  </si>
  <si>
    <t>Luzerne County</t>
  </si>
  <si>
    <t>Juncos Municipio</t>
  </si>
  <si>
    <t>Cochran County</t>
  </si>
  <si>
    <t>Greensville County</t>
  </si>
  <si>
    <t>Menominee County</t>
  </si>
  <si>
    <t>Native Village of Tununak</t>
  </si>
  <si>
    <t>Little River County</t>
  </si>
  <si>
    <t>San Mateo County</t>
  </si>
  <si>
    <t>Red River Parish</t>
  </si>
  <si>
    <t>Ravalli County</t>
  </si>
  <si>
    <t>Queens County</t>
  </si>
  <si>
    <t>Guilford County</t>
  </si>
  <si>
    <t>Sargent County</t>
  </si>
  <si>
    <t>Lycoming County</t>
  </si>
  <si>
    <t>Lajas Municipio</t>
  </si>
  <si>
    <t>Saluda County</t>
  </si>
  <si>
    <t>Hickman County</t>
  </si>
  <si>
    <t>Coke County</t>
  </si>
  <si>
    <t>Halifax County</t>
  </si>
  <si>
    <t>Raleigh County</t>
  </si>
  <si>
    <t>Milwaukee County</t>
  </si>
  <si>
    <t>Native Village of Tyonek</t>
  </si>
  <si>
    <t>Limestone County</t>
  </si>
  <si>
    <t>Santa Barbara County</t>
  </si>
  <si>
    <t>Moffat County</t>
  </si>
  <si>
    <t>Martin County</t>
  </si>
  <si>
    <t>Twin Falls County</t>
  </si>
  <si>
    <t>Jersey County</t>
  </si>
  <si>
    <t>Hodgeman County</t>
  </si>
  <si>
    <t>Graves County</t>
  </si>
  <si>
    <t>Richland Parish</t>
  </si>
  <si>
    <t>Keweenaw County</t>
  </si>
  <si>
    <t>Leflore County</t>
  </si>
  <si>
    <t>Harlan County</t>
  </si>
  <si>
    <t>Rensselaer County</t>
  </si>
  <si>
    <t>McKean County</t>
  </si>
  <si>
    <t>Lares Municipio</t>
  </si>
  <si>
    <t>Spartanburg County</t>
  </si>
  <si>
    <t>Lyman County</t>
  </si>
  <si>
    <t>Coleman County</t>
  </si>
  <si>
    <t>Hanover County</t>
  </si>
  <si>
    <t>Randolph County</t>
  </si>
  <si>
    <t>Native Village of Unalakleet</t>
  </si>
  <si>
    <t>Lowndes County</t>
  </si>
  <si>
    <t>Lonoke County</t>
  </si>
  <si>
    <t>Santa Clara County</t>
  </si>
  <si>
    <t>Montezuma County</t>
  </si>
  <si>
    <t>Miami-Dade County</t>
  </si>
  <si>
    <t>Valley County</t>
  </si>
  <si>
    <t>Jo Daviess County</t>
  </si>
  <si>
    <t>Kosciusko County</t>
  </si>
  <si>
    <t>Sabine Parish</t>
  </si>
  <si>
    <t>McLeod County</t>
  </si>
  <si>
    <t>Hickory County</t>
  </si>
  <si>
    <t>Hayes County</t>
  </si>
  <si>
    <t>Richmond County</t>
  </si>
  <si>
    <t>Harnett County</t>
  </si>
  <si>
    <t>Sioux County</t>
  </si>
  <si>
    <t>Love County</t>
  </si>
  <si>
    <t>Las Marías Municipio</t>
  </si>
  <si>
    <t>Sumter County</t>
  </si>
  <si>
    <t>McCook County</t>
  </si>
  <si>
    <t>Collin County</t>
  </si>
  <si>
    <t>Henrico County</t>
  </si>
  <si>
    <t>Ritchie County</t>
  </si>
  <si>
    <t>Oconto County</t>
  </si>
  <si>
    <t>Native Village of Unga</t>
  </si>
  <si>
    <t>Macon County</t>
  </si>
  <si>
    <t>Montrose County</t>
  </si>
  <si>
    <t>LaGrange County</t>
  </si>
  <si>
    <t>St. Bernard Parish</t>
  </si>
  <si>
    <t>Lapeer County</t>
  </si>
  <si>
    <t>Mahnomen County</t>
  </si>
  <si>
    <t>Holt County</t>
  </si>
  <si>
    <t>Rosebud County</t>
  </si>
  <si>
    <t>Hitchcock County</t>
  </si>
  <si>
    <t>Rockland County</t>
  </si>
  <si>
    <t>Slope County</t>
  </si>
  <si>
    <t>McClain County</t>
  </si>
  <si>
    <t>Mifflin County</t>
  </si>
  <si>
    <t>Las Piedras Municipio</t>
  </si>
  <si>
    <t>McPherson County</t>
  </si>
  <si>
    <t>Collingsworth County</t>
  </si>
  <si>
    <t>Roane County</t>
  </si>
  <si>
    <t>Native Village of Wales</t>
  </si>
  <si>
    <t>Shasta County</t>
  </si>
  <si>
    <t>Jewell County</t>
  </si>
  <si>
    <t>Greenup County</t>
  </si>
  <si>
    <t>St. Charles Parish</t>
  </si>
  <si>
    <t>Leelanau County</t>
  </si>
  <si>
    <t>Sanders County</t>
  </si>
  <si>
    <t>St. Lawrence County</t>
  </si>
  <si>
    <t>Stark County</t>
  </si>
  <si>
    <t>Licking County</t>
  </si>
  <si>
    <t>McCurtain County</t>
  </si>
  <si>
    <t>Loíza Municipio</t>
  </si>
  <si>
    <t>Williamsburg County</t>
  </si>
  <si>
    <t>Colorado County</t>
  </si>
  <si>
    <t>Summers County</t>
  </si>
  <si>
    <t>Outagamie County</t>
  </si>
  <si>
    <t>Native Village of White Mountain</t>
  </si>
  <si>
    <t>Marengo County</t>
  </si>
  <si>
    <t>Miller County</t>
  </si>
  <si>
    <t>Okaloosa County</t>
  </si>
  <si>
    <t>Dooly County</t>
  </si>
  <si>
    <t>Kankakee County</t>
  </si>
  <si>
    <t>LaPorte County</t>
  </si>
  <si>
    <t>St. Helena Parish</t>
  </si>
  <si>
    <t>Lenawee County</t>
  </si>
  <si>
    <t>Howell County</t>
  </si>
  <si>
    <t>Hooker County</t>
  </si>
  <si>
    <t>Saratoga County</t>
  </si>
  <si>
    <t>Hertford County</t>
  </si>
  <si>
    <t>Steele County</t>
  </si>
  <si>
    <t>Luquillo Municipio</t>
  </si>
  <si>
    <t>Meade County</t>
  </si>
  <si>
    <t>Comal County</t>
  </si>
  <si>
    <t>Isle of Wight County</t>
  </si>
  <si>
    <t>Taylor County</t>
  </si>
  <si>
    <t>Ozaukee County</t>
  </si>
  <si>
    <t>Nenana Native Association</t>
  </si>
  <si>
    <t>Mississippi County</t>
  </si>
  <si>
    <t>Siskiyou County</t>
  </si>
  <si>
    <t>Ouray County</t>
  </si>
  <si>
    <t>Okeechobee County</t>
  </si>
  <si>
    <t>Dougherty County</t>
  </si>
  <si>
    <t>Kendall County</t>
  </si>
  <si>
    <t>Ida County</t>
  </si>
  <si>
    <t>Kearny County</t>
  </si>
  <si>
    <t>St. James Parish</t>
  </si>
  <si>
    <t>Meeker County</t>
  </si>
  <si>
    <t>Silver Bow County</t>
  </si>
  <si>
    <t>Schenectady County</t>
  </si>
  <si>
    <t>Hoke County</t>
  </si>
  <si>
    <t>Stutsman County</t>
  </si>
  <si>
    <t>Lorain County</t>
  </si>
  <si>
    <t>Major County</t>
  </si>
  <si>
    <t>Montour County</t>
  </si>
  <si>
    <t>Manatí Municipio</t>
  </si>
  <si>
    <t>Mellette County</t>
  </si>
  <si>
    <t>James City County</t>
  </si>
  <si>
    <t>Tucker County</t>
  </si>
  <si>
    <t>Pepin County</t>
  </si>
  <si>
    <t>New Koliganek Village Council</t>
  </si>
  <si>
    <t>Solano County</t>
  </si>
  <si>
    <t>Kingman County</t>
  </si>
  <si>
    <t>St. John the Baptist Parish</t>
  </si>
  <si>
    <t>Luce County</t>
  </si>
  <si>
    <t>Mille Lacs County</t>
  </si>
  <si>
    <t>Stillwater County</t>
  </si>
  <si>
    <t>Schoharie County</t>
  </si>
  <si>
    <t>Towner County</t>
  </si>
  <si>
    <t>Lucas County</t>
  </si>
  <si>
    <t>Northampton County</t>
  </si>
  <si>
    <t>Maricao Municipio</t>
  </si>
  <si>
    <t>Miner County</t>
  </si>
  <si>
    <t>Concho County</t>
  </si>
  <si>
    <t>King and Queen County</t>
  </si>
  <si>
    <t>Tyler County</t>
  </si>
  <si>
    <t>New Stuyahok Village</t>
  </si>
  <si>
    <t>Mobile County</t>
  </si>
  <si>
    <t>Sonoma County</t>
  </si>
  <si>
    <t>Osceola County</t>
  </si>
  <si>
    <t>Early County</t>
  </si>
  <si>
    <t>St. Landry Parish</t>
  </si>
  <si>
    <t>Mackinac County</t>
  </si>
  <si>
    <t>Morrison County</t>
  </si>
  <si>
    <t>Sweet Grass County</t>
  </si>
  <si>
    <t>Schuyler County</t>
  </si>
  <si>
    <t>Iredell County</t>
  </si>
  <si>
    <t>Traill County</t>
  </si>
  <si>
    <t>Mayes County</t>
  </si>
  <si>
    <t>Northumberland County</t>
  </si>
  <si>
    <t>Maunabo Municipio</t>
  </si>
  <si>
    <t>Minnehaha County</t>
  </si>
  <si>
    <t>Cooke County</t>
  </si>
  <si>
    <t>King George County</t>
  </si>
  <si>
    <t>Upshur County</t>
  </si>
  <si>
    <t>Newhalen Village</t>
  </si>
  <si>
    <t>Stanislaus County</t>
  </si>
  <si>
    <t>Pitkin County</t>
  </si>
  <si>
    <t>Palm Beach County</t>
  </si>
  <si>
    <t>Echols County</t>
  </si>
  <si>
    <t>LaSalle County</t>
  </si>
  <si>
    <t>Labette County</t>
  </si>
  <si>
    <t>Hart County</t>
  </si>
  <si>
    <t>St. Martin Parish</t>
  </si>
  <si>
    <t>Macomb County</t>
  </si>
  <si>
    <t>Mower County</t>
  </si>
  <si>
    <t>Neshoba County</t>
  </si>
  <si>
    <t>Kearney County</t>
  </si>
  <si>
    <t>Seneca County</t>
  </si>
  <si>
    <t>Walsh County</t>
  </si>
  <si>
    <t>Mahoning County</t>
  </si>
  <si>
    <t>Murray County</t>
  </si>
  <si>
    <t>Perry County</t>
  </si>
  <si>
    <t>Mayagüez Municipio</t>
  </si>
  <si>
    <t>Moody County</t>
  </si>
  <si>
    <t>Coryell County</t>
  </si>
  <si>
    <t>King William County</t>
  </si>
  <si>
    <t>Portage County</t>
  </si>
  <si>
    <t>Newtok Village</t>
  </si>
  <si>
    <t>Newton County</t>
  </si>
  <si>
    <t>Sutter County</t>
  </si>
  <si>
    <t>Prowers County</t>
  </si>
  <si>
    <t>Pasco County</t>
  </si>
  <si>
    <t>St. Mary Parish</t>
  </si>
  <si>
    <t>Manistee County</t>
  </si>
  <si>
    <t>Toole County</t>
  </si>
  <si>
    <t>Keith County</t>
  </si>
  <si>
    <t>Steuben County</t>
  </si>
  <si>
    <t>Ward County</t>
  </si>
  <si>
    <t>Muskogee County</t>
  </si>
  <si>
    <t>Philadelphia County</t>
  </si>
  <si>
    <t>Moca Municipio</t>
  </si>
  <si>
    <t>Oglala Lakota County</t>
  </si>
  <si>
    <t>Cottle County</t>
  </si>
  <si>
    <t>Webster County</t>
  </si>
  <si>
    <t>Price County</t>
  </si>
  <si>
    <t>Nikolai Village</t>
  </si>
  <si>
    <t>Ouachita County</t>
  </si>
  <si>
    <t>Tehama County</t>
  </si>
  <si>
    <t>Pueblo County</t>
  </si>
  <si>
    <t>Pinellas County</t>
  </si>
  <si>
    <t>Miami County</t>
  </si>
  <si>
    <t>Leavenworth County</t>
  </si>
  <si>
    <t>St. Tammany Parish</t>
  </si>
  <si>
    <t>Nicollet County</t>
  </si>
  <si>
    <t>Noxubee County</t>
  </si>
  <si>
    <t>Treasure County</t>
  </si>
  <si>
    <t>Keya Paha County</t>
  </si>
  <si>
    <t>Wells County</t>
  </si>
  <si>
    <t>Medina County</t>
  </si>
  <si>
    <t>Noble County</t>
  </si>
  <si>
    <t>Pike County</t>
  </si>
  <si>
    <t>Morovis Municipio</t>
  </si>
  <si>
    <t>Pennington County</t>
  </si>
  <si>
    <t>Crane County</t>
  </si>
  <si>
    <t>Wetzel County</t>
  </si>
  <si>
    <t>Racine County</t>
  </si>
  <si>
    <t>Ninilchik Village</t>
  </si>
  <si>
    <t>Trinity County</t>
  </si>
  <si>
    <t>Rio Blanco County</t>
  </si>
  <si>
    <t>Emanuel County</t>
  </si>
  <si>
    <t>Tangipahoa Parish</t>
  </si>
  <si>
    <t>Nobles County</t>
  </si>
  <si>
    <t>Oktibbeha County</t>
  </si>
  <si>
    <t>Laclede County</t>
  </si>
  <si>
    <t>Kimball County</t>
  </si>
  <si>
    <t>Williams County</t>
  </si>
  <si>
    <t>Meigs County</t>
  </si>
  <si>
    <t>Nowata County</t>
  </si>
  <si>
    <t>Potter County</t>
  </si>
  <si>
    <t>Naguabo Municipio</t>
  </si>
  <si>
    <t>Perkins County</t>
  </si>
  <si>
    <t>Loudon County</t>
  </si>
  <si>
    <t>Loudoun County</t>
  </si>
  <si>
    <t>Wirt County</t>
  </si>
  <si>
    <t>Nome Eskimo Community</t>
  </si>
  <si>
    <t>Tulare County</t>
  </si>
  <si>
    <t>Rio Grande County</t>
  </si>
  <si>
    <t>Evans County</t>
  </si>
  <si>
    <t>Keokuk County</t>
  </si>
  <si>
    <t>Hopkins County</t>
  </si>
  <si>
    <t>Tensas Parish</t>
  </si>
  <si>
    <t>Mecosta County</t>
  </si>
  <si>
    <t>Norman County</t>
  </si>
  <si>
    <t>Panola County</t>
  </si>
  <si>
    <t>Wheatland County</t>
  </si>
  <si>
    <t>Tioga County</t>
  </si>
  <si>
    <t>Lenoir County</t>
  </si>
  <si>
    <t>Okfuskee County</t>
  </si>
  <si>
    <t>Schuylkill County</t>
  </si>
  <si>
    <t>Naranjito Municipio</t>
  </si>
  <si>
    <t>McMinn County</t>
  </si>
  <si>
    <t>Crosby County</t>
  </si>
  <si>
    <t>Louisa County</t>
  </si>
  <si>
    <t>Wood County</t>
  </si>
  <si>
    <t>Rock County</t>
  </si>
  <si>
    <t>Nondalton Village</t>
  </si>
  <si>
    <t>Tuolumne County</t>
  </si>
  <si>
    <t>Routt County</t>
  </si>
  <si>
    <t>St. Johns County</t>
  </si>
  <si>
    <t>Fannin County</t>
  </si>
  <si>
    <t>McDonough County</t>
  </si>
  <si>
    <t>Kossuth County</t>
  </si>
  <si>
    <t>Terrebonne Parish</t>
  </si>
  <si>
    <t>Olmsted County</t>
  </si>
  <si>
    <t>Pearl River County</t>
  </si>
  <si>
    <t>Wibaux County</t>
  </si>
  <si>
    <t>Tompkins County</t>
  </si>
  <si>
    <t>Oklahoma County</t>
  </si>
  <si>
    <t>Snyder County</t>
  </si>
  <si>
    <t>Orocovis Municipio</t>
  </si>
  <si>
    <t>Roberts County</t>
  </si>
  <si>
    <t>McNairy County</t>
  </si>
  <si>
    <t>Culberson County</t>
  </si>
  <si>
    <t>Lunenburg County</t>
  </si>
  <si>
    <t>Wyoming County</t>
  </si>
  <si>
    <t>Rusk County</t>
  </si>
  <si>
    <t>Noorvik Native Community</t>
  </si>
  <si>
    <t>Poinsett County</t>
  </si>
  <si>
    <t>Ventura County</t>
  </si>
  <si>
    <t>Saguache County</t>
  </si>
  <si>
    <t>St. Lucie County</t>
  </si>
  <si>
    <t>Union Parish</t>
  </si>
  <si>
    <t>Midland County</t>
  </si>
  <si>
    <t>Otter Tail County</t>
  </si>
  <si>
    <t>Yellowstone County</t>
  </si>
  <si>
    <t>Ulster County</t>
  </si>
  <si>
    <t>Okmulgee County</t>
  </si>
  <si>
    <t>Patillas Municipio</t>
  </si>
  <si>
    <t>Sanborn County</t>
  </si>
  <si>
    <t>Dallam County</t>
  </si>
  <si>
    <t>St. Croix County</t>
  </si>
  <si>
    <t>Northway Village</t>
  </si>
  <si>
    <t>Russell County</t>
  </si>
  <si>
    <t>Yolo County</t>
  </si>
  <si>
    <t>Santa Rosa County</t>
  </si>
  <si>
    <t>Jessamine County</t>
  </si>
  <si>
    <t>Vermilion Parish</t>
  </si>
  <si>
    <t>Missaukee County</t>
  </si>
  <si>
    <t>Osage County</t>
  </si>
  <si>
    <t>Peñuelas Municipio</t>
  </si>
  <si>
    <t>Spink County</t>
  </si>
  <si>
    <t>Mathews County</t>
  </si>
  <si>
    <t>Sauk County</t>
  </si>
  <si>
    <t>Nulato Village</t>
  </si>
  <si>
    <t>St. Clair County</t>
  </si>
  <si>
    <t>Pope County</t>
  </si>
  <si>
    <t>Yuba County</t>
  </si>
  <si>
    <t>Sarasota County</t>
  </si>
  <si>
    <t>Vernon Parish</t>
  </si>
  <si>
    <t>Pine County</t>
  </si>
  <si>
    <t>Pontotoc County</t>
  </si>
  <si>
    <t>Loup County</t>
  </si>
  <si>
    <t>Ottawa County</t>
  </si>
  <si>
    <t>Susquehanna County</t>
  </si>
  <si>
    <t>Ponce Municipio</t>
  </si>
  <si>
    <t>Stanley County</t>
  </si>
  <si>
    <t>Mecklenburg County</t>
  </si>
  <si>
    <t>Sawyer County</t>
  </si>
  <si>
    <t>Nunakauyarmiui Tribe (formerly Native Village of Toksook Bay)</t>
  </si>
  <si>
    <t>Shelby County</t>
  </si>
  <si>
    <t>Sedgwick County</t>
  </si>
  <si>
    <t>Seminole County</t>
  </si>
  <si>
    <t>Macoupin County</t>
  </si>
  <si>
    <t>Kenton County</t>
  </si>
  <si>
    <t>Washington Parish</t>
  </si>
  <si>
    <t>Montcalm County</t>
  </si>
  <si>
    <t>Pipestone County</t>
  </si>
  <si>
    <t>Prentiss County</t>
  </si>
  <si>
    <t>Pawnee County</t>
  </si>
  <si>
    <t>Quebradillas Municipio</t>
  </si>
  <si>
    <t>Sully County</t>
  </si>
  <si>
    <t>Deaf Smith County</t>
  </si>
  <si>
    <t>Shawano County</t>
  </si>
  <si>
    <t>Organized Village of Grayling (aka Holikachuk)</t>
  </si>
  <si>
    <t>Pulaski County</t>
  </si>
  <si>
    <t>Owen County</t>
  </si>
  <si>
    <t>Knott County</t>
  </si>
  <si>
    <t>Webster Parish</t>
  </si>
  <si>
    <t>Montmorency County</t>
  </si>
  <si>
    <t>Quitman County</t>
  </si>
  <si>
    <t>McDonald County</t>
  </si>
  <si>
    <t>Westchester County</t>
  </si>
  <si>
    <t>Muskingum County</t>
  </si>
  <si>
    <t>Payne County</t>
  </si>
  <si>
    <t>Rincón Municipio</t>
  </si>
  <si>
    <t>Todd County</t>
  </si>
  <si>
    <t>Maury County</t>
  </si>
  <si>
    <t>Sheboygan County</t>
  </si>
  <si>
    <t>Organized Village of Kake</t>
  </si>
  <si>
    <t>Talladega County</t>
  </si>
  <si>
    <t>Teller County</t>
  </si>
  <si>
    <t>Suwannee County</t>
  </si>
  <si>
    <t>Parke County</t>
  </si>
  <si>
    <t>West Baton Rouge Parish</t>
  </si>
  <si>
    <t>Muskegon County</t>
  </si>
  <si>
    <t>Rankin County</t>
  </si>
  <si>
    <t>Merrick County</t>
  </si>
  <si>
    <t>Mitchell County</t>
  </si>
  <si>
    <t>Pittsburg County</t>
  </si>
  <si>
    <t>Venango County</t>
  </si>
  <si>
    <t>Río Grande Municipio</t>
  </si>
  <si>
    <t>Tripp County</t>
  </si>
  <si>
    <t>Denton County</t>
  </si>
  <si>
    <t>Organized Village of Kasaan</t>
  </si>
  <si>
    <t>Tallapoosa County</t>
  </si>
  <si>
    <t>St. Francis County</t>
  </si>
  <si>
    <t>Glascock County</t>
  </si>
  <si>
    <t>Mahaska County</t>
  </si>
  <si>
    <t>Larue County</t>
  </si>
  <si>
    <t>West Carroll Parish</t>
  </si>
  <si>
    <t>Newaygo County</t>
  </si>
  <si>
    <t>Scott County</t>
  </si>
  <si>
    <t>Morrill County</t>
  </si>
  <si>
    <t>Yates County</t>
  </si>
  <si>
    <t>Sabana Grande Municipio</t>
  </si>
  <si>
    <t>Turner County</t>
  </si>
  <si>
    <t>DeWitt County</t>
  </si>
  <si>
    <t>New Kent County</t>
  </si>
  <si>
    <t>Trempealeau County</t>
  </si>
  <si>
    <t>Organized Village of Kwethluk</t>
  </si>
  <si>
    <t>Tuscaloosa County</t>
  </si>
  <si>
    <t>Saline County</t>
  </si>
  <si>
    <t>Weld County</t>
  </si>
  <si>
    <t>Glynn County</t>
  </si>
  <si>
    <t>Laurel County</t>
  </si>
  <si>
    <t>West Feliciana Parish</t>
  </si>
  <si>
    <t>Oakland County</t>
  </si>
  <si>
    <t>Red Lake County</t>
  </si>
  <si>
    <t>Sharkey County</t>
  </si>
  <si>
    <t>Maries County</t>
  </si>
  <si>
    <t>Nance County</t>
  </si>
  <si>
    <t>Moore County</t>
  </si>
  <si>
    <t>Paulding County</t>
  </si>
  <si>
    <t>Pottawatomie County</t>
  </si>
  <si>
    <t>Salinas Municipio</t>
  </si>
  <si>
    <t>Dickens County</t>
  </si>
  <si>
    <t>Vernon County</t>
  </si>
  <si>
    <t>Organized Village of Saxman</t>
  </si>
  <si>
    <t>Walker County</t>
  </si>
  <si>
    <t>Volusia County</t>
  </si>
  <si>
    <t>Gordon County</t>
  </si>
  <si>
    <t>Massac County</t>
  </si>
  <si>
    <t>Porter County</t>
  </si>
  <si>
    <t>Winn Parish</t>
  </si>
  <si>
    <t>Oceana County</t>
  </si>
  <si>
    <t>Redwood County</t>
  </si>
  <si>
    <t>Simpson County</t>
  </si>
  <si>
    <t>Nemaha County</t>
  </si>
  <si>
    <t>Nash County</t>
  </si>
  <si>
    <t>Pushmataha County</t>
  </si>
  <si>
    <t>San Germán Municipio</t>
  </si>
  <si>
    <t>Walworth County</t>
  </si>
  <si>
    <t>Dimmit County</t>
  </si>
  <si>
    <t>Vilas County</t>
  </si>
  <si>
    <t>Orutsararmiut Traditional Native Council [previously listed as Orutsararmuit Native Village (aka Bethel)]</t>
  </si>
  <si>
    <t>Searcy County</t>
  </si>
  <si>
    <t>Wakulla County</t>
  </si>
  <si>
    <t>Menard County</t>
  </si>
  <si>
    <t>Posey County</t>
  </si>
  <si>
    <t>Mills County</t>
  </si>
  <si>
    <t>Ogemaw County</t>
  </si>
  <si>
    <t>Smith County</t>
  </si>
  <si>
    <t>Nuckolls County</t>
  </si>
  <si>
    <t>New Hanover County</t>
  </si>
  <si>
    <t>Pickaway County</t>
  </si>
  <si>
    <t>Roger Mills County</t>
  </si>
  <si>
    <t>Westmoreland County</t>
  </si>
  <si>
    <t>San Juan Municipio</t>
  </si>
  <si>
    <t>Yankton County</t>
  </si>
  <si>
    <t>Donley County</t>
  </si>
  <si>
    <t>Nottoway County</t>
  </si>
  <si>
    <t>Oscarville Traditional Village</t>
  </si>
  <si>
    <t>Wilcox County</t>
  </si>
  <si>
    <t>Sebastian County</t>
  </si>
  <si>
    <t>Walton County</t>
  </si>
  <si>
    <t>Leslie County</t>
  </si>
  <si>
    <t>Ontonagon County</t>
  </si>
  <si>
    <t>Rice County</t>
  </si>
  <si>
    <t>Stone County</t>
  </si>
  <si>
    <t>Otoe County</t>
  </si>
  <si>
    <t>Rogers County</t>
  </si>
  <si>
    <t>San Lorenzo Municipio</t>
  </si>
  <si>
    <t>Ziebach County</t>
  </si>
  <si>
    <t>Obion County</t>
  </si>
  <si>
    <t>Washburn County</t>
  </si>
  <si>
    <t>Pauloff Harbor Village</t>
  </si>
  <si>
    <t>Winston County</t>
  </si>
  <si>
    <t>Gwinnett County</t>
  </si>
  <si>
    <t>Monona County</t>
  </si>
  <si>
    <t>Neosho County</t>
  </si>
  <si>
    <t>Letcher County</t>
  </si>
  <si>
    <t>Sunflower County</t>
  </si>
  <si>
    <t>Onslow County</t>
  </si>
  <si>
    <t>San Sebastián Municipio</t>
  </si>
  <si>
    <t>Overton County</t>
  </si>
  <si>
    <t>Eastland County</t>
  </si>
  <si>
    <t>Page County</t>
  </si>
  <si>
    <t>Pedro Bay Village</t>
  </si>
  <si>
    <t>Sharp County</t>
  </si>
  <si>
    <t>Habersham County</t>
  </si>
  <si>
    <t>Ness County</t>
  </si>
  <si>
    <t>Oscoda County</t>
  </si>
  <si>
    <t>Roseau County</t>
  </si>
  <si>
    <t>Tallahatchie County</t>
  </si>
  <si>
    <t>Moniteau County</t>
  </si>
  <si>
    <t>Preble County</t>
  </si>
  <si>
    <t>Sequoyah County</t>
  </si>
  <si>
    <t>Santa Isabel Municipio</t>
  </si>
  <si>
    <t>Ector County</t>
  </si>
  <si>
    <t>Patrick County</t>
  </si>
  <si>
    <t>Waukesha County</t>
  </si>
  <si>
    <t>Petersburg Indian Association</t>
  </si>
  <si>
    <t>Ripley County</t>
  </si>
  <si>
    <t>Norton County</t>
  </si>
  <si>
    <t>St. Louis County</t>
  </si>
  <si>
    <t>Tate County</t>
  </si>
  <si>
    <t>Phelps County</t>
  </si>
  <si>
    <t>Pamlico County</t>
  </si>
  <si>
    <t>Stephens County</t>
  </si>
  <si>
    <t>Toa Alta Municipio</t>
  </si>
  <si>
    <t>Pickett County</t>
  </si>
  <si>
    <t>Pittsylvania County</t>
  </si>
  <si>
    <t>Waupaca County</t>
  </si>
  <si>
    <t>Pilot Station Traditional Village</t>
  </si>
  <si>
    <t>Moultrie County</t>
  </si>
  <si>
    <t>Rush County</t>
  </si>
  <si>
    <t>Muscatine County</t>
  </si>
  <si>
    <t>Tippah County</t>
  </si>
  <si>
    <t>Pasquotank County</t>
  </si>
  <si>
    <t>Texas County</t>
  </si>
  <si>
    <t>Toa Baja Municipio</t>
  </si>
  <si>
    <t>Powhatan County</t>
  </si>
  <si>
    <t>Waushara County</t>
  </si>
  <si>
    <t>Platinum Traditional Village</t>
  </si>
  <si>
    <t>Van Buren County</t>
  </si>
  <si>
    <t>Haralson County</t>
  </si>
  <si>
    <t>Ogle County</t>
  </si>
  <si>
    <t>St. Joseph County</t>
  </si>
  <si>
    <t>O'Brien County</t>
  </si>
  <si>
    <t>Osborne County</t>
  </si>
  <si>
    <t>Presque Isle County</t>
  </si>
  <si>
    <t>Sherburne County</t>
  </si>
  <si>
    <t>Tishomingo County</t>
  </si>
  <si>
    <t>Pender County</t>
  </si>
  <si>
    <t>Ross County</t>
  </si>
  <si>
    <t>Tillman County</t>
  </si>
  <si>
    <t>Trujillo Alto Municipio</t>
  </si>
  <si>
    <t>Prince Edward County</t>
  </si>
  <si>
    <t>Winnebago County</t>
  </si>
  <si>
    <t>Portage Creek Village (aka Ohgsenakale)</t>
  </si>
  <si>
    <t>Harris County</t>
  </si>
  <si>
    <t>Peoria County</t>
  </si>
  <si>
    <t>Roscommon County</t>
  </si>
  <si>
    <t>Sibley County</t>
  </si>
  <si>
    <t>Tunica County</t>
  </si>
  <si>
    <t>New Madrid County</t>
  </si>
  <si>
    <t>Perquimans County</t>
  </si>
  <si>
    <t>Sandusky County</t>
  </si>
  <si>
    <t>Tulsa County</t>
  </si>
  <si>
    <t>Utuado Municipio</t>
  </si>
  <si>
    <t>Rhea County</t>
  </si>
  <si>
    <t>Erath County</t>
  </si>
  <si>
    <t>Prince George County</t>
  </si>
  <si>
    <t>Seldovia Village Tribe</t>
  </si>
  <si>
    <t>White County</t>
  </si>
  <si>
    <t>McCracken County</t>
  </si>
  <si>
    <t>Saginaw County</t>
  </si>
  <si>
    <t>Stearns County</t>
  </si>
  <si>
    <t>Red Willow County</t>
  </si>
  <si>
    <t>Person County</t>
  </si>
  <si>
    <t>Scioto County</t>
  </si>
  <si>
    <t>Wagoner County</t>
  </si>
  <si>
    <t>Vega Alta Municipio</t>
  </si>
  <si>
    <t>Falls County</t>
  </si>
  <si>
    <t>Prince William County</t>
  </si>
  <si>
    <t>Qagan Tayagungin Tribe of Sand Point [previously listed as Qagan Tayagungin Tribe of Sand Point Village]</t>
  </si>
  <si>
    <t>Woodruff County</t>
  </si>
  <si>
    <t>Heard County</t>
  </si>
  <si>
    <t>Piatt County</t>
  </si>
  <si>
    <t>Spencer County</t>
  </si>
  <si>
    <t>Palo Alto County</t>
  </si>
  <si>
    <t>McCreary County</t>
  </si>
  <si>
    <t>Walthall County</t>
  </si>
  <si>
    <t>Nodaway County</t>
  </si>
  <si>
    <t>Richardson County</t>
  </si>
  <si>
    <t>Pitt County</t>
  </si>
  <si>
    <t>Vega Baja Municipio</t>
  </si>
  <si>
    <t>Robertson County</t>
  </si>
  <si>
    <t>Chilkat Indian Village (Klukwan)</t>
  </si>
  <si>
    <t>Yell County</t>
  </si>
  <si>
    <t>Starke County</t>
  </si>
  <si>
    <t>Oregon County</t>
  </si>
  <si>
    <t>Washita County</t>
  </si>
  <si>
    <t>Vieques Municipio</t>
  </si>
  <si>
    <t>Rutherford County</t>
  </si>
  <si>
    <t>Rappahannock County</t>
  </si>
  <si>
    <t>Chilkoot Indian Association (Haines)</t>
  </si>
  <si>
    <t>Pratt County</t>
  </si>
  <si>
    <t>Sanilac County</t>
  </si>
  <si>
    <t>Swift County</t>
  </si>
  <si>
    <t>Woods County</t>
  </si>
  <si>
    <t>Villalba Municipio</t>
  </si>
  <si>
    <t>Fisher County</t>
  </si>
  <si>
    <t>Chinik Eskimo Community</t>
  </si>
  <si>
    <t>Irwin County</t>
  </si>
  <si>
    <t>Rawlins County</t>
  </si>
  <si>
    <t>Magoffin County</t>
  </si>
  <si>
    <t>Schoolcraft County</t>
  </si>
  <si>
    <t>Ozark County</t>
  </si>
  <si>
    <t>Sarpy County</t>
  </si>
  <si>
    <t>Woodward County</t>
  </si>
  <si>
    <t>Yabucoa Municipio</t>
  </si>
  <si>
    <t>Sequatchie County</t>
  </si>
  <si>
    <t>Roanoke County</t>
  </si>
  <si>
    <t>Chuloonawick Native Village</t>
  </si>
  <si>
    <t>Switzerland County</t>
  </si>
  <si>
    <t>Pottawattamie County</t>
  </si>
  <si>
    <t>Reno County</t>
  </si>
  <si>
    <t>Shiawassee County</t>
  </si>
  <si>
    <t>Traverse County</t>
  </si>
  <si>
    <t>Pemiscot County</t>
  </si>
  <si>
    <t>Saunders County</t>
  </si>
  <si>
    <t>Robeson County</t>
  </si>
  <si>
    <t>Trumbull County</t>
  </si>
  <si>
    <t>Yauco Municipio</t>
  </si>
  <si>
    <t>Foard County</t>
  </si>
  <si>
    <t>Rockbridge County</t>
  </si>
  <si>
    <t>Circle Native Community</t>
  </si>
  <si>
    <t>Tippecanoe County</t>
  </si>
  <si>
    <t>Poweshiek County</t>
  </si>
  <si>
    <t>Republic County</t>
  </si>
  <si>
    <t>Tuscola County</t>
  </si>
  <si>
    <t>Wabasha County</t>
  </si>
  <si>
    <t>Wilkinson County</t>
  </si>
  <si>
    <t>Scotts Bluff County</t>
  </si>
  <si>
    <t>Tuscarawas County</t>
  </si>
  <si>
    <t>Fort Bend County</t>
  </si>
  <si>
    <t>Qawalangin Tribe of Unalaska</t>
  </si>
  <si>
    <t>Jeff Davis County</t>
  </si>
  <si>
    <t>Tipton County</t>
  </si>
  <si>
    <t>Ringgold County</t>
  </si>
  <si>
    <t>Wadena County</t>
  </si>
  <si>
    <t>Pettis County</t>
  </si>
  <si>
    <t>Seward County</t>
  </si>
  <si>
    <t>Rowan County</t>
  </si>
  <si>
    <t>Rampart Village</t>
  </si>
  <si>
    <t>Rock Island County</t>
  </si>
  <si>
    <t>Sac County</t>
  </si>
  <si>
    <t>Riley County</t>
  </si>
  <si>
    <t>Washtenaw County</t>
  </si>
  <si>
    <t>Waseca County</t>
  </si>
  <si>
    <t>Yalobusha County</t>
  </si>
  <si>
    <t>Van Wert County</t>
  </si>
  <si>
    <t>Stewart County</t>
  </si>
  <si>
    <t>Freestone County</t>
  </si>
  <si>
    <t>Jenkins County</t>
  </si>
  <si>
    <t>Vanderburgh County</t>
  </si>
  <si>
    <t>Rooks County</t>
  </si>
  <si>
    <t>Yazoo County</t>
  </si>
  <si>
    <t>Sampson County</t>
  </si>
  <si>
    <t>Vinton County</t>
  </si>
  <si>
    <t>Frio County</t>
  </si>
  <si>
    <t>Shenandoah County</t>
  </si>
  <si>
    <t>Shageluk Native Village</t>
  </si>
  <si>
    <t>Vermillion County</t>
  </si>
  <si>
    <t>Menifee County</t>
  </si>
  <si>
    <t>Wexford County</t>
  </si>
  <si>
    <t>Watonwan County</t>
  </si>
  <si>
    <t>Scotland County</t>
  </si>
  <si>
    <t>Sumner County</t>
  </si>
  <si>
    <t>Gaines County</t>
  </si>
  <si>
    <t>Smyth County</t>
  </si>
  <si>
    <t>Sun'aq Tribe of Kodiak [previously listed as Shoonaq' Tribe of Kodiak]</t>
  </si>
  <si>
    <t>Sangamon County</t>
  </si>
  <si>
    <t>Vigo County</t>
  </si>
  <si>
    <t>Wilkin County</t>
  </si>
  <si>
    <t>Stanton County</t>
  </si>
  <si>
    <t>Stanly County</t>
  </si>
  <si>
    <t>Galveston County</t>
  </si>
  <si>
    <t>Southampton County</t>
  </si>
  <si>
    <t>Sitka Tribe of Alaska</t>
  </si>
  <si>
    <t>Wabash County</t>
  </si>
  <si>
    <t>Story County</t>
  </si>
  <si>
    <t>Metcalfe County</t>
  </si>
  <si>
    <t>Winona County</t>
  </si>
  <si>
    <t>Thayer County</t>
  </si>
  <si>
    <t>Stokes County</t>
  </si>
  <si>
    <t>Trousdale County</t>
  </si>
  <si>
    <t>Garza County</t>
  </si>
  <si>
    <t>Spotsylvania County</t>
  </si>
  <si>
    <t>Skagway Village</t>
  </si>
  <si>
    <t>Lanier County</t>
  </si>
  <si>
    <t>Tama County</t>
  </si>
  <si>
    <t>Wright County</t>
  </si>
  <si>
    <t>Thomas County</t>
  </si>
  <si>
    <t>Surry County</t>
  </si>
  <si>
    <t>Unicoi County</t>
  </si>
  <si>
    <t>Gillespie County</t>
  </si>
  <si>
    <t>Stafford County</t>
  </si>
  <si>
    <t>South Naknek Village</t>
  </si>
  <si>
    <t>Warrick County</t>
  </si>
  <si>
    <t>Yellow Medicine County</t>
  </si>
  <si>
    <t>Ralls County</t>
  </si>
  <si>
    <t>Swain County</t>
  </si>
  <si>
    <t>Glasscock County</t>
  </si>
  <si>
    <t>Stebbins Community Association</t>
  </si>
  <si>
    <t>Transylvania County</t>
  </si>
  <si>
    <t>Wyandot County</t>
  </si>
  <si>
    <t>Goliad County</t>
  </si>
  <si>
    <t>Takotna Village</t>
  </si>
  <si>
    <t>Stephenson County</t>
  </si>
  <si>
    <t>Shawnee County</t>
  </si>
  <si>
    <t>Muhlenberg County</t>
  </si>
  <si>
    <t>Ray County</t>
  </si>
  <si>
    <t>Tyrrell County</t>
  </si>
  <si>
    <t>Gonzales County</t>
  </si>
  <si>
    <t>Tazewell County</t>
  </si>
  <si>
    <t>Tangirnaq Native Village [previously listed as Lesnoi Village (aka Woody Island)]</t>
  </si>
  <si>
    <t>Wapello County</t>
  </si>
  <si>
    <t>Reynolds County</t>
  </si>
  <si>
    <t>Telida Village</t>
  </si>
  <si>
    <t>Long County</t>
  </si>
  <si>
    <t>Vance County</t>
  </si>
  <si>
    <t>Traditional Village of Togiak</t>
  </si>
  <si>
    <t>Vermilion County</t>
  </si>
  <si>
    <t>Whitley County</t>
  </si>
  <si>
    <t>St. Charles County</t>
  </si>
  <si>
    <t>Wake County</t>
  </si>
  <si>
    <t>Weakley County</t>
  </si>
  <si>
    <t>Gregg County</t>
  </si>
  <si>
    <t>Tuluksak Native Community</t>
  </si>
  <si>
    <t>Lumpkin County</t>
  </si>
  <si>
    <t>Oldham County</t>
  </si>
  <si>
    <t>Grimes County</t>
  </si>
  <si>
    <t>Wise County</t>
  </si>
  <si>
    <t>Twin Hills Village</t>
  </si>
  <si>
    <t>McDuffie County</t>
  </si>
  <si>
    <t>Ste. Genevieve County</t>
  </si>
  <si>
    <t>Williamson County</t>
  </si>
  <si>
    <t>Wythe County</t>
  </si>
  <si>
    <t>Ugashik Village</t>
  </si>
  <si>
    <t>Owsley County</t>
  </si>
  <si>
    <t>St. Francois County</t>
  </si>
  <si>
    <t>Watauga County</t>
  </si>
  <si>
    <t>Wilson County</t>
  </si>
  <si>
    <t>Umkumiut Native Village [previously listed as Umkumiute Native Village]</t>
  </si>
  <si>
    <t>Winneshiek County</t>
  </si>
  <si>
    <t>Alexandria city</t>
  </si>
  <si>
    <t>Village of Alakanuk</t>
  </si>
  <si>
    <t>Woodbury County</t>
  </si>
  <si>
    <t>Wilkes County</t>
  </si>
  <si>
    <t>Bristol city</t>
  </si>
  <si>
    <t>Village of Anaktuvuk Pass</t>
  </si>
  <si>
    <t>Whiteside County</t>
  </si>
  <si>
    <t>Worth County</t>
  </si>
  <si>
    <t>Trego County</t>
  </si>
  <si>
    <t>Hansford County</t>
  </si>
  <si>
    <t>Buena Vista city</t>
  </si>
  <si>
    <t>Village of Aniak</t>
  </si>
  <si>
    <t>Meriwether County</t>
  </si>
  <si>
    <t>Will County</t>
  </si>
  <si>
    <t>Wabaunsee County</t>
  </si>
  <si>
    <t>Yadkin County</t>
  </si>
  <si>
    <t>Charlottesville city</t>
  </si>
  <si>
    <t>Village of Atmautluak</t>
  </si>
  <si>
    <t>Wallace County</t>
  </si>
  <si>
    <t>Yancey County</t>
  </si>
  <si>
    <t>Chesapeake city</t>
  </si>
  <si>
    <t>Village of Bill Moore's Slough</t>
  </si>
  <si>
    <t>Shannon County</t>
  </si>
  <si>
    <t>Colonial Heights city</t>
  </si>
  <si>
    <t>Village of Chefornak</t>
  </si>
  <si>
    <t>Woodford County</t>
  </si>
  <si>
    <t>Wichita County</t>
  </si>
  <si>
    <t>Rockcastle County</t>
  </si>
  <si>
    <t>Covington city</t>
  </si>
  <si>
    <t>Village of Clarks Point</t>
  </si>
  <si>
    <t>Stoddard County</t>
  </si>
  <si>
    <t>Hartley County</t>
  </si>
  <si>
    <t>Danville city</t>
  </si>
  <si>
    <t>Village of Crooked Creek</t>
  </si>
  <si>
    <t>Woodson County</t>
  </si>
  <si>
    <t>Emporia city</t>
  </si>
  <si>
    <t>Village of Dot Lake</t>
  </si>
  <si>
    <t>Wyandotte County</t>
  </si>
  <si>
    <t>Hays County</t>
  </si>
  <si>
    <t>Fairfax city</t>
  </si>
  <si>
    <t>Village of Iliamna</t>
  </si>
  <si>
    <t>Muscogee County</t>
  </si>
  <si>
    <t>Taney County</t>
  </si>
  <si>
    <t>Hemphill County</t>
  </si>
  <si>
    <t>Falls Church city</t>
  </si>
  <si>
    <t>Village of Kalskag</t>
  </si>
  <si>
    <t>Franklin city</t>
  </si>
  <si>
    <t>Village of Kaltag</t>
  </si>
  <si>
    <t>Fredericksburg city</t>
  </si>
  <si>
    <t>Village of Kotlik</t>
  </si>
  <si>
    <t>Oglethorpe County</t>
  </si>
  <si>
    <t>Galax city</t>
  </si>
  <si>
    <t>Village of Lower Kalskag</t>
  </si>
  <si>
    <t>Hockley County</t>
  </si>
  <si>
    <t>Hampton city</t>
  </si>
  <si>
    <t>Village of Ohogamiut</t>
  </si>
  <si>
    <t>Peach County</t>
  </si>
  <si>
    <t>Trigg County</t>
  </si>
  <si>
    <t>Hood County</t>
  </si>
  <si>
    <t>Harrisonburg city</t>
  </si>
  <si>
    <t>Village of Red Devil</t>
  </si>
  <si>
    <t>Trimble County</t>
  </si>
  <si>
    <t>Hopewell city</t>
  </si>
  <si>
    <t>Salamatof Tribe [previously listed as Village of Salamatoff]</t>
  </si>
  <si>
    <t>Lexington city</t>
  </si>
  <si>
    <t>Alatna Village</t>
  </si>
  <si>
    <t>Lynchburg city</t>
  </si>
  <si>
    <t>Algaaciq Native Village</t>
  </si>
  <si>
    <t>St. Louis city</t>
  </si>
  <si>
    <t>Hudspeth County</t>
  </si>
  <si>
    <t>Manassas city</t>
  </si>
  <si>
    <t>Angoon Community Association</t>
  </si>
  <si>
    <t>Hunt County</t>
  </si>
  <si>
    <t>Manassas Park city</t>
  </si>
  <si>
    <t>Anvik Village</t>
  </si>
  <si>
    <t>Martinsville city</t>
  </si>
  <si>
    <t>Asa`carsarmiut Tribe</t>
  </si>
  <si>
    <t>Irion County</t>
  </si>
  <si>
    <t>Newport News city</t>
  </si>
  <si>
    <t>Native Village of Atqasuk [previously listed as Atqasuk Village (Atkasook)]</t>
  </si>
  <si>
    <t>Rabun County</t>
  </si>
  <si>
    <t>Wolfe County</t>
  </si>
  <si>
    <t>Jack County</t>
  </si>
  <si>
    <t>Norfolk city</t>
  </si>
  <si>
    <t>Beaver Village</t>
  </si>
  <si>
    <t>Norton city</t>
  </si>
  <si>
    <t>Birch Creek Tribe</t>
  </si>
  <si>
    <t>Petersburg city</t>
  </si>
  <si>
    <t>Central Council of the Tlingit &amp; Haida Indian Tribes</t>
  </si>
  <si>
    <t>Rockdale County</t>
  </si>
  <si>
    <t>Poquoson city</t>
  </si>
  <si>
    <t>Chalkyitsik Village</t>
  </si>
  <si>
    <t>Schley County</t>
  </si>
  <si>
    <t>Portsmouth city</t>
  </si>
  <si>
    <t>Cheesh-Na Tribe</t>
  </si>
  <si>
    <t>Screven County</t>
  </si>
  <si>
    <t>Jim Hogg County</t>
  </si>
  <si>
    <t>Radford city</t>
  </si>
  <si>
    <t>Chevak Native Village</t>
  </si>
  <si>
    <t>Jim Wells County</t>
  </si>
  <si>
    <t>Richmond city</t>
  </si>
  <si>
    <t>Chickaloon Native Village</t>
  </si>
  <si>
    <t>Spalding County</t>
  </si>
  <si>
    <t>Roanoke city</t>
  </si>
  <si>
    <t>Chignik Bay Tribal Council</t>
  </si>
  <si>
    <t>Salem city</t>
  </si>
  <si>
    <t>Chignik Lake Village</t>
  </si>
  <si>
    <t>Karnes County</t>
  </si>
  <si>
    <t>Staunton city</t>
  </si>
  <si>
    <t>Village of Sleetmute</t>
  </si>
  <si>
    <t>Kaufman County</t>
  </si>
  <si>
    <t>Suffolk city</t>
  </si>
  <si>
    <t>Village of Solomon</t>
  </si>
  <si>
    <t>Virginia Beach city</t>
  </si>
  <si>
    <t>Village of Stony River</t>
  </si>
  <si>
    <t>Taliaferro County</t>
  </si>
  <si>
    <t>Kenedy County</t>
  </si>
  <si>
    <t>Waynesboro city</t>
  </si>
  <si>
    <t>Village of Wainwright</t>
  </si>
  <si>
    <t>Tattnall County</t>
  </si>
  <si>
    <t>Williamsburg city</t>
  </si>
  <si>
    <t>Wrangell Cooperative Association</t>
  </si>
  <si>
    <t>Kerr County</t>
  </si>
  <si>
    <t>Winchester city</t>
  </si>
  <si>
    <t>Yakutat Tlingit Tribe</t>
  </si>
  <si>
    <t>Telfair County</t>
  </si>
  <si>
    <t>Kimble County</t>
  </si>
  <si>
    <t>Yupiit of Andreafski</t>
  </si>
  <si>
    <t>Terrell County</t>
  </si>
  <si>
    <t>Allakaket Village</t>
  </si>
  <si>
    <t>Kinney County</t>
  </si>
  <si>
    <t>Agdaagux Tribe of King Cove</t>
  </si>
  <si>
    <t>Tift County</t>
  </si>
  <si>
    <t>Kleberg County</t>
  </si>
  <si>
    <t>Akiachak Native Community</t>
  </si>
  <si>
    <t>Toombs County</t>
  </si>
  <si>
    <t>Akiak Native Community</t>
  </si>
  <si>
    <t>Towns County</t>
  </si>
  <si>
    <t>Craig Tribal Association [previously listed as Craig Community Association]</t>
  </si>
  <si>
    <t>Treutlen County</t>
  </si>
  <si>
    <t>Lamb County</t>
  </si>
  <si>
    <t>Curyung Tribal Council</t>
  </si>
  <si>
    <t>Troup County</t>
  </si>
  <si>
    <t>Lampasas County</t>
  </si>
  <si>
    <t>Douglas Indian Association</t>
  </si>
  <si>
    <t>La Salle County</t>
  </si>
  <si>
    <t>Egegik Village</t>
  </si>
  <si>
    <t>Twiggs County</t>
  </si>
  <si>
    <t>Lavaca County</t>
  </si>
  <si>
    <t>Eklutna Native Village</t>
  </si>
  <si>
    <t>Emmonak Village</t>
  </si>
  <si>
    <t>Upson County</t>
  </si>
  <si>
    <t>Evansville Village (aka Bettles Field)</t>
  </si>
  <si>
    <t>Galena Village (aka Louden Village)</t>
  </si>
  <si>
    <t>Gulkana Village Council [previously listed as Gulkana Village]</t>
  </si>
  <si>
    <t>Ware County</t>
  </si>
  <si>
    <t>Lipscomb County</t>
  </si>
  <si>
    <t>Healy Lake Village</t>
  </si>
  <si>
    <t>Live Oak County</t>
  </si>
  <si>
    <t>Holy Cross Tribe [previously listed as Holy Cross Village]</t>
  </si>
  <si>
    <t>Llano County</t>
  </si>
  <si>
    <t>Hoonah Indian Association</t>
  </si>
  <si>
    <t>Loving County</t>
  </si>
  <si>
    <t>Hughes Village</t>
  </si>
  <si>
    <t>Lubbock County</t>
  </si>
  <si>
    <t>Huslia Village</t>
  </si>
  <si>
    <t>Lynn County</t>
  </si>
  <si>
    <t>Hydaburg Cooperative Association</t>
  </si>
  <si>
    <t>McCulloch County</t>
  </si>
  <si>
    <t>Igiugig Village</t>
  </si>
  <si>
    <t>Whitfield County</t>
  </si>
  <si>
    <t>McLennan County</t>
  </si>
  <si>
    <t>Inupiat Community of the Arctic Slope</t>
  </si>
  <si>
    <t>McMullen County</t>
  </si>
  <si>
    <t>Iqugmiut Traditional Council [previously listed as Iqurmuit Traditional Council]</t>
  </si>
  <si>
    <t>Ivanof Bay Tribe [previously listed as Ivanoff Bay Tribe and Ivanoff Bay Village]</t>
  </si>
  <si>
    <t>Kaguyak Village</t>
  </si>
  <si>
    <t>Kaktovik Village (aka Barter Island)</t>
  </si>
  <si>
    <t>Kasigluk Traditional Elders Council</t>
  </si>
  <si>
    <t>Matagorda County</t>
  </si>
  <si>
    <t>Kenaitze Indian Tribe</t>
  </si>
  <si>
    <t>Maverick County</t>
  </si>
  <si>
    <t>Ketchikan Indian Community [previously listed as Ketchikan Indian Corporation]</t>
  </si>
  <si>
    <t>King Island Native Community</t>
  </si>
  <si>
    <t>King Salmon Tribe</t>
  </si>
  <si>
    <t>Klawock Cooperative Association</t>
  </si>
  <si>
    <t>Milam County</t>
  </si>
  <si>
    <t>Knik Tribe</t>
  </si>
  <si>
    <t>Kokhanok Village</t>
  </si>
  <si>
    <t>Koyukuk Native Village</t>
  </si>
  <si>
    <t>Montague County</t>
  </si>
  <si>
    <t>Levelock Village</t>
  </si>
  <si>
    <t>Lime Village</t>
  </si>
  <si>
    <t>Manley Hot Springs Village</t>
  </si>
  <si>
    <t>Manokotak Village</t>
  </si>
  <si>
    <t>Motley County</t>
  </si>
  <si>
    <t>McGrath Native Village</t>
  </si>
  <si>
    <t>Nacogdoches County</t>
  </si>
  <si>
    <t>Mentasta Traditional Council</t>
  </si>
  <si>
    <t>Navarro County</t>
  </si>
  <si>
    <t>Metlakatla Indian Community Annette Island Reserve</t>
  </si>
  <si>
    <t>Naknek Native Village</t>
  </si>
  <si>
    <t>Nolan County</t>
  </si>
  <si>
    <t>Native Village of Afognak</t>
  </si>
  <si>
    <t>Nueces County</t>
  </si>
  <si>
    <t>Native Village of Akhiok</t>
  </si>
  <si>
    <t>Ochiltree County</t>
  </si>
  <si>
    <t>Native Village of Akutan</t>
  </si>
  <si>
    <t>Native Village of Aleknagik</t>
  </si>
  <si>
    <t>Native Village of Ambler</t>
  </si>
  <si>
    <t>Palo Pinto County</t>
  </si>
  <si>
    <t>Native Village of Atka</t>
  </si>
  <si>
    <t>Native Village of Barrow Inupiat Traditional Government</t>
  </si>
  <si>
    <t>Parker County</t>
  </si>
  <si>
    <t>Native Village of Belkofski</t>
  </si>
  <si>
    <t>Parmer County</t>
  </si>
  <si>
    <t>Native Village of Brevig Mission</t>
  </si>
  <si>
    <t>Pecos County</t>
  </si>
  <si>
    <t>Native Village of Buckland</t>
  </si>
  <si>
    <t>Native Village of Cantwell</t>
  </si>
  <si>
    <t>Native Village of Chenega (aka Chanega)</t>
  </si>
  <si>
    <t>Presidio County</t>
  </si>
  <si>
    <t>Native Village of Chignik Lagoon</t>
  </si>
  <si>
    <t>Rains County</t>
  </si>
  <si>
    <t>Native Village of Chitina</t>
  </si>
  <si>
    <t>Randall County</t>
  </si>
  <si>
    <t>Native Village of Chuathbaluk (Russian Mission, Kuskokwim)</t>
  </si>
  <si>
    <t>Reagan County</t>
  </si>
  <si>
    <t>Native Village of Council</t>
  </si>
  <si>
    <t>Real County</t>
  </si>
  <si>
    <t>Native Village of Deering</t>
  </si>
  <si>
    <t>Red River County</t>
  </si>
  <si>
    <t>Native Village of Diomede (aka Inalik)</t>
  </si>
  <si>
    <t>Reeves County</t>
  </si>
  <si>
    <t>Native Village of Eagle</t>
  </si>
  <si>
    <t>Refugio County</t>
  </si>
  <si>
    <t>Native Village of Eek</t>
  </si>
  <si>
    <t>Native Village of Ekuk</t>
  </si>
  <si>
    <t>Native Village of Ekwok [previously listed as Ekwok Village]</t>
  </si>
  <si>
    <t>Rockwall County</t>
  </si>
  <si>
    <t>Native Village of Elim</t>
  </si>
  <si>
    <t>Runnels County</t>
  </si>
  <si>
    <t>Native Village of Eyak (Cordova)</t>
  </si>
  <si>
    <t>Native Village of False Pass</t>
  </si>
  <si>
    <t>Sabine County</t>
  </si>
  <si>
    <t>Native Village of Fort Yukon</t>
  </si>
  <si>
    <t>San Augustine County</t>
  </si>
  <si>
    <t>Native Village of Gakona</t>
  </si>
  <si>
    <t>San Jacinto County</t>
  </si>
  <si>
    <t>Native Village of Gambell</t>
  </si>
  <si>
    <t>San Patricio County</t>
  </si>
  <si>
    <t>Native Village of Georgetown</t>
  </si>
  <si>
    <t>San Saba County</t>
  </si>
  <si>
    <t>Native Village of Goodnews Bay</t>
  </si>
  <si>
    <t>Schleicher County</t>
  </si>
  <si>
    <t>Native Village of Hamilton</t>
  </si>
  <si>
    <t>Scurry County</t>
  </si>
  <si>
    <t>Native Village of Hooper Bay</t>
  </si>
  <si>
    <t>Shackelford County</t>
  </si>
  <si>
    <t>Native Village of Kanatak</t>
  </si>
  <si>
    <t>Native Village of Karluk</t>
  </si>
  <si>
    <t>Native Village of Kiana</t>
  </si>
  <si>
    <t>Native Village of Kipnuk</t>
  </si>
  <si>
    <t>Somervell County</t>
  </si>
  <si>
    <t>Native Village of Kivalina</t>
  </si>
  <si>
    <t>Starr County</t>
  </si>
  <si>
    <t>Native Village of Kluti Kaah (aka Copper Center)</t>
  </si>
  <si>
    <t>Native Village of Kobuk</t>
  </si>
  <si>
    <t>Sterling County</t>
  </si>
  <si>
    <t>Native Village of Kongiganak</t>
  </si>
  <si>
    <t>Stonewall County</t>
  </si>
  <si>
    <t>Native Village of Kotzebue</t>
  </si>
  <si>
    <t>Sutton County</t>
  </si>
  <si>
    <t>Native Village of Koyuk</t>
  </si>
  <si>
    <t>Swisher County</t>
  </si>
  <si>
    <t>Native Village of Kwigillingok</t>
  </si>
  <si>
    <t>Tarrant County</t>
  </si>
  <si>
    <t>Native Village of Kwinhagak (aka Quinhagak)</t>
  </si>
  <si>
    <t>Native Village of Larsen Bay</t>
  </si>
  <si>
    <t>Native Village of Marshall (aka Fortuna Ledge)</t>
  </si>
  <si>
    <t>Terry County</t>
  </si>
  <si>
    <t>Native Village of Mary's Igloo</t>
  </si>
  <si>
    <t>Throckmorton County</t>
  </si>
  <si>
    <t>Native Village of Mekoryuk</t>
  </si>
  <si>
    <t>Titus County</t>
  </si>
  <si>
    <t>Arctic Village (Native Village of Venetie Tribal Government)</t>
  </si>
  <si>
    <t>Tom Green County</t>
  </si>
  <si>
    <t>Pribilof Islands Aleut Communities of St. Paul &amp; St. George Islands (Saint George Island and Saint Paul Island)</t>
  </si>
  <si>
    <t>Travis County</t>
  </si>
  <si>
    <t>Saint George Island (See Pribilof Islands Aleut Communities of St. Paul &amp; St. George Islands)</t>
  </si>
  <si>
    <t>Saint Paul Island (See Pribilof Islands Aleut Communities of St. Paul &amp; St. George Islands)</t>
  </si>
  <si>
    <t>Poarch Band of Creeks [previously listed as Poarch Band of Creek Indians of Alabama]</t>
  </si>
  <si>
    <t>Pascua Yaqui Tribe of Arizona</t>
  </si>
  <si>
    <t>Upton County</t>
  </si>
  <si>
    <t>Cocopah Tribe of Arizona</t>
  </si>
  <si>
    <t>Uvalde County</t>
  </si>
  <si>
    <t>Quechan Tribe of the Fort Yuma Indian Reservation California &amp; Arizona</t>
  </si>
  <si>
    <t>Val Verde County</t>
  </si>
  <si>
    <t>Salt River Pima-Maricopa Indian Community of the Salt River Reservation Arizona</t>
  </si>
  <si>
    <t>Van Zandt County</t>
  </si>
  <si>
    <t>San Carlos Apache Tribe of the San Carlos Reservation Arizona</t>
  </si>
  <si>
    <t>Victoria County</t>
  </si>
  <si>
    <t>San Juan Southern Paiute Tribe of Arizona</t>
  </si>
  <si>
    <t>Tohono O'odham Nation of Arizona</t>
  </si>
  <si>
    <t>Waller County</t>
  </si>
  <si>
    <t>Tonto Apache Tribe of Arizona</t>
  </si>
  <si>
    <t>White Mountain Apache Tribe of the Fort Apache Reservation Arizona</t>
  </si>
  <si>
    <t>Yavapai-Apache Nation of the Camp Verde Indian Reservation Arizona</t>
  </si>
  <si>
    <t>Webb County</t>
  </si>
  <si>
    <t>Yavapai-Prescott Tribe of the Yavapai Reservation Arizona</t>
  </si>
  <si>
    <t>Wharton County</t>
  </si>
  <si>
    <t>Ak-Chin Indian Community [previously listed as Ak Chin Indian Community of the Maricopa (Ak Chin) Indian Reservation, Arizona]</t>
  </si>
  <si>
    <t>Colorado River Indian Tribes of the Colorado River Indian Reservation Arizona and California</t>
  </si>
  <si>
    <t>Fort McDowell Yavapai Nation Arizona</t>
  </si>
  <si>
    <t>Wilbarger County</t>
  </si>
  <si>
    <t>Gila River Indian Community of the Gila River Indian ReservationArizona</t>
  </si>
  <si>
    <t>Willacy County</t>
  </si>
  <si>
    <t>Havasupai Tribe of the Havasupai Reservation Arizona</t>
  </si>
  <si>
    <t>Hopi Tribe of Arizona</t>
  </si>
  <si>
    <t>Hualapai Indian Tribe of the Hualapai Indian Reservation Arizona</t>
  </si>
  <si>
    <t>Winkler County</t>
  </si>
  <si>
    <t>Kaibab Band of Paiute Indians of the Kaibab Indian Reservation Arizona</t>
  </si>
  <si>
    <t>Navajo Nation, Arizona, New Mexico, &amp; Utah</t>
  </si>
  <si>
    <t>Fort Mojave Indian Tribe of Arizona, California &amp; Nevada</t>
  </si>
  <si>
    <t>Yoakum County</t>
  </si>
  <si>
    <t>Northfork Rancheria of Mono Indians of California</t>
  </si>
  <si>
    <t>Young County</t>
  </si>
  <si>
    <t>Pala Band of Luiseno Mission Indians of the Pala Reservation California</t>
  </si>
  <si>
    <t>Zapata County</t>
  </si>
  <si>
    <t>Pauma Band of Luiseno Mission Indians of the Pauma and Yuima Reservation California</t>
  </si>
  <si>
    <t>Zavala County</t>
  </si>
  <si>
    <t>Pechanga Band of Luiseno Mission Indians of the Pechanga Reservation California</t>
  </si>
  <si>
    <t>Picayune Rancheria of Chukchansi Indians of California</t>
  </si>
  <si>
    <t>Pinoleville Pomo Nation California</t>
  </si>
  <si>
    <t>Pit River Tribe California</t>
  </si>
  <si>
    <t>Quartz Valley Indian Community of the Quartz Valley Reservation of Calfornia</t>
  </si>
  <si>
    <t>Ramona Band of Cahuilla California</t>
  </si>
  <si>
    <t>Redding Rancheria of California</t>
  </si>
  <si>
    <t>Redwood Valley or Little River Band of Pomo Indians of the Redwood Valley Rancheria California</t>
  </si>
  <si>
    <t>Resighini Rancheria California</t>
  </si>
  <si>
    <t>Rincon Band of Luiseno Mission Indians of the Rincon Reservation California</t>
  </si>
  <si>
    <t>Robinson Rancheria</t>
  </si>
  <si>
    <t>Round Valley Indian Tribes of the Round Valley Reservation California</t>
  </si>
  <si>
    <t>San Manual Band of Serrano Mission Indians of the San Manual Reservation California</t>
  </si>
  <si>
    <t>San Pasqual Band of Diegueno Mission Indians of California</t>
  </si>
  <si>
    <t>Santa Rosa Band of Cahuilla Indians California</t>
  </si>
  <si>
    <t>Santa Rosa Indian Community of the Santa Rosa Rancheria California</t>
  </si>
  <si>
    <t>Santa Ynez Band of Chumash Mission Indians of the Santa Ynez Reservation California</t>
  </si>
  <si>
    <t>Scotts Valley Band of Pomo Indians of California</t>
  </si>
  <si>
    <t>Sherwood Valley Rancheria of Pomo Indians of California</t>
  </si>
  <si>
    <t>Shingle Springs Band of Miwok Indians Shingle Springs Rancheria (Verona Tract) California</t>
  </si>
  <si>
    <t>Smith River Rancheria of California</t>
  </si>
  <si>
    <t>Soboba Band of Luiseno Indians California</t>
  </si>
  <si>
    <t>Susanville Indian Rancheria California</t>
  </si>
  <si>
    <t>Sycuan Band of the Kumeyaay Nation</t>
  </si>
  <si>
    <t>Table Mountain Rancheria of California</t>
  </si>
  <si>
    <t>Torres Martinez Desert Cahuilla Indians, California [previously listed as Torres-Martinez Band of Cahuilla Mission Indians of California]</t>
  </si>
  <si>
    <t>Tule River Indian Tribe of the Tule River Reservation California</t>
  </si>
  <si>
    <t>Tuolumne Band of Me-Wuk Indians of the Tuolumme Rancheria of California</t>
  </si>
  <si>
    <t>Twenty-Nine Palms Band of Mission Indians of California</t>
  </si>
  <si>
    <t>Utu Utu Gwaitu Paiute Tribe of the Benton Paiute Reservation California</t>
  </si>
  <si>
    <t>Alturas Indian Rancheria California</t>
  </si>
  <si>
    <t>Augustine Band of Cahuilla Indians California (formerly Augustine Band of Cahuilla Mission Indians of the Augustine Reservation California)</t>
  </si>
  <si>
    <t>Bear River Band of the Rohnerville Rancheria of California</t>
  </si>
  <si>
    <t>Berry Creek Rancheria of Maidu Indians of California</t>
  </si>
  <si>
    <t>Big Lagoon Rancheria California</t>
  </si>
  <si>
    <t>Big Pine Band of Owens Valley Paiute Shoshone Indians of the Big Pine Reservation California</t>
  </si>
  <si>
    <t>Big Sandy Rancheria of Western Mono Indians of California [previously listed as Big Sandy Rancheria of Mono Indians of California]</t>
  </si>
  <si>
    <t>Big Valley Band of Pomo Indians of the Big Valley Rancheria California</t>
  </si>
  <si>
    <t>Bishop Paiute Tribe [previously listed as Paiute-Shoshone Indians of the Bishop Community of the Bishop Colony, California]</t>
  </si>
  <si>
    <t>Blue Lake Rancheria of California</t>
  </si>
  <si>
    <t>Bridgeport Indian Colony (formerly Bridgeport Paiute Indian Colony of California)</t>
  </si>
  <si>
    <t>Cabazon Band of Mission Indians California (formerly Cabazon Band of Cahuilla Mission Indians of the Cabazon Reservation)</t>
  </si>
  <si>
    <t>Cachil DeHe Band of Wintun Indians of the Colusa Indian Community of the Colusa Rancheria California</t>
  </si>
  <si>
    <t>Viejas (Baron Long) Group of Capitan Grande Band of Mission Indians of the Viejas Reservation, California)</t>
  </si>
  <si>
    <t>California Valley Miwok Tribe California (formerly the Sheep Ranch Rancheria of Me-Wuk Indians of California)</t>
  </si>
  <si>
    <t>Campo Band of Diegueno Mission Indians of the Campo Indian Reservation California</t>
  </si>
  <si>
    <t>Capitan Grande Band of Diegueno Mission Indians of California</t>
  </si>
  <si>
    <t>Cedarville Rancheria California</t>
  </si>
  <si>
    <t>Chemehuevi Indian Tribe of the Chemehuevi Reservation California</t>
  </si>
  <si>
    <t>Cher-Ae Heights Indian Community of the Trinidad Rancheria California</t>
  </si>
  <si>
    <t>Chicken Ranch Rancheria of Me-Wuk Indians of California</t>
  </si>
  <si>
    <t>Winnemucca Indian Colony of Nevada</t>
  </si>
  <si>
    <t>Wiyot Tribe California</t>
  </si>
  <si>
    <t>Yocha Dehe Wintun Nation California</t>
  </si>
  <si>
    <t>Yurok Tribe of the Yurok Reservation California</t>
  </si>
  <si>
    <t>Agua Caliente Band of Cahuilla Indians of the Agua Caliente Indian Reservation California</t>
  </si>
  <si>
    <t>Cold Springs Rancheria of Mono Indians of California</t>
  </si>
  <si>
    <t>Cortina Indian Rancheria of Wintun Indians of California</t>
  </si>
  <si>
    <t>Coyote Valley Band of Pomo Indians of California</t>
  </si>
  <si>
    <t>Death Valley Timbi-Sha Shoshone Band of California</t>
  </si>
  <si>
    <t>Dry Creek Rancheria Band of Pomo Indians, California [previously listed as Dry Creek Rancheria of Pomo Indians of California]</t>
  </si>
  <si>
    <t>Elem Indian Colony of Pomo Indians of the Sulphur Bank Rancheria California</t>
  </si>
  <si>
    <t>Elk Valley Rancheria of California</t>
  </si>
  <si>
    <t>Enterprise Rancheria of Maidu Indians of California</t>
  </si>
  <si>
    <t>Ewiiaapaayp Band of Kumeyaay Indians California (formerly the Cuyapaipe Community of Diegueno Mission Indians of the Cuyapaipe Reservation)</t>
  </si>
  <si>
    <t>Fort Bidwell Indian Community of the Fort Bidwell Reservation California</t>
  </si>
  <si>
    <t>Fort Independence Indian Community of Paiute Indians of the Fort Independence Reservation California</t>
  </si>
  <si>
    <t>Greenville Rancheria</t>
  </si>
  <si>
    <t>Grindstone Indian Rancheria of Wintun-Wailaki Indians of California</t>
  </si>
  <si>
    <t>Guidiville Rancheria of California</t>
  </si>
  <si>
    <t>Habematolel Pomo of Upper Lake California (formerly the Upper Lake Band of Pomo Indians of Upper Lake Rancheria of California</t>
  </si>
  <si>
    <t>Hoopa Valley Tribe California</t>
  </si>
  <si>
    <t>Hopland Band of Pomo Indians, California [previously listed as Hopland Band of Pomo Indians of the Hopland Rancheria, California]</t>
  </si>
  <si>
    <t>Iipay Nation of Santa Ysabel, California [previously listed as Santa Ysabel Band of Diegueno Mission Indians of the Santa Ysabel Reservation]</t>
  </si>
  <si>
    <t>Inaja Band of Diegueno Mission Indians of the Inaja and Cosmit Reservation California</t>
  </si>
  <si>
    <t>Ione Band of Miwok Indians of California</t>
  </si>
  <si>
    <t>Jackson Band of Miwuk Indians (formerly Jackson Rancheria of Me-Wuk Indians of California)</t>
  </si>
  <si>
    <t>Jamul Indian Village of California</t>
  </si>
  <si>
    <t>Karuk Tribe</t>
  </si>
  <si>
    <t>Kashia Band of Pomo Indians of the Stewarts Point Rancheria</t>
  </si>
  <si>
    <t>Koi Nation of Northern California (formerly Lower Lake Rancheria California)</t>
  </si>
  <si>
    <t>La Jolla Band of Luiseno Indians, California [previously listed as La Jolla Band of Luiseno Mission Indians of the La Jolla Reservation]</t>
  </si>
  <si>
    <t>La Posta Band of Diegueno Mission Indians of the La Posta Indian Reservation California</t>
  </si>
  <si>
    <t>Lone Pine Paiute-Shoshone Tribe (formerly Paiute-Shoshone Indians of the Lone Pine Community)</t>
  </si>
  <si>
    <t>Los Coyotes Band of Cahuilla and Cupeno Indians, California [previously listed as Los Coyotes Band of Cahuilla &amp; Cupeno Indians of the Los Coyotes Reservation]</t>
  </si>
  <si>
    <t>Manzanita Band of Diegueno Mission Indians of the Manzanita Reservation California</t>
  </si>
  <si>
    <t>Mechoopda Indian Tribe of Chico Rancheria California</t>
  </si>
  <si>
    <t>Mesa Grande Band of Diegueno Mission Indians of the Mesa Grande Reservation California</t>
  </si>
  <si>
    <t>Middletown Rancheria of Pomo Indians of California</t>
  </si>
  <si>
    <t>Mooretown Rancheria of Maidu Indians of California</t>
  </si>
  <si>
    <t>Morongo Band of Mission Indians, California [previously listed as Morongo Band of Cahuilla Mission Indians of the Morongo Reservation]</t>
  </si>
  <si>
    <t>Paskenta Band of Nomlaki Indians</t>
  </si>
  <si>
    <t>Cloverdale Rancheria of Pomo Indians</t>
  </si>
  <si>
    <t>United Auburn Indian Community of the Auburn Rancheria</t>
  </si>
  <si>
    <t>Buena Vista Rancheria of Me-Wuk Indians</t>
  </si>
  <si>
    <t>Lytton Rancheria of California</t>
  </si>
  <si>
    <t>Cahto Indian Tribe of the Laytonville Rancheria California</t>
  </si>
  <si>
    <t>Wilton Rancheria</t>
  </si>
  <si>
    <t>Arapaho Tribe of the Wind River Reservation Wyoming</t>
  </si>
  <si>
    <t>Federated Indians of Graton Rancheria</t>
  </si>
  <si>
    <t>Tejon Indian Tribe</t>
  </si>
  <si>
    <t>Manchester Band of Pomo Indians of the Manchester Rancheria, California [previously listed as Manchester Band of Pomo Indians of the Manchester-Point Arena Rancheria, California]</t>
  </si>
  <si>
    <t>Potter Valley Tribe California (formerly the Potter Valley Rancheria of Pomo Indians of California)</t>
  </si>
  <si>
    <t>Washoe Tribe of Nevada and California</t>
  </si>
  <si>
    <t>Southern Ute Indian Tribe of the Southern Ute Reservation Colorado</t>
  </si>
  <si>
    <t>Ute Mountain Ute Tribe [previously listed as Ute Mountain Tribe of the Ute Mountain Reservation, Colorado, New Mexico, &amp; Utah]</t>
  </si>
  <si>
    <t>Mashantucket Pequot Indian Tribe [previously listed as Mashantucket Pequot Tribe of Connecticut]</t>
  </si>
  <si>
    <t>Mohegan Tribe of Indians of Connecticut [previously listed as Mohegan Indian Tribe of Connecticut]</t>
  </si>
  <si>
    <t>Seminole Tribe of Florida [previously listed as Seminole Tribe of Florida (Dania, Big Cypress, Brighton, Hollywood, &amp; Tampa Reservations)]</t>
  </si>
  <si>
    <t>Miccosukee Tribe of Indians</t>
  </si>
  <si>
    <t>Sac and Fox Tribe of the Mississippi in Iowa</t>
  </si>
  <si>
    <t>Nez Perce Tribe</t>
  </si>
  <si>
    <t>Shoshone-Bannock Tribes of the Fort Hall Reservation of Idaho</t>
  </si>
  <si>
    <t>Coeur D'Alene Tribe [previously listed as Coeur D'Alene Tribe of the Coeur D'Alene Reservation, Idaho]</t>
  </si>
  <si>
    <t>Kootenai Tribe of Idaho</t>
  </si>
  <si>
    <t>Pokagon Band of Potawatomi Indians, Michigan and Indiana</t>
  </si>
  <si>
    <t>Prairie Band Potawatomi Nation [previously listed as Prairie Band of Potawatomi Nation, Kansas]</t>
  </si>
  <si>
    <t>Sac &amp; Fox Nation of Missouri in Kansas and Nebraska</t>
  </si>
  <si>
    <t>Iowa Tribe of Kansas and Nebraska</t>
  </si>
  <si>
    <t>Kickapoo Tribe of Indians of the Kickapoo Reservation in Kansas</t>
  </si>
  <si>
    <t>Chitimacha Tribe of Louisiana</t>
  </si>
  <si>
    <t>Tunica-Biloxi Indian Tribe of Louisiana</t>
  </si>
  <si>
    <t>Coushatta Tribe of Louisiana</t>
  </si>
  <si>
    <t>Jena Band of Choctaw Indians</t>
  </si>
  <si>
    <t>Wampanoag Tribe of Gay Head (Aquinnah)</t>
  </si>
  <si>
    <t>Shinnecock Indian Nation</t>
  </si>
  <si>
    <t>Mashpee Wampanoag Tribe</t>
  </si>
  <si>
    <t>Passamaquoddy Tribe of Maine</t>
  </si>
  <si>
    <t>Penobscot Nation</t>
  </si>
  <si>
    <t>Aroostook Band of Micmac Indians of Maine</t>
  </si>
  <si>
    <t>Houlton Band of Maliseet Indians</t>
  </si>
  <si>
    <t>Nottawaseppi Huron Band of the Potawatomi Michigan (formerly Huron Potawatomi Inc Michigan)</t>
  </si>
  <si>
    <t>Saginaw Chippewa Indian Tribe of Michigan</t>
  </si>
  <si>
    <t>Sault Ste Marie Tribe of Chippewa Indians of Michigan</t>
  </si>
  <si>
    <t>Bay Mills Indian Community Michigan</t>
  </si>
  <si>
    <t>Grand Traverse Band of Ottawa and Chippewa Indians Michigan</t>
  </si>
  <si>
    <t>Hannahville Indian Community Michigan</t>
  </si>
  <si>
    <t>Keweenaw Bay Indian Community Michigan</t>
  </si>
  <si>
    <t>Lac Vieux Desert Band of Lake Superior Chippewa Indians Michigan</t>
  </si>
  <si>
    <t>Little River Band of Ottawa Indians Michigan</t>
  </si>
  <si>
    <t>Little Traverse Bay Bands of Odawa Indians Michigan</t>
  </si>
  <si>
    <t>Match-E-Be-Nash-She-Wish Band of Pottawatomi Indians of Michigan</t>
  </si>
  <si>
    <t>Prairie Island Indian Community in the State of Minnesota</t>
  </si>
  <si>
    <t>Red Lake Band of Chippewa Indians Minnesota</t>
  </si>
  <si>
    <t>Shakopee Mdewakanton Sioux Community of Minnesota</t>
  </si>
  <si>
    <t>Upper Sioux Community Minnesota</t>
  </si>
  <si>
    <t>Lower Sioux Indian Community in the State of Minnesota</t>
  </si>
  <si>
    <t>Minnesota Chippewa Tribe</t>
  </si>
  <si>
    <t>Eastern Shawnee Tribe of Oklahoma</t>
  </si>
  <si>
    <t>Mississippi Band of Choctaw Indians Mississippi</t>
  </si>
  <si>
    <t>Northern Cheyenne Tribe of the Northern Cheyenne Indian Reservation Montana</t>
  </si>
  <si>
    <t>Chippewa-Cree Indians of the Rocky Boy's Reservation Montana</t>
  </si>
  <si>
    <t>Assiniboine and Sioux Tribes of the Fort Peck Indian Reservation Montana</t>
  </si>
  <si>
    <t>Blackfeet Tribe of the Blackfeet Indian Reservation of Montana</t>
  </si>
  <si>
    <t>Confederated Salish &amp; Kootenai Tribes of the Flathead Reservation Montana</t>
  </si>
  <si>
    <t>Crow Tribe of Montana</t>
  </si>
  <si>
    <t>Fort Belknap Indian Community of the Fort Belknap Reservation of Montana</t>
  </si>
  <si>
    <t>Little Shell Tribe of Chippewa Indians of Montana</t>
  </si>
  <si>
    <t>Eastern Band of Cherokee Indians</t>
  </si>
  <si>
    <t>Spirit Lake Tribe North Dakota (formerly Devils Lake Sioux Tribe)</t>
  </si>
  <si>
    <t>Standing Rock Sioux Tribe of North and South Dakota</t>
  </si>
  <si>
    <t>Three Affiliated Tribes of the Fort Berthold Reservation North Dakota</t>
  </si>
  <si>
    <t>Turtle Mountain Band of Chippewa Indians of North Dakota</t>
  </si>
  <si>
    <t>Omaha Tribe of Nebraska</t>
  </si>
  <si>
    <t>Ponca Tribe of Nebraska</t>
  </si>
  <si>
    <t>Santee Sioux Nation Nebraska (formerly the Santee Sioux Tribe of the Santee Reservation of Nebraska)</t>
  </si>
  <si>
    <t>Winnebago Tribe of Nebraska</t>
  </si>
  <si>
    <t>Ohkay Owingeh New Mexico (formerly Pueblo of San Juan New Mexico)</t>
  </si>
  <si>
    <t>Pueblo of Acoma New Mexico</t>
  </si>
  <si>
    <t>Pueblo of Cochiti New Mexico</t>
  </si>
  <si>
    <t>Pueblo of Isleta New Mexico</t>
  </si>
  <si>
    <t>Pueblo of Jemez New Mexico</t>
  </si>
  <si>
    <t>Pueblo of Laguna New Mexico</t>
  </si>
  <si>
    <t>Pueblo of Nambe New Mexico</t>
  </si>
  <si>
    <t>Pueblo of Picuris New Mexico</t>
  </si>
  <si>
    <t>Pueblo of Pojoaque New Mexico</t>
  </si>
  <si>
    <t>Pueblo of San Felipe New Mexico</t>
  </si>
  <si>
    <t>Pueblo of San Ildelfonso New Mexico</t>
  </si>
  <si>
    <t>Pueblo of Sandia New Mexico</t>
  </si>
  <si>
    <t>Pueblo of Santa Ana New Mexico</t>
  </si>
  <si>
    <t>Pueblo of Santa Clara New Mexico</t>
  </si>
  <si>
    <t>Pueblo of Taos New Mexico</t>
  </si>
  <si>
    <t>Pueblo of Tesuque New Mexico</t>
  </si>
  <si>
    <t>Pueblo of Zia New Mexico</t>
  </si>
  <si>
    <t>Zuni Tribe of the Zuni Reservation New Mexico</t>
  </si>
  <si>
    <t>Jicarilla Apache Nation New Mexico</t>
  </si>
  <si>
    <t>Kewa Pueblo New Mexico (formerly Pueblo of Santo Domingo New Mexico)</t>
  </si>
  <si>
    <t>Mescalero Apache Tribe of the Mescalero Reservation New Mexico</t>
  </si>
  <si>
    <t>Paiute-Shoshone Tribe of the Fallon Reservation and Colony Nevada</t>
  </si>
  <si>
    <t>Pyramid Lake Paiute Tribe of the Pyramid Lake Reservation Nevada</t>
  </si>
  <si>
    <t>Reno-Sparks Indian Colony Nevada</t>
  </si>
  <si>
    <t>Shoshone-Paiute Tribes of the Duck Valley Reservation Nevada</t>
  </si>
  <si>
    <t>Summit Lake Paiute Tribe of Nevada</t>
  </si>
  <si>
    <t>Te-Moak Tribe of Western Shoshone Indians of Nevada</t>
  </si>
  <si>
    <t>Walker River Paiute Tribe of the Walker River Reservation Nevada</t>
  </si>
  <si>
    <t>Yerington Paiute Tribe of the Yerington Colony and Campbell Ranch Nevada</t>
  </si>
  <si>
    <t>Yomba Shoshone Tribe of the Yomba Reservation Nevada</t>
  </si>
  <si>
    <t>Duckwater Shoshone Tribe of the Duckwater Reservation Nevada</t>
  </si>
  <si>
    <t>Ely Shoshone Tribe of Nevada</t>
  </si>
  <si>
    <t>Fort McDermitt Paiute and Shoshone Tribes of the Fort McDermitt Indian Reservation, Nevada and Oregon</t>
  </si>
  <si>
    <t>Las Vegas Tribe of Paiute Indians of the Las Vegas Indian Colony Nevada</t>
  </si>
  <si>
    <t>Lovelock Piaute Tribe of the Lovelock Indian Colony Nevada</t>
  </si>
  <si>
    <t>Moapa Band of Paiute Indians of the Moapa River Indian Reservation Nevada</t>
  </si>
  <si>
    <t>Confederated Tribes of the Goshute Reservation, Nevada and Utah</t>
  </si>
  <si>
    <t>Oneida Nation of New York</t>
  </si>
  <si>
    <t>Onondaga Nation of New York</t>
  </si>
  <si>
    <t>Saint Regis Mohawk Tribe (formerly St Regis Band of Mohawk Indians of New York)</t>
  </si>
  <si>
    <t>Seneca Nation of Indians</t>
  </si>
  <si>
    <t>Tonawanda Band of Seneca</t>
  </si>
  <si>
    <t>Tuscarora Nation of New York</t>
  </si>
  <si>
    <t>Cayuga Nation</t>
  </si>
  <si>
    <t>Otoe-Missouria Tribe of Indians Oklahoma</t>
  </si>
  <si>
    <t>Ottawa Tribe of Oklahoma</t>
  </si>
  <si>
    <t>Pawnee Nation of Oklahoma</t>
  </si>
  <si>
    <t>Peoria Tribe of Indians of Oklahoma</t>
  </si>
  <si>
    <t>Ponca Tribe of Indians of Oklahoma</t>
  </si>
  <si>
    <t>Shawnee Tribe</t>
  </si>
  <si>
    <t>Sac &amp; Fox Nation Oklahoma</t>
  </si>
  <si>
    <t>Seneca-Cayuga Nation</t>
  </si>
  <si>
    <t>The Modoc Tribe of Oklahoma</t>
  </si>
  <si>
    <t>The Osage Nation (formerly Osage Tribe Oklahoma)</t>
  </si>
  <si>
    <t>The Quapaw Tribe of Indians</t>
  </si>
  <si>
    <t>Thlopthlocco Tribal Town</t>
  </si>
  <si>
    <t>Tonkawa Tribe of Indians of Oklahoma</t>
  </si>
  <si>
    <t>United Keetoowah Band of Cherokee Indians in Oklahoma</t>
  </si>
  <si>
    <t>Alabama-Quassarte Tribal Town</t>
  </si>
  <si>
    <t>Apache Tribe of Oklahoma</t>
  </si>
  <si>
    <t>Cheyenne - Arapaho Tribes of Oklahoma</t>
  </si>
  <si>
    <t>Wichita and Affiliated Tribes Oklahoma</t>
  </si>
  <si>
    <t>Wyandotte Nation Oklahoma (formerly the Wyandotte Tribe of Oklahoma)</t>
  </si>
  <si>
    <t>Absentee-Shawnee Tribe of Indians of Oklahoma</t>
  </si>
  <si>
    <t>Comanche Nation Oklahoma</t>
  </si>
  <si>
    <t>Delaware Nation Oklahoma</t>
  </si>
  <si>
    <t>Fort Sill Apache Tribe of Oklahoma</t>
  </si>
  <si>
    <t>Iowa Tribe of Oklahoma</t>
  </si>
  <si>
    <t>Kaw Nation Oklahoma</t>
  </si>
  <si>
    <t>Kialegee Tribal Town</t>
  </si>
  <si>
    <t>Kickapoo Tribe of Oklahoma</t>
  </si>
  <si>
    <t>Kiowa Indian Tribe of Oklahoma</t>
  </si>
  <si>
    <t>Miami Tribe of Oklahoma</t>
  </si>
  <si>
    <t>The Chickasaw Nation</t>
  </si>
  <si>
    <t>The Choctaw Nation of Oklahoma</t>
  </si>
  <si>
    <t>The Muscogee (Creek) Nation</t>
  </si>
  <si>
    <t>The Seminole Nation of Oklahoma</t>
  </si>
  <si>
    <t>Caddo Nation of Oklahoma (formerly the Caddo Indian Tribe of Oklahoma)</t>
  </si>
  <si>
    <t>Cherokee Nation of Oklahoma</t>
  </si>
  <si>
    <t>Delaware Tribe of Indians</t>
  </si>
  <si>
    <t>Citizen Potawatomi Nation Oklahoma</t>
  </si>
  <si>
    <t>Burns Paiute Tribe (formerly Burns Paiute Tribe of the Burns Paiute Indian Colony of Oregon)</t>
  </si>
  <si>
    <t>Confederated Tribes of Siletz Indians of Oregon (formerly Confederated Tribes of the Siletz Reservation Oregon)</t>
  </si>
  <si>
    <t>Confederated Tribes of the Coos Lower Umpqua and Siuslaw Indians of Oregon</t>
  </si>
  <si>
    <t>Confederated Tribes of the Grand Ronde Community of Oregon</t>
  </si>
  <si>
    <t>Confederated Tribes of the Umatilla Reservation</t>
  </si>
  <si>
    <t>Confederated Tribes of the Warm Springs Reservation of Oregon</t>
  </si>
  <si>
    <t>Coquille Tribe of Oregon</t>
  </si>
  <si>
    <t>Cow Creek Band of Umpqua Indians</t>
  </si>
  <si>
    <t>Klamath Tribes Oregon (formerly the Klamath Indian Tribe of Oregon)</t>
  </si>
  <si>
    <t>Narragansett Indian Tribe of Rhode Island</t>
  </si>
  <si>
    <t>Catawba Indian Nation (aka Catawba Tribe of South Carolina)</t>
  </si>
  <si>
    <t>Oglala Sioux Tribe</t>
  </si>
  <si>
    <t>Rosebud Sioux Tribe of the Rosebud Indian Reservation South Dakota</t>
  </si>
  <si>
    <t>Sisseton-Wahpeton Oyate of the Lake Traverse Reservation South Dakota (formerly the Sisseton-Wahpeton Sioux Tribe of the Lake Traverse Reservation)</t>
  </si>
  <si>
    <t>Cheyenne River Sioux Tribe of the Cheyenne River Reservation South Dakota</t>
  </si>
  <si>
    <t>Yankton Sioux Tribe of South Dakota</t>
  </si>
  <si>
    <t>Crow Creek Sioux Tribe of the Crow Creek Reservation South Dakota</t>
  </si>
  <si>
    <t>Flandreau Santee Sioux Tribe of South Dakota</t>
  </si>
  <si>
    <t>Lower Brule Sioux Tribe of the Lower Brule Reservation South Dakota</t>
  </si>
  <si>
    <t>Ysleta Del Sur Pueblo</t>
  </si>
  <si>
    <t>Alabama-Coushatta Tribe of Texas</t>
  </si>
  <si>
    <t>Kickapoo Traditional Tribe of Texas</t>
  </si>
  <si>
    <t>Northwestern Band of Shoshoni Nation</t>
  </si>
  <si>
    <t>Paiute Indian Tribe of Utah</t>
  </si>
  <si>
    <t>Skull Valley Band of Goshute Indians of Utah</t>
  </si>
  <si>
    <t>Ute Indian Tribe of the Uintah and Ouray Reservation Utah</t>
  </si>
  <si>
    <t>Chickahominy Indian Tribe</t>
  </si>
  <si>
    <t>Chickahominy Indian Tribe—Eastern Division</t>
  </si>
  <si>
    <t>Monacan Indian Nation</t>
  </si>
  <si>
    <t>Nansemond Indian Nation [previously listed as Nansemond Indian Tribe]</t>
  </si>
  <si>
    <t>Pamunkey Indian Tribe</t>
  </si>
  <si>
    <t>Rappahannock Tribe, Inc.</t>
  </si>
  <si>
    <t>Upper Mattaponi Tribe</t>
  </si>
  <si>
    <t>Nisqually Indian Tribe</t>
  </si>
  <si>
    <t>Nooksack Indian Tribe of Washington</t>
  </si>
  <si>
    <t>Puyallup Tribe of the Puyallup Reservation Washington</t>
  </si>
  <si>
    <t>Quileute Tribe of the Quileute Reservation Washington</t>
  </si>
  <si>
    <t>Quinault Indian Nation</t>
  </si>
  <si>
    <t>Samish Indian Nation</t>
  </si>
  <si>
    <t>Sauk-Suiattle Tribe of Washington</t>
  </si>
  <si>
    <t>Shoalwater Bay Indian Tribe of the Shoalwater Bay Indian Reservation Washington</t>
  </si>
  <si>
    <t>Skokomish Indian Tribe</t>
  </si>
  <si>
    <t>Snoqualmie Indian Tribe</t>
  </si>
  <si>
    <t>Spokane Tribe of the Spokane Reservation Washington</t>
  </si>
  <si>
    <t>Squaxin Island Tribe of the Squaxin Island Reservation Washington</t>
  </si>
  <si>
    <t>Stillaguamish Tribe of Indians of Washington</t>
  </si>
  <si>
    <t>Suquamish Indian Tribe of the Port Madison Reservation Washington</t>
  </si>
  <si>
    <t>Swinomish Indian Tribal Community</t>
  </si>
  <si>
    <t>Tulalip Tribes of the Tulalip Reservation Washington</t>
  </si>
  <si>
    <t>Upper Skagit Indian Tribe of Washington</t>
  </si>
  <si>
    <t>Confederated Tribes and Bands of the Yakama Nation Washington</t>
  </si>
  <si>
    <t>Confederated Tribes of the Chehalis Reservation Washington</t>
  </si>
  <si>
    <t>Confederated Tribes of the Colville Reservation Washington</t>
  </si>
  <si>
    <t>Cowlitz Indian Tribe</t>
  </si>
  <si>
    <t>Hoh Indian Tribe</t>
  </si>
  <si>
    <t>Jamestown S'Klallam Tribe of Washington</t>
  </si>
  <si>
    <t>Kalispel Indian Community of the Kalispel Reservation Washington</t>
  </si>
  <si>
    <t>Lower Elwha Tribal Community</t>
  </si>
  <si>
    <t>Lummi Tribe of the Lummi Reservation Washington</t>
  </si>
  <si>
    <t>Makah Indian Tribe of the Makah Indian Reservation Washington</t>
  </si>
  <si>
    <t>Muckleshoot Indian Tribe</t>
  </si>
  <si>
    <t>Port Gamble S’Klallam Tribe</t>
  </si>
  <si>
    <t>Oneida Tribe of Indians of Wisconsin</t>
  </si>
  <si>
    <t>Red Cliff Band of Lake Superior Chippewa Indians of Wisconsin</t>
  </si>
  <si>
    <t>Sokaogon Chippewa Community Wisconsin</t>
  </si>
  <si>
    <t>St Croix Chippewa Indians of Wisconsin</t>
  </si>
  <si>
    <t>Stockbridge Munsee Community Wisconsin</t>
  </si>
  <si>
    <t>Bad River Band of the Lake Superior Tribe of Chippewa Indians of the Bad River Reservation Wisconsin</t>
  </si>
  <si>
    <t>Forest County Potawatomi Community Wisconsin</t>
  </si>
  <si>
    <t>Ho-Chunk Nation of Wisconsin</t>
  </si>
  <si>
    <t>Lac Courte Oreilles Band of Lake Superior Chippewa Indians of Wisconsin</t>
  </si>
  <si>
    <t>Lac du Flambeau Band of Lake Superior Chippewa Indians of the Lac du Flambeau Reservation of Wisconsin</t>
  </si>
  <si>
    <t>Menominee Indian Tribe of Wisconsin</t>
  </si>
  <si>
    <t>Shoshone Tribe of the Wind River Reservation Wyoming</t>
  </si>
  <si>
    <t>fips</t>
  </si>
  <si>
    <t>hud_area_name</t>
  </si>
  <si>
    <t>hud_area_code</t>
  </si>
  <si>
    <t>countyname</t>
  </si>
  <si>
    <t>county_town_name</t>
  </si>
  <si>
    <t>state</t>
  </si>
  <si>
    <t>state_alpha</t>
  </si>
  <si>
    <t>State</t>
  </si>
  <si>
    <t>Jurisdiction &amp; State</t>
  </si>
  <si>
    <t>metro</t>
  </si>
  <si>
    <t>pop2020</t>
  </si>
  <si>
    <t>fmr_0</t>
  </si>
  <si>
    <t>fmr_1</t>
  </si>
  <si>
    <t>fmr_2</t>
  </si>
  <si>
    <t>fmr_3</t>
  </si>
  <si>
    <t>fmr_4</t>
  </si>
  <si>
    <t>0100199999</t>
  </si>
  <si>
    <t>Montgomery, AL MSA</t>
  </si>
  <si>
    <t>METRO33860M33860</t>
  </si>
  <si>
    <t/>
  </si>
  <si>
    <t>01</t>
  </si>
  <si>
    <t>AL</t>
  </si>
  <si>
    <t>Autauga County Alabama</t>
  </si>
  <si>
    <t>1</t>
  </si>
  <si>
    <t>0100399999</t>
  </si>
  <si>
    <t>Daphne-Fairhope-Foley, AL MSA</t>
  </si>
  <si>
    <t>METRO19300M19300</t>
  </si>
  <si>
    <t>Baldwin County Alabama</t>
  </si>
  <si>
    <t>0100599999</t>
  </si>
  <si>
    <t>Barbour County, AL</t>
  </si>
  <si>
    <t>NCNTY01005N01005</t>
  </si>
  <si>
    <t>Barbour County Alabama</t>
  </si>
  <si>
    <t>0</t>
  </si>
  <si>
    <t>0100799999</t>
  </si>
  <si>
    <t>Birmingham-Hoover, AL HUD Metro FMR Area</t>
  </si>
  <si>
    <t>METRO13820M13820</t>
  </si>
  <si>
    <t>Bibb County Alabama</t>
  </si>
  <si>
    <t>0100999999</t>
  </si>
  <si>
    <t>Blount County Alabama</t>
  </si>
  <si>
    <t>0101199999</t>
  </si>
  <si>
    <t>Bullock County, AL</t>
  </si>
  <si>
    <t>NCNTY01011N01011</t>
  </si>
  <si>
    <t>Bullock County Alabama</t>
  </si>
  <si>
    <t>0101399999</t>
  </si>
  <si>
    <t>Butler County, AL</t>
  </si>
  <si>
    <t>NCNTY01013N01013</t>
  </si>
  <si>
    <t>Butler County Alabama</t>
  </si>
  <si>
    <t>0101599999</t>
  </si>
  <si>
    <t>Anniston-Oxford-Jacksonville, AL MSA</t>
  </si>
  <si>
    <t>METRO11500M11500</t>
  </si>
  <si>
    <t>Calhoun County Alabama</t>
  </si>
  <si>
    <t>0101799999</t>
  </si>
  <si>
    <t>Chambers County, AL</t>
  </si>
  <si>
    <t>NCNTY01017N01017</t>
  </si>
  <si>
    <t>Chambers County Alabama</t>
  </si>
  <si>
    <t>0101999999</t>
  </si>
  <si>
    <t>Cherokee County, AL</t>
  </si>
  <si>
    <t>NCNTY01019N01019</t>
  </si>
  <si>
    <t>Cherokee County Alabama</t>
  </si>
  <si>
    <t>0102199999</t>
  </si>
  <si>
    <t>Chilton County, AL HUD Metro FMR Area</t>
  </si>
  <si>
    <t>METRO13820N01021</t>
  </si>
  <si>
    <t>Chilton County Alabama</t>
  </si>
  <si>
    <t>0102399999</t>
  </si>
  <si>
    <t>Choctaw County, AL</t>
  </si>
  <si>
    <t>NCNTY01023N01023</t>
  </si>
  <si>
    <t>Choctaw County Alabama</t>
  </si>
  <si>
    <t>0102599999</t>
  </si>
  <si>
    <t>Clarke County, AL</t>
  </si>
  <si>
    <t>NCNTY01025N01025</t>
  </si>
  <si>
    <t>Clarke County Alabama</t>
  </si>
  <si>
    <t>0102799999</t>
  </si>
  <si>
    <t>Clay County, AL</t>
  </si>
  <si>
    <t>NCNTY01027N01027</t>
  </si>
  <si>
    <t>Clay County Alabama</t>
  </si>
  <si>
    <t>0102999999</t>
  </si>
  <si>
    <t>Cleburne County, AL</t>
  </si>
  <si>
    <t>NCNTY01029N01029</t>
  </si>
  <si>
    <t>Cleburne County Alabama</t>
  </si>
  <si>
    <t>0103199999</t>
  </si>
  <si>
    <t>Coffee County, AL</t>
  </si>
  <si>
    <t>NCNTY01031N01031</t>
  </si>
  <si>
    <t>Coffee County Alabama</t>
  </si>
  <si>
    <t>0103399999</t>
  </si>
  <si>
    <t>Florence-Muscle Shoals, AL MSA</t>
  </si>
  <si>
    <t>METRO22520M22520</t>
  </si>
  <si>
    <t>Colbert County Alabama</t>
  </si>
  <si>
    <t>0103599999</t>
  </si>
  <si>
    <t>Conecuh County, AL</t>
  </si>
  <si>
    <t>NCNTY01035N01035</t>
  </si>
  <si>
    <t>Conecuh County Alabama</t>
  </si>
  <si>
    <t>0103799999</t>
  </si>
  <si>
    <t>Coosa County, AL</t>
  </si>
  <si>
    <t>NCNTY01037N01037</t>
  </si>
  <si>
    <t>Coosa County Alabama</t>
  </si>
  <si>
    <t>0103999999</t>
  </si>
  <si>
    <t>Covington County, AL</t>
  </si>
  <si>
    <t>NCNTY01039N01039</t>
  </si>
  <si>
    <t>Covington County Alabama</t>
  </si>
  <si>
    <t>0104199999</t>
  </si>
  <si>
    <t>Crenshaw County, AL</t>
  </si>
  <si>
    <t>NCNTY01041N01041</t>
  </si>
  <si>
    <t>Crenshaw County Alabama</t>
  </si>
  <si>
    <t>0104399999</t>
  </si>
  <si>
    <t>Cullman County, AL</t>
  </si>
  <si>
    <t>NCNTY01043N01043</t>
  </si>
  <si>
    <t>Cullman County Alabama</t>
  </si>
  <si>
    <t>0104599999</t>
  </si>
  <si>
    <t>Dale County, AL</t>
  </si>
  <si>
    <t>NCNTY01045N01045</t>
  </si>
  <si>
    <t>Dale County Alabama</t>
  </si>
  <si>
    <t>0104799999</t>
  </si>
  <si>
    <t>Dallas County, AL</t>
  </si>
  <si>
    <t>NCNTY01047N01047</t>
  </si>
  <si>
    <t>Dallas County Alabama</t>
  </si>
  <si>
    <t>0104999999</t>
  </si>
  <si>
    <t>DeKalb County, AL</t>
  </si>
  <si>
    <t>NCNTY01049N01049</t>
  </si>
  <si>
    <t>DeKalb County Alabama</t>
  </si>
  <si>
    <t>0105199999</t>
  </si>
  <si>
    <t>Elmore County Alabama</t>
  </si>
  <si>
    <t>0105399999</t>
  </si>
  <si>
    <t>Escambia County, AL</t>
  </si>
  <si>
    <t>NCNTY01053N01053</t>
  </si>
  <si>
    <t>Escambia County Alabama</t>
  </si>
  <si>
    <t>0105599999</t>
  </si>
  <si>
    <t>Gadsden, AL MSA</t>
  </si>
  <si>
    <t>METRO23460M23460</t>
  </si>
  <si>
    <t>Etowah County Alabama</t>
  </si>
  <si>
    <t>0105799999</t>
  </si>
  <si>
    <t>Fayette County, AL</t>
  </si>
  <si>
    <t>NCNTY01057N01057</t>
  </si>
  <si>
    <t>Fayette County Alabama</t>
  </si>
  <si>
    <t>0105999999</t>
  </si>
  <si>
    <t>Franklin County, AL</t>
  </si>
  <si>
    <t>NCNTY01059N01059</t>
  </si>
  <si>
    <t>Franklin County Alabama</t>
  </si>
  <si>
    <t>0106199999</t>
  </si>
  <si>
    <t>Dothan, AL HUD Metro FMR Area</t>
  </si>
  <si>
    <t>METRO20020M20020</t>
  </si>
  <si>
    <t>Geneva County Alabama</t>
  </si>
  <si>
    <t>0106399999</t>
  </si>
  <si>
    <t>Greene County, AL HUD Metro FMR Area</t>
  </si>
  <si>
    <t>METRO46220M01063</t>
  </si>
  <si>
    <t>Greene County Alabama</t>
  </si>
  <si>
    <t>0106599999</t>
  </si>
  <si>
    <t>Tuscaloosa, AL HUD Metro FMR Area</t>
  </si>
  <si>
    <t>METRO46220M46220</t>
  </si>
  <si>
    <t>Hale County Alabama</t>
  </si>
  <si>
    <t>0106799999</t>
  </si>
  <si>
    <t>Henry County, AL HUD Metro FMR Area</t>
  </si>
  <si>
    <t>METRO20020N01067</t>
  </si>
  <si>
    <t>Henry County Alabama</t>
  </si>
  <si>
    <t>0106999999</t>
  </si>
  <si>
    <t>Houston County Alabama</t>
  </si>
  <si>
    <t>0107199999</t>
  </si>
  <si>
    <t>Jackson County, AL</t>
  </si>
  <si>
    <t>NCNTY01071N01071</t>
  </si>
  <si>
    <t>Jackson County Alabama</t>
  </si>
  <si>
    <t>0107399999</t>
  </si>
  <si>
    <t>Jefferson County Alabama</t>
  </si>
  <si>
    <t>0107599999</t>
  </si>
  <si>
    <t>Lamar County, AL</t>
  </si>
  <si>
    <t>NCNTY01075N01075</t>
  </si>
  <si>
    <t>Lamar County Alabama</t>
  </si>
  <si>
    <t>0107799999</t>
  </si>
  <si>
    <t>Lauderdale County Alabama</t>
  </si>
  <si>
    <t>0107999999</t>
  </si>
  <si>
    <t>Decatur, AL MSA</t>
  </si>
  <si>
    <t>METRO19460M19460</t>
  </si>
  <si>
    <t>Lawrence County Alabama</t>
  </si>
  <si>
    <t>0108199999</t>
  </si>
  <si>
    <t>Auburn-Opelika, AL MSA</t>
  </si>
  <si>
    <t>METRO12220M12220</t>
  </si>
  <si>
    <t>Lee County Alabama</t>
  </si>
  <si>
    <t>0108399999</t>
  </si>
  <si>
    <t>Huntsville, AL MSA</t>
  </si>
  <si>
    <t>METRO26620M26620</t>
  </si>
  <si>
    <t>Limestone County Alabama</t>
  </si>
  <si>
    <t>0108599999</t>
  </si>
  <si>
    <t>Lowndes County Alabama</t>
  </si>
  <si>
    <t>0108799999</t>
  </si>
  <si>
    <t>Macon County, AL</t>
  </si>
  <si>
    <t>NCNTY01087N01087</t>
  </si>
  <si>
    <t>Macon County Alabama</t>
  </si>
  <si>
    <t>0108999999</t>
  </si>
  <si>
    <t>Madison County Alabama</t>
  </si>
  <si>
    <t>0109199999</t>
  </si>
  <si>
    <t>Marengo County, AL</t>
  </si>
  <si>
    <t>NCNTY01091N01091</t>
  </si>
  <si>
    <t>Marengo County Alabama</t>
  </si>
  <si>
    <t>0109399999</t>
  </si>
  <si>
    <t>Marion County, AL</t>
  </si>
  <si>
    <t>NCNTY01093N01093</t>
  </si>
  <si>
    <t>Marion County Alabama</t>
  </si>
  <si>
    <t>0109599999</t>
  </si>
  <si>
    <t>Marshall County, AL</t>
  </si>
  <si>
    <t>NCNTY01095N01095</t>
  </si>
  <si>
    <t>Marshall County Alabama</t>
  </si>
  <si>
    <t>0109799999</t>
  </si>
  <si>
    <t>Mobile, AL HUD Metro FMR Area</t>
  </si>
  <si>
    <t>METRO33660M33660</t>
  </si>
  <si>
    <t>Mobile County Alabama</t>
  </si>
  <si>
    <t>0109999999</t>
  </si>
  <si>
    <t>Monroe County, AL</t>
  </si>
  <si>
    <t>NCNTY01099N01099</t>
  </si>
  <si>
    <t>Monroe County Alabama</t>
  </si>
  <si>
    <t>0110199999</t>
  </si>
  <si>
    <t>Montgomery County Alabama</t>
  </si>
  <si>
    <t>0110399999</t>
  </si>
  <si>
    <t>Morgan County Alabama</t>
  </si>
  <si>
    <t>0110599999</t>
  </si>
  <si>
    <t>Perry County, AL</t>
  </si>
  <si>
    <t>NCNTY01105N01105</t>
  </si>
  <si>
    <t>Perry County Alabama</t>
  </si>
  <si>
    <t>0110799999</t>
  </si>
  <si>
    <t>Pickens County, AL HUD Metro FMR Area</t>
  </si>
  <si>
    <t>METRO46220N01107</t>
  </si>
  <si>
    <t>Pickens County Alabama</t>
  </si>
  <si>
    <t>0110999999</t>
  </si>
  <si>
    <t>Pike County, AL</t>
  </si>
  <si>
    <t>NCNTY01109N01109</t>
  </si>
  <si>
    <t>Pike County Alabama</t>
  </si>
  <si>
    <t>0111199999</t>
  </si>
  <si>
    <t>Randolph County, AL</t>
  </si>
  <si>
    <t>NCNTY01111N01111</t>
  </si>
  <si>
    <t>Randolph County Alabama</t>
  </si>
  <si>
    <t>0111399999</t>
  </si>
  <si>
    <t>Columbus, GA-AL HUD Metro FMR Area</t>
  </si>
  <si>
    <t>METRO17980M17980</t>
  </si>
  <si>
    <t>Russell County Alabama</t>
  </si>
  <si>
    <t>0111599999</t>
  </si>
  <si>
    <t>St. Clair County Alabama</t>
  </si>
  <si>
    <t>0111799999</t>
  </si>
  <si>
    <t>Shelby County Alabama</t>
  </si>
  <si>
    <t>0111999999</t>
  </si>
  <si>
    <t>Sumter County, AL</t>
  </si>
  <si>
    <t>NCNTY01119N01119</t>
  </si>
  <si>
    <t>Sumter County Alabama</t>
  </si>
  <si>
    <t>0112199999</t>
  </si>
  <si>
    <t>Talladega County, AL</t>
  </si>
  <si>
    <t>NCNTY01121N01121</t>
  </si>
  <si>
    <t>Talladega County Alabama</t>
  </si>
  <si>
    <t>0112399999</t>
  </si>
  <si>
    <t>Tallapoosa County, AL</t>
  </si>
  <si>
    <t>NCNTY01123N01123</t>
  </si>
  <si>
    <t>Tallapoosa County Alabama</t>
  </si>
  <si>
    <t>0112599999</t>
  </si>
  <si>
    <t>Tuscaloosa County Alabama</t>
  </si>
  <si>
    <t>0112799999</t>
  </si>
  <si>
    <t>Walker County, AL</t>
  </si>
  <si>
    <t>NCNTY01127N01127</t>
  </si>
  <si>
    <t>Walker County Alabama</t>
  </si>
  <si>
    <t>0112999999</t>
  </si>
  <si>
    <t>Washington County, AL HUD Metro FMR Area</t>
  </si>
  <si>
    <t>METRO33660M01129</t>
  </si>
  <si>
    <t>Washington County Alabama</t>
  </si>
  <si>
    <t>0113199999</t>
  </si>
  <si>
    <t>Wilcox County, AL</t>
  </si>
  <si>
    <t>NCNTY01131N01131</t>
  </si>
  <si>
    <t>Wilcox County Alabama</t>
  </si>
  <si>
    <t>0113399999</t>
  </si>
  <si>
    <t>Winston County, AL</t>
  </si>
  <si>
    <t>NCNTY01133N01133</t>
  </si>
  <si>
    <t>Winston County Alabama</t>
  </si>
  <si>
    <t>0201399999</t>
  </si>
  <si>
    <t>Aleutians East Borough, AK</t>
  </si>
  <si>
    <t>NCNTY02013N02013</t>
  </si>
  <si>
    <t>02</t>
  </si>
  <si>
    <t>AK</t>
  </si>
  <si>
    <t>Aleutians East Borough Alaska</t>
  </si>
  <si>
    <t>0201699999</t>
  </si>
  <si>
    <t>Aleutians West Census Area, AK</t>
  </si>
  <si>
    <t>NCNTY02016N02016</t>
  </si>
  <si>
    <t>Aleutians West Census Area Alaska</t>
  </si>
  <si>
    <t>0202099999</t>
  </si>
  <si>
    <t>Anchorage, AK HUD Metro FMR Area</t>
  </si>
  <si>
    <t>METRO11260M11260</t>
  </si>
  <si>
    <t>Anchorage Municipality Alaska</t>
  </si>
  <si>
    <t>0205099999</t>
  </si>
  <si>
    <t>Bethel Census Area, AK</t>
  </si>
  <si>
    <t>NCNTY02050N02050</t>
  </si>
  <si>
    <t>Bethel Census Area Alaska</t>
  </si>
  <si>
    <t>0206099999</t>
  </si>
  <si>
    <t>Bristol Bay Borough, AK</t>
  </si>
  <si>
    <t>NCNTY02060N02060</t>
  </si>
  <si>
    <t>Bristol Bay Borough Alaska</t>
  </si>
  <si>
    <t>0206399999</t>
  </si>
  <si>
    <t>Chugach Census Area, AK</t>
  </si>
  <si>
    <t>NCTNY02063N02063</t>
  </si>
  <si>
    <t>Chugach Census Area Alaska</t>
  </si>
  <si>
    <t>0206699999</t>
  </si>
  <si>
    <t>Copper River Census Area, AK</t>
  </si>
  <si>
    <t>NCTNY02066N02066</t>
  </si>
  <si>
    <t>Copper River Census Area Alaska</t>
  </si>
  <si>
    <t>0206899999</t>
  </si>
  <si>
    <t>Denali Borough, AK</t>
  </si>
  <si>
    <t>NCNTY02068N02068</t>
  </si>
  <si>
    <t>Denali Borough Alaska</t>
  </si>
  <si>
    <t>0207099999</t>
  </si>
  <si>
    <t>Dillingham Census Area, AK</t>
  </si>
  <si>
    <t>NCNTY02070N02070</t>
  </si>
  <si>
    <t>Dillingham Census Area Alaska</t>
  </si>
  <si>
    <t>0209099999</t>
  </si>
  <si>
    <t>Fairbanks, AK MSA</t>
  </si>
  <si>
    <t>METRO21820M21820</t>
  </si>
  <si>
    <t>Fairbanks North Star Borough Alaska</t>
  </si>
  <si>
    <t>0210099999</t>
  </si>
  <si>
    <t>Haines Borough, AK</t>
  </si>
  <si>
    <t>NCNTY02100N02100</t>
  </si>
  <si>
    <t>Haines Borough Alaska</t>
  </si>
  <si>
    <t>0210599999</t>
  </si>
  <si>
    <t>Hoonah-Angoon Census Area, AK</t>
  </si>
  <si>
    <t>NCNTY02105N02105</t>
  </si>
  <si>
    <t>Hoonah-Angoon Census Area Alaska</t>
  </si>
  <si>
    <t>0211099999</t>
  </si>
  <si>
    <t>Juneau City and Borough, AK</t>
  </si>
  <si>
    <t>NCNTY02110N02110</t>
  </si>
  <si>
    <t>Juneau City and Borough Alaska</t>
  </si>
  <si>
    <t>0212299999</t>
  </si>
  <si>
    <t>Kenai Peninsula Borough, AK</t>
  </si>
  <si>
    <t>NCNTY02122N02122</t>
  </si>
  <si>
    <t>Kenai Peninsula Borough Alaska</t>
  </si>
  <si>
    <t>0213099999</t>
  </si>
  <si>
    <t>Ketchikan Gateway Borough, AK</t>
  </si>
  <si>
    <t>NCNTY02130N02130</t>
  </si>
  <si>
    <t>Ketchikan Gateway Borough Alaska</t>
  </si>
  <si>
    <t>0215099999</t>
  </si>
  <si>
    <t>Kodiak Island Borough, AK</t>
  </si>
  <si>
    <t>NCNTY02150N02150</t>
  </si>
  <si>
    <t>Kodiak Island Borough Alaska</t>
  </si>
  <si>
    <t>0215899999</t>
  </si>
  <si>
    <t>NCNTY02158N02158</t>
  </si>
  <si>
    <t>Kusilvak Census Area Alaska</t>
  </si>
  <si>
    <t>0216499999</t>
  </si>
  <si>
    <t>Lake and Peninsula Borough, AK</t>
  </si>
  <si>
    <t>NCNTY02164N02164</t>
  </si>
  <si>
    <t>Lake and Peninsula Borough Alaska</t>
  </si>
  <si>
    <t>0217099999</t>
  </si>
  <si>
    <t>Matanuska-Susitna Borough, AK HUD Metro FMR Area</t>
  </si>
  <si>
    <t>METRO11260N02170</t>
  </si>
  <si>
    <t>Matanuska-Susitna Borough Alaska</t>
  </si>
  <si>
    <t>0218099999</t>
  </si>
  <si>
    <t>Nome Census Area, AK</t>
  </si>
  <si>
    <t>NCNTY02180N02180</t>
  </si>
  <si>
    <t>Nome Census Area Alaska</t>
  </si>
  <si>
    <t>0218599999</t>
  </si>
  <si>
    <t>North Slope Borough, AK</t>
  </si>
  <si>
    <t>NCNTY02185N02185</t>
  </si>
  <si>
    <t>North Slope Borough Alaska</t>
  </si>
  <si>
    <t>0218899999</t>
  </si>
  <si>
    <t>Northwest Arctic Borough, AK</t>
  </si>
  <si>
    <t>NCNTY02188N02188</t>
  </si>
  <si>
    <t>Northwest Arctic Borough Alaska</t>
  </si>
  <si>
    <t>0219599999</t>
  </si>
  <si>
    <t>NCNTY02195N02195</t>
  </si>
  <si>
    <t>Petersburg Census Area</t>
  </si>
  <si>
    <t>Petersburg Borough Alaska</t>
  </si>
  <si>
    <t>0219899999</t>
  </si>
  <si>
    <t>Prince of Wales-Hyder Census Area, AK</t>
  </si>
  <si>
    <t>NCNTY02198N02198</t>
  </si>
  <si>
    <t>Prince of Wales-Hyder Census Area Alaska</t>
  </si>
  <si>
    <t>0222099999</t>
  </si>
  <si>
    <t>Sitka City and Borough, AK</t>
  </si>
  <si>
    <t>NCNTY02220N02220</t>
  </si>
  <si>
    <t>Sitka City and Borough Alaska</t>
  </si>
  <si>
    <t>0223099999</t>
  </si>
  <si>
    <t>Skagway Municipality, AK</t>
  </si>
  <si>
    <t>NCNTY02230N02230</t>
  </si>
  <si>
    <t>Skagway Municipality Alaska</t>
  </si>
  <si>
    <t>0224099999</t>
  </si>
  <si>
    <t>Southeast Fairbanks Census Area, AK</t>
  </si>
  <si>
    <t>NCNTY02240N02240</t>
  </si>
  <si>
    <t>Southeast Fairbanks Census Area Alaska</t>
  </si>
  <si>
    <t>0227599999</t>
  </si>
  <si>
    <t>Wrangell City and Borough, AK</t>
  </si>
  <si>
    <t>NCNTY02275N02275</t>
  </si>
  <si>
    <t>Wrangell City and Borough Alaska</t>
  </si>
  <si>
    <t>0228299999</t>
  </si>
  <si>
    <t>Yakutat City and Borough, AK</t>
  </si>
  <si>
    <t>NCNTY02282N02282</t>
  </si>
  <si>
    <t>Yakutat City and Borough Alaska</t>
  </si>
  <si>
    <t>0229099999</t>
  </si>
  <si>
    <t>Yukon-Koyukuk Census Area, AK</t>
  </si>
  <si>
    <t>NCNTY02290N02290</t>
  </si>
  <si>
    <t>Yukon-Koyukuk Census Area Alaska</t>
  </si>
  <si>
    <t>0400199999</t>
  </si>
  <si>
    <t>Apache County, AZ</t>
  </si>
  <si>
    <t>NCNTY04001N04001</t>
  </si>
  <si>
    <t>04</t>
  </si>
  <si>
    <t>AZ</t>
  </si>
  <si>
    <t>Apache County Arizona</t>
  </si>
  <si>
    <t>0400399999</t>
  </si>
  <si>
    <t>Sierra Vista-Douglas, AZ MSA</t>
  </si>
  <si>
    <t>METRO43420M43420</t>
  </si>
  <si>
    <t>Cochise County Arizona</t>
  </si>
  <si>
    <t>0400599999</t>
  </si>
  <si>
    <t>Flagstaff, AZ MSA</t>
  </si>
  <si>
    <t>METRO22380M22380</t>
  </si>
  <si>
    <t>Coconino County Arizona</t>
  </si>
  <si>
    <t>0400799999</t>
  </si>
  <si>
    <t>Gila County, AZ</t>
  </si>
  <si>
    <t>NCNTY04007N04007</t>
  </si>
  <si>
    <t>Gila County Arizona</t>
  </si>
  <si>
    <t>0400999999</t>
  </si>
  <si>
    <t>Graham County, AZ</t>
  </si>
  <si>
    <t>NCNTY04009N04009</t>
  </si>
  <si>
    <t>Graham County Arizona</t>
  </si>
  <si>
    <t>0401199999</t>
  </si>
  <si>
    <t>Greenlee County, AZ</t>
  </si>
  <si>
    <t>NCNTY04011N04011</t>
  </si>
  <si>
    <t>Greenlee County Arizona</t>
  </si>
  <si>
    <t>0401299999</t>
  </si>
  <si>
    <t>La Paz County, AZ</t>
  </si>
  <si>
    <t>NCNTY04012N04012</t>
  </si>
  <si>
    <t>La Paz County Arizona</t>
  </si>
  <si>
    <t>0401399999</t>
  </si>
  <si>
    <t>Phoenix-Mesa-Scottsdale, AZ MSA</t>
  </si>
  <si>
    <t>METRO38060M38060</t>
  </si>
  <si>
    <t>Maricopa County Arizona</t>
  </si>
  <si>
    <t>0401599999</t>
  </si>
  <si>
    <t>Lake Havasu City-Kingman, AZ MSA</t>
  </si>
  <si>
    <t>METRO29420M29420</t>
  </si>
  <si>
    <t>Mohave County Arizona</t>
  </si>
  <si>
    <t>0401799999</t>
  </si>
  <si>
    <t>Navajo County, AZ</t>
  </si>
  <si>
    <t>NCNTY04017N04017</t>
  </si>
  <si>
    <t>Navajo County Arizona</t>
  </si>
  <si>
    <t>0401999999</t>
  </si>
  <si>
    <t>Tucson, AZ MSA</t>
  </si>
  <si>
    <t>METRO46060M46060</t>
  </si>
  <si>
    <t>Pima County Arizona</t>
  </si>
  <si>
    <t>0402199999</t>
  </si>
  <si>
    <t>Pinal County Arizona</t>
  </si>
  <si>
    <t>0402399999</t>
  </si>
  <si>
    <t>Santa Cruz County, AZ</t>
  </si>
  <si>
    <t>NCNTY04023N04023</t>
  </si>
  <si>
    <t>Santa Cruz County Arizona</t>
  </si>
  <si>
    <t>0402599999</t>
  </si>
  <si>
    <t>Prescott Valley-Prescott, AZ MSA</t>
  </si>
  <si>
    <t>METRO39150M39150</t>
  </si>
  <si>
    <t>Yavapai County Arizona</t>
  </si>
  <si>
    <t>0402799999</t>
  </si>
  <si>
    <t>Yuma, AZ MSA</t>
  </si>
  <si>
    <t>METRO49740M49740</t>
  </si>
  <si>
    <t>Yuma County Arizona</t>
  </si>
  <si>
    <t>0500199999</t>
  </si>
  <si>
    <t>Arkansas County, AR</t>
  </si>
  <si>
    <t>NCNTY05001N05001</t>
  </si>
  <si>
    <t>05</t>
  </si>
  <si>
    <t>AR</t>
  </si>
  <si>
    <t>Arkansas County Arkansas</t>
  </si>
  <si>
    <t>0500399999</t>
  </si>
  <si>
    <t>Ashley County, AR</t>
  </si>
  <si>
    <t>NCNTY05003N05003</t>
  </si>
  <si>
    <t>Ashley County Arkansas</t>
  </si>
  <si>
    <t>0500599999</t>
  </si>
  <si>
    <t>Baxter County, AR</t>
  </si>
  <si>
    <t>NCNTY05005N05005</t>
  </si>
  <si>
    <t>Baxter County Arkansas</t>
  </si>
  <si>
    <t>0500799999</t>
  </si>
  <si>
    <t>Fayetteville-Springdale-Rogers, AR MSA</t>
  </si>
  <si>
    <t>METRO22220M22220</t>
  </si>
  <si>
    <t>Benton County Arkansas</t>
  </si>
  <si>
    <t>0500999999</t>
  </si>
  <si>
    <t>Boone County, AR</t>
  </si>
  <si>
    <t>NCNTY05009N05009</t>
  </si>
  <si>
    <t>Boone County Arkansas</t>
  </si>
  <si>
    <t>0501199999</t>
  </si>
  <si>
    <t>Bradley County, AR</t>
  </si>
  <si>
    <t>NCNTY05011N05011</t>
  </si>
  <si>
    <t>Bradley County Arkansas</t>
  </si>
  <si>
    <t>0501399999</t>
  </si>
  <si>
    <t>Calhoun County, AR</t>
  </si>
  <si>
    <t>NCNTY05013N05013</t>
  </si>
  <si>
    <t>Calhoun County Arkansas</t>
  </si>
  <si>
    <t>0501599999</t>
  </si>
  <si>
    <t>Carroll County, AR</t>
  </si>
  <si>
    <t>NCNTY05015N05015</t>
  </si>
  <si>
    <t>Carroll County Arkansas</t>
  </si>
  <si>
    <t>0501799999</t>
  </si>
  <si>
    <t>Chicot County, AR</t>
  </si>
  <si>
    <t>NCNTY05017N05017</t>
  </si>
  <si>
    <t>Chicot County Arkansas</t>
  </si>
  <si>
    <t>0501999999</t>
  </si>
  <si>
    <t>Clark County, AR</t>
  </si>
  <si>
    <t>NCNTY05019N05019</t>
  </si>
  <si>
    <t>Clark County Arkansas</t>
  </si>
  <si>
    <t>0502199999</t>
  </si>
  <si>
    <t>Clay County, AR</t>
  </si>
  <si>
    <t>NCNTY05021N05021</t>
  </si>
  <si>
    <t>Clay County Arkansas</t>
  </si>
  <si>
    <t>0502399999</t>
  </si>
  <si>
    <t>Cleburne County, AR</t>
  </si>
  <si>
    <t>NCNTY05023N05023</t>
  </si>
  <si>
    <t>Cleburne County Arkansas</t>
  </si>
  <si>
    <t>0502599999</t>
  </si>
  <si>
    <t>Pine Bluff, AR MSA</t>
  </si>
  <si>
    <t>METRO38220M38220</t>
  </si>
  <si>
    <t>Cleveland County Arkansas</t>
  </si>
  <si>
    <t>0502799999</t>
  </si>
  <si>
    <t>Columbia County, AR</t>
  </si>
  <si>
    <t>NCNTY05027N05027</t>
  </si>
  <si>
    <t>Columbia County Arkansas</t>
  </si>
  <si>
    <t>0502999999</t>
  </si>
  <si>
    <t>Conway County, AR</t>
  </si>
  <si>
    <t>NCNTY05029N05029</t>
  </si>
  <si>
    <t>Conway County Arkansas</t>
  </si>
  <si>
    <t>0503199999</t>
  </si>
  <si>
    <t>Jonesboro, AR HUD Metro FMR Area</t>
  </si>
  <si>
    <t>METRO27860MM3700</t>
  </si>
  <si>
    <t>Craighead County Arkansas</t>
  </si>
  <si>
    <t>0503399999</t>
  </si>
  <si>
    <t>Fort Smith, AR-OK HUD Metro FMR Area</t>
  </si>
  <si>
    <t>METRO22900M22900</t>
  </si>
  <si>
    <t>Crawford County Arkansas</t>
  </si>
  <si>
    <t>0503599999</t>
  </si>
  <si>
    <t>Memphis, TN-MS-AR HUD Metro FMR Area</t>
  </si>
  <si>
    <t>METRO32820M32820</t>
  </si>
  <si>
    <t>Crittenden County Arkansas</t>
  </si>
  <si>
    <t>0503799999</t>
  </si>
  <si>
    <t>Cross County, AR</t>
  </si>
  <si>
    <t>NCNTY05037N05037</t>
  </si>
  <si>
    <t>Cross County Arkansas</t>
  </si>
  <si>
    <t>0503999999</t>
  </si>
  <si>
    <t>Dallas County, AR</t>
  </si>
  <si>
    <t>NCNTY05039N05039</t>
  </si>
  <si>
    <t>Dallas County Arkansas</t>
  </si>
  <si>
    <t>0504199999</t>
  </si>
  <si>
    <t>Desha County, AR</t>
  </si>
  <si>
    <t>NCNTY05041N05041</t>
  </si>
  <si>
    <t>Desha County Arkansas</t>
  </si>
  <si>
    <t>0504399999</t>
  </si>
  <si>
    <t>Drew County, AR</t>
  </si>
  <si>
    <t>NCNTY05043N05043</t>
  </si>
  <si>
    <t>Drew County Arkansas</t>
  </si>
  <si>
    <t>0504599999</t>
  </si>
  <si>
    <t>Little Rock-North Little Rock-Conway, AR HUD Metro FMR Area</t>
  </si>
  <si>
    <t>METRO30780M30780</t>
  </si>
  <si>
    <t>Faulkner County Arkansas</t>
  </si>
  <si>
    <t>0504799999</t>
  </si>
  <si>
    <t>Franklin County, AR HUD Metro FMR Area</t>
  </si>
  <si>
    <t>METRO22900M05047</t>
  </si>
  <si>
    <t>Franklin County Arkansas</t>
  </si>
  <si>
    <t>0504999999</t>
  </si>
  <si>
    <t>Fulton County, AR</t>
  </si>
  <si>
    <t>NCNTY05049N05049</t>
  </si>
  <si>
    <t>Fulton County Arkansas</t>
  </si>
  <si>
    <t>0505199999</t>
  </si>
  <si>
    <t>Hot Springs, AR MSA</t>
  </si>
  <si>
    <t>METRO26300M26300</t>
  </si>
  <si>
    <t>Garland County Arkansas</t>
  </si>
  <si>
    <t>0505399999</t>
  </si>
  <si>
    <t>Grant County, AR HUD Metro FMR Area</t>
  </si>
  <si>
    <t>METRO30780N05053</t>
  </si>
  <si>
    <t>Grant County Arkansas</t>
  </si>
  <si>
    <t>0505599999</t>
  </si>
  <si>
    <t>Greene County, AR</t>
  </si>
  <si>
    <t>NCNTY05055N05055</t>
  </si>
  <si>
    <t>Greene County Arkansas</t>
  </si>
  <si>
    <t>0505799999</t>
  </si>
  <si>
    <t>Hempstead County, AR</t>
  </si>
  <si>
    <t>NCNTY05057N05057</t>
  </si>
  <si>
    <t>Hempstead County Arkansas</t>
  </si>
  <si>
    <t>0505999999</t>
  </si>
  <si>
    <t>Hot Spring County, AR</t>
  </si>
  <si>
    <t>NCNTY05059N05059</t>
  </si>
  <si>
    <t>Hot Spring County Arkansas</t>
  </si>
  <si>
    <t>0506199999</t>
  </si>
  <si>
    <t>Howard County, AR</t>
  </si>
  <si>
    <t>NCNTY05061N05061</t>
  </si>
  <si>
    <t>Howard County Arkansas</t>
  </si>
  <si>
    <t>0506399999</t>
  </si>
  <si>
    <t>Independence County, AR</t>
  </si>
  <si>
    <t>NCNTY05063N05063</t>
  </si>
  <si>
    <t>Independence County Arkansas</t>
  </si>
  <si>
    <t>0506599999</t>
  </si>
  <si>
    <t>Izard County, AR</t>
  </si>
  <si>
    <t>NCNTY05065N05065</t>
  </si>
  <si>
    <t>Izard County Arkansas</t>
  </si>
  <si>
    <t>0506799999</t>
  </si>
  <si>
    <t>Jackson County, AR</t>
  </si>
  <si>
    <t>NCNTY05067N05067</t>
  </si>
  <si>
    <t>Jackson County Arkansas</t>
  </si>
  <si>
    <t>0506999999</t>
  </si>
  <si>
    <t>Jefferson County Arkansas</t>
  </si>
  <si>
    <t>0507199999</t>
  </si>
  <si>
    <t>Johnson County, AR</t>
  </si>
  <si>
    <t>NCNTY05071N05071</t>
  </si>
  <si>
    <t>Johnson County Arkansas</t>
  </si>
  <si>
    <t>0507399999</t>
  </si>
  <si>
    <t>Lafayette County, AR</t>
  </si>
  <si>
    <t>NCNTY05073N05073</t>
  </si>
  <si>
    <t>Lafayette County Arkansas</t>
  </si>
  <si>
    <t>0507599999</t>
  </si>
  <si>
    <t>Lawrence County, AR</t>
  </si>
  <si>
    <t>NCNTY05075N05075</t>
  </si>
  <si>
    <t>Lawrence County Arkansas</t>
  </si>
  <si>
    <t>0507799999</t>
  </si>
  <si>
    <t>Lee County, AR</t>
  </si>
  <si>
    <t>NCNTY05077N05077</t>
  </si>
  <si>
    <t>Lee County Arkansas</t>
  </si>
  <si>
    <t>0507999999</t>
  </si>
  <si>
    <t>Lincoln County Arkansas</t>
  </si>
  <si>
    <t>0508199999</t>
  </si>
  <si>
    <t>Little River County, AR HUD Metro FMR Area</t>
  </si>
  <si>
    <t>METRO45500N05081</t>
  </si>
  <si>
    <t>Little River County Arkansas</t>
  </si>
  <si>
    <t>0508399999</t>
  </si>
  <si>
    <t>Logan County, AR</t>
  </si>
  <si>
    <t>NCNTY05083N05083</t>
  </si>
  <si>
    <t>Logan County Arkansas</t>
  </si>
  <si>
    <t>0508599999</t>
  </si>
  <si>
    <t>Lonoke County Arkansas</t>
  </si>
  <si>
    <t>0508799999</t>
  </si>
  <si>
    <t>Madison County Arkansas</t>
  </si>
  <si>
    <t>0508999999</t>
  </si>
  <si>
    <t>Marion County, AR</t>
  </si>
  <si>
    <t>NCNTY05089N05089</t>
  </si>
  <si>
    <t>Marion County Arkansas</t>
  </si>
  <si>
    <t>0509199999</t>
  </si>
  <si>
    <t>Texarkana, TX-Texarkana, AR HUD Metro FMR Area</t>
  </si>
  <si>
    <t>METRO45500M45500</t>
  </si>
  <si>
    <t>Miller County Arkansas</t>
  </si>
  <si>
    <t>0509399999</t>
  </si>
  <si>
    <t>Mississippi County, AR</t>
  </si>
  <si>
    <t>NCNTY05093N05093</t>
  </si>
  <si>
    <t>Mississippi County Arkansas</t>
  </si>
  <si>
    <t>0509599999</t>
  </si>
  <si>
    <t>Monroe County, AR</t>
  </si>
  <si>
    <t>NCNTY05095N05095</t>
  </si>
  <si>
    <t>Monroe County Arkansas</t>
  </si>
  <si>
    <t>0509799999</t>
  </si>
  <si>
    <t>Montgomery County, AR</t>
  </si>
  <si>
    <t>NCNTY05097N05097</t>
  </si>
  <si>
    <t>Montgomery County Arkansas</t>
  </si>
  <si>
    <t>0509999999</t>
  </si>
  <si>
    <t>Nevada County, AR</t>
  </si>
  <si>
    <t>NCNTY05099N05099</t>
  </si>
  <si>
    <t>Nevada County Arkansas</t>
  </si>
  <si>
    <t>0510199999</t>
  </si>
  <si>
    <t>Newton County, AR</t>
  </si>
  <si>
    <t>NCNTY05101N05101</t>
  </si>
  <si>
    <t>Newton County Arkansas</t>
  </si>
  <si>
    <t>0510399999</t>
  </si>
  <si>
    <t>Ouachita County, AR</t>
  </si>
  <si>
    <t>NCNTY05103N05103</t>
  </si>
  <si>
    <t>Ouachita County Arkansas</t>
  </si>
  <si>
    <t>0510599999</t>
  </si>
  <si>
    <t>Perry County Arkansas</t>
  </si>
  <si>
    <t>0510799999</t>
  </si>
  <si>
    <t>Phillips County, AR</t>
  </si>
  <si>
    <t>NCNTY05107N05107</t>
  </si>
  <si>
    <t>Phillips County Arkansas</t>
  </si>
  <si>
    <t>0510999999</t>
  </si>
  <si>
    <t>Pike County, AR</t>
  </si>
  <si>
    <t>NCNTY05109N05109</t>
  </si>
  <si>
    <t>Pike County Arkansas</t>
  </si>
  <si>
    <t>0511199999</t>
  </si>
  <si>
    <t>Poinsett County, AR HUD Metro FMR Area</t>
  </si>
  <si>
    <t>METRO27860N05111</t>
  </si>
  <si>
    <t>Poinsett County Arkansas</t>
  </si>
  <si>
    <t>0511399999</t>
  </si>
  <si>
    <t>Polk County, AR</t>
  </si>
  <si>
    <t>NCNTY05113N05113</t>
  </si>
  <si>
    <t>Polk County Arkansas</t>
  </si>
  <si>
    <t>0511599999</t>
  </si>
  <si>
    <t>Pope County, AR</t>
  </si>
  <si>
    <t>NCNTY05115N05115</t>
  </si>
  <si>
    <t>Pope County Arkansas</t>
  </si>
  <si>
    <t>0511799999</t>
  </si>
  <si>
    <t>Prairie County, AR</t>
  </si>
  <si>
    <t>NCNTY05117N05117</t>
  </si>
  <si>
    <t>Prairie County Arkansas</t>
  </si>
  <si>
    <t>0511999999</t>
  </si>
  <si>
    <t>Pulaski County Arkansas</t>
  </si>
  <si>
    <t>0512199999</t>
  </si>
  <si>
    <t>Randolph County, AR</t>
  </si>
  <si>
    <t>NCNTY05121N05121</t>
  </si>
  <si>
    <t>Randolph County Arkansas</t>
  </si>
  <si>
    <t>0512399999</t>
  </si>
  <si>
    <t>St. Francis County, AR</t>
  </si>
  <si>
    <t>NCNTY05123N05123</t>
  </si>
  <si>
    <t>St. Francis County Arkansas</t>
  </si>
  <si>
    <t>0512599999</t>
  </si>
  <si>
    <t>Saline County Arkansas</t>
  </si>
  <si>
    <t>0512799999</t>
  </si>
  <si>
    <t>Scott County, AR</t>
  </si>
  <si>
    <t>NCNTY05127N05127</t>
  </si>
  <si>
    <t>Scott County Arkansas</t>
  </si>
  <si>
    <t>0512999999</t>
  </si>
  <si>
    <t>Searcy County, AR</t>
  </si>
  <si>
    <t>NCNTY05129N05129</t>
  </si>
  <si>
    <t>Searcy County Arkansas</t>
  </si>
  <si>
    <t>0513199999</t>
  </si>
  <si>
    <t>Sebastian County Arkansas</t>
  </si>
  <si>
    <t>0513399999</t>
  </si>
  <si>
    <t>Sevier County, AR</t>
  </si>
  <si>
    <t>NCNTY05133N05133</t>
  </si>
  <si>
    <t>Sevier County Arkansas</t>
  </si>
  <si>
    <t>0513599999</t>
  </si>
  <si>
    <t>Sharp County, AR</t>
  </si>
  <si>
    <t>NCNTY05135N05135</t>
  </si>
  <si>
    <t>Sharp County Arkansas</t>
  </si>
  <si>
    <t>0513799999</t>
  </si>
  <si>
    <t>Stone County, AR</t>
  </si>
  <si>
    <t>NCNTY05137N05137</t>
  </si>
  <si>
    <t>Stone County Arkansas</t>
  </si>
  <si>
    <t>0513999999</t>
  </si>
  <si>
    <t>Union County, AR</t>
  </si>
  <si>
    <t>NCNTY05139N05139</t>
  </si>
  <si>
    <t>Union County Arkansas</t>
  </si>
  <si>
    <t>0514199999</t>
  </si>
  <si>
    <t>Van Buren County, AR</t>
  </si>
  <si>
    <t>NCNTY05141N05141</t>
  </si>
  <si>
    <t>Van Buren County Arkansas</t>
  </si>
  <si>
    <t>0514399999</t>
  </si>
  <si>
    <t>Washington County Arkansas</t>
  </si>
  <si>
    <t>0514599999</t>
  </si>
  <si>
    <t>White County, AR</t>
  </si>
  <si>
    <t>NCNTY05145N05145</t>
  </si>
  <si>
    <t>White County Arkansas</t>
  </si>
  <si>
    <t>0514799999</t>
  </si>
  <si>
    <t>Woodruff County, AR</t>
  </si>
  <si>
    <t>NCNTY05147N05147</t>
  </si>
  <si>
    <t>Woodruff County Arkansas</t>
  </si>
  <si>
    <t>0514999999</t>
  </si>
  <si>
    <t>Yell County, AR</t>
  </si>
  <si>
    <t>NCNTY05149N05149</t>
  </si>
  <si>
    <t>Yell County Arkansas</t>
  </si>
  <si>
    <t>0600199999</t>
  </si>
  <si>
    <t>Oakland-Fremont, CA HUD Metro FMR Area</t>
  </si>
  <si>
    <t>METRO41860MM5775</t>
  </si>
  <si>
    <t>06</t>
  </si>
  <si>
    <t>CA</t>
  </si>
  <si>
    <t>Alameda County California</t>
  </si>
  <si>
    <t>0600399999</t>
  </si>
  <si>
    <t>Alpine County, CA</t>
  </si>
  <si>
    <t>NCNTY06003N06003</t>
  </si>
  <si>
    <t>Alpine County California</t>
  </si>
  <si>
    <t>0600599999</t>
  </si>
  <si>
    <t>Amador County, CA</t>
  </si>
  <si>
    <t>NCNTY06005N06005</t>
  </si>
  <si>
    <t>Amador County California</t>
  </si>
  <si>
    <t>0600799999</t>
  </si>
  <si>
    <t>Chico, CA MSA</t>
  </si>
  <si>
    <t>METRO17020M17020</t>
  </si>
  <si>
    <t>Butte County California</t>
  </si>
  <si>
    <t>0600999999</t>
  </si>
  <si>
    <t>Calaveras County, CA</t>
  </si>
  <si>
    <t>NCNTY06009N06009</t>
  </si>
  <si>
    <t>Calaveras County California</t>
  </si>
  <si>
    <t>0601199999</t>
  </si>
  <si>
    <t>Colusa County, CA</t>
  </si>
  <si>
    <t>NCNTY06011N06011</t>
  </si>
  <si>
    <t>Colusa County California</t>
  </si>
  <si>
    <t>0601399999</t>
  </si>
  <si>
    <t>Contra Costa County California</t>
  </si>
  <si>
    <t>0601599999</t>
  </si>
  <si>
    <t>Del Norte County, CA</t>
  </si>
  <si>
    <t>NCNTY06015N06015</t>
  </si>
  <si>
    <t>Del Norte County California</t>
  </si>
  <si>
    <t>0601799999</t>
  </si>
  <si>
    <t>Sacramento--Roseville--Arden-Arcade, CA HUD Metro FMR Area</t>
  </si>
  <si>
    <t>METRO40900M40900</t>
  </si>
  <si>
    <t>El Dorado County California</t>
  </si>
  <si>
    <t>0601999999</t>
  </si>
  <si>
    <t>Fresno, CA MSA</t>
  </si>
  <si>
    <t>METRO23420M23420</t>
  </si>
  <si>
    <t>Fresno County California</t>
  </si>
  <si>
    <t>0602199999</t>
  </si>
  <si>
    <t>Glenn County, CA</t>
  </si>
  <si>
    <t>NCNTY06021N06021</t>
  </si>
  <si>
    <t>Glenn County California</t>
  </si>
  <si>
    <t>0602399999</t>
  </si>
  <si>
    <t>Humboldt County, CA</t>
  </si>
  <si>
    <t>NCNTY06023N06023</t>
  </si>
  <si>
    <t>Humboldt County California</t>
  </si>
  <si>
    <t>0602599999</t>
  </si>
  <si>
    <t>El Centro, CA MSA</t>
  </si>
  <si>
    <t>METRO20940M20940</t>
  </si>
  <si>
    <t>Imperial County California</t>
  </si>
  <si>
    <t>0602799999</t>
  </si>
  <si>
    <t>Inyo County, CA</t>
  </si>
  <si>
    <t>NCNTY06027N06027</t>
  </si>
  <si>
    <t>Inyo County California</t>
  </si>
  <si>
    <t>0602999999</t>
  </si>
  <si>
    <t>Bakersfield, CA MSA</t>
  </si>
  <si>
    <t>METRO12540M12540</t>
  </si>
  <si>
    <t>Kern County California</t>
  </si>
  <si>
    <t>0603199999</t>
  </si>
  <si>
    <t>Hanford-Corcoran, CA MSA</t>
  </si>
  <si>
    <t>METRO25260M25260</t>
  </si>
  <si>
    <t>Kings County California</t>
  </si>
  <si>
    <t>0603399999</t>
  </si>
  <si>
    <t>Lake County, CA</t>
  </si>
  <si>
    <t>NCNTY06033N06033</t>
  </si>
  <si>
    <t>Lake County California</t>
  </si>
  <si>
    <t>0603599999</t>
  </si>
  <si>
    <t>Lassen County, CA</t>
  </si>
  <si>
    <t>NCNTY06035N06035</t>
  </si>
  <si>
    <t>Lassen County California</t>
  </si>
  <si>
    <t>0603799999</t>
  </si>
  <si>
    <t>Los Angeles-Long Beach-Glendale, CA HUD Metro FMR Area</t>
  </si>
  <si>
    <t>METRO31080MM4480</t>
  </si>
  <si>
    <t>Los Angeles County California</t>
  </si>
  <si>
    <t>0603999999</t>
  </si>
  <si>
    <t>Madera, CA MSA</t>
  </si>
  <si>
    <t>METRO31460M31460</t>
  </si>
  <si>
    <t>Madera County California</t>
  </si>
  <si>
    <t>0604199999</t>
  </si>
  <si>
    <t>San Francisco, CA HUD Metro FMR Area</t>
  </si>
  <si>
    <t>METRO41860MM7360</t>
  </si>
  <si>
    <t>Marin County California</t>
  </si>
  <si>
    <t>0604399999</t>
  </si>
  <si>
    <t>Mariposa County, CA</t>
  </si>
  <si>
    <t>NCNTY06043N06043</t>
  </si>
  <si>
    <t>Mariposa County California</t>
  </si>
  <si>
    <t>0604599999</t>
  </si>
  <si>
    <t>Mendocino County, CA</t>
  </si>
  <si>
    <t>NCNTY06045N06045</t>
  </si>
  <si>
    <t>Mendocino County California</t>
  </si>
  <si>
    <t>0604799999</t>
  </si>
  <si>
    <t>Merced, CA MSA</t>
  </si>
  <si>
    <t>METRO32900M32900</t>
  </si>
  <si>
    <t>Merced County California</t>
  </si>
  <si>
    <t>0604999999</t>
  </si>
  <si>
    <t>Modoc County, CA</t>
  </si>
  <si>
    <t>NCNTY06049N06049</t>
  </si>
  <si>
    <t>Modoc County California</t>
  </si>
  <si>
    <t>0605199999</t>
  </si>
  <si>
    <t>Mono County, CA</t>
  </si>
  <si>
    <t>NCNTY06051N06051</t>
  </si>
  <si>
    <t>Mono County California</t>
  </si>
  <si>
    <t>0605399999</t>
  </si>
  <si>
    <t>Salinas, CA MSA</t>
  </si>
  <si>
    <t>METRO41500M41500</t>
  </si>
  <si>
    <t>Monterey County California</t>
  </si>
  <si>
    <t>0605599999</t>
  </si>
  <si>
    <t>Napa, CA MSA</t>
  </si>
  <si>
    <t>METRO34900M34900</t>
  </si>
  <si>
    <t>Napa County California</t>
  </si>
  <si>
    <t>0605799999</t>
  </si>
  <si>
    <t>Nevada County, CA</t>
  </si>
  <si>
    <t>NCNTY06057N06057</t>
  </si>
  <si>
    <t>Nevada County California</t>
  </si>
  <si>
    <t>0605999999</t>
  </si>
  <si>
    <t>Santa Ana-Anaheim-Irvine, CA HUD Metro FMR Area</t>
  </si>
  <si>
    <t>METRO31080MM5945</t>
  </si>
  <si>
    <t>Orange County California</t>
  </si>
  <si>
    <t>0606199999</t>
  </si>
  <si>
    <t>Placer County California</t>
  </si>
  <si>
    <t>0606399999</t>
  </si>
  <si>
    <t>Plumas County, CA</t>
  </si>
  <si>
    <t>NCNTY06063N06063</t>
  </si>
  <si>
    <t>Plumas County California</t>
  </si>
  <si>
    <t>0606599999</t>
  </si>
  <si>
    <t>Riverside-San Bernardino-Ontario, CA MSA</t>
  </si>
  <si>
    <t>METRO40140M40140</t>
  </si>
  <si>
    <t>Riverside County California</t>
  </si>
  <si>
    <t>0606799999</t>
  </si>
  <si>
    <t>Sacramento County California</t>
  </si>
  <si>
    <t>0606999999</t>
  </si>
  <si>
    <t>San Benito County, CA HUD Metro FMR Area</t>
  </si>
  <si>
    <t>METRO41940N06069</t>
  </si>
  <si>
    <t>San Benito County California</t>
  </si>
  <si>
    <t>0607199999</t>
  </si>
  <si>
    <t>San Bernardino County California</t>
  </si>
  <si>
    <t>0607399999</t>
  </si>
  <si>
    <t>San Diego-Carlsbad, CA MSA</t>
  </si>
  <si>
    <t>METRO41740M41740</t>
  </si>
  <si>
    <t>San Diego County California</t>
  </si>
  <si>
    <t>0607599999</t>
  </si>
  <si>
    <t>San Francisco County California</t>
  </si>
  <si>
    <t>0607799999</t>
  </si>
  <si>
    <t>Stockton-Lodi, CA MSA</t>
  </si>
  <si>
    <t>METRO44700M44700</t>
  </si>
  <si>
    <t>San Joaquin County California</t>
  </si>
  <si>
    <t>0607999999</t>
  </si>
  <si>
    <t>San Luis Obispo-Paso Robles-Arroyo Grande, CA MSA</t>
  </si>
  <si>
    <t>METRO42020M42020</t>
  </si>
  <si>
    <t>San Luis Obispo County California</t>
  </si>
  <si>
    <t>0608199999</t>
  </si>
  <si>
    <t>San Mateo County California</t>
  </si>
  <si>
    <t>0608399999</t>
  </si>
  <si>
    <t>Santa Maria-Santa Barbara, CA MSA</t>
  </si>
  <si>
    <t>METRO42200M42200</t>
  </si>
  <si>
    <t>Santa Barbara County California</t>
  </si>
  <si>
    <t>0608599999</t>
  </si>
  <si>
    <t>San Jose-Sunnyvale-Santa Clara, CA HUD Metro FMR Area</t>
  </si>
  <si>
    <t>METRO41940M41940</t>
  </si>
  <si>
    <t>Santa Clara County California</t>
  </si>
  <si>
    <t>0608799999</t>
  </si>
  <si>
    <t>Santa Cruz-Watsonville, CA MSA</t>
  </si>
  <si>
    <t>METRO42100M42100</t>
  </si>
  <si>
    <t>Santa Cruz County California</t>
  </si>
  <si>
    <t>0608999999</t>
  </si>
  <si>
    <t>Redding, CA MSA</t>
  </si>
  <si>
    <t>METRO39820M39820</t>
  </si>
  <si>
    <t>Shasta County California</t>
  </si>
  <si>
    <t>0609199999</t>
  </si>
  <si>
    <t>Sierra County, CA</t>
  </si>
  <si>
    <t>NCNTY06091N06091</t>
  </si>
  <si>
    <t>Sierra County California</t>
  </si>
  <si>
    <t>0609399999</t>
  </si>
  <si>
    <t>Siskiyou County, CA</t>
  </si>
  <si>
    <t>NCNTY06093N06093</t>
  </si>
  <si>
    <t>Siskiyou County California</t>
  </si>
  <si>
    <t>0609599999</t>
  </si>
  <si>
    <t>Vallejo-Fairfield, CA MSA</t>
  </si>
  <si>
    <t>METRO46700M46700</t>
  </si>
  <si>
    <t>Solano County California</t>
  </si>
  <si>
    <t>0609799999</t>
  </si>
  <si>
    <t>Santa Rosa, CA MSA</t>
  </si>
  <si>
    <t>METRO42220M42220</t>
  </si>
  <si>
    <t>Sonoma County California</t>
  </si>
  <si>
    <t>0609999999</t>
  </si>
  <si>
    <t>Modesto, CA MSA</t>
  </si>
  <si>
    <t>METRO33700M33700</t>
  </si>
  <si>
    <t>Stanislaus County California</t>
  </si>
  <si>
    <t>0610199999</t>
  </si>
  <si>
    <t>Yuba City, CA MSA</t>
  </si>
  <si>
    <t>METRO49700M49700</t>
  </si>
  <si>
    <t>Sutter County California</t>
  </si>
  <si>
    <t>0610399999</t>
  </si>
  <si>
    <t>Tehama County, CA</t>
  </si>
  <si>
    <t>NCNTY06103N06103</t>
  </si>
  <si>
    <t>Tehama County California</t>
  </si>
  <si>
    <t>0610599999</t>
  </si>
  <si>
    <t>Trinity County, CA</t>
  </si>
  <si>
    <t>NCNTY06105N06105</t>
  </si>
  <si>
    <t>Trinity County California</t>
  </si>
  <si>
    <t>0610799999</t>
  </si>
  <si>
    <t>Visalia-Porterville, CA MSA</t>
  </si>
  <si>
    <t>METRO47300M47300</t>
  </si>
  <si>
    <t>Tulare County California</t>
  </si>
  <si>
    <t>0610999999</t>
  </si>
  <si>
    <t>Tuolumne County, CA</t>
  </si>
  <si>
    <t>NCNTY06109N06109</t>
  </si>
  <si>
    <t>Tuolumne County California</t>
  </si>
  <si>
    <t>0611199999</t>
  </si>
  <si>
    <t>Oxnard-Thousand Oaks-Ventura, CA MSA</t>
  </si>
  <si>
    <t>METRO37100M37100</t>
  </si>
  <si>
    <t>Ventura County California</t>
  </si>
  <si>
    <t>0611399999</t>
  </si>
  <si>
    <t>Yolo, CA HUD Metro FMR Area</t>
  </si>
  <si>
    <t>METRO40900MM9270</t>
  </si>
  <si>
    <t>Yolo County California</t>
  </si>
  <si>
    <t>0611599999</t>
  </si>
  <si>
    <t>Yuba County California</t>
  </si>
  <si>
    <t>0800199999</t>
  </si>
  <si>
    <t>Denver-Aurora-Lakewood, CO MSA</t>
  </si>
  <si>
    <t>METRO19740M19740</t>
  </si>
  <si>
    <t>08</t>
  </si>
  <si>
    <t>CO</t>
  </si>
  <si>
    <t>Adams County Colorado</t>
  </si>
  <si>
    <t>0800399999</t>
  </si>
  <si>
    <t>Alamosa County, CO</t>
  </si>
  <si>
    <t>NCNTY08003N08003</t>
  </si>
  <si>
    <t>Alamosa County Colorado</t>
  </si>
  <si>
    <t>0800599999</t>
  </si>
  <si>
    <t>Arapahoe County Colorado</t>
  </si>
  <si>
    <t>0800799999</t>
  </si>
  <si>
    <t>Archuleta County, CO</t>
  </si>
  <si>
    <t>NCNTY08007N08007</t>
  </si>
  <si>
    <t>Archuleta County Colorado</t>
  </si>
  <si>
    <t>0800999999</t>
  </si>
  <si>
    <t>Baca County, CO</t>
  </si>
  <si>
    <t>NCNTY08009N08009</t>
  </si>
  <si>
    <t>Baca County Colorado</t>
  </si>
  <si>
    <t>0801199999</t>
  </si>
  <si>
    <t>Bent County, CO</t>
  </si>
  <si>
    <t>NCNTY08011N08011</t>
  </si>
  <si>
    <t>Bent County Colorado</t>
  </si>
  <si>
    <t>0801399999</t>
  </si>
  <si>
    <t>Boulder, CO MSA</t>
  </si>
  <si>
    <t>METRO14500M14500</t>
  </si>
  <si>
    <t>Boulder County Colorado</t>
  </si>
  <si>
    <t>0801499999</t>
  </si>
  <si>
    <t>Broomfield County Colorado</t>
  </si>
  <si>
    <t>0801599999</t>
  </si>
  <si>
    <t>Chaffee County, CO</t>
  </si>
  <si>
    <t>NCNTY08015N08015</t>
  </si>
  <si>
    <t>Chaffee County Colorado</t>
  </si>
  <si>
    <t>0801799999</t>
  </si>
  <si>
    <t>Cheyenne County, CO</t>
  </si>
  <si>
    <t>NCNTY08017N08017</t>
  </si>
  <si>
    <t>Cheyenne County Colorado</t>
  </si>
  <si>
    <t>0801999999</t>
  </si>
  <si>
    <t>Clear Creek County Colorado</t>
  </si>
  <si>
    <t>0802199999</t>
  </si>
  <si>
    <t>Conejos County, CO</t>
  </si>
  <si>
    <t>NCNTY08021N08021</t>
  </si>
  <si>
    <t>Conejos County Colorado</t>
  </si>
  <si>
    <t>0802399999</t>
  </si>
  <si>
    <t>Costilla County, CO</t>
  </si>
  <si>
    <t>NCNTY08023N08023</t>
  </si>
  <si>
    <t>Costilla County Colorado</t>
  </si>
  <si>
    <t>0802599999</t>
  </si>
  <si>
    <t>Crowley County, CO</t>
  </si>
  <si>
    <t>NCNTY08025N08025</t>
  </si>
  <si>
    <t>Crowley County Colorado</t>
  </si>
  <si>
    <t>0802799999</t>
  </si>
  <si>
    <t>Custer County, CO</t>
  </si>
  <si>
    <t>NCNTY08027N08027</t>
  </si>
  <si>
    <t>Custer County Colorado</t>
  </si>
  <si>
    <t>0802999999</t>
  </si>
  <si>
    <t>Delta County, CO</t>
  </si>
  <si>
    <t>NCNTY08029N08029</t>
  </si>
  <si>
    <t>Delta County Colorado</t>
  </si>
  <si>
    <t>0803199999</t>
  </si>
  <si>
    <t>Denver County Colorado</t>
  </si>
  <si>
    <t>0803399999</t>
  </si>
  <si>
    <t>Dolores County, CO</t>
  </si>
  <si>
    <t>NCNTY08033N08033</t>
  </si>
  <si>
    <t>Dolores County Colorado</t>
  </si>
  <si>
    <t>0803599999</t>
  </si>
  <si>
    <t>Douglas County Colorado</t>
  </si>
  <si>
    <t>0803799999</t>
  </si>
  <si>
    <t>Eagle County, CO</t>
  </si>
  <si>
    <t>NCNTY08037N08037</t>
  </si>
  <si>
    <t>Eagle County Colorado</t>
  </si>
  <si>
    <t>0803999999</t>
  </si>
  <si>
    <t>Elbert County Colorado</t>
  </si>
  <si>
    <t>0804199999</t>
  </si>
  <si>
    <t>Colorado Springs, CO HUD Metro FMR Area</t>
  </si>
  <si>
    <t>METRO17820M17820</t>
  </si>
  <si>
    <t>El Paso County Colorado</t>
  </si>
  <si>
    <t>0804399999</t>
  </si>
  <si>
    <t>Fremont County, CO</t>
  </si>
  <si>
    <t>NCNTY08043N08043</t>
  </si>
  <si>
    <t>Fremont County Colorado</t>
  </si>
  <si>
    <t>0804599999</t>
  </si>
  <si>
    <t>Garfield County, CO</t>
  </si>
  <si>
    <t>NCNTY08045N08045</t>
  </si>
  <si>
    <t>Garfield County Colorado</t>
  </si>
  <si>
    <t>0804799999</t>
  </si>
  <si>
    <t>Gilpin County Colorado</t>
  </si>
  <si>
    <t>0804999999</t>
  </si>
  <si>
    <t>Grand County, CO</t>
  </si>
  <si>
    <t>NCNTY08049N08049</t>
  </si>
  <si>
    <t>Grand County Colorado</t>
  </si>
  <si>
    <t>0805199999</t>
  </si>
  <si>
    <t>Gunnison County, CO</t>
  </si>
  <si>
    <t>NCNTY08051N08051</t>
  </si>
  <si>
    <t>Gunnison County Colorado</t>
  </si>
  <si>
    <t>0805399999</t>
  </si>
  <si>
    <t>Hinsdale County, CO</t>
  </si>
  <si>
    <t>NCNTY08053N08053</t>
  </si>
  <si>
    <t>Hinsdale County Colorado</t>
  </si>
  <si>
    <t>0805599999</t>
  </si>
  <si>
    <t>Huerfano County, CO</t>
  </si>
  <si>
    <t>NCNTY08055N08055</t>
  </si>
  <si>
    <t>Huerfano County Colorado</t>
  </si>
  <si>
    <t>0805799999</t>
  </si>
  <si>
    <t>Jackson County, CO</t>
  </si>
  <si>
    <t>NCNTY08057N08057</t>
  </si>
  <si>
    <t>Jackson County Colorado</t>
  </si>
  <si>
    <t>0805999999</t>
  </si>
  <si>
    <t>Jefferson County Colorado</t>
  </si>
  <si>
    <t>0806199999</t>
  </si>
  <si>
    <t>Kiowa County, CO</t>
  </si>
  <si>
    <t>NCNTY08061N08061</t>
  </si>
  <si>
    <t>Kiowa County Colorado</t>
  </si>
  <si>
    <t>0806399999</t>
  </si>
  <si>
    <t>Kit Carson County, CO</t>
  </si>
  <si>
    <t>NCNTY08063N08063</t>
  </si>
  <si>
    <t>Kit Carson County Colorado</t>
  </si>
  <si>
    <t>0806599999</t>
  </si>
  <si>
    <t>Lake County, CO</t>
  </si>
  <si>
    <t>NCNTY08065N08065</t>
  </si>
  <si>
    <t>Lake County Colorado</t>
  </si>
  <si>
    <t>0806799999</t>
  </si>
  <si>
    <t>La Plata County, CO</t>
  </si>
  <si>
    <t>NCNTY08067N08067</t>
  </si>
  <si>
    <t>La Plata County Colorado</t>
  </si>
  <si>
    <t>0806999999</t>
  </si>
  <si>
    <t>Fort Collins, CO MSA</t>
  </si>
  <si>
    <t>METRO22660M22660</t>
  </si>
  <si>
    <t>Larimer County Colorado</t>
  </si>
  <si>
    <t>0807199999</t>
  </si>
  <si>
    <t>Las Animas County, CO</t>
  </si>
  <si>
    <t>NCNTY08071N08071</t>
  </si>
  <si>
    <t>Las Animas County Colorado</t>
  </si>
  <si>
    <t>0807399999</t>
  </si>
  <si>
    <t>Lincoln County, CO</t>
  </si>
  <si>
    <t>NCNTY08073N08073</t>
  </si>
  <si>
    <t>Lincoln County Colorado</t>
  </si>
  <si>
    <t>0807599999</t>
  </si>
  <si>
    <t>Logan County, CO</t>
  </si>
  <si>
    <t>NCNTY08075N08075</t>
  </si>
  <si>
    <t>Logan County Colorado</t>
  </si>
  <si>
    <t>0807799999</t>
  </si>
  <si>
    <t>Grand Junction, CO MSA</t>
  </si>
  <si>
    <t>METRO24300M24300</t>
  </si>
  <si>
    <t>Mesa County Colorado</t>
  </si>
  <si>
    <t>0807999999</t>
  </si>
  <si>
    <t>Mineral County, CO</t>
  </si>
  <si>
    <t>NCNTY08079N08079</t>
  </si>
  <si>
    <t>Mineral County Colorado</t>
  </si>
  <si>
    <t>0808199999</t>
  </si>
  <si>
    <t>Moffat County, CO</t>
  </si>
  <si>
    <t>NCNTY08081N08081</t>
  </si>
  <si>
    <t>Moffat County Colorado</t>
  </si>
  <si>
    <t>0808399999</t>
  </si>
  <si>
    <t>Montezuma County, CO</t>
  </si>
  <si>
    <t>NCNTY08083N08083</t>
  </si>
  <si>
    <t>Montezuma County Colorado</t>
  </si>
  <si>
    <t>0808599999</t>
  </si>
  <si>
    <t>Montrose County, CO</t>
  </si>
  <si>
    <t>NCNTY08085N08085</t>
  </si>
  <si>
    <t>Montrose County Colorado</t>
  </si>
  <si>
    <t>0808799999</t>
  </si>
  <si>
    <t>Morgan County, CO</t>
  </si>
  <si>
    <t>NCNTY08087N08087</t>
  </si>
  <si>
    <t>Morgan County Colorado</t>
  </si>
  <si>
    <t>0808999999</t>
  </si>
  <si>
    <t>Otero County, CO</t>
  </si>
  <si>
    <t>NCNTY08089N08089</t>
  </si>
  <si>
    <t>Otero County Colorado</t>
  </si>
  <si>
    <t>0809199999</t>
  </si>
  <si>
    <t>Ouray County, CO</t>
  </si>
  <si>
    <t>NCNTY08091N08091</t>
  </si>
  <si>
    <t>Ouray County Colorado</t>
  </si>
  <si>
    <t>0809399999</t>
  </si>
  <si>
    <t>Park County Colorado</t>
  </si>
  <si>
    <t>0809599999</t>
  </si>
  <si>
    <t>Phillips County, CO</t>
  </si>
  <si>
    <t>NCNTY08095N08095</t>
  </si>
  <si>
    <t>Phillips County Colorado</t>
  </si>
  <si>
    <t>0809799999</t>
  </si>
  <si>
    <t>Pitkin County, CO</t>
  </si>
  <si>
    <t>NCNTY08097N08097</t>
  </si>
  <si>
    <t>Pitkin County Colorado</t>
  </si>
  <si>
    <t>0809999999</t>
  </si>
  <si>
    <t>Prowers County, CO</t>
  </si>
  <si>
    <t>NCNTY08099N08099</t>
  </si>
  <si>
    <t>Prowers County Colorado</t>
  </si>
  <si>
    <t>0810199999</t>
  </si>
  <si>
    <t>Pueblo, CO MSA</t>
  </si>
  <si>
    <t>METRO39380M39380</t>
  </si>
  <si>
    <t>Pueblo County Colorado</t>
  </si>
  <si>
    <t>0810399999</t>
  </si>
  <si>
    <t>Rio Blanco County, CO</t>
  </si>
  <si>
    <t>NCNTY08103N08103</t>
  </si>
  <si>
    <t>Rio Blanco County Colorado</t>
  </si>
  <si>
    <t>0810599999</t>
  </si>
  <si>
    <t>Rio Grande County, CO</t>
  </si>
  <si>
    <t>NCNTY08105N08105</t>
  </si>
  <si>
    <t>Rio Grande County Colorado</t>
  </si>
  <si>
    <t>0810799999</t>
  </si>
  <si>
    <t>Routt County, CO</t>
  </si>
  <si>
    <t>NCNTY08107N08107</t>
  </si>
  <si>
    <t>Routt County Colorado</t>
  </si>
  <si>
    <t>0810999999</t>
  </si>
  <si>
    <t>Saguache County, CO</t>
  </si>
  <si>
    <t>NCNTY08109N08109</t>
  </si>
  <si>
    <t>Saguache County Colorado</t>
  </si>
  <si>
    <t>0811199999</t>
  </si>
  <si>
    <t>San Juan County, CO</t>
  </si>
  <si>
    <t>NCNTY08111N08111</t>
  </si>
  <si>
    <t>San Juan County Colorado</t>
  </si>
  <si>
    <t>0811399999</t>
  </si>
  <si>
    <t>San Miguel County, CO</t>
  </si>
  <si>
    <t>NCNTY08113N08113</t>
  </si>
  <si>
    <t>San Miguel County Colorado</t>
  </si>
  <si>
    <t>0811599999</t>
  </si>
  <si>
    <t>Sedgwick County, CO</t>
  </si>
  <si>
    <t>NCNTY08115N08115</t>
  </si>
  <si>
    <t>Sedgwick County Colorado</t>
  </si>
  <si>
    <t>0811799999</t>
  </si>
  <si>
    <t>Summit County, CO</t>
  </si>
  <si>
    <t>NCNTY08117N08117</t>
  </si>
  <si>
    <t>Summit County Colorado</t>
  </si>
  <si>
    <t>0811999999</t>
  </si>
  <si>
    <t>Teller County, CO HUD Metro FMR Area</t>
  </si>
  <si>
    <t>METRO17820N08119</t>
  </si>
  <si>
    <t>Teller County Colorado</t>
  </si>
  <si>
    <t>0812199999</t>
  </si>
  <si>
    <t>Washington County, CO</t>
  </si>
  <si>
    <t>NCNTY08121N08121</t>
  </si>
  <si>
    <t>Washington County Colorado</t>
  </si>
  <si>
    <t>0812399999</t>
  </si>
  <si>
    <t>Greeley, CO MSA</t>
  </si>
  <si>
    <t>METRO24540M24540</t>
  </si>
  <si>
    <t>Weld County Colorado</t>
  </si>
  <si>
    <t>0812599999</t>
  </si>
  <si>
    <t>Yuma County, CO</t>
  </si>
  <si>
    <t>NCNTY08125N08125</t>
  </si>
  <si>
    <t>Yuma County Colorado</t>
  </si>
  <si>
    <t>0900104720</t>
  </si>
  <si>
    <t>Danbury, CT HUD Metro FMR Area</t>
  </si>
  <si>
    <t>METRO14860MM1930</t>
  </si>
  <si>
    <t>Bethel town</t>
  </si>
  <si>
    <t>09</t>
  </si>
  <si>
    <t>CT</t>
  </si>
  <si>
    <t>Fairfield County Connecticut</t>
  </si>
  <si>
    <t>0900108070</t>
  </si>
  <si>
    <t>Bridgeport, CT HUD Metro FMR Area</t>
  </si>
  <si>
    <t>METRO14860MM1160</t>
  </si>
  <si>
    <t>Bridgeport town</t>
  </si>
  <si>
    <t>0900108980</t>
  </si>
  <si>
    <t>Brookfield town</t>
  </si>
  <si>
    <t>0900118500</t>
  </si>
  <si>
    <t>Danbury town</t>
  </si>
  <si>
    <t>0900118850</t>
  </si>
  <si>
    <t>Stamford-Norwalk, CT HUD Metro FMR Area</t>
  </si>
  <si>
    <t>METRO14860MM8040</t>
  </si>
  <si>
    <t>Darien town</t>
  </si>
  <si>
    <t>0900123890</t>
  </si>
  <si>
    <t>Easton town</t>
  </si>
  <si>
    <t>0900126620</t>
  </si>
  <si>
    <t>Fairfield town</t>
  </si>
  <si>
    <t>0900133620</t>
  </si>
  <si>
    <t>Greenwich town</t>
  </si>
  <si>
    <t>0900148620</t>
  </si>
  <si>
    <t>Monroe town</t>
  </si>
  <si>
    <t>0900150580</t>
  </si>
  <si>
    <t>New Canaan town</t>
  </si>
  <si>
    <t>0900150860</t>
  </si>
  <si>
    <t>New Fairfield town</t>
  </si>
  <si>
    <t>0900152980</t>
  </si>
  <si>
    <t>Newtown town</t>
  </si>
  <si>
    <t>0900156060</t>
  </si>
  <si>
    <t>Norwalk town</t>
  </si>
  <si>
    <t>0900163480</t>
  </si>
  <si>
    <t>Redding town</t>
  </si>
  <si>
    <t>0900163970</t>
  </si>
  <si>
    <t>Ridgefield town</t>
  </si>
  <si>
    <t>0900168170</t>
  </si>
  <si>
    <t>Shelton town</t>
  </si>
  <si>
    <t>0900168310</t>
  </si>
  <si>
    <t>Sherman town</t>
  </si>
  <si>
    <t>0900173070</t>
  </si>
  <si>
    <t>Stamford town</t>
  </si>
  <si>
    <t>0900174190</t>
  </si>
  <si>
    <t>Stratford town</t>
  </si>
  <si>
    <t>0900177200</t>
  </si>
  <si>
    <t>Trumbull town</t>
  </si>
  <si>
    <t>0900183430</t>
  </si>
  <si>
    <t>Weston town</t>
  </si>
  <si>
    <t>0900183500</t>
  </si>
  <si>
    <t>Westport town</t>
  </si>
  <si>
    <t>0900186370</t>
  </si>
  <si>
    <t>Wilton town</t>
  </si>
  <si>
    <t>0900302060</t>
  </si>
  <si>
    <t>Hartford-West Hartford-East Hartford, CT HUD Metro FMR Area</t>
  </si>
  <si>
    <t>METRO25540M25540</t>
  </si>
  <si>
    <t>Avon town</t>
  </si>
  <si>
    <t>Hartford County Connecticut</t>
  </si>
  <si>
    <t>0900304300</t>
  </si>
  <si>
    <t>Berlin town</t>
  </si>
  <si>
    <t>0900305910</t>
  </si>
  <si>
    <t>Bloomfield town</t>
  </si>
  <si>
    <t>0900308490</t>
  </si>
  <si>
    <t>Bristol town</t>
  </si>
  <si>
    <t>0900310100</t>
  </si>
  <si>
    <t>Burlington town</t>
  </si>
  <si>
    <t>0900312270</t>
  </si>
  <si>
    <t>Canton town</t>
  </si>
  <si>
    <t>0900322070</t>
  </si>
  <si>
    <t>East Granby town</t>
  </si>
  <si>
    <t>0900322630</t>
  </si>
  <si>
    <t>East Hartford town</t>
  </si>
  <si>
    <t>0900324800</t>
  </si>
  <si>
    <t>East Windsor town</t>
  </si>
  <si>
    <t>0900325990</t>
  </si>
  <si>
    <t>Enfield town</t>
  </si>
  <si>
    <t>0900327600</t>
  </si>
  <si>
    <t>Farmington town</t>
  </si>
  <si>
    <t>0900331240</t>
  </si>
  <si>
    <t>Glastonbury town</t>
  </si>
  <si>
    <t>0900332640</t>
  </si>
  <si>
    <t>Granby town</t>
  </si>
  <si>
    <t>0900337070</t>
  </si>
  <si>
    <t>Hartford town</t>
  </si>
  <si>
    <t>0900337140</t>
  </si>
  <si>
    <t>Hartland town</t>
  </si>
  <si>
    <t>0900344700</t>
  </si>
  <si>
    <t>Manchester town</t>
  </si>
  <si>
    <t>0900345820</t>
  </si>
  <si>
    <t>Marlborough town</t>
  </si>
  <si>
    <t>0900350440</t>
  </si>
  <si>
    <t>New Britain town</t>
  </si>
  <si>
    <t>0900352140</t>
  </si>
  <si>
    <t>Newington town</t>
  </si>
  <si>
    <t>0900360120</t>
  </si>
  <si>
    <t>Plainville town</t>
  </si>
  <si>
    <t>0900365370</t>
  </si>
  <si>
    <t>Rocky Hill town</t>
  </si>
  <si>
    <t>0900368940</t>
  </si>
  <si>
    <t>Simsbury town</t>
  </si>
  <si>
    <t>0900370550</t>
  </si>
  <si>
    <t>Southington town</t>
  </si>
  <si>
    <t>0900371390</t>
  </si>
  <si>
    <t>South Windsor town</t>
  </si>
  <si>
    <t>0900374540</t>
  </si>
  <si>
    <t>Suffield town</t>
  </si>
  <si>
    <t>0900382590</t>
  </si>
  <si>
    <t>West Hartford town</t>
  </si>
  <si>
    <t>0900384900</t>
  </si>
  <si>
    <t>Wethersfield town</t>
  </si>
  <si>
    <t>0900387000</t>
  </si>
  <si>
    <t>Windsor town</t>
  </si>
  <si>
    <t>0900387070</t>
  </si>
  <si>
    <t>Windsor Locks town</t>
  </si>
  <si>
    <t>0900502760</t>
  </si>
  <si>
    <t>Litchfield County, CT</t>
  </si>
  <si>
    <t>NCNTY09005N09005</t>
  </si>
  <si>
    <t>Barkhamsted town</t>
  </si>
  <si>
    <t>Litchfield County Connecticut</t>
  </si>
  <si>
    <t>0900504930</t>
  </si>
  <si>
    <t>Bethlehem town</t>
  </si>
  <si>
    <t>0900508210</t>
  </si>
  <si>
    <t>Bridgewater town</t>
  </si>
  <si>
    <t>0900510940</t>
  </si>
  <si>
    <t>Canaan town</t>
  </si>
  <si>
    <t>0900516050</t>
  </si>
  <si>
    <t>Colebrook town</t>
  </si>
  <si>
    <t>0900517240</t>
  </si>
  <si>
    <t>Cornwall town</t>
  </si>
  <si>
    <t>0900532290</t>
  </si>
  <si>
    <t>Goshen town</t>
  </si>
  <si>
    <t>0900537280</t>
  </si>
  <si>
    <t>Harwinton town</t>
  </si>
  <si>
    <t>0900540290</t>
  </si>
  <si>
    <t>Kent town</t>
  </si>
  <si>
    <t>0900543370</t>
  </si>
  <si>
    <t>Litchfield town</t>
  </si>
  <si>
    <t>0900549460</t>
  </si>
  <si>
    <t>Morris town</t>
  </si>
  <si>
    <t>0900551350</t>
  </si>
  <si>
    <t>New Hartford town</t>
  </si>
  <si>
    <t>0900552630</t>
  </si>
  <si>
    <t>New Milford town</t>
  </si>
  <si>
    <t>0900553470</t>
  </si>
  <si>
    <t>Norfolk town</t>
  </si>
  <si>
    <t>0900554030</t>
  </si>
  <si>
    <t>North Canaan town</t>
  </si>
  <si>
    <t>0900560750</t>
  </si>
  <si>
    <t>Plymouth town</t>
  </si>
  <si>
    <t>0900565930</t>
  </si>
  <si>
    <t>Roxbury town</t>
  </si>
  <si>
    <t>0900566420</t>
  </si>
  <si>
    <t>Salisbury town</t>
  </si>
  <si>
    <t>0900567960</t>
  </si>
  <si>
    <t>Sharon town</t>
  </si>
  <si>
    <t>0900575730</t>
  </si>
  <si>
    <t>Thomaston town</t>
  </si>
  <si>
    <t>0900576570</t>
  </si>
  <si>
    <t>Torrington town</t>
  </si>
  <si>
    <t>0900579510</t>
  </si>
  <si>
    <t>Warren town</t>
  </si>
  <si>
    <t>0900579720</t>
  </si>
  <si>
    <t>Washington town</t>
  </si>
  <si>
    <t>0900580490</t>
  </si>
  <si>
    <t>Watertown town</t>
  </si>
  <si>
    <t>0900586440</t>
  </si>
  <si>
    <t>Winchester town</t>
  </si>
  <si>
    <t>0900587910</t>
  </si>
  <si>
    <t>Woodbury town</t>
  </si>
  <si>
    <t>0900714300</t>
  </si>
  <si>
    <t>Chester town</t>
  </si>
  <si>
    <t>Middlesex County Connecticut</t>
  </si>
  <si>
    <t>0900715350</t>
  </si>
  <si>
    <t>Southern Middlesex County, CT HUD Metro FMR Area</t>
  </si>
  <si>
    <t>METRO25540MM5480</t>
  </si>
  <si>
    <t>Clinton town</t>
  </si>
  <si>
    <t>0900718080</t>
  </si>
  <si>
    <t>Cromwell town</t>
  </si>
  <si>
    <t>0900719130</t>
  </si>
  <si>
    <t>Deep River town</t>
  </si>
  <si>
    <t>0900720810</t>
  </si>
  <si>
    <t>Durham town</t>
  </si>
  <si>
    <t>0900722280</t>
  </si>
  <si>
    <t>East Haddam town</t>
  </si>
  <si>
    <t>0900722490</t>
  </si>
  <si>
    <t>East Hampton town</t>
  </si>
  <si>
    <t>0900726270</t>
  </si>
  <si>
    <t>Essex town</t>
  </si>
  <si>
    <t>0900735230</t>
  </si>
  <si>
    <t>Haddam town</t>
  </si>
  <si>
    <t>0900740710</t>
  </si>
  <si>
    <t>Killingworth town</t>
  </si>
  <si>
    <t>0900747080</t>
  </si>
  <si>
    <t>Middlefield town</t>
  </si>
  <si>
    <t>0900747360</t>
  </si>
  <si>
    <t>Middletown town</t>
  </si>
  <si>
    <t>0900757320</t>
  </si>
  <si>
    <t>Old Saybrook town</t>
  </si>
  <si>
    <t>0900761800</t>
  </si>
  <si>
    <t>Portland town</t>
  </si>
  <si>
    <t>0900781680</t>
  </si>
  <si>
    <t>Westbrook town</t>
  </si>
  <si>
    <t>0900901220</t>
  </si>
  <si>
    <t>Milford-Ansonia-Seymour, CT HUD Metro FMR Area</t>
  </si>
  <si>
    <t>METRO35300MM1160</t>
  </si>
  <si>
    <t>Ansonia town</t>
  </si>
  <si>
    <t>New Haven County Connecticut</t>
  </si>
  <si>
    <t>0900903250</t>
  </si>
  <si>
    <t>Beacon Falls town</t>
  </si>
  <si>
    <t>0900904580</t>
  </si>
  <si>
    <t>New Haven-Meriden, CT HUD Metro FMR Area</t>
  </si>
  <si>
    <t>METRO35300MM5480</t>
  </si>
  <si>
    <t>Bethany town</t>
  </si>
  <si>
    <t>0900907310</t>
  </si>
  <si>
    <t>Branford town</t>
  </si>
  <si>
    <t>0900914160</t>
  </si>
  <si>
    <t>Cheshire town</t>
  </si>
  <si>
    <t>0900919550</t>
  </si>
  <si>
    <t>Derby town</t>
  </si>
  <si>
    <t>0900922910</t>
  </si>
  <si>
    <t>East Haven town</t>
  </si>
  <si>
    <t>0900934950</t>
  </si>
  <si>
    <t>Guilford town</t>
  </si>
  <si>
    <t>0900935650</t>
  </si>
  <si>
    <t>Hamden town</t>
  </si>
  <si>
    <t>0900944560</t>
  </si>
  <si>
    <t>Madison town</t>
  </si>
  <si>
    <t>0900946520</t>
  </si>
  <si>
    <t>Meriden town</t>
  </si>
  <si>
    <t>0900946940</t>
  </si>
  <si>
    <t>Waterbury, CT HUD Metro FMR Area</t>
  </si>
  <si>
    <t>METRO35300MM8880</t>
  </si>
  <si>
    <t>Middlebury town</t>
  </si>
  <si>
    <t>0900947535</t>
  </si>
  <si>
    <t>Milford town</t>
  </si>
  <si>
    <t>0900949950</t>
  </si>
  <si>
    <t>Naugatuck town</t>
  </si>
  <si>
    <t>0900952070</t>
  </si>
  <si>
    <t>New Haven town</t>
  </si>
  <si>
    <t>0900953890</t>
  </si>
  <si>
    <t>North Branford town</t>
  </si>
  <si>
    <t>0900954870</t>
  </si>
  <si>
    <t>North Haven town</t>
  </si>
  <si>
    <t>0900957600</t>
  </si>
  <si>
    <t>Orange town</t>
  </si>
  <si>
    <t>0900958300</t>
  </si>
  <si>
    <t>Oxford town</t>
  </si>
  <si>
    <t>0900962290</t>
  </si>
  <si>
    <t>Prospect town</t>
  </si>
  <si>
    <t>0900967610</t>
  </si>
  <si>
    <t>Seymour town</t>
  </si>
  <si>
    <t>0900969640</t>
  </si>
  <si>
    <t>Southbury town</t>
  </si>
  <si>
    <t>0900978740</t>
  </si>
  <si>
    <t>Wallingford town</t>
  </si>
  <si>
    <t>0900980070</t>
  </si>
  <si>
    <t>Waterbury town</t>
  </si>
  <si>
    <t>0900982870</t>
  </si>
  <si>
    <t>West Haven town</t>
  </si>
  <si>
    <t>0900987560</t>
  </si>
  <si>
    <t>Wolcott town</t>
  </si>
  <si>
    <t>0900987700</t>
  </si>
  <si>
    <t>Woodbridge town</t>
  </si>
  <si>
    <t>0901106820</t>
  </si>
  <si>
    <t>Norwich-New London, CT HUD Metro FMR Area</t>
  </si>
  <si>
    <t>METRO35980M35980</t>
  </si>
  <si>
    <t>Bozrah town</t>
  </si>
  <si>
    <t>New London County Connecticut</t>
  </si>
  <si>
    <t>0901115910</t>
  </si>
  <si>
    <t>Colchester-Lebanon, CT HUD Metro FMR Area</t>
  </si>
  <si>
    <t>METRO35980MM3280</t>
  </si>
  <si>
    <t>Colchester town</t>
  </si>
  <si>
    <t>0901123400</t>
  </si>
  <si>
    <t>East Lyme town</t>
  </si>
  <si>
    <t>0901129910</t>
  </si>
  <si>
    <t>Franklin town</t>
  </si>
  <si>
    <t>0901133900</t>
  </si>
  <si>
    <t>Griswold town</t>
  </si>
  <si>
    <t>0901134250</t>
  </si>
  <si>
    <t>Groton town</t>
  </si>
  <si>
    <t>0901142390</t>
  </si>
  <si>
    <t>Lebanon town</t>
  </si>
  <si>
    <t>0901142600</t>
  </si>
  <si>
    <t>Ledyard town</t>
  </si>
  <si>
    <t>0901143230</t>
  </si>
  <si>
    <t>Lisbon town</t>
  </si>
  <si>
    <t>0901144210</t>
  </si>
  <si>
    <t>Lyme town</t>
  </si>
  <si>
    <t>0901148900</t>
  </si>
  <si>
    <t>Montville town</t>
  </si>
  <si>
    <t>0901152350</t>
  </si>
  <si>
    <t>New London town</t>
  </si>
  <si>
    <t>0901155500</t>
  </si>
  <si>
    <t>North Stonington town</t>
  </si>
  <si>
    <t>0901156270</t>
  </si>
  <si>
    <t>Norwich town</t>
  </si>
  <si>
    <t>0901157040</t>
  </si>
  <si>
    <t>Old Lyme town</t>
  </si>
  <si>
    <t>0901162150</t>
  </si>
  <si>
    <t>Preston town</t>
  </si>
  <si>
    <t>0901166210</t>
  </si>
  <si>
    <t>Salem town</t>
  </si>
  <si>
    <t>0901171670</t>
  </si>
  <si>
    <t>Sprague town</t>
  </si>
  <si>
    <t>0901173770</t>
  </si>
  <si>
    <t>Stonington town</t>
  </si>
  <si>
    <t>0901178600</t>
  </si>
  <si>
    <t>Voluntown town</t>
  </si>
  <si>
    <t>0901180280</t>
  </si>
  <si>
    <t>Waterford town</t>
  </si>
  <si>
    <t>0901301080</t>
  </si>
  <si>
    <t>Andover town</t>
  </si>
  <si>
    <t>Tolland County Connecticut</t>
  </si>
  <si>
    <t>0901306260</t>
  </si>
  <si>
    <t>Bolton town</t>
  </si>
  <si>
    <t>0901316400</t>
  </si>
  <si>
    <t>Columbia town</t>
  </si>
  <si>
    <t>0901317800</t>
  </si>
  <si>
    <t>Coventry town</t>
  </si>
  <si>
    <t>0901325360</t>
  </si>
  <si>
    <t>Ellington town</t>
  </si>
  <si>
    <t>0901337910</t>
  </si>
  <si>
    <t>Hebron town</t>
  </si>
  <si>
    <t>0901344910</t>
  </si>
  <si>
    <t>Mansfield town</t>
  </si>
  <si>
    <t>0901369220</t>
  </si>
  <si>
    <t>Somers town</t>
  </si>
  <si>
    <t>0901372090</t>
  </si>
  <si>
    <t>Stafford town</t>
  </si>
  <si>
    <t>0901376290</t>
  </si>
  <si>
    <t>Tolland town</t>
  </si>
  <si>
    <t>0901377830</t>
  </si>
  <si>
    <t>Union town</t>
  </si>
  <si>
    <t>0901378250</t>
  </si>
  <si>
    <t>Vernon town</t>
  </si>
  <si>
    <t>0901385950</t>
  </si>
  <si>
    <t>Willington town</t>
  </si>
  <si>
    <t>0901501430</t>
  </si>
  <si>
    <t>Windham County, CT HUD Metro FMR Area</t>
  </si>
  <si>
    <t>METRO49340N09015</t>
  </si>
  <si>
    <t>Ashford town</t>
  </si>
  <si>
    <t>Windham County Connecticut</t>
  </si>
  <si>
    <t>0901509190</t>
  </si>
  <si>
    <t>Brooklyn town</t>
  </si>
  <si>
    <t>0901512130</t>
  </si>
  <si>
    <t>Canterbury town</t>
  </si>
  <si>
    <t>0901513810</t>
  </si>
  <si>
    <t>Chaplin town</t>
  </si>
  <si>
    <t>0901521860</t>
  </si>
  <si>
    <t>Eastford town</t>
  </si>
  <si>
    <t>0901536000</t>
  </si>
  <si>
    <t>Hampton town</t>
  </si>
  <si>
    <t>0901540500</t>
  </si>
  <si>
    <t>Killingly town</t>
  </si>
  <si>
    <t>0901559980</t>
  </si>
  <si>
    <t>Plainfield town</t>
  </si>
  <si>
    <t>0901561030</t>
  </si>
  <si>
    <t>Pomfret town</t>
  </si>
  <si>
    <t>0901562710</t>
  </si>
  <si>
    <t>Putnam town</t>
  </si>
  <si>
    <t>0901567400</t>
  </si>
  <si>
    <t>Scotland town</t>
  </si>
  <si>
    <t>0901573420</t>
  </si>
  <si>
    <t>Sterling town</t>
  </si>
  <si>
    <t>0901575870</t>
  </si>
  <si>
    <t>Thompson town</t>
  </si>
  <si>
    <t>0901586790</t>
  </si>
  <si>
    <t>Windham town</t>
  </si>
  <si>
    <t>0901588190</t>
  </si>
  <si>
    <t>Woodstock town</t>
  </si>
  <si>
    <t>1000199999</t>
  </si>
  <si>
    <t>Dover, DE MSA</t>
  </si>
  <si>
    <t>METRO20100M20100</t>
  </si>
  <si>
    <t>10</t>
  </si>
  <si>
    <t>DE</t>
  </si>
  <si>
    <t>Kent County Delaware</t>
  </si>
  <si>
    <t>1000399999</t>
  </si>
  <si>
    <t>Philadelphia-Camden-Wilmington, PA-NJ-DE-MD MSA</t>
  </si>
  <si>
    <t>METRO37980M37980</t>
  </si>
  <si>
    <t>New Castle County Delaware</t>
  </si>
  <si>
    <t>1000599999</t>
  </si>
  <si>
    <t>Sussex County, DE HUD Metro FMR Area</t>
  </si>
  <si>
    <t>METRO41540N10005</t>
  </si>
  <si>
    <t>Sussex County Delaware</t>
  </si>
  <si>
    <t>1100199999</t>
  </si>
  <si>
    <t>Washington-Arlington-Alexandria, DC-VA-MD HUD Metro FMR Area</t>
  </si>
  <si>
    <t>METRO47900M47900</t>
  </si>
  <si>
    <t>11</t>
  </si>
  <si>
    <t>DC</t>
  </si>
  <si>
    <t>District of Columbia District of Columbia</t>
  </si>
  <si>
    <t>1200199999</t>
  </si>
  <si>
    <t>Gainesville, FL HUD Metro FMR Area</t>
  </si>
  <si>
    <t>METRO23540M23540</t>
  </si>
  <si>
    <t>12</t>
  </si>
  <si>
    <t>FL</t>
  </si>
  <si>
    <t>Alachua County Florida</t>
  </si>
  <si>
    <t>1200399999</t>
  </si>
  <si>
    <t>Baker County, FL HUD Metro FMR Area</t>
  </si>
  <si>
    <t>METRO27260N12003</t>
  </si>
  <si>
    <t>Baker County Florida</t>
  </si>
  <si>
    <t>1200599999</t>
  </si>
  <si>
    <t>Panama City, FL MSA</t>
  </si>
  <si>
    <t>METRO37460M37460</t>
  </si>
  <si>
    <t>Bay County Florida</t>
  </si>
  <si>
    <t>1200799999</t>
  </si>
  <si>
    <t>Bradford County, FL</t>
  </si>
  <si>
    <t>NCNTY12007N12007</t>
  </si>
  <si>
    <t>Bradford County Florida</t>
  </si>
  <si>
    <t>1200999999</t>
  </si>
  <si>
    <t>Palm Bay-Melbourne-Titusville, FL MSA</t>
  </si>
  <si>
    <t>METRO37340M37340</t>
  </si>
  <si>
    <t>Brevard County Florida</t>
  </si>
  <si>
    <t>1201199999</t>
  </si>
  <si>
    <t>Fort Lauderdale, FL HUD Metro FMR Area</t>
  </si>
  <si>
    <t>METRO33100MM2680</t>
  </si>
  <si>
    <t>Broward County Florida</t>
  </si>
  <si>
    <t>1201399999</t>
  </si>
  <si>
    <t>Calhoun County, FL</t>
  </si>
  <si>
    <t>NCNTY12013N12013</t>
  </si>
  <si>
    <t>Calhoun County Florida</t>
  </si>
  <si>
    <t>1201599999</t>
  </si>
  <si>
    <t>Punta Gorda, FL MSA</t>
  </si>
  <si>
    <t>METRO39460M39460</t>
  </si>
  <si>
    <t>Charlotte County Florida</t>
  </si>
  <si>
    <t>1201799999</t>
  </si>
  <si>
    <t>Homosassa Springs, FL MSA</t>
  </si>
  <si>
    <t>METRO26140M26140</t>
  </si>
  <si>
    <t>Citrus County Florida</t>
  </si>
  <si>
    <t>1201999999</t>
  </si>
  <si>
    <t>Jacksonville, FL HUD Metro FMR Area</t>
  </si>
  <si>
    <t>METRO27260M27260</t>
  </si>
  <si>
    <t>Clay County Florida</t>
  </si>
  <si>
    <t>1202199999</t>
  </si>
  <si>
    <t>Naples-Immokalee-Marco Island, FL MSA</t>
  </si>
  <si>
    <t>METRO34940M34940</t>
  </si>
  <si>
    <t>Collier County Florida</t>
  </si>
  <si>
    <t>1202399999</t>
  </si>
  <si>
    <t>Columbia County, FL</t>
  </si>
  <si>
    <t>NCNTY12023N12023</t>
  </si>
  <si>
    <t>Columbia County Florida</t>
  </si>
  <si>
    <t>1202799999</t>
  </si>
  <si>
    <t>DeSoto County, FL</t>
  </si>
  <si>
    <t>NCNTY12027N12027</t>
  </si>
  <si>
    <t>DeSoto County Florida</t>
  </si>
  <si>
    <t>1202999999</t>
  </si>
  <si>
    <t>Dixie County, FL</t>
  </si>
  <si>
    <t>NCNTY12029N12029</t>
  </si>
  <si>
    <t>Dixie County Florida</t>
  </si>
  <si>
    <t>1203199999</t>
  </si>
  <si>
    <t>Duval County Florida</t>
  </si>
  <si>
    <t>1203399999</t>
  </si>
  <si>
    <t>Pensacola-Ferry Pass-Brent, FL MSA</t>
  </si>
  <si>
    <t>METRO37860M37860</t>
  </si>
  <si>
    <t>Escambia County Florida</t>
  </si>
  <si>
    <t>1203599999</t>
  </si>
  <si>
    <t>Palm Coast, FL HUD Metro FMR Area</t>
  </si>
  <si>
    <t>METRO19660M37380</t>
  </si>
  <si>
    <t>Flagler County Florida</t>
  </si>
  <si>
    <t>1203799999</t>
  </si>
  <si>
    <t>Franklin County, FL</t>
  </si>
  <si>
    <t>NCNTY12037N12037</t>
  </si>
  <si>
    <t>Franklin County Florida</t>
  </si>
  <si>
    <t>1203999999</t>
  </si>
  <si>
    <t>Tallahassee, FL HUD Metro FMR Area</t>
  </si>
  <si>
    <t>METRO45220M45220</t>
  </si>
  <si>
    <t>Gadsden County Florida</t>
  </si>
  <si>
    <t>1204199999</t>
  </si>
  <si>
    <t>Gilchrist County Florida</t>
  </si>
  <si>
    <t>1204399999</t>
  </si>
  <si>
    <t>Glades County, FL</t>
  </si>
  <si>
    <t>NCNTY12043N12043</t>
  </si>
  <si>
    <t>Glades County Florida</t>
  </si>
  <si>
    <t>1204599999</t>
  </si>
  <si>
    <t>Gulf County, FL</t>
  </si>
  <si>
    <t>NCNTY12045N12045</t>
  </si>
  <si>
    <t>Gulf County Florida</t>
  </si>
  <si>
    <t>1204799999</t>
  </si>
  <si>
    <t>Hamilton County, FL</t>
  </si>
  <si>
    <t>NCNTY12047N12047</t>
  </si>
  <si>
    <t>Hamilton County Florida</t>
  </si>
  <si>
    <t>1204999999</t>
  </si>
  <si>
    <t>Hardee County, FL</t>
  </si>
  <si>
    <t>NCNTY12049N12049</t>
  </si>
  <si>
    <t>Hardee County Florida</t>
  </si>
  <si>
    <t>1205199999</t>
  </si>
  <si>
    <t>Hendry County, FL</t>
  </si>
  <si>
    <t>NCNTY12051N12051</t>
  </si>
  <si>
    <t>Hendry County Florida</t>
  </si>
  <si>
    <t>1205399999</t>
  </si>
  <si>
    <t>Tampa-St. Petersburg-Clearwater, FL MSA</t>
  </si>
  <si>
    <t>METRO45300M45300</t>
  </si>
  <si>
    <t>Hernando County Florida</t>
  </si>
  <si>
    <t>1205599999</t>
  </si>
  <si>
    <t>Sebring, FL MSA</t>
  </si>
  <si>
    <t>METRO42700M42700</t>
  </si>
  <si>
    <t>Highlands County Florida</t>
  </si>
  <si>
    <t>1205799999</t>
  </si>
  <si>
    <t>Hillsborough County Florida</t>
  </si>
  <si>
    <t>1205999999</t>
  </si>
  <si>
    <t>Holmes County, FL</t>
  </si>
  <si>
    <t>NCNTY12059N12059</t>
  </si>
  <si>
    <t>Holmes County Florida</t>
  </si>
  <si>
    <t>1206199999</t>
  </si>
  <si>
    <t>Sebastian-Vero Beach, FL MSA</t>
  </si>
  <si>
    <t>METRO42680M42680</t>
  </si>
  <si>
    <t>Indian River County Florida</t>
  </si>
  <si>
    <t>1206399999</t>
  </si>
  <si>
    <t>Jackson County, FL</t>
  </si>
  <si>
    <t>NCNTY12063N12063</t>
  </si>
  <si>
    <t>Jackson County Florida</t>
  </si>
  <si>
    <t>1206599999</t>
  </si>
  <si>
    <t>Jefferson County Florida</t>
  </si>
  <si>
    <t>1206799999</t>
  </si>
  <si>
    <t>Lafayette County, FL</t>
  </si>
  <si>
    <t>NCNTY12067N12067</t>
  </si>
  <si>
    <t>Lafayette County Florida</t>
  </si>
  <si>
    <t>1206999999</t>
  </si>
  <si>
    <t>Orlando-Kissimmee-Sanford, FL MSA</t>
  </si>
  <si>
    <t>METRO36740M36740</t>
  </si>
  <si>
    <t>Lake County Florida</t>
  </si>
  <si>
    <t>1207199999</t>
  </si>
  <si>
    <t>Cape Coral-Fort Myers, FL MSA</t>
  </si>
  <si>
    <t>METRO15980M15980</t>
  </si>
  <si>
    <t>Lee County Florida</t>
  </si>
  <si>
    <t>1207399999</t>
  </si>
  <si>
    <t>Leon County Florida</t>
  </si>
  <si>
    <t>1207599999</t>
  </si>
  <si>
    <t>Levy County, FL HUD Metro FMR Area</t>
  </si>
  <si>
    <t>METRO23540M12075</t>
  </si>
  <si>
    <t>Levy County Florida</t>
  </si>
  <si>
    <t>1207799999</t>
  </si>
  <si>
    <t>Liberty County, FL</t>
  </si>
  <si>
    <t>NCNTY12077N12077</t>
  </si>
  <si>
    <t>Liberty County Florida</t>
  </si>
  <si>
    <t>1207999999</t>
  </si>
  <si>
    <t>Madison County, FL</t>
  </si>
  <si>
    <t>NCNTY12079N12079</t>
  </si>
  <si>
    <t>Madison County Florida</t>
  </si>
  <si>
    <t>1208199999</t>
  </si>
  <si>
    <t>North Port-Sarasota-Bradenton, FL MSA</t>
  </si>
  <si>
    <t>METRO35840M35840</t>
  </si>
  <si>
    <t>Manatee County Florida</t>
  </si>
  <si>
    <t>1208399999</t>
  </si>
  <si>
    <t>Ocala, FL MSA</t>
  </si>
  <si>
    <t>METRO36100M36100</t>
  </si>
  <si>
    <t>Marion County Florida</t>
  </si>
  <si>
    <t>1208599999</t>
  </si>
  <si>
    <t>Port St. Lucie, FL MSA</t>
  </si>
  <si>
    <t>METRO38940M38940</t>
  </si>
  <si>
    <t>Martin County Florida</t>
  </si>
  <si>
    <t>1208699999</t>
  </si>
  <si>
    <t>Miami-Miami Beach-Kendall, FL HUD Metro FMR Area</t>
  </si>
  <si>
    <t>METRO33100MM5000</t>
  </si>
  <si>
    <t>Miami-Dade County Florida</t>
  </si>
  <si>
    <t>1208799999</t>
  </si>
  <si>
    <t>Monroe County, FL</t>
  </si>
  <si>
    <t>NCNTY12087N12087</t>
  </si>
  <si>
    <t>Monroe County Florida</t>
  </si>
  <si>
    <t>1208999999</t>
  </si>
  <si>
    <t>Nassau County Florida</t>
  </si>
  <si>
    <t>1209199999</t>
  </si>
  <si>
    <t>Crestview-Fort Walton Beach-Destin, FL HUD Metro FMR Area</t>
  </si>
  <si>
    <t>METRO18880M18880</t>
  </si>
  <si>
    <t>Okaloosa County Florida</t>
  </si>
  <si>
    <t>1209399999</t>
  </si>
  <si>
    <t>Okeechobee County, FL</t>
  </si>
  <si>
    <t>NCNTY12093N12093</t>
  </si>
  <si>
    <t>Okeechobee County Florida</t>
  </si>
  <si>
    <t>1209599999</t>
  </si>
  <si>
    <t>Orange County Florida</t>
  </si>
  <si>
    <t>1209799999</t>
  </si>
  <si>
    <t>Osceola County Florida</t>
  </si>
  <si>
    <t>1209999999</t>
  </si>
  <si>
    <t>West Palm Beach-Boca Raton, FL HUD Metro FMR Area</t>
  </si>
  <si>
    <t>METRO33100MM8960</t>
  </si>
  <si>
    <t>Palm Beach County Florida</t>
  </si>
  <si>
    <t>1210199999</t>
  </si>
  <si>
    <t>Pasco County Florida</t>
  </si>
  <si>
    <t>1210399999</t>
  </si>
  <si>
    <t>Pinellas County Florida</t>
  </si>
  <si>
    <t>1210599999</t>
  </si>
  <si>
    <t>Lakeland-Winter Haven, FL MSA</t>
  </si>
  <si>
    <t>METRO29460M29460</t>
  </si>
  <si>
    <t>Polk County Florida</t>
  </si>
  <si>
    <t>1210799999</t>
  </si>
  <si>
    <t>Putnam County, FL</t>
  </si>
  <si>
    <t>NCNTY12107N12107</t>
  </si>
  <si>
    <t>Putnam County Florida</t>
  </si>
  <si>
    <t>1210999999</t>
  </si>
  <si>
    <t>St. Johns County Florida</t>
  </si>
  <si>
    <t>1211199999</t>
  </si>
  <si>
    <t>St. Lucie County Florida</t>
  </si>
  <si>
    <t>1211399999</t>
  </si>
  <si>
    <t>Santa Rosa County Florida</t>
  </si>
  <si>
    <t>1211599999</t>
  </si>
  <si>
    <t>Sarasota County Florida</t>
  </si>
  <si>
    <t>1211799999</t>
  </si>
  <si>
    <t>Seminole County Florida</t>
  </si>
  <si>
    <t>1211999999</t>
  </si>
  <si>
    <t>The Villages, FL MSA</t>
  </si>
  <si>
    <t>METRO45540M45540</t>
  </si>
  <si>
    <t>Sumter County Florida</t>
  </si>
  <si>
    <t>1212199999</t>
  </si>
  <si>
    <t>Suwannee County, FL</t>
  </si>
  <si>
    <t>NCNTY12121N12121</t>
  </si>
  <si>
    <t>Suwannee County Florida</t>
  </si>
  <si>
    <t>1212399999</t>
  </si>
  <si>
    <t>Taylor County, FL</t>
  </si>
  <si>
    <t>NCNTY12123N12123</t>
  </si>
  <si>
    <t>Taylor County Florida</t>
  </si>
  <si>
    <t>1212599999</t>
  </si>
  <si>
    <t>Union County, FL</t>
  </si>
  <si>
    <t>NCNTY12125N12125</t>
  </si>
  <si>
    <t>Union County Florida</t>
  </si>
  <si>
    <t>1212799999</t>
  </si>
  <si>
    <t>Deltona-Daytona Beach-Ormond Beach, FL HUD Metro FMR Area</t>
  </si>
  <si>
    <t>METRO19660M19660</t>
  </si>
  <si>
    <t>Volusia County Florida</t>
  </si>
  <si>
    <t>1212999999</t>
  </si>
  <si>
    <t>Wakulla County, FL HUD Metro FMR Area</t>
  </si>
  <si>
    <t>METRO45220N12129</t>
  </si>
  <si>
    <t>Wakulla County Florida</t>
  </si>
  <si>
    <t>1213199999</t>
  </si>
  <si>
    <t>Walton County, FL HUD Metro FMR Area</t>
  </si>
  <si>
    <t>METRO18880N12131</t>
  </si>
  <si>
    <t>Walton County Florida</t>
  </si>
  <si>
    <t>1213399999</t>
  </si>
  <si>
    <t>Washington County, FL</t>
  </si>
  <si>
    <t>NCNTY12133N12133</t>
  </si>
  <si>
    <t>Washington County Florida</t>
  </si>
  <si>
    <t>1300199999</t>
  </si>
  <si>
    <t>Appling County, GA</t>
  </si>
  <si>
    <t>NCNTY13001N13001</t>
  </si>
  <si>
    <t>13</t>
  </si>
  <si>
    <t>GA</t>
  </si>
  <si>
    <t>Appling County Georgia</t>
  </si>
  <si>
    <t>1300399999</t>
  </si>
  <si>
    <t>Atkinson County, GA</t>
  </si>
  <si>
    <t>NCNTY13003N13003</t>
  </si>
  <si>
    <t>Atkinson County Georgia</t>
  </si>
  <si>
    <t>1300599999</t>
  </si>
  <si>
    <t>Bacon County, GA</t>
  </si>
  <si>
    <t>NCNTY13005N13005</t>
  </si>
  <si>
    <t>Bacon County Georgia</t>
  </si>
  <si>
    <t>1300799999</t>
  </si>
  <si>
    <t>Baker County, GA</t>
  </si>
  <si>
    <t>NCNTY13007N13007</t>
  </si>
  <si>
    <t>Baker County Georgia</t>
  </si>
  <si>
    <t>1300999999</t>
  </si>
  <si>
    <t>Baldwin County, GA</t>
  </si>
  <si>
    <t>NCNTY13009N13009</t>
  </si>
  <si>
    <t>Baldwin County Georgia</t>
  </si>
  <si>
    <t>1301199999</t>
  </si>
  <si>
    <t>Banks County, GA</t>
  </si>
  <si>
    <t>NCNTY13011N13011</t>
  </si>
  <si>
    <t>Banks County Georgia</t>
  </si>
  <si>
    <t>1301399999</t>
  </si>
  <si>
    <t>Atlanta-Sandy Springs-Roswell, GA HUD Metro FMR Area</t>
  </si>
  <si>
    <t>METRO12060M12060</t>
  </si>
  <si>
    <t>Barrow County Georgia</t>
  </si>
  <si>
    <t>1301599999</t>
  </si>
  <si>
    <t>Bartow County Georgia</t>
  </si>
  <si>
    <t>1301799999</t>
  </si>
  <si>
    <t>Ben Hill County, GA</t>
  </si>
  <si>
    <t>NCNTY13017N13017</t>
  </si>
  <si>
    <t>Ben Hill County Georgia</t>
  </si>
  <si>
    <t>1301999999</t>
  </si>
  <si>
    <t>Berrien County, GA</t>
  </si>
  <si>
    <t>NCNTY13019N13019</t>
  </si>
  <si>
    <t>Berrien County Georgia</t>
  </si>
  <si>
    <t>1302199999</t>
  </si>
  <si>
    <t>Macon-Bibb County, GA HUD Metro FMR Area</t>
  </si>
  <si>
    <t>METRO31420M31420</t>
  </si>
  <si>
    <t>Bibb County Georgia</t>
  </si>
  <si>
    <t>1302399999</t>
  </si>
  <si>
    <t>Bleckley County, GA</t>
  </si>
  <si>
    <t>NCNTY13023N13023</t>
  </si>
  <si>
    <t>Bleckley County Georgia</t>
  </si>
  <si>
    <t>1302599999</t>
  </si>
  <si>
    <t>Brunswick, GA MSA</t>
  </si>
  <si>
    <t>METRO15260M15260</t>
  </si>
  <si>
    <t>Brantley County Georgia</t>
  </si>
  <si>
    <t>1302799999</t>
  </si>
  <si>
    <t>Valdosta, GA MSA</t>
  </si>
  <si>
    <t>METRO46660M46660</t>
  </si>
  <si>
    <t>Brooks County Georgia</t>
  </si>
  <si>
    <t>1302999999</t>
  </si>
  <si>
    <t>Savannah, GA MSA</t>
  </si>
  <si>
    <t>METRO42340M42340</t>
  </si>
  <si>
    <t>Bryan County Georgia</t>
  </si>
  <si>
    <t>1303199999</t>
  </si>
  <si>
    <t>Bulloch County, GA</t>
  </si>
  <si>
    <t>NCNTY13031N13031</t>
  </si>
  <si>
    <t>Bulloch County Georgia</t>
  </si>
  <si>
    <t>1303399999</t>
  </si>
  <si>
    <t>Augusta-Richmond County, GA-SC HUD Metro FMR Area</t>
  </si>
  <si>
    <t>METRO12260M12260</t>
  </si>
  <si>
    <t>Burke County Georgia</t>
  </si>
  <si>
    <t>1303599999</t>
  </si>
  <si>
    <t>Butts County, GA HUD Metro FMR Area</t>
  </si>
  <si>
    <t>METRO12060N13035</t>
  </si>
  <si>
    <t>Butts County Georgia</t>
  </si>
  <si>
    <t>1303799999</t>
  </si>
  <si>
    <t>Calhoun County, GA</t>
  </si>
  <si>
    <t>NCNTY13037N13037</t>
  </si>
  <si>
    <t>Calhoun County Georgia</t>
  </si>
  <si>
    <t>1303999999</t>
  </si>
  <si>
    <t>Camden County, GA</t>
  </si>
  <si>
    <t>NCNTY13039N13039</t>
  </si>
  <si>
    <t>Camden County Georgia</t>
  </si>
  <si>
    <t>1304399999</t>
  </si>
  <si>
    <t>Candler County, GA</t>
  </si>
  <si>
    <t>NCNTY13043N13043</t>
  </si>
  <si>
    <t>Candler County Georgia</t>
  </si>
  <si>
    <t>1304599999</t>
  </si>
  <si>
    <t>Carroll County Georgia</t>
  </si>
  <si>
    <t>1304799999</t>
  </si>
  <si>
    <t>Chattanooga, TN-GA MSA</t>
  </si>
  <si>
    <t>METRO16860M16860</t>
  </si>
  <si>
    <t>Catoosa County Georgia</t>
  </si>
  <si>
    <t>1304999999</t>
  </si>
  <si>
    <t>Charlton County, GA</t>
  </si>
  <si>
    <t>NCNTY13049N13049</t>
  </si>
  <si>
    <t>Charlton County Georgia</t>
  </si>
  <si>
    <t>1305199999</t>
  </si>
  <si>
    <t>Chatham County Georgia</t>
  </si>
  <si>
    <t>1305399999</t>
  </si>
  <si>
    <t>Chattahoochee County Georgia</t>
  </si>
  <si>
    <t>1305599999</t>
  </si>
  <si>
    <t>Chattooga County, GA</t>
  </si>
  <si>
    <t>NCNTY13055N13055</t>
  </si>
  <si>
    <t>Chattooga County Georgia</t>
  </si>
  <si>
    <t>1305799999</t>
  </si>
  <si>
    <t>Cherokee County Georgia</t>
  </si>
  <si>
    <t>1305999999</t>
  </si>
  <si>
    <t>Athens-Clarke County, GA MSA</t>
  </si>
  <si>
    <t>METRO12020M12020</t>
  </si>
  <si>
    <t>Clarke County Georgia</t>
  </si>
  <si>
    <t>1306199999</t>
  </si>
  <si>
    <t>Clay County, GA</t>
  </si>
  <si>
    <t>NCNTY13061N13061</t>
  </si>
  <si>
    <t>Clay County Georgia</t>
  </si>
  <si>
    <t>1306399999</t>
  </si>
  <si>
    <t>Clayton County Georgia</t>
  </si>
  <si>
    <t>1306599999</t>
  </si>
  <si>
    <t>Clinch County, GA</t>
  </si>
  <si>
    <t>NCNTY13065N13065</t>
  </si>
  <si>
    <t>Clinch County Georgia</t>
  </si>
  <si>
    <t>1306799999</t>
  </si>
  <si>
    <t>Cobb County Georgia</t>
  </si>
  <si>
    <t>1306999999</t>
  </si>
  <si>
    <t>Coffee County, GA</t>
  </si>
  <si>
    <t>NCNTY13069N13069</t>
  </si>
  <si>
    <t>Coffee County Georgia</t>
  </si>
  <si>
    <t>1307199999</t>
  </si>
  <si>
    <t>Colquitt County, GA</t>
  </si>
  <si>
    <t>NCNTY13071N13071</t>
  </si>
  <si>
    <t>Colquitt County Georgia</t>
  </si>
  <si>
    <t>1307399999</t>
  </si>
  <si>
    <t>Columbia County Georgia</t>
  </si>
  <si>
    <t>1307599999</t>
  </si>
  <si>
    <t>Cook County, GA</t>
  </si>
  <si>
    <t>NCNTY13075N13075</t>
  </si>
  <si>
    <t>Cook County Georgia</t>
  </si>
  <si>
    <t>1307799999</t>
  </si>
  <si>
    <t>Coweta County Georgia</t>
  </si>
  <si>
    <t>1307999999</t>
  </si>
  <si>
    <t>Crawford County Georgia</t>
  </si>
  <si>
    <t>1308199999</t>
  </si>
  <si>
    <t>Crisp County, GA</t>
  </si>
  <si>
    <t>NCNTY13081N13081</t>
  </si>
  <si>
    <t>Crisp County Georgia</t>
  </si>
  <si>
    <t>1308399999</t>
  </si>
  <si>
    <t>Dade County Georgia</t>
  </si>
  <si>
    <t>1308599999</t>
  </si>
  <si>
    <t>Dawson County Georgia</t>
  </si>
  <si>
    <t>1308799999</t>
  </si>
  <si>
    <t>Decatur County, GA</t>
  </si>
  <si>
    <t>NCNTY13087N13087</t>
  </si>
  <si>
    <t>Decatur County Georgia</t>
  </si>
  <si>
    <t>1308999999</t>
  </si>
  <si>
    <t>DeKalb County Georgia</t>
  </si>
  <si>
    <t>1309199999</t>
  </si>
  <si>
    <t>Dodge County, GA</t>
  </si>
  <si>
    <t>NCNTY13091N13091</t>
  </si>
  <si>
    <t>Dodge County Georgia</t>
  </si>
  <si>
    <t>1309399999</t>
  </si>
  <si>
    <t>Dooly County, GA</t>
  </si>
  <si>
    <t>NCNTY13093N13093</t>
  </si>
  <si>
    <t>Dooly County Georgia</t>
  </si>
  <si>
    <t>1309599999</t>
  </si>
  <si>
    <t>Albany, GA MSA</t>
  </si>
  <si>
    <t>METRO10500M10500</t>
  </si>
  <si>
    <t>Dougherty County Georgia</t>
  </si>
  <si>
    <t>1309799999</t>
  </si>
  <si>
    <t>Douglas County Georgia</t>
  </si>
  <si>
    <t>1309999999</t>
  </si>
  <si>
    <t>Early County, GA</t>
  </si>
  <si>
    <t>NCNTY13099N13099</t>
  </si>
  <si>
    <t>Early County Georgia</t>
  </si>
  <si>
    <t>1310199999</t>
  </si>
  <si>
    <t>Echols County Georgia</t>
  </si>
  <si>
    <t>1310399999</t>
  </si>
  <si>
    <t>Effingham County Georgia</t>
  </si>
  <si>
    <t>1310599999</t>
  </si>
  <si>
    <t>Elbert County, GA</t>
  </si>
  <si>
    <t>NCNTY13105N13105</t>
  </si>
  <si>
    <t>Elbert County Georgia</t>
  </si>
  <si>
    <t>1310799999</t>
  </si>
  <si>
    <t>Emanuel County, GA</t>
  </si>
  <si>
    <t>NCNTY13107N13107</t>
  </si>
  <si>
    <t>Emanuel County Georgia</t>
  </si>
  <si>
    <t>1310999999</t>
  </si>
  <si>
    <t>Evans County, GA</t>
  </si>
  <si>
    <t>NCNTY13109N13109</t>
  </si>
  <si>
    <t>Evans County Georgia</t>
  </si>
  <si>
    <t>1311199999</t>
  </si>
  <si>
    <t>Fannin County, GA</t>
  </si>
  <si>
    <t>NCNTY13111N13111</t>
  </si>
  <si>
    <t>Fannin County Georgia</t>
  </si>
  <si>
    <t>1311399999</t>
  </si>
  <si>
    <t>Fayette County Georgia</t>
  </si>
  <si>
    <t>1311599999</t>
  </si>
  <si>
    <t>Rome, GA MSA</t>
  </si>
  <si>
    <t>METRO40660M40660</t>
  </si>
  <si>
    <t>Floyd County Georgia</t>
  </si>
  <si>
    <t>1311799999</t>
  </si>
  <si>
    <t>Forsyth County Georgia</t>
  </si>
  <si>
    <t>1311999999</t>
  </si>
  <si>
    <t>Franklin County, GA</t>
  </si>
  <si>
    <t>NCNTY13119N13119</t>
  </si>
  <si>
    <t>Franklin County Georgia</t>
  </si>
  <si>
    <t>1312199999</t>
  </si>
  <si>
    <t>Fulton County Georgia</t>
  </si>
  <si>
    <t>1312399999</t>
  </si>
  <si>
    <t>Gilmer County, GA</t>
  </si>
  <si>
    <t>NCNTY13123N13123</t>
  </si>
  <si>
    <t>Gilmer County Georgia</t>
  </si>
  <si>
    <t>1312599999</t>
  </si>
  <si>
    <t>Glascock County, GA</t>
  </si>
  <si>
    <t>NCNTY13125N13125</t>
  </si>
  <si>
    <t>Glascock County Georgia</t>
  </si>
  <si>
    <t>1312799999</t>
  </si>
  <si>
    <t>Glynn County Georgia</t>
  </si>
  <si>
    <t>1312999999</t>
  </si>
  <si>
    <t>Gordon County, GA</t>
  </si>
  <si>
    <t>NCNTY13129N13129</t>
  </si>
  <si>
    <t>Gordon County Georgia</t>
  </si>
  <si>
    <t>1313199999</t>
  </si>
  <si>
    <t>Grady County, GA</t>
  </si>
  <si>
    <t>NCNTY13131N13131</t>
  </si>
  <si>
    <t>Grady County Georgia</t>
  </si>
  <si>
    <t>1313399999</t>
  </si>
  <si>
    <t>Greene County, GA</t>
  </si>
  <si>
    <t>NCNTY13133N13133</t>
  </si>
  <si>
    <t>Greene County Georgia</t>
  </si>
  <si>
    <t>1313599999</t>
  </si>
  <si>
    <t>Gwinnett County Georgia</t>
  </si>
  <si>
    <t>1313799999</t>
  </si>
  <si>
    <t>Habersham County, GA</t>
  </si>
  <si>
    <t>NCNTY13137N13137</t>
  </si>
  <si>
    <t>Habersham County Georgia</t>
  </si>
  <si>
    <t>1313999999</t>
  </si>
  <si>
    <t>Gainesville, GA MSA</t>
  </si>
  <si>
    <t>METRO23580M23580</t>
  </si>
  <si>
    <t>Hall County Georgia</t>
  </si>
  <si>
    <t>1314199999</t>
  </si>
  <si>
    <t>Hancock County, GA</t>
  </si>
  <si>
    <t>NCNTY13141N13141</t>
  </si>
  <si>
    <t>Hancock County Georgia</t>
  </si>
  <si>
    <t>1314399999</t>
  </si>
  <si>
    <t>Haralson County, GA HUD Metro FMR Area</t>
  </si>
  <si>
    <t>METRO12060N13143</t>
  </si>
  <si>
    <t>Haralson County Georgia</t>
  </si>
  <si>
    <t>1314599999</t>
  </si>
  <si>
    <t>Harris County Georgia</t>
  </si>
  <si>
    <t>1314799999</t>
  </si>
  <si>
    <t>Hart County, GA</t>
  </si>
  <si>
    <t>NCNTY13147N13147</t>
  </si>
  <si>
    <t>Hart County Georgia</t>
  </si>
  <si>
    <t>1314999999</t>
  </si>
  <si>
    <t>Heard County Georgia</t>
  </si>
  <si>
    <t>1315199999</t>
  </si>
  <si>
    <t>Henry County Georgia</t>
  </si>
  <si>
    <t>1315399999</t>
  </si>
  <si>
    <t>Warner Robins, GA HUD Metro FMR Area</t>
  </si>
  <si>
    <t>METRO47580M47580</t>
  </si>
  <si>
    <t>Houston County Georgia</t>
  </si>
  <si>
    <t>1315599999</t>
  </si>
  <si>
    <t>Irwin County, GA</t>
  </si>
  <si>
    <t>NCNTY13155N13155</t>
  </si>
  <si>
    <t>Irwin County Georgia</t>
  </si>
  <si>
    <t>1315799999</t>
  </si>
  <si>
    <t>Jackson County, GA</t>
  </si>
  <si>
    <t>NCNTY13157N13157</t>
  </si>
  <si>
    <t>Jackson County Georgia</t>
  </si>
  <si>
    <t>1315999999</t>
  </si>
  <si>
    <t>Jasper County Georgia</t>
  </si>
  <si>
    <t>1316199999</t>
  </si>
  <si>
    <t>Jeff Davis County, GA</t>
  </si>
  <si>
    <t>NCNTY13161N13161</t>
  </si>
  <si>
    <t>Jeff Davis County Georgia</t>
  </si>
  <si>
    <t>1316399999</t>
  </si>
  <si>
    <t>Jefferson County, GA</t>
  </si>
  <si>
    <t>NCNTY13163N13163</t>
  </si>
  <si>
    <t>Jefferson County Georgia</t>
  </si>
  <si>
    <t>1316599999</t>
  </si>
  <si>
    <t>Jenkins County, GA</t>
  </si>
  <si>
    <t>NCNTY13165N13165</t>
  </si>
  <si>
    <t>Jenkins County Georgia</t>
  </si>
  <si>
    <t>1316799999</t>
  </si>
  <si>
    <t>Johnson County, GA</t>
  </si>
  <si>
    <t>NCNTY13167N13167</t>
  </si>
  <si>
    <t>Johnson County Georgia</t>
  </si>
  <si>
    <t>1316999999</t>
  </si>
  <si>
    <t>Jones County Georgia</t>
  </si>
  <si>
    <t>1317199999</t>
  </si>
  <si>
    <t>Lamar County, GA HUD Metro FMR Area</t>
  </si>
  <si>
    <t>METRO12060N13171</t>
  </si>
  <si>
    <t>Lamar County Georgia</t>
  </si>
  <si>
    <t>1317399999</t>
  </si>
  <si>
    <t>Lanier County Georgia</t>
  </si>
  <si>
    <t>1317599999</t>
  </si>
  <si>
    <t>Laurens County, GA</t>
  </si>
  <si>
    <t>NCNTY13175N13175</t>
  </si>
  <si>
    <t>Laurens County Georgia</t>
  </si>
  <si>
    <t>1317799999</t>
  </si>
  <si>
    <t>Lee County Georgia</t>
  </si>
  <si>
    <t>1317999999</t>
  </si>
  <si>
    <t>Hinesville, GA HUD Metro FMR Area</t>
  </si>
  <si>
    <t>METRO25980M25980</t>
  </si>
  <si>
    <t>Liberty County Georgia</t>
  </si>
  <si>
    <t>1318199999</t>
  </si>
  <si>
    <t>Lincoln County, GA HUD Metro FMR Area</t>
  </si>
  <si>
    <t>METRO12260N13181</t>
  </si>
  <si>
    <t>Lincoln County Georgia</t>
  </si>
  <si>
    <t>1318399999</t>
  </si>
  <si>
    <t>Long County, GA HUD Metro FMR Area</t>
  </si>
  <si>
    <t>METRO25980N13183</t>
  </si>
  <si>
    <t>Long County Georgia</t>
  </si>
  <si>
    <t>1318599999</t>
  </si>
  <si>
    <t>Lowndes County Georgia</t>
  </si>
  <si>
    <t>1318799999</t>
  </si>
  <si>
    <t>Lumpkin County, GA</t>
  </si>
  <si>
    <t>NCNTY13187N13187</t>
  </si>
  <si>
    <t>Lumpkin County Georgia</t>
  </si>
  <si>
    <t>1318999999</t>
  </si>
  <si>
    <t>McDuffie County Georgia</t>
  </si>
  <si>
    <t>1319199999</t>
  </si>
  <si>
    <t>McIntosh County Georgia</t>
  </si>
  <si>
    <t>1319399999</t>
  </si>
  <si>
    <t>Macon County, GA</t>
  </si>
  <si>
    <t>NCNTY13193N13193</t>
  </si>
  <si>
    <t>Macon County Georgia</t>
  </si>
  <si>
    <t>1319599999</t>
  </si>
  <si>
    <t>Madison County Georgia</t>
  </si>
  <si>
    <t>1319799999</t>
  </si>
  <si>
    <t>Marion County Georgia</t>
  </si>
  <si>
    <t>1319999999</t>
  </si>
  <si>
    <t>Meriwether County, GA HUD Metro FMR Area</t>
  </si>
  <si>
    <t>METRO12060N13199</t>
  </si>
  <si>
    <t>Meriwether County Georgia</t>
  </si>
  <si>
    <t>1320199999</t>
  </si>
  <si>
    <t>Miller County, GA</t>
  </si>
  <si>
    <t>NCNTY13201N13201</t>
  </si>
  <si>
    <t>Miller County Georgia</t>
  </si>
  <si>
    <t>1320599999</t>
  </si>
  <si>
    <t>Mitchell County, GA</t>
  </si>
  <si>
    <t>NCNTY13205N13205</t>
  </si>
  <si>
    <t>Mitchell County Georgia</t>
  </si>
  <si>
    <t>1320799999</t>
  </si>
  <si>
    <t>Monroe County, GA HUD Metro FMR Area</t>
  </si>
  <si>
    <t>METRO31420N13207</t>
  </si>
  <si>
    <t>Monroe County Georgia</t>
  </si>
  <si>
    <t>1320999999</t>
  </si>
  <si>
    <t>Montgomery County, GA</t>
  </si>
  <si>
    <t>NCNTY13209N13209</t>
  </si>
  <si>
    <t>Montgomery County Georgia</t>
  </si>
  <si>
    <t>1321199999</t>
  </si>
  <si>
    <t>Morgan County, GA HUD Metro FMR Area</t>
  </si>
  <si>
    <t>METRO12060N13211</t>
  </si>
  <si>
    <t>Morgan County Georgia</t>
  </si>
  <si>
    <t>1321399999</t>
  </si>
  <si>
    <t>Murray County, GA HUD Metro FMR Area</t>
  </si>
  <si>
    <t>METRO19140N13213</t>
  </si>
  <si>
    <t>Murray County Georgia</t>
  </si>
  <si>
    <t>1321599999</t>
  </si>
  <si>
    <t>Muscogee County Georgia</t>
  </si>
  <si>
    <t>1321799999</t>
  </si>
  <si>
    <t>Newton County Georgia</t>
  </si>
  <si>
    <t>1321999999</t>
  </si>
  <si>
    <t>Oconee County Georgia</t>
  </si>
  <si>
    <t>1322199999</t>
  </si>
  <si>
    <t>Oglethorpe County Georgia</t>
  </si>
  <si>
    <t>1322399999</t>
  </si>
  <si>
    <t>Paulding County Georgia</t>
  </si>
  <si>
    <t>1322599999</t>
  </si>
  <si>
    <t>Peach County, GA HUD Metro FMR Area</t>
  </si>
  <si>
    <t>METRO47580N13225</t>
  </si>
  <si>
    <t>Peach County Georgia</t>
  </si>
  <si>
    <t>1322799999</t>
  </si>
  <si>
    <t>Pickens County Georgia</t>
  </si>
  <si>
    <t>1322999999</t>
  </si>
  <si>
    <t>Pierce County, GA</t>
  </si>
  <si>
    <t>NCNTY13229N13229</t>
  </si>
  <si>
    <t>Pierce County Georgia</t>
  </si>
  <si>
    <t>1323199999</t>
  </si>
  <si>
    <t>Pike County Georgia</t>
  </si>
  <si>
    <t>1323399999</t>
  </si>
  <si>
    <t>Polk County, GA</t>
  </si>
  <si>
    <t>NCNTY13233N13233</t>
  </si>
  <si>
    <t>Polk County Georgia</t>
  </si>
  <si>
    <t>1323599999</t>
  </si>
  <si>
    <t>Pulaski County, GA</t>
  </si>
  <si>
    <t>NCNTY13235N13235</t>
  </si>
  <si>
    <t>Pulaski County Georgia</t>
  </si>
  <si>
    <t>1323799999</t>
  </si>
  <si>
    <t>Putnam County, GA</t>
  </si>
  <si>
    <t>NCNTY13237N13237</t>
  </si>
  <si>
    <t>Putnam County Georgia</t>
  </si>
  <si>
    <t>1323999999</t>
  </si>
  <si>
    <t>Quitman County, GA</t>
  </si>
  <si>
    <t>NCNTY13239N13239</t>
  </si>
  <si>
    <t>Quitman County Georgia</t>
  </si>
  <si>
    <t>1324199999</t>
  </si>
  <si>
    <t>Rabun County, GA</t>
  </si>
  <si>
    <t>NCNTY13241N13241</t>
  </si>
  <si>
    <t>Rabun County Georgia</t>
  </si>
  <si>
    <t>1324399999</t>
  </si>
  <si>
    <t>Randolph County, GA</t>
  </si>
  <si>
    <t>NCNTY13243N13243</t>
  </si>
  <si>
    <t>Randolph County Georgia</t>
  </si>
  <si>
    <t>1324599999</t>
  </si>
  <si>
    <t>Richmond County Georgia</t>
  </si>
  <si>
    <t>1324799999</t>
  </si>
  <si>
    <t>Rockdale County Georgia</t>
  </si>
  <si>
    <t>1324999999</t>
  </si>
  <si>
    <t>Schley County, GA</t>
  </si>
  <si>
    <t>NCNTY13249N13249</t>
  </si>
  <si>
    <t>Schley County Georgia</t>
  </si>
  <si>
    <t>1325199999</t>
  </si>
  <si>
    <t>Screven County, GA</t>
  </si>
  <si>
    <t>NCNTY13251N13251</t>
  </si>
  <si>
    <t>Screven County Georgia</t>
  </si>
  <si>
    <t>1325399999</t>
  </si>
  <si>
    <t>Seminole County, GA</t>
  </si>
  <si>
    <t>NCNTY13253N13253</t>
  </si>
  <si>
    <t>Seminole County Georgia</t>
  </si>
  <si>
    <t>1325599999</t>
  </si>
  <si>
    <t>Spalding County Georgia</t>
  </si>
  <si>
    <t>1325799999</t>
  </si>
  <si>
    <t>Stephens County, GA</t>
  </si>
  <si>
    <t>NCNTY13257N13257</t>
  </si>
  <si>
    <t>Stephens County Georgia</t>
  </si>
  <si>
    <t>1325999999</t>
  </si>
  <si>
    <t>Stewart County, GA HUD Metro FMR Area</t>
  </si>
  <si>
    <t>METRO17980M13259</t>
  </si>
  <si>
    <t>Stewart County Georgia</t>
  </si>
  <si>
    <t>1326199999</t>
  </si>
  <si>
    <t>Sumter County, GA</t>
  </si>
  <si>
    <t>NCNTY13261N13261</t>
  </si>
  <si>
    <t>Sumter County Georgia</t>
  </si>
  <si>
    <t>1326399999</t>
  </si>
  <si>
    <t>Talbot County, GA HUD Metro FMR Area</t>
  </si>
  <si>
    <t>METRO17980M13263</t>
  </si>
  <si>
    <t>Talbot County Georgia</t>
  </si>
  <si>
    <t>1326599999</t>
  </si>
  <si>
    <t>Taliaferro County, GA</t>
  </si>
  <si>
    <t>NCNTY13265N13265</t>
  </si>
  <si>
    <t>Taliaferro County Georgia</t>
  </si>
  <si>
    <t>1326799999</t>
  </si>
  <si>
    <t>Tattnall County, GA</t>
  </si>
  <si>
    <t>NCNTY13267N13267</t>
  </si>
  <si>
    <t>Tattnall County Georgia</t>
  </si>
  <si>
    <t>1326999999</t>
  </si>
  <si>
    <t>Taylor County, GA</t>
  </si>
  <si>
    <t>NCNTY13269N13269</t>
  </si>
  <si>
    <t>Taylor County Georgia</t>
  </si>
  <si>
    <t>1327199999</t>
  </si>
  <si>
    <t>Telfair County, GA</t>
  </si>
  <si>
    <t>NCNTY13271N13271</t>
  </si>
  <si>
    <t>Telfair County Georgia</t>
  </si>
  <si>
    <t>1327399999</t>
  </si>
  <si>
    <t>Terrell County Georgia</t>
  </si>
  <si>
    <t>1327599999</t>
  </si>
  <si>
    <t>Thomas County, GA</t>
  </si>
  <si>
    <t>NCNTY13275N13275</t>
  </si>
  <si>
    <t>Thomas County Georgia</t>
  </si>
  <si>
    <t>1327799999</t>
  </si>
  <si>
    <t>Tift County, GA</t>
  </si>
  <si>
    <t>NCNTY13277N13277</t>
  </si>
  <si>
    <t>Tift County Georgia</t>
  </si>
  <si>
    <t>1327999999</t>
  </si>
  <si>
    <t>Toombs County, GA</t>
  </si>
  <si>
    <t>NCNTY13279N13279</t>
  </si>
  <si>
    <t>Toombs County Georgia</t>
  </si>
  <si>
    <t>1328199999</t>
  </si>
  <si>
    <t>Towns County, GA</t>
  </si>
  <si>
    <t>NCNTY13281N13281</t>
  </si>
  <si>
    <t>Towns County Georgia</t>
  </si>
  <si>
    <t>1328399999</t>
  </si>
  <si>
    <t>Treutlen County, GA</t>
  </si>
  <si>
    <t>NCNTY13283N13283</t>
  </si>
  <si>
    <t>Treutlen County Georgia</t>
  </si>
  <si>
    <t>1328599999</t>
  </si>
  <si>
    <t>Troup County, GA</t>
  </si>
  <si>
    <t>NCNTY13285N13285</t>
  </si>
  <si>
    <t>Troup County Georgia</t>
  </si>
  <si>
    <t>1328799999</t>
  </si>
  <si>
    <t>Turner County, GA</t>
  </si>
  <si>
    <t>NCNTY13287N13287</t>
  </si>
  <si>
    <t>Turner County Georgia</t>
  </si>
  <si>
    <t>1328999999</t>
  </si>
  <si>
    <t>Twiggs County Georgia</t>
  </si>
  <si>
    <t>1329199999</t>
  </si>
  <si>
    <t>Union County, GA</t>
  </si>
  <si>
    <t>NCNTY13291N13291</t>
  </si>
  <si>
    <t>Union County Georgia</t>
  </si>
  <si>
    <t>1329399999</t>
  </si>
  <si>
    <t>Upson County, GA</t>
  </si>
  <si>
    <t>NCNTY13293N13293</t>
  </si>
  <si>
    <t>Upson County Georgia</t>
  </si>
  <si>
    <t>1329599999</t>
  </si>
  <si>
    <t>Walker County Georgia</t>
  </si>
  <si>
    <t>1329799999</t>
  </si>
  <si>
    <t>Walton County Georgia</t>
  </si>
  <si>
    <t>1329999999</t>
  </si>
  <si>
    <t>Ware County, GA</t>
  </si>
  <si>
    <t>NCNTY13299N13299</t>
  </si>
  <si>
    <t>Ware County Georgia</t>
  </si>
  <si>
    <t>1330199999</t>
  </si>
  <si>
    <t>Warren County, GA</t>
  </si>
  <si>
    <t>NCNTY13301N13301</t>
  </si>
  <si>
    <t>Warren County Georgia</t>
  </si>
  <si>
    <t>1330399999</t>
  </si>
  <si>
    <t>Washington County, GA</t>
  </si>
  <si>
    <t>NCNTY13303N13303</t>
  </si>
  <si>
    <t>Washington County Georgia</t>
  </si>
  <si>
    <t>1330599999</t>
  </si>
  <si>
    <t>Wayne County, GA</t>
  </si>
  <si>
    <t>NCNTY13305N13305</t>
  </si>
  <si>
    <t>Wayne County Georgia</t>
  </si>
  <si>
    <t>1330799999</t>
  </si>
  <si>
    <t>Webster County, GA</t>
  </si>
  <si>
    <t>NCNTY13307N13307</t>
  </si>
  <si>
    <t>Webster County Georgia</t>
  </si>
  <si>
    <t>1330999999</t>
  </si>
  <si>
    <t>Wheeler County, GA</t>
  </si>
  <si>
    <t>NCNTY13309N13309</t>
  </si>
  <si>
    <t>Wheeler County Georgia</t>
  </si>
  <si>
    <t>1331199999</t>
  </si>
  <si>
    <t>White County, GA</t>
  </si>
  <si>
    <t>NCNTY13311N13311</t>
  </si>
  <si>
    <t>White County Georgia</t>
  </si>
  <si>
    <t>1331399999</t>
  </si>
  <si>
    <t>Dalton, GA HUD Metro FMR Area</t>
  </si>
  <si>
    <t>METRO19140M19140</t>
  </si>
  <si>
    <t>Whitfield County Georgia</t>
  </si>
  <si>
    <t>1331599999</t>
  </si>
  <si>
    <t>Wilcox County, GA</t>
  </si>
  <si>
    <t>NCNTY13315N13315</t>
  </si>
  <si>
    <t>Wilcox County Georgia</t>
  </si>
  <si>
    <t>1331799999</t>
  </si>
  <si>
    <t>Wilkes County, GA</t>
  </si>
  <si>
    <t>NCNTY13317N13317</t>
  </si>
  <si>
    <t>Wilkes County Georgia</t>
  </si>
  <si>
    <t>1331999999</t>
  </si>
  <si>
    <t>Wilkinson County, GA</t>
  </si>
  <si>
    <t>NCNTY13319N13319</t>
  </si>
  <si>
    <t>Wilkinson County Georgia</t>
  </si>
  <si>
    <t>1332199999</t>
  </si>
  <si>
    <t>Worth County Georgia</t>
  </si>
  <si>
    <t>1500199999</t>
  </si>
  <si>
    <t>Hawaii County, HI</t>
  </si>
  <si>
    <t>NCNTY15001N15001</t>
  </si>
  <si>
    <t>15</t>
  </si>
  <si>
    <t>HI</t>
  </si>
  <si>
    <t>Hawaii County Hawaii</t>
  </si>
  <si>
    <t>1500399999</t>
  </si>
  <si>
    <t>Urban Honolulu, HI MSA</t>
  </si>
  <si>
    <t>METRO46520M46520</t>
  </si>
  <si>
    <t>Honolulu County Hawaii</t>
  </si>
  <si>
    <t>1500599999</t>
  </si>
  <si>
    <t>Kalawao County, HI</t>
  </si>
  <si>
    <t>NCNTY15005N15005</t>
  </si>
  <si>
    <t>Kalawao County Hawaii</t>
  </si>
  <si>
    <t>1500799999</t>
  </si>
  <si>
    <t>Kauai County, HI</t>
  </si>
  <si>
    <t>NCNTY15007N15007</t>
  </si>
  <si>
    <t>Kauai County Hawaii</t>
  </si>
  <si>
    <t>1500999999</t>
  </si>
  <si>
    <t>Kahului-Wailuku-Lahaina, HI MSA</t>
  </si>
  <si>
    <t>METRO27980M27980</t>
  </si>
  <si>
    <t>Maui County Hawaii</t>
  </si>
  <si>
    <t>1600199999</t>
  </si>
  <si>
    <t>Boise City, ID HUD Metro FMR Area</t>
  </si>
  <si>
    <t>METRO14260M14260</t>
  </si>
  <si>
    <t>16</t>
  </si>
  <si>
    <t>ID</t>
  </si>
  <si>
    <t>Ada County Idaho</t>
  </si>
  <si>
    <t>1600399999</t>
  </si>
  <si>
    <t>Adams County, ID</t>
  </si>
  <si>
    <t>NCNTY16003N16003</t>
  </si>
  <si>
    <t>Adams County Idaho</t>
  </si>
  <si>
    <t>1600599999</t>
  </si>
  <si>
    <t>Pocatello, ID HUD Metro FMR Area</t>
  </si>
  <si>
    <t>METRO38540M38540</t>
  </si>
  <si>
    <t>Bannock County Idaho</t>
  </si>
  <si>
    <t>1600799999</t>
  </si>
  <si>
    <t>Bear Lake County, ID</t>
  </si>
  <si>
    <t>NCNTY16007N16007</t>
  </si>
  <si>
    <t>Bear Lake County Idaho</t>
  </si>
  <si>
    <t>1600999999</t>
  </si>
  <si>
    <t>Benewah County, ID</t>
  </si>
  <si>
    <t>NCNTY16009N16009</t>
  </si>
  <si>
    <t>Benewah County Idaho</t>
  </si>
  <si>
    <t>1601199999</t>
  </si>
  <si>
    <t>Bingham County, ID</t>
  </si>
  <si>
    <t>NCNTY16011N16011</t>
  </si>
  <si>
    <t>Bingham County Idaho</t>
  </si>
  <si>
    <t>1601399999</t>
  </si>
  <si>
    <t>Blaine County, ID</t>
  </si>
  <si>
    <t>NCNTY16013N16013</t>
  </si>
  <si>
    <t>Blaine County Idaho</t>
  </si>
  <si>
    <t>1601599999</t>
  </si>
  <si>
    <t>Boise County Idaho</t>
  </si>
  <si>
    <t>1601799999</t>
  </si>
  <si>
    <t>Bonner County, ID</t>
  </si>
  <si>
    <t>NCNTY16017N16017</t>
  </si>
  <si>
    <t>Bonner County Idaho</t>
  </si>
  <si>
    <t>1601999999</t>
  </si>
  <si>
    <t>Idaho Falls, ID HUD Metro FMR Area</t>
  </si>
  <si>
    <t>METRO26820M26820</t>
  </si>
  <si>
    <t>Bonneville County Idaho</t>
  </si>
  <si>
    <t>1602199999</t>
  </si>
  <si>
    <t>Boundary County, ID</t>
  </si>
  <si>
    <t>NCNTY16021N16021</t>
  </si>
  <si>
    <t>Boundary County Idaho</t>
  </si>
  <si>
    <t>1602399999</t>
  </si>
  <si>
    <t>Butte County, ID HUD Metro FMR Area</t>
  </si>
  <si>
    <t>METRO26820N16023</t>
  </si>
  <si>
    <t>Butte County Idaho</t>
  </si>
  <si>
    <t>1602599999</t>
  </si>
  <si>
    <t>Camas County, ID</t>
  </si>
  <si>
    <t>NCNTY16025N16025</t>
  </si>
  <si>
    <t>Camas County Idaho</t>
  </si>
  <si>
    <t>1602799999</t>
  </si>
  <si>
    <t>Canyon County Idaho</t>
  </si>
  <si>
    <t>1602999999</t>
  </si>
  <si>
    <t>Caribou County, ID</t>
  </si>
  <si>
    <t>NCNTY16029N16029</t>
  </si>
  <si>
    <t>Caribou County Idaho</t>
  </si>
  <si>
    <t>1603199999</t>
  </si>
  <si>
    <t>Cassia County, ID</t>
  </si>
  <si>
    <t>NCNTY16031N16031</t>
  </si>
  <si>
    <t>Cassia County Idaho</t>
  </si>
  <si>
    <t>1603399999</t>
  </si>
  <si>
    <t>Clark County, ID</t>
  </si>
  <si>
    <t>NCNTY16033N16033</t>
  </si>
  <si>
    <t>Clark County Idaho</t>
  </si>
  <si>
    <t>1603599999</t>
  </si>
  <si>
    <t>Clearwater County, ID</t>
  </si>
  <si>
    <t>NCNTY16035N16035</t>
  </si>
  <si>
    <t>Clearwater County Idaho</t>
  </si>
  <si>
    <t>1603799999</t>
  </si>
  <si>
    <t>Custer County, ID</t>
  </si>
  <si>
    <t>NCNTY16037N16037</t>
  </si>
  <si>
    <t>Custer County Idaho</t>
  </si>
  <si>
    <t>1603999999</t>
  </si>
  <si>
    <t>Elmore County, ID</t>
  </si>
  <si>
    <t>NCNTY16039N16039</t>
  </si>
  <si>
    <t>Elmore County Idaho</t>
  </si>
  <si>
    <t>1604199999</t>
  </si>
  <si>
    <t>Logan, UT-ID MSA</t>
  </si>
  <si>
    <t>METRO30860M30860</t>
  </si>
  <si>
    <t>Franklin County Idaho</t>
  </si>
  <si>
    <t>1604399999</t>
  </si>
  <si>
    <t>Fremont County, ID</t>
  </si>
  <si>
    <t>NCNTY16043N16043</t>
  </si>
  <si>
    <t>Fremont County Idaho</t>
  </si>
  <si>
    <t>1604599999</t>
  </si>
  <si>
    <t>Gem County, ID HUD Metro FMR Area</t>
  </si>
  <si>
    <t>METRO14260N16045</t>
  </si>
  <si>
    <t>Gem County Idaho</t>
  </si>
  <si>
    <t>1604799999</t>
  </si>
  <si>
    <t>Gooding County, ID</t>
  </si>
  <si>
    <t>NCNTY16047N16047</t>
  </si>
  <si>
    <t>Gooding County Idaho</t>
  </si>
  <si>
    <t>1604999999</t>
  </si>
  <si>
    <t>Idaho County, ID</t>
  </si>
  <si>
    <t>NCNTY16049N16049</t>
  </si>
  <si>
    <t>Idaho County Idaho</t>
  </si>
  <si>
    <t>1605199999</t>
  </si>
  <si>
    <t>Jefferson County Idaho</t>
  </si>
  <si>
    <t>1605399999</t>
  </si>
  <si>
    <t>Jerome County, ID HUD Metro FMR Area</t>
  </si>
  <si>
    <t>METRO46300N16053</t>
  </si>
  <si>
    <t>Jerome County Idaho</t>
  </si>
  <si>
    <t>1605599999</t>
  </si>
  <si>
    <t>Coeur d'Alene, ID MSA</t>
  </si>
  <si>
    <t>METRO17660M17660</t>
  </si>
  <si>
    <t>Kootenai County Idaho</t>
  </si>
  <si>
    <t>1605799999</t>
  </si>
  <si>
    <t>Latah County, ID</t>
  </si>
  <si>
    <t>NCNTY16057N16057</t>
  </si>
  <si>
    <t>Latah County Idaho</t>
  </si>
  <si>
    <t>1605999999</t>
  </si>
  <si>
    <t>Lemhi County, ID</t>
  </si>
  <si>
    <t>NCNTY16059N16059</t>
  </si>
  <si>
    <t>Lemhi County Idaho</t>
  </si>
  <si>
    <t>1606199999</t>
  </si>
  <si>
    <t>Lewis County, ID</t>
  </si>
  <si>
    <t>NCNTY16061N16061</t>
  </si>
  <si>
    <t>Lewis County Idaho</t>
  </si>
  <si>
    <t>1606399999</t>
  </si>
  <si>
    <t>Lincoln County, ID</t>
  </si>
  <si>
    <t>NCNTY16063N16063</t>
  </si>
  <si>
    <t>Lincoln County Idaho</t>
  </si>
  <si>
    <t>1606599999</t>
  </si>
  <si>
    <t>Madison County, ID</t>
  </si>
  <si>
    <t>NCNTY16065N16065</t>
  </si>
  <si>
    <t>Madison County Idaho</t>
  </si>
  <si>
    <t>1606799999</t>
  </si>
  <si>
    <t>Minidoka County, ID</t>
  </si>
  <si>
    <t>NCNTY16067N16067</t>
  </si>
  <si>
    <t>Minidoka County Idaho</t>
  </si>
  <si>
    <t>1606999999</t>
  </si>
  <si>
    <t>Lewiston, ID-WA MSA</t>
  </si>
  <si>
    <t>METRO30300M30300</t>
  </si>
  <si>
    <t>Nez Perce County Idaho</t>
  </si>
  <si>
    <t>1607199999</t>
  </si>
  <si>
    <t>Oneida County, ID</t>
  </si>
  <si>
    <t>NCNTY16071N16071</t>
  </si>
  <si>
    <t>Oneida County Idaho</t>
  </si>
  <si>
    <t>1607399999</t>
  </si>
  <si>
    <t>Owyhee County Idaho</t>
  </si>
  <si>
    <t>1607599999</t>
  </si>
  <si>
    <t>Payette County, ID</t>
  </si>
  <si>
    <t>NCNTY16075N16075</t>
  </si>
  <si>
    <t>Payette County Idaho</t>
  </si>
  <si>
    <t>1607799999</t>
  </si>
  <si>
    <t>Power County, ID HUD Metro FMR Area</t>
  </si>
  <si>
    <t>METRO38540M16077</t>
  </si>
  <si>
    <t>Power County Idaho</t>
  </si>
  <si>
    <t>1607999999</t>
  </si>
  <si>
    <t>Shoshone County, ID</t>
  </si>
  <si>
    <t>NCNTY16079N16079</t>
  </si>
  <si>
    <t>Shoshone County Idaho</t>
  </si>
  <si>
    <t>1608199999</t>
  </si>
  <si>
    <t>Teton County, ID</t>
  </si>
  <si>
    <t>NCNTY16081N16081</t>
  </si>
  <si>
    <t>Teton County Idaho</t>
  </si>
  <si>
    <t>1608399999</t>
  </si>
  <si>
    <t>Twin Falls County, ID HUD Metro FMR Area</t>
  </si>
  <si>
    <t>METRO46300N16083</t>
  </si>
  <si>
    <t>Twin Falls County Idaho</t>
  </si>
  <si>
    <t>1608599999</t>
  </si>
  <si>
    <t>Valley County, ID</t>
  </si>
  <si>
    <t>NCNTY16085N16085</t>
  </si>
  <si>
    <t>Valley County Idaho</t>
  </si>
  <si>
    <t>1608799999</t>
  </si>
  <si>
    <t>Washington County, ID</t>
  </si>
  <si>
    <t>NCNTY16087N16087</t>
  </si>
  <si>
    <t>Washington County Idaho</t>
  </si>
  <si>
    <t>1700199999</t>
  </si>
  <si>
    <t>Adams County, IL</t>
  </si>
  <si>
    <t>NCNTY17001N17001</t>
  </si>
  <si>
    <t>17</t>
  </si>
  <si>
    <t>IL</t>
  </si>
  <si>
    <t>Adams County Illinois</t>
  </si>
  <si>
    <t>1700399999</t>
  </si>
  <si>
    <t>Cape Girardeau, MO-IL MSA</t>
  </si>
  <si>
    <t>METRO16020M16020</t>
  </si>
  <si>
    <t>Alexander County Illinois</t>
  </si>
  <si>
    <t>1700599999</t>
  </si>
  <si>
    <t>Bond County, IL HUD Metro FMR Area</t>
  </si>
  <si>
    <t>METRO41180N17005</t>
  </si>
  <si>
    <t>Bond County Illinois</t>
  </si>
  <si>
    <t>1700799999</t>
  </si>
  <si>
    <t>Rockford, IL MSA</t>
  </si>
  <si>
    <t>METRO40420M40420</t>
  </si>
  <si>
    <t>Boone County Illinois</t>
  </si>
  <si>
    <t>1700999999</t>
  </si>
  <si>
    <t>Brown County, IL</t>
  </si>
  <si>
    <t>NCNTY17009N17009</t>
  </si>
  <si>
    <t>Brown County Illinois</t>
  </si>
  <si>
    <t>1701199999</t>
  </si>
  <si>
    <t>Bureau County, IL</t>
  </si>
  <si>
    <t>NCNTY17011N17011</t>
  </si>
  <si>
    <t>Bureau County Illinois</t>
  </si>
  <si>
    <t>1701399999</t>
  </si>
  <si>
    <t>St. Louis, MO-IL HUD Metro FMR Area</t>
  </si>
  <si>
    <t>METRO41180M41180</t>
  </si>
  <si>
    <t>Calhoun County Illinois</t>
  </si>
  <si>
    <t>1701599999</t>
  </si>
  <si>
    <t>Carroll County, IL</t>
  </si>
  <si>
    <t>NCNTY17015N17015</t>
  </si>
  <si>
    <t>Carroll County Illinois</t>
  </si>
  <si>
    <t>1701799999</t>
  </si>
  <si>
    <t>Cass County, IL</t>
  </si>
  <si>
    <t>NCNTY17017N17017</t>
  </si>
  <si>
    <t>Cass County Illinois</t>
  </si>
  <si>
    <t>1701999999</t>
  </si>
  <si>
    <t>Champaign-Urbana, IL MSA</t>
  </si>
  <si>
    <t>METRO16580M16580</t>
  </si>
  <si>
    <t>Champaign County Illinois</t>
  </si>
  <si>
    <t>1702199999</t>
  </si>
  <si>
    <t>Christian County, IL</t>
  </si>
  <si>
    <t>NCNTY17021N17021</t>
  </si>
  <si>
    <t>Christian County Illinois</t>
  </si>
  <si>
    <t>1702399999</t>
  </si>
  <si>
    <t>Clark County, IL</t>
  </si>
  <si>
    <t>NCNTY17023N17023</t>
  </si>
  <si>
    <t>Clark County Illinois</t>
  </si>
  <si>
    <t>1702599999</t>
  </si>
  <si>
    <t>Clay County, IL</t>
  </si>
  <si>
    <t>NCNTY17025N17025</t>
  </si>
  <si>
    <t>Clay County Illinois</t>
  </si>
  <si>
    <t>1702799999</t>
  </si>
  <si>
    <t>Clinton County Illinois</t>
  </si>
  <si>
    <t>1702999999</t>
  </si>
  <si>
    <t>Coles County, IL</t>
  </si>
  <si>
    <t>NCNTY17029N17029</t>
  </si>
  <si>
    <t>Coles County Illinois</t>
  </si>
  <si>
    <t>1703199999</t>
  </si>
  <si>
    <t>Chicago-Joliet-Naperville, IL HUD Metro FMR Area</t>
  </si>
  <si>
    <t>METRO16980M16980</t>
  </si>
  <si>
    <t>Cook County Illinois</t>
  </si>
  <si>
    <t>1703399999</t>
  </si>
  <si>
    <t>Crawford County, IL</t>
  </si>
  <si>
    <t>NCNTY17033N17033</t>
  </si>
  <si>
    <t>Crawford County Illinois</t>
  </si>
  <si>
    <t>1703599999</t>
  </si>
  <si>
    <t>Cumberland County, IL</t>
  </si>
  <si>
    <t>NCNTY17035N17035</t>
  </si>
  <si>
    <t>Cumberland County Illinois</t>
  </si>
  <si>
    <t>1703799999</t>
  </si>
  <si>
    <t>DeKalb County, IL HUD Metro FMR Area</t>
  </si>
  <si>
    <t>METRO16980MM2050</t>
  </si>
  <si>
    <t>DeKalb County Illinois</t>
  </si>
  <si>
    <t>1703999999</t>
  </si>
  <si>
    <t>De Witt County, IL</t>
  </si>
  <si>
    <t>NCNTY17039N17039</t>
  </si>
  <si>
    <t>De Witt County Illinois</t>
  </si>
  <si>
    <t>1704199999</t>
  </si>
  <si>
    <t>Douglas County, IL</t>
  </si>
  <si>
    <t>NCNTY17041N17041</t>
  </si>
  <si>
    <t>Douglas County Illinois</t>
  </si>
  <si>
    <t>1704399999</t>
  </si>
  <si>
    <t>DuPage County Illinois</t>
  </si>
  <si>
    <t>1704599999</t>
  </si>
  <si>
    <t>Edgar County, IL</t>
  </si>
  <si>
    <t>NCNTY17045N17045</t>
  </si>
  <si>
    <t>Edgar County Illinois</t>
  </si>
  <si>
    <t>1704799999</t>
  </si>
  <si>
    <t>Edwards County, IL</t>
  </si>
  <si>
    <t>NCNTY17047N17047</t>
  </si>
  <si>
    <t>Edwards County Illinois</t>
  </si>
  <si>
    <t>1704999999</t>
  </si>
  <si>
    <t>Effingham County, IL</t>
  </si>
  <si>
    <t>NCNTY17049N17049</t>
  </si>
  <si>
    <t>Effingham County Illinois</t>
  </si>
  <si>
    <t>1705199999</t>
  </si>
  <si>
    <t>Fayette County, IL</t>
  </si>
  <si>
    <t>NCNTY17051N17051</t>
  </si>
  <si>
    <t>Fayette County Illinois</t>
  </si>
  <si>
    <t>1705399999</t>
  </si>
  <si>
    <t>Ford County, IL</t>
  </si>
  <si>
    <t>NCNTY17053N17053</t>
  </si>
  <si>
    <t>Ford County Illinois</t>
  </si>
  <si>
    <t>1705599999</t>
  </si>
  <si>
    <t>Franklin County, IL</t>
  </si>
  <si>
    <t>NCNTY17055N17055</t>
  </si>
  <si>
    <t>Franklin County Illinois</t>
  </si>
  <si>
    <t>1705799999</t>
  </si>
  <si>
    <t>Fulton County, IL HUD Metro FMR Area</t>
  </si>
  <si>
    <t>METRO37900M17057</t>
  </si>
  <si>
    <t>Fulton County Illinois</t>
  </si>
  <si>
    <t>1705999999</t>
  </si>
  <si>
    <t>Gallatin County, IL</t>
  </si>
  <si>
    <t>NCNTY17059N17059</t>
  </si>
  <si>
    <t>Gallatin County Illinois</t>
  </si>
  <si>
    <t>1706199999</t>
  </si>
  <si>
    <t>Greene County, IL</t>
  </si>
  <si>
    <t>NCNTY17061N17061</t>
  </si>
  <si>
    <t>Greene County Illinois</t>
  </si>
  <si>
    <t>1706399999</t>
  </si>
  <si>
    <t>Grundy County, IL HUD Metro FMR Area</t>
  </si>
  <si>
    <t>METRO16980MM3170</t>
  </si>
  <si>
    <t>Grundy County Illinois</t>
  </si>
  <si>
    <t>1706599999</t>
  </si>
  <si>
    <t>Hamilton County, IL</t>
  </si>
  <si>
    <t>NCNTY17065N17065</t>
  </si>
  <si>
    <t>Hamilton County Illinois</t>
  </si>
  <si>
    <t>1706799999</t>
  </si>
  <si>
    <t>Hancock County, IL</t>
  </si>
  <si>
    <t>NCNTY17067N17067</t>
  </si>
  <si>
    <t>Hancock County Illinois</t>
  </si>
  <si>
    <t>1706999999</t>
  </si>
  <si>
    <t>Hardin County, IL</t>
  </si>
  <si>
    <t>NCNTY17069N17069</t>
  </si>
  <si>
    <t>Hardin County Illinois</t>
  </si>
  <si>
    <t>1707199999</t>
  </si>
  <si>
    <t>Henderson County, IL</t>
  </si>
  <si>
    <t>NCNTY17071N17071</t>
  </si>
  <si>
    <t>Henderson County Illinois</t>
  </si>
  <si>
    <t>1707399999</t>
  </si>
  <si>
    <t>Davenport-Moline-Rock Island, IA-IL MSA</t>
  </si>
  <si>
    <t>METRO19340M19340</t>
  </si>
  <si>
    <t>Henry County Illinois</t>
  </si>
  <si>
    <t>1707599999</t>
  </si>
  <si>
    <t>Iroquois County, IL</t>
  </si>
  <si>
    <t>NCNTY17075N17075</t>
  </si>
  <si>
    <t>Iroquois County Illinois</t>
  </si>
  <si>
    <t>1707799999</t>
  </si>
  <si>
    <t>Jackson County, IL HUD Metro FMR Area</t>
  </si>
  <si>
    <t>METRO16060N17077</t>
  </si>
  <si>
    <t>Jackson County Illinois</t>
  </si>
  <si>
    <t>1707999999</t>
  </si>
  <si>
    <t>Jasper County, IL</t>
  </si>
  <si>
    <t>NCNTY17079N17079</t>
  </si>
  <si>
    <t>Jasper County Illinois</t>
  </si>
  <si>
    <t>1708199999</t>
  </si>
  <si>
    <t>Jefferson County, IL</t>
  </si>
  <si>
    <t>NCNTY17081N17081</t>
  </si>
  <si>
    <t>Jefferson County Illinois</t>
  </si>
  <si>
    <t>1708399999</t>
  </si>
  <si>
    <t>Jersey County Illinois</t>
  </si>
  <si>
    <t>1708599999</t>
  </si>
  <si>
    <t>Jo Daviess County, IL</t>
  </si>
  <si>
    <t>NCNTY17085N17085</t>
  </si>
  <si>
    <t>Jo Daviess County Illinois</t>
  </si>
  <si>
    <t>1708799999</t>
  </si>
  <si>
    <t>Johnson County, IL HUD Metro FMR Area</t>
  </si>
  <si>
    <t>METRO16060M17087</t>
  </si>
  <si>
    <t>Johnson County Illinois</t>
  </si>
  <si>
    <t>1708999999</t>
  </si>
  <si>
    <t>Kane County Illinois</t>
  </si>
  <si>
    <t>1709199999</t>
  </si>
  <si>
    <t>Kankakee, IL MSA</t>
  </si>
  <si>
    <t>METRO28100M28100</t>
  </si>
  <si>
    <t>Kankakee County Illinois</t>
  </si>
  <si>
    <t>1709399999</t>
  </si>
  <si>
    <t>Kendall County, IL HUD Metro FMR Area</t>
  </si>
  <si>
    <t>METRO16980MM3780</t>
  </si>
  <si>
    <t>Kendall County Illinois</t>
  </si>
  <si>
    <t>1709599999</t>
  </si>
  <si>
    <t>Knox County, IL</t>
  </si>
  <si>
    <t>NCNTY17095N17095</t>
  </si>
  <si>
    <t>Knox County Illinois</t>
  </si>
  <si>
    <t>1709799999</t>
  </si>
  <si>
    <t>Lake County Illinois</t>
  </si>
  <si>
    <t>1709999999</t>
  </si>
  <si>
    <t>La Salle County, IL</t>
  </si>
  <si>
    <t>NCNTY17099N17099</t>
  </si>
  <si>
    <t>La Salle County Illinois</t>
  </si>
  <si>
    <t>1710199999</t>
  </si>
  <si>
    <t>Lawrence County, IL</t>
  </si>
  <si>
    <t>NCNTY17101N17101</t>
  </si>
  <si>
    <t>Lawrence County Illinois</t>
  </si>
  <si>
    <t>1710399999</t>
  </si>
  <si>
    <t>Lee County, IL</t>
  </si>
  <si>
    <t>NCNTY17103N17103</t>
  </si>
  <si>
    <t>Lee County Illinois</t>
  </si>
  <si>
    <t>1710599999</t>
  </si>
  <si>
    <t>Livingston County, IL</t>
  </si>
  <si>
    <t>NCNTY17105N17105</t>
  </si>
  <si>
    <t>Livingston County Illinois</t>
  </si>
  <si>
    <t>1710799999</t>
  </si>
  <si>
    <t>Logan County, IL</t>
  </si>
  <si>
    <t>NCNTY17107N17107</t>
  </si>
  <si>
    <t>Logan County Illinois</t>
  </si>
  <si>
    <t>1710999999</t>
  </si>
  <si>
    <t>McDonough County, IL</t>
  </si>
  <si>
    <t>NCNTY17109N17109</t>
  </si>
  <si>
    <t>McDonough County Illinois</t>
  </si>
  <si>
    <t>1711199999</t>
  </si>
  <si>
    <t>McHenry County Illinois</t>
  </si>
  <si>
    <t>1711399999</t>
  </si>
  <si>
    <t>Bloomington, IL MSA</t>
  </si>
  <si>
    <t>METRO14010M14010</t>
  </si>
  <si>
    <t>McLean County Illinois</t>
  </si>
  <si>
    <t>1711599999</t>
  </si>
  <si>
    <t>Decatur, IL MSA</t>
  </si>
  <si>
    <t>METRO19500M19500</t>
  </si>
  <si>
    <t>Macon County Illinois</t>
  </si>
  <si>
    <t>1711799999</t>
  </si>
  <si>
    <t>Macoupin County, IL HUD Metro FMR Area</t>
  </si>
  <si>
    <t>METRO41180N17117</t>
  </si>
  <si>
    <t>Macoupin County Illinois</t>
  </si>
  <si>
    <t>1711999999</t>
  </si>
  <si>
    <t>Madison County Illinois</t>
  </si>
  <si>
    <t>1712199999</t>
  </si>
  <si>
    <t>Marion County, IL</t>
  </si>
  <si>
    <t>NCNTY17121N17121</t>
  </si>
  <si>
    <t>Marion County Illinois</t>
  </si>
  <si>
    <t>1712399999</t>
  </si>
  <si>
    <t>Peoria, IL HUD Metro FMR Area</t>
  </si>
  <si>
    <t>METRO37900M37900</t>
  </si>
  <si>
    <t>Marshall County Illinois</t>
  </si>
  <si>
    <t>1712599999</t>
  </si>
  <si>
    <t>Mason County, IL</t>
  </si>
  <si>
    <t>NCNTY17125N17125</t>
  </si>
  <si>
    <t>Mason County Illinois</t>
  </si>
  <si>
    <t>1712799999</t>
  </si>
  <si>
    <t>Massac County, IL</t>
  </si>
  <si>
    <t>NCNTY17127N17127</t>
  </si>
  <si>
    <t>Massac County Illinois</t>
  </si>
  <si>
    <t>1712999999</t>
  </si>
  <si>
    <t>Springfield, IL MSA</t>
  </si>
  <si>
    <t>METRO44100M44100</t>
  </si>
  <si>
    <t>Menard County Illinois</t>
  </si>
  <si>
    <t>1713199999</t>
  </si>
  <si>
    <t>Mercer County Illinois</t>
  </si>
  <si>
    <t>1713399999</t>
  </si>
  <si>
    <t>Monroe County Illinois</t>
  </si>
  <si>
    <t>1713599999</t>
  </si>
  <si>
    <t>Montgomery County, IL</t>
  </si>
  <si>
    <t>NCNTY17135N17135</t>
  </si>
  <si>
    <t>Montgomery County Illinois</t>
  </si>
  <si>
    <t>1713799999</t>
  </si>
  <si>
    <t>Morgan County, IL</t>
  </si>
  <si>
    <t>NCNTY17137N17137</t>
  </si>
  <si>
    <t>Morgan County Illinois</t>
  </si>
  <si>
    <t>1713999999</t>
  </si>
  <si>
    <t>Moultrie County, IL</t>
  </si>
  <si>
    <t>NCNTY17139N17139</t>
  </si>
  <si>
    <t>Moultrie County Illinois</t>
  </si>
  <si>
    <t>1714199999</t>
  </si>
  <si>
    <t>Ogle County, IL</t>
  </si>
  <si>
    <t>NCNTY17141N17141</t>
  </si>
  <si>
    <t>Ogle County Illinois</t>
  </si>
  <si>
    <t>1714399999</t>
  </si>
  <si>
    <t>Peoria County Illinois</t>
  </si>
  <si>
    <t>1714599999</t>
  </si>
  <si>
    <t>Perry County, IL</t>
  </si>
  <si>
    <t>NCNTY17145N17145</t>
  </si>
  <si>
    <t>Perry County Illinois</t>
  </si>
  <si>
    <t>1714799999</t>
  </si>
  <si>
    <t>Piatt County Illinois</t>
  </si>
  <si>
    <t>1714999999</t>
  </si>
  <si>
    <t>Pike County, IL</t>
  </si>
  <si>
    <t>NCNTY17149N17149</t>
  </si>
  <si>
    <t>Pike County Illinois</t>
  </si>
  <si>
    <t>1715199999</t>
  </si>
  <si>
    <t>Pope County, IL</t>
  </si>
  <si>
    <t>NCNTY17151N17151</t>
  </si>
  <si>
    <t>Pope County Illinois</t>
  </si>
  <si>
    <t>1715399999</t>
  </si>
  <si>
    <t>Pulaski County, IL</t>
  </si>
  <si>
    <t>NCNTY17153N17153</t>
  </si>
  <si>
    <t>Pulaski County Illinois</t>
  </si>
  <si>
    <t>1715599999</t>
  </si>
  <si>
    <t>Putnam County, IL</t>
  </si>
  <si>
    <t>NCNTY17155N17155</t>
  </si>
  <si>
    <t>Putnam County Illinois</t>
  </si>
  <si>
    <t>1715799999</t>
  </si>
  <si>
    <t>Randolph County, IL</t>
  </si>
  <si>
    <t>NCNTY17157N17157</t>
  </si>
  <si>
    <t>Randolph County Illinois</t>
  </si>
  <si>
    <t>1715999999</t>
  </si>
  <si>
    <t>Richland County, IL</t>
  </si>
  <si>
    <t>NCNTY17159N17159</t>
  </si>
  <si>
    <t>Richland County Illinois</t>
  </si>
  <si>
    <t>1716199999</t>
  </si>
  <si>
    <t>Rock Island County Illinois</t>
  </si>
  <si>
    <t>1716399999</t>
  </si>
  <si>
    <t>St. Clair County Illinois</t>
  </si>
  <si>
    <t>1716599999</t>
  </si>
  <si>
    <t>Saline County, IL</t>
  </si>
  <si>
    <t>NCNTY17165N17165</t>
  </si>
  <si>
    <t>Saline County Illinois</t>
  </si>
  <si>
    <t>1716799999</t>
  </si>
  <si>
    <t>Sangamon County Illinois</t>
  </si>
  <si>
    <t>1716999999</t>
  </si>
  <si>
    <t>Schuyler County, IL</t>
  </si>
  <si>
    <t>NCNTY17169N17169</t>
  </si>
  <si>
    <t>Schuyler County Illinois</t>
  </si>
  <si>
    <t>1717199999</t>
  </si>
  <si>
    <t>Scott County, IL</t>
  </si>
  <si>
    <t>NCNTY17171N17171</t>
  </si>
  <si>
    <t>Scott County Illinois</t>
  </si>
  <si>
    <t>1717399999</t>
  </si>
  <si>
    <t>Shelby County, IL</t>
  </si>
  <si>
    <t>NCNTY17173N17173</t>
  </si>
  <si>
    <t>Shelby County Illinois</t>
  </si>
  <si>
    <t>1717599999</t>
  </si>
  <si>
    <t>Stark County Illinois</t>
  </si>
  <si>
    <t>1717799999</t>
  </si>
  <si>
    <t>Stephenson County, IL</t>
  </si>
  <si>
    <t>NCNTY17177N17177</t>
  </si>
  <si>
    <t>Stephenson County Illinois</t>
  </si>
  <si>
    <t>1717999999</t>
  </si>
  <si>
    <t>Tazewell County Illinois</t>
  </si>
  <si>
    <t>1718199999</t>
  </si>
  <si>
    <t>Union County, IL</t>
  </si>
  <si>
    <t>NCNTY17181N17181</t>
  </si>
  <si>
    <t>Union County Illinois</t>
  </si>
  <si>
    <t>1718399999</t>
  </si>
  <si>
    <t>Danville, IL MSA</t>
  </si>
  <si>
    <t>METRO19180M19180</t>
  </si>
  <si>
    <t>Vermilion County Illinois</t>
  </si>
  <si>
    <t>1718599999</t>
  </si>
  <si>
    <t>Wabash County, IL</t>
  </si>
  <si>
    <t>NCNTY17185N17185</t>
  </si>
  <si>
    <t>Wabash County Illinois</t>
  </si>
  <si>
    <t>1718799999</t>
  </si>
  <si>
    <t>Warren County, IL</t>
  </si>
  <si>
    <t>NCNTY17187N17187</t>
  </si>
  <si>
    <t>Warren County Illinois</t>
  </si>
  <si>
    <t>1718999999</t>
  </si>
  <si>
    <t>Washington County, IL</t>
  </si>
  <si>
    <t>NCNTY17189N17189</t>
  </si>
  <si>
    <t>Washington County Illinois</t>
  </si>
  <si>
    <t>1719199999</t>
  </si>
  <si>
    <t>Wayne County, IL</t>
  </si>
  <si>
    <t>NCNTY17191N17191</t>
  </si>
  <si>
    <t>Wayne County Illinois</t>
  </si>
  <si>
    <t>1719399999</t>
  </si>
  <si>
    <t>White County, IL</t>
  </si>
  <si>
    <t>NCNTY17193N17193</t>
  </si>
  <si>
    <t>White County Illinois</t>
  </si>
  <si>
    <t>1719599999</t>
  </si>
  <si>
    <t>Whiteside County, IL</t>
  </si>
  <si>
    <t>NCNTY17195N17195</t>
  </si>
  <si>
    <t>Whiteside County Illinois</t>
  </si>
  <si>
    <t>1719799999</t>
  </si>
  <si>
    <t>Will County Illinois</t>
  </si>
  <si>
    <t>1719999999</t>
  </si>
  <si>
    <t>Williamson County, IL HUD Metro FMR Area</t>
  </si>
  <si>
    <t>METRO16060N17199</t>
  </si>
  <si>
    <t>Williamson County Illinois</t>
  </si>
  <si>
    <t>1720199999</t>
  </si>
  <si>
    <t>Winnebago County Illinois</t>
  </si>
  <si>
    <t>1720399999</t>
  </si>
  <si>
    <t>Woodford County Illinois</t>
  </si>
  <si>
    <t>1800199999</t>
  </si>
  <si>
    <t>Adams County, IN</t>
  </si>
  <si>
    <t>NCNTY18001N18001</t>
  </si>
  <si>
    <t>18</t>
  </si>
  <si>
    <t>IN</t>
  </si>
  <si>
    <t>Adams County Indiana</t>
  </si>
  <si>
    <t>1800399999</t>
  </si>
  <si>
    <t>Fort Wayne, IN MSA</t>
  </si>
  <si>
    <t>METRO23060M23060</t>
  </si>
  <si>
    <t>Allen County Indiana</t>
  </si>
  <si>
    <t>1800599999</t>
  </si>
  <si>
    <t>Columbus, IN MSA</t>
  </si>
  <si>
    <t>METRO18020M18020</t>
  </si>
  <si>
    <t>Bartholomew County Indiana</t>
  </si>
  <si>
    <t>1800799999</t>
  </si>
  <si>
    <t>Lafayette-West Lafayette, IN HUD Metro FMR Area</t>
  </si>
  <si>
    <t>METRO29200M29140</t>
  </si>
  <si>
    <t>Benton County Indiana</t>
  </si>
  <si>
    <t>1800999999</t>
  </si>
  <si>
    <t>Blackford County, IN</t>
  </si>
  <si>
    <t>NCNTY18009N18009</t>
  </si>
  <si>
    <t>Blackford County Indiana</t>
  </si>
  <si>
    <t>1801199999</t>
  </si>
  <si>
    <t>Indianapolis-Carmel, IN HUD Metro FMR Area</t>
  </si>
  <si>
    <t>METRO26900M26900</t>
  </si>
  <si>
    <t>Boone County Indiana</t>
  </si>
  <si>
    <t>1801399999</t>
  </si>
  <si>
    <t>Brown County Indiana</t>
  </si>
  <si>
    <t>1801599999</t>
  </si>
  <si>
    <t>Carroll County, IN HUD Metro FMR Area</t>
  </si>
  <si>
    <t>METRO29200N18015</t>
  </si>
  <si>
    <t>Carroll County Indiana</t>
  </si>
  <si>
    <t>1801799999</t>
  </si>
  <si>
    <t>Cass County, IN</t>
  </si>
  <si>
    <t>NCNTY18017N18017</t>
  </si>
  <si>
    <t>Cass County Indiana</t>
  </si>
  <si>
    <t>1801999999</t>
  </si>
  <si>
    <t>Louisville, KY-IN HUD Metro FMR Area</t>
  </si>
  <si>
    <t>METRO31140M31140</t>
  </si>
  <si>
    <t>Clark County Indiana</t>
  </si>
  <si>
    <t>1802199999</t>
  </si>
  <si>
    <t>Terre Haute, IN HUD Metro FMR Area</t>
  </si>
  <si>
    <t>METRO45460M45460</t>
  </si>
  <si>
    <t>Clay County Indiana</t>
  </si>
  <si>
    <t>1802399999</t>
  </si>
  <si>
    <t>Clinton County, IN</t>
  </si>
  <si>
    <t>NCNTY18023N18023</t>
  </si>
  <si>
    <t>Clinton County Indiana</t>
  </si>
  <si>
    <t>1802599999</t>
  </si>
  <si>
    <t>Crawford County, IN</t>
  </si>
  <si>
    <t>NCNTY18025N18025</t>
  </si>
  <si>
    <t>Crawford County Indiana</t>
  </si>
  <si>
    <t>1802799999</t>
  </si>
  <si>
    <t>Daviess County, IN</t>
  </si>
  <si>
    <t>NCNTY18027N18027</t>
  </si>
  <si>
    <t>Daviess County Indiana</t>
  </si>
  <si>
    <t>1802999999</t>
  </si>
  <si>
    <t>Cincinnati, OH-KY-IN  HUD Metro FMR Area</t>
  </si>
  <si>
    <t>METRO17140M17140</t>
  </si>
  <si>
    <t>Dearborn County Indiana</t>
  </si>
  <si>
    <t>1803199999</t>
  </si>
  <si>
    <t>Decatur County, IN</t>
  </si>
  <si>
    <t>NCNTY18031N18031</t>
  </si>
  <si>
    <t>Decatur County Indiana</t>
  </si>
  <si>
    <t>1803399999</t>
  </si>
  <si>
    <t>DeKalb County, IN</t>
  </si>
  <si>
    <t>NCNTY18033N18033</t>
  </si>
  <si>
    <t>DeKalb County Indiana</t>
  </si>
  <si>
    <t>1803599999</t>
  </si>
  <si>
    <t>Muncie, IN MSA</t>
  </si>
  <si>
    <t>METRO34620M34620</t>
  </si>
  <si>
    <t>Delaware County Indiana</t>
  </si>
  <si>
    <t>1803799999</t>
  </si>
  <si>
    <t>Dubois County, IN</t>
  </si>
  <si>
    <t>NCNTY18037N18037</t>
  </si>
  <si>
    <t>Dubois County Indiana</t>
  </si>
  <si>
    <t>1803999999</t>
  </si>
  <si>
    <t>Elkhart-Goshen, IN MSA</t>
  </si>
  <si>
    <t>METRO21140M21140</t>
  </si>
  <si>
    <t>Elkhart County Indiana</t>
  </si>
  <si>
    <t>1804199999</t>
  </si>
  <si>
    <t>Fayette County, IN</t>
  </si>
  <si>
    <t>NCNTY18041N18041</t>
  </si>
  <si>
    <t>Fayette County Indiana</t>
  </si>
  <si>
    <t>1804399999</t>
  </si>
  <si>
    <t>Floyd County Indiana</t>
  </si>
  <si>
    <t>1804599999</t>
  </si>
  <si>
    <t>Fountain County, IN</t>
  </si>
  <si>
    <t>NCNTY18045N18045</t>
  </si>
  <si>
    <t>Fountain County Indiana</t>
  </si>
  <si>
    <t>1804799999</t>
  </si>
  <si>
    <t>Franklin County, IN HUD Metro FMR Area</t>
  </si>
  <si>
    <t>METRO17140M18047</t>
  </si>
  <si>
    <t>Franklin County Indiana</t>
  </si>
  <si>
    <t>1804999999</t>
  </si>
  <si>
    <t>Fulton County, IN</t>
  </si>
  <si>
    <t>NCNTY18049N18049</t>
  </si>
  <si>
    <t>Fulton County Indiana</t>
  </si>
  <si>
    <t>1805199999</t>
  </si>
  <si>
    <t>Gibson County, IN</t>
  </si>
  <si>
    <t>NCNTY18051N18051</t>
  </si>
  <si>
    <t>Gibson County Indiana</t>
  </si>
  <si>
    <t>1805399999</t>
  </si>
  <si>
    <t>Grant County, IN</t>
  </si>
  <si>
    <t>NCNTY18053N18053</t>
  </si>
  <si>
    <t>Grant County Indiana</t>
  </si>
  <si>
    <t>1805599999</t>
  </si>
  <si>
    <t>Greene County, IN</t>
  </si>
  <si>
    <t>NCNTY18055N18055</t>
  </si>
  <si>
    <t>Greene County Indiana</t>
  </si>
  <si>
    <t>1805799999</t>
  </si>
  <si>
    <t>Hamilton County Indiana</t>
  </si>
  <si>
    <t>1805999999</t>
  </si>
  <si>
    <t>Hancock County Indiana</t>
  </si>
  <si>
    <t>1806199999</t>
  </si>
  <si>
    <t>Harrison County Indiana</t>
  </si>
  <si>
    <t>1806399999</t>
  </si>
  <si>
    <t>Hendricks County Indiana</t>
  </si>
  <si>
    <t>1806599999</t>
  </si>
  <si>
    <t>Henry County, IN</t>
  </si>
  <si>
    <t>NCNTY18065N18065</t>
  </si>
  <si>
    <t>Henry County Indiana</t>
  </si>
  <si>
    <t>1806799999</t>
  </si>
  <si>
    <t>Kokomo, IN MSA</t>
  </si>
  <si>
    <t>METRO29020M29020</t>
  </si>
  <si>
    <t>Howard County Indiana</t>
  </si>
  <si>
    <t>1806999999</t>
  </si>
  <si>
    <t>Huntington County, IN</t>
  </si>
  <si>
    <t>NCNTY18069N18069</t>
  </si>
  <si>
    <t>Huntington County Indiana</t>
  </si>
  <si>
    <t>1807199999</t>
  </si>
  <si>
    <t>Jackson County, IN</t>
  </si>
  <si>
    <t>NCNTY18071N18071</t>
  </si>
  <si>
    <t>Jackson County Indiana</t>
  </si>
  <si>
    <t>1807399999</t>
  </si>
  <si>
    <t>Jasper County, IN HUD Metro FMR Area</t>
  </si>
  <si>
    <t>METRO16980N18073</t>
  </si>
  <si>
    <t>Jasper County Indiana</t>
  </si>
  <si>
    <t>1807599999</t>
  </si>
  <si>
    <t>Jay County, IN</t>
  </si>
  <si>
    <t>NCNTY18075N18075</t>
  </si>
  <si>
    <t>Jay County Indiana</t>
  </si>
  <si>
    <t>1807799999</t>
  </si>
  <si>
    <t>Jefferson County, IN</t>
  </si>
  <si>
    <t>NCNTY18077N18077</t>
  </si>
  <si>
    <t>Jefferson County Indiana</t>
  </si>
  <si>
    <t>1807999999</t>
  </si>
  <si>
    <t>Jennings County, IN</t>
  </si>
  <si>
    <t>NCNTY18079N18079</t>
  </si>
  <si>
    <t>Jennings County Indiana</t>
  </si>
  <si>
    <t>1808199999</t>
  </si>
  <si>
    <t>Johnson County Indiana</t>
  </si>
  <si>
    <t>1808399999</t>
  </si>
  <si>
    <t>Knox County, IN</t>
  </si>
  <si>
    <t>NCNTY18083N18083</t>
  </si>
  <si>
    <t>Knox County Indiana</t>
  </si>
  <si>
    <t>1808599999</t>
  </si>
  <si>
    <t>Kosciusko County, IN</t>
  </si>
  <si>
    <t>NCNTY18085N18085</t>
  </si>
  <si>
    <t>Kosciusko County Indiana</t>
  </si>
  <si>
    <t>1808799999</t>
  </si>
  <si>
    <t>LaGrange County, IN</t>
  </si>
  <si>
    <t>NCNTY18087N18087</t>
  </si>
  <si>
    <t>LaGrange County Indiana</t>
  </si>
  <si>
    <t>1808999999</t>
  </si>
  <si>
    <t>Gary, IN HUD Metro FMR Area</t>
  </si>
  <si>
    <t>METRO16980MM2960</t>
  </si>
  <si>
    <t>Lake County Indiana</t>
  </si>
  <si>
    <t>1809199999</t>
  </si>
  <si>
    <t>Michigan City-La Porte, IN MSA</t>
  </si>
  <si>
    <t>METRO33140M33140</t>
  </si>
  <si>
    <t>LaPorte County Indiana</t>
  </si>
  <si>
    <t>1809399999</t>
  </si>
  <si>
    <t>Lawrence County, IN</t>
  </si>
  <si>
    <t>NCNTY18093N18093</t>
  </si>
  <si>
    <t>Lawrence County Indiana</t>
  </si>
  <si>
    <t>1809599999</t>
  </si>
  <si>
    <t>Anderson, IN HUD Metro FMR Area</t>
  </si>
  <si>
    <t>METRO26900M11300</t>
  </si>
  <si>
    <t>Madison County Indiana</t>
  </si>
  <si>
    <t>1809799999</t>
  </si>
  <si>
    <t>Marion County Indiana</t>
  </si>
  <si>
    <t>1809999999</t>
  </si>
  <si>
    <t>Marshall County, IN</t>
  </si>
  <si>
    <t>NCNTY18099N18099</t>
  </si>
  <si>
    <t>Marshall County Indiana</t>
  </si>
  <si>
    <t>1810199999</t>
  </si>
  <si>
    <t>Martin County, IN</t>
  </si>
  <si>
    <t>NCNTY18101N18101</t>
  </si>
  <si>
    <t>Martin County Indiana</t>
  </si>
  <si>
    <t>1810399999</t>
  </si>
  <si>
    <t>Miami County, IN</t>
  </si>
  <si>
    <t>NCNTY18103N18103</t>
  </si>
  <si>
    <t>Miami County Indiana</t>
  </si>
  <si>
    <t>1810599999</t>
  </si>
  <si>
    <t>Bloomington, IN HUD Metro FMR Area</t>
  </si>
  <si>
    <t>METRO14020MM1020</t>
  </si>
  <si>
    <t>Monroe County Indiana</t>
  </si>
  <si>
    <t>1810799999</t>
  </si>
  <si>
    <t>Montgomery County, IN</t>
  </si>
  <si>
    <t>NCNTY18107N18107</t>
  </si>
  <si>
    <t>Montgomery County Indiana</t>
  </si>
  <si>
    <t>1810999999</t>
  </si>
  <si>
    <t>Morgan County Indiana</t>
  </si>
  <si>
    <t>1811199999</t>
  </si>
  <si>
    <t>Newton County Indiana</t>
  </si>
  <si>
    <t>1811399999</t>
  </si>
  <si>
    <t>Noble County, IN</t>
  </si>
  <si>
    <t>NCNTY18113N18113</t>
  </si>
  <si>
    <t>Noble County Indiana</t>
  </si>
  <si>
    <t>1811599999</t>
  </si>
  <si>
    <t>Ohio County Indiana</t>
  </si>
  <si>
    <t>1811799999</t>
  </si>
  <si>
    <t>Orange County, IN</t>
  </si>
  <si>
    <t>NCNTY18117N18117</t>
  </si>
  <si>
    <t>Orange County Indiana</t>
  </si>
  <si>
    <t>1811999999</t>
  </si>
  <si>
    <t>Owen County, IN HUD Metro FMR Area</t>
  </si>
  <si>
    <t>METRO14020N18119</t>
  </si>
  <si>
    <t>Owen County Indiana</t>
  </si>
  <si>
    <t>1812199999</t>
  </si>
  <si>
    <t>Parke County, IN HUD Metro FMR Area</t>
  </si>
  <si>
    <t>METRO45460M18121</t>
  </si>
  <si>
    <t>Parke County Indiana</t>
  </si>
  <si>
    <t>1812399999</t>
  </si>
  <si>
    <t>Perry County, IN</t>
  </si>
  <si>
    <t>NCNTY18123N18123</t>
  </si>
  <si>
    <t>Perry County Indiana</t>
  </si>
  <si>
    <t>1812599999</t>
  </si>
  <si>
    <t>Pike County, IN</t>
  </si>
  <si>
    <t>NCNTY18125N18125</t>
  </si>
  <si>
    <t>Pike County Indiana</t>
  </si>
  <si>
    <t>1812799999</t>
  </si>
  <si>
    <t>Porter County Indiana</t>
  </si>
  <si>
    <t>1812999999</t>
  </si>
  <si>
    <t>Evansville, IN-KY MSA</t>
  </si>
  <si>
    <t>METRO21780M21780</t>
  </si>
  <si>
    <t>Posey County Indiana</t>
  </si>
  <si>
    <t>1813199999</t>
  </si>
  <si>
    <t>Pulaski County, IN</t>
  </si>
  <si>
    <t>NCNTY18131N18131</t>
  </si>
  <si>
    <t>Pulaski County Indiana</t>
  </si>
  <si>
    <t>1813399999</t>
  </si>
  <si>
    <t>Putnam County, IN HUD Metro FMR Area</t>
  </si>
  <si>
    <t>METRO26900N18133</t>
  </si>
  <si>
    <t>Putnam County Indiana</t>
  </si>
  <si>
    <t>1813599999</t>
  </si>
  <si>
    <t>Randolph County, IN</t>
  </si>
  <si>
    <t>NCNTY18135N18135</t>
  </si>
  <si>
    <t>Randolph County Indiana</t>
  </si>
  <si>
    <t>1813799999</t>
  </si>
  <si>
    <t>Ripley County, IN</t>
  </si>
  <si>
    <t>NCNTY18137N18137</t>
  </si>
  <si>
    <t>Ripley County Indiana</t>
  </si>
  <si>
    <t>1813999999</t>
  </si>
  <si>
    <t>Rush County, IN</t>
  </si>
  <si>
    <t>NCNTY18139N18139</t>
  </si>
  <si>
    <t>Rush County Indiana</t>
  </si>
  <si>
    <t>1814199999</t>
  </si>
  <si>
    <t>South Bend-Mishawaka, IN HUD Metro FMR Area</t>
  </si>
  <si>
    <t>METRO43780M43780</t>
  </si>
  <si>
    <t>St. Joseph County Indiana</t>
  </si>
  <si>
    <t>1814399999</t>
  </si>
  <si>
    <t>Scott County, IN</t>
  </si>
  <si>
    <t>NCNTY18143N18143</t>
  </si>
  <si>
    <t>Scott County Indiana</t>
  </si>
  <si>
    <t>1814599999</t>
  </si>
  <si>
    <t>Shelby County Indiana</t>
  </si>
  <si>
    <t>1814799999</t>
  </si>
  <si>
    <t>Spencer County, IN</t>
  </si>
  <si>
    <t>NCNTY18147N18147</t>
  </si>
  <si>
    <t>Spencer County Indiana</t>
  </si>
  <si>
    <t>1814999999</t>
  </si>
  <si>
    <t>Starke County, IN</t>
  </si>
  <si>
    <t>NCNTY18149N18149</t>
  </si>
  <si>
    <t>Starke County Indiana</t>
  </si>
  <si>
    <t>1815199999</t>
  </si>
  <si>
    <t>Steuben County, IN</t>
  </si>
  <si>
    <t>NCNTY18151N18151</t>
  </si>
  <si>
    <t>Steuben County Indiana</t>
  </si>
  <si>
    <t>1815399999</t>
  </si>
  <si>
    <t>Sullivan County, IN HUD Metro FMR Area</t>
  </si>
  <si>
    <t>METRO45460N18153</t>
  </si>
  <si>
    <t>Sullivan County Indiana</t>
  </si>
  <si>
    <t>1815599999</t>
  </si>
  <si>
    <t>Switzerland County, IN</t>
  </si>
  <si>
    <t>NCNTY18155N18155</t>
  </si>
  <si>
    <t>Switzerland County Indiana</t>
  </si>
  <si>
    <t>1815799999</t>
  </si>
  <si>
    <t>Tippecanoe County Indiana</t>
  </si>
  <si>
    <t>1815999999</t>
  </si>
  <si>
    <t>Tipton County, IN</t>
  </si>
  <si>
    <t>NCNTY18159N18159</t>
  </si>
  <si>
    <t>Tipton County Indiana</t>
  </si>
  <si>
    <t>1816199999</t>
  </si>
  <si>
    <t>Union County, IN HUD Metro FMR Area</t>
  </si>
  <si>
    <t>METRO17140N18161</t>
  </si>
  <si>
    <t>Union County Indiana</t>
  </si>
  <si>
    <t>1816399999</t>
  </si>
  <si>
    <t>Vanderburgh County Indiana</t>
  </si>
  <si>
    <t>1816599999</t>
  </si>
  <si>
    <t>Vermillion County Indiana</t>
  </si>
  <si>
    <t>1816799999</t>
  </si>
  <si>
    <t>Vigo County Indiana</t>
  </si>
  <si>
    <t>1816999999</t>
  </si>
  <si>
    <t>Wabash County, IN</t>
  </si>
  <si>
    <t>NCNTY18169N18169</t>
  </si>
  <si>
    <t>Wabash County Indiana</t>
  </si>
  <si>
    <t>1817199999</t>
  </si>
  <si>
    <t>Warren County, IN HUD Metro FMR Area</t>
  </si>
  <si>
    <t>METRO29200M18171</t>
  </si>
  <si>
    <t>Warren County Indiana</t>
  </si>
  <si>
    <t>1817399999</t>
  </si>
  <si>
    <t>Warrick County Indiana</t>
  </si>
  <si>
    <t>1817599999</t>
  </si>
  <si>
    <t>Washington County, IN HUD Metro FMR Area</t>
  </si>
  <si>
    <t>METRO31140N18175</t>
  </si>
  <si>
    <t>Washington County Indiana</t>
  </si>
  <si>
    <t>1817799999</t>
  </si>
  <si>
    <t>Wayne County, IN</t>
  </si>
  <si>
    <t>NCNTY18177N18177</t>
  </si>
  <si>
    <t>Wayne County Indiana</t>
  </si>
  <si>
    <t>1817999999</t>
  </si>
  <si>
    <t>Wells County, IN</t>
  </si>
  <si>
    <t>NCNTY18179N18179</t>
  </si>
  <si>
    <t>Wells County Indiana</t>
  </si>
  <si>
    <t>1818199999</t>
  </si>
  <si>
    <t>White County, IN</t>
  </si>
  <si>
    <t>NCNTY18181N18181</t>
  </si>
  <si>
    <t>White County Indiana</t>
  </si>
  <si>
    <t>1818399999</t>
  </si>
  <si>
    <t>Whitley County Indiana</t>
  </si>
  <si>
    <t>1900199999</t>
  </si>
  <si>
    <t>Adair County, IA</t>
  </si>
  <si>
    <t>NCNTY19001N19001</t>
  </si>
  <si>
    <t>19</t>
  </si>
  <si>
    <t>IA</t>
  </si>
  <si>
    <t>Adair County Iowa</t>
  </si>
  <si>
    <t>1900399999</t>
  </si>
  <si>
    <t>Adams County, IA</t>
  </si>
  <si>
    <t>NCNTY19003N19003</t>
  </si>
  <si>
    <t>Adams County Iowa</t>
  </si>
  <si>
    <t>1900599999</t>
  </si>
  <si>
    <t>Allamakee County, IA</t>
  </si>
  <si>
    <t>NCNTY19005N19005</t>
  </si>
  <si>
    <t>Allamakee County Iowa</t>
  </si>
  <si>
    <t>1900799999</t>
  </si>
  <si>
    <t>Appanoose County, IA</t>
  </si>
  <si>
    <t>NCNTY19007N19007</t>
  </si>
  <si>
    <t>Appanoose County Iowa</t>
  </si>
  <si>
    <t>1900999999</t>
  </si>
  <si>
    <t>Audubon County, IA</t>
  </si>
  <si>
    <t>NCNTY19009N19009</t>
  </si>
  <si>
    <t>Audubon County Iowa</t>
  </si>
  <si>
    <t>1901199999</t>
  </si>
  <si>
    <t>Benton County, IA HUD Metro FMR Area</t>
  </si>
  <si>
    <t>METRO16300N19011</t>
  </si>
  <si>
    <t>Benton County Iowa</t>
  </si>
  <si>
    <t>1901399999</t>
  </si>
  <si>
    <t>Waterloo-Cedar Falls, IA HUD Metro FMR Area</t>
  </si>
  <si>
    <t>METRO47940M47940</t>
  </si>
  <si>
    <t>Black Hawk County Iowa</t>
  </si>
  <si>
    <t>1901599999</t>
  </si>
  <si>
    <t>Boone County, IA HUD Metro FMR Area</t>
  </si>
  <si>
    <t>METRO11180M19015</t>
  </si>
  <si>
    <t>Boone County Iowa</t>
  </si>
  <si>
    <t>1901799999</t>
  </si>
  <si>
    <t>Bremer County, IA HUD Metro FMR Area</t>
  </si>
  <si>
    <t>METRO47940N19017</t>
  </si>
  <si>
    <t>Bremer County Iowa</t>
  </si>
  <si>
    <t>1901999999</t>
  </si>
  <si>
    <t>Buchanan County, IA</t>
  </si>
  <si>
    <t>NCNTY19019N19019</t>
  </si>
  <si>
    <t>Buchanan County Iowa</t>
  </si>
  <si>
    <t>1902199999</t>
  </si>
  <si>
    <t>Buena Vista County, IA</t>
  </si>
  <si>
    <t>NCNTY19021N19021</t>
  </si>
  <si>
    <t>Buena Vista County Iowa</t>
  </si>
  <si>
    <t>1902399999</t>
  </si>
  <si>
    <t>Butler County, IA</t>
  </si>
  <si>
    <t>NCNTY19023N19023</t>
  </si>
  <si>
    <t>Butler County Iowa</t>
  </si>
  <si>
    <t>1902599999</t>
  </si>
  <si>
    <t>Calhoun County, IA</t>
  </si>
  <si>
    <t>NCNTY19025N19025</t>
  </si>
  <si>
    <t>Calhoun County Iowa</t>
  </si>
  <si>
    <t>1902799999</t>
  </si>
  <si>
    <t>Carroll County, IA</t>
  </si>
  <si>
    <t>NCNTY19027N19027</t>
  </si>
  <si>
    <t>Carroll County Iowa</t>
  </si>
  <si>
    <t>1902999999</t>
  </si>
  <si>
    <t>Cass County, IA</t>
  </si>
  <si>
    <t>NCNTY19029N19029</t>
  </si>
  <si>
    <t>Cass County Iowa</t>
  </si>
  <si>
    <t>1903199999</t>
  </si>
  <si>
    <t>Cedar County, IA</t>
  </si>
  <si>
    <t>NCNTY19031N19031</t>
  </si>
  <si>
    <t>Cedar County Iowa</t>
  </si>
  <si>
    <t>1903399999</t>
  </si>
  <si>
    <t>Cerro Gordo County, IA</t>
  </si>
  <si>
    <t>NCNTY19033N19033</t>
  </si>
  <si>
    <t>Cerro Gordo County Iowa</t>
  </si>
  <si>
    <t>1903599999</t>
  </si>
  <si>
    <t>Cherokee County, IA</t>
  </si>
  <si>
    <t>NCNTY19035N19035</t>
  </si>
  <si>
    <t>Cherokee County Iowa</t>
  </si>
  <si>
    <t>1903799999</t>
  </si>
  <si>
    <t>Chickasaw County, IA</t>
  </si>
  <si>
    <t>NCNTY19037N19037</t>
  </si>
  <si>
    <t>Chickasaw County Iowa</t>
  </si>
  <si>
    <t>1903999999</t>
  </si>
  <si>
    <t>Clarke County, IA</t>
  </si>
  <si>
    <t>NCNTY19039N19039</t>
  </si>
  <si>
    <t>Clarke County Iowa</t>
  </si>
  <si>
    <t>1904199999</t>
  </si>
  <si>
    <t>Clay County, IA</t>
  </si>
  <si>
    <t>NCNTY19041N19041</t>
  </si>
  <si>
    <t>Clay County Iowa</t>
  </si>
  <si>
    <t>1904399999</t>
  </si>
  <si>
    <t>Clayton County, IA</t>
  </si>
  <si>
    <t>NCNTY19043N19043</t>
  </si>
  <si>
    <t>Clayton County Iowa</t>
  </si>
  <si>
    <t>1904599999</t>
  </si>
  <si>
    <t>Clinton County, IA</t>
  </si>
  <si>
    <t>NCNTY19045N19045</t>
  </si>
  <si>
    <t>Clinton County Iowa</t>
  </si>
  <si>
    <t>1904799999</t>
  </si>
  <si>
    <t>Crawford County, IA</t>
  </si>
  <si>
    <t>NCNTY19047N19047</t>
  </si>
  <si>
    <t>Crawford County Iowa</t>
  </si>
  <si>
    <t>1904999999</t>
  </si>
  <si>
    <t>Des Moines-West Des Moines, IA HUD Metro FMR Area</t>
  </si>
  <si>
    <t>METRO19780M19780</t>
  </si>
  <si>
    <t>Dallas County Iowa</t>
  </si>
  <si>
    <t>1905199999</t>
  </si>
  <si>
    <t>Davis County, IA</t>
  </si>
  <si>
    <t>NCNTY19051N19051</t>
  </si>
  <si>
    <t>Davis County Iowa</t>
  </si>
  <si>
    <t>1905399999</t>
  </si>
  <si>
    <t>Decatur County, IA</t>
  </si>
  <si>
    <t>NCNTY19053N19053</t>
  </si>
  <si>
    <t>Decatur County Iowa</t>
  </si>
  <si>
    <t>1905599999</t>
  </si>
  <si>
    <t>Delaware County, IA</t>
  </si>
  <si>
    <t>NCNTY19055N19055</t>
  </si>
  <si>
    <t>Delaware County Iowa</t>
  </si>
  <si>
    <t>1905799999</t>
  </si>
  <si>
    <t>Des Moines County, IA</t>
  </si>
  <si>
    <t>NCNTY19057N19057</t>
  </si>
  <si>
    <t>Des Moines County Iowa</t>
  </si>
  <si>
    <t>1905999999</t>
  </si>
  <si>
    <t>Dickinson County, IA</t>
  </si>
  <si>
    <t>NCNTY19059N19059</t>
  </si>
  <si>
    <t>Dickinson County Iowa</t>
  </si>
  <si>
    <t>1906199999</t>
  </si>
  <si>
    <t>Dubuque, IA MSA</t>
  </si>
  <si>
    <t>METRO20220M20220</t>
  </si>
  <si>
    <t>Dubuque County Iowa</t>
  </si>
  <si>
    <t>1906399999</t>
  </si>
  <si>
    <t>Emmet County, IA</t>
  </si>
  <si>
    <t>NCNTY19063N19063</t>
  </si>
  <si>
    <t>Emmet County Iowa</t>
  </si>
  <si>
    <t>1906599999</t>
  </si>
  <si>
    <t>Fayette County, IA</t>
  </si>
  <si>
    <t>NCNTY19065N19065</t>
  </si>
  <si>
    <t>Fayette County Iowa</t>
  </si>
  <si>
    <t>1906799999</t>
  </si>
  <si>
    <t>Floyd County, IA</t>
  </si>
  <si>
    <t>NCNTY19067N19067</t>
  </si>
  <si>
    <t>Floyd County Iowa</t>
  </si>
  <si>
    <t>1906999999</t>
  </si>
  <si>
    <t>Franklin County, IA</t>
  </si>
  <si>
    <t>NCNTY19069N19069</t>
  </si>
  <si>
    <t>Franklin County Iowa</t>
  </si>
  <si>
    <t>1907199999</t>
  </si>
  <si>
    <t>Fremont County, IA</t>
  </si>
  <si>
    <t>NCNTY19071N19071</t>
  </si>
  <si>
    <t>Fremont County Iowa</t>
  </si>
  <si>
    <t>1907399999</t>
  </si>
  <si>
    <t>Greene County, IA</t>
  </si>
  <si>
    <t>NCNTY19073N19073</t>
  </si>
  <si>
    <t>Greene County Iowa</t>
  </si>
  <si>
    <t>1907599999</t>
  </si>
  <si>
    <t>Grundy County Iowa</t>
  </si>
  <si>
    <t>1907799999</t>
  </si>
  <si>
    <t>Guthrie County Iowa</t>
  </si>
  <si>
    <t>1907999999</t>
  </si>
  <si>
    <t>Hamilton County, IA</t>
  </si>
  <si>
    <t>NCNTY19079N19079</t>
  </si>
  <si>
    <t>Hamilton County Iowa</t>
  </si>
  <si>
    <t>1908199999</t>
  </si>
  <si>
    <t>Hancock County, IA</t>
  </si>
  <si>
    <t>NCNTY19081N19081</t>
  </si>
  <si>
    <t>Hancock County Iowa</t>
  </si>
  <si>
    <t>1908399999</t>
  </si>
  <si>
    <t>Hardin County, IA</t>
  </si>
  <si>
    <t>NCNTY19083N19083</t>
  </si>
  <si>
    <t>Hardin County Iowa</t>
  </si>
  <si>
    <t>1908599999</t>
  </si>
  <si>
    <t>Omaha-Council Bluffs, NE-IA HUD Metro FMR Area</t>
  </si>
  <si>
    <t>METRO36540M36540</t>
  </si>
  <si>
    <t>Harrison County Iowa</t>
  </si>
  <si>
    <t>1908799999</t>
  </si>
  <si>
    <t>Henry County, IA</t>
  </si>
  <si>
    <t>NCNTY19087N19087</t>
  </si>
  <si>
    <t>Henry County Iowa</t>
  </si>
  <si>
    <t>1908999999</t>
  </si>
  <si>
    <t>Howard County, IA</t>
  </si>
  <si>
    <t>NCNTY19089N19089</t>
  </si>
  <si>
    <t>Howard County Iowa</t>
  </si>
  <si>
    <t>1909199999</t>
  </si>
  <si>
    <t>Humboldt County, IA</t>
  </si>
  <si>
    <t>NCNTY19091N19091</t>
  </si>
  <si>
    <t>Humboldt County Iowa</t>
  </si>
  <si>
    <t>1909399999</t>
  </si>
  <si>
    <t>Ida County, IA</t>
  </si>
  <si>
    <t>NCNTY19093N19093</t>
  </si>
  <si>
    <t>Ida County Iowa</t>
  </si>
  <si>
    <t>1909599999</t>
  </si>
  <si>
    <t>Iowa County, IA</t>
  </si>
  <si>
    <t>NCNTY19095N19095</t>
  </si>
  <si>
    <t>Iowa County Iowa</t>
  </si>
  <si>
    <t>1909799999</t>
  </si>
  <si>
    <t>Jackson County, IA</t>
  </si>
  <si>
    <t>NCNTY19097N19097</t>
  </si>
  <si>
    <t>Jackson County Iowa</t>
  </si>
  <si>
    <t>1909999999</t>
  </si>
  <si>
    <t>Jasper County, IA HUD Metro FMR Area</t>
  </si>
  <si>
    <t>METRO19780M19099</t>
  </si>
  <si>
    <t>Jasper County Iowa</t>
  </si>
  <si>
    <t>1910199999</t>
  </si>
  <si>
    <t>Jefferson County, IA</t>
  </si>
  <si>
    <t>NCNTY19101N19101</t>
  </si>
  <si>
    <t>Jefferson County Iowa</t>
  </si>
  <si>
    <t>1910399999</t>
  </si>
  <si>
    <t>Iowa City, IA HUD Metro FMR Area</t>
  </si>
  <si>
    <t>METRO26980MM3500</t>
  </si>
  <si>
    <t>Johnson County Iowa</t>
  </si>
  <si>
    <t>1910599999</t>
  </si>
  <si>
    <t>Jones County, IA HUD Metro FMR Area</t>
  </si>
  <si>
    <t>METRO16300N19105</t>
  </si>
  <si>
    <t>Jones County Iowa</t>
  </si>
  <si>
    <t>1910799999</t>
  </si>
  <si>
    <t>Keokuk County, IA</t>
  </si>
  <si>
    <t>NCNTY19107N19107</t>
  </si>
  <si>
    <t>Keokuk County Iowa</t>
  </si>
  <si>
    <t>1910999999</t>
  </si>
  <si>
    <t>Kossuth County, IA</t>
  </si>
  <si>
    <t>NCNTY19109N19109</t>
  </si>
  <si>
    <t>Kossuth County Iowa</t>
  </si>
  <si>
    <t>1911199999</t>
  </si>
  <si>
    <t>Lee County, IA</t>
  </si>
  <si>
    <t>NCNTY19111N19111</t>
  </si>
  <si>
    <t>Lee County Iowa</t>
  </si>
  <si>
    <t>1911399999</t>
  </si>
  <si>
    <t>Cedar Rapids, IA HUD Metro FMR Area</t>
  </si>
  <si>
    <t>METRO16300M16300</t>
  </si>
  <si>
    <t>Linn County Iowa</t>
  </si>
  <si>
    <t>1911599999</t>
  </si>
  <si>
    <t>Louisa County, IA</t>
  </si>
  <si>
    <t>NCNTY19115N19115</t>
  </si>
  <si>
    <t>Louisa County Iowa</t>
  </si>
  <si>
    <t>1911799999</t>
  </si>
  <si>
    <t>Lucas County, IA</t>
  </si>
  <si>
    <t>NCNTY19117N19117</t>
  </si>
  <si>
    <t>Lucas County Iowa</t>
  </si>
  <si>
    <t>1911999999</t>
  </si>
  <si>
    <t>Lyon County, IA</t>
  </si>
  <si>
    <t>NCNTY19119N19119</t>
  </si>
  <si>
    <t>Lyon County Iowa</t>
  </si>
  <si>
    <t>1912199999</t>
  </si>
  <si>
    <t>Madison County Iowa</t>
  </si>
  <si>
    <t>1912399999</t>
  </si>
  <si>
    <t>Mahaska County, IA</t>
  </si>
  <si>
    <t>NCNTY19123N19123</t>
  </si>
  <si>
    <t>Mahaska County Iowa</t>
  </si>
  <si>
    <t>1912599999</t>
  </si>
  <si>
    <t>Marion County, IA</t>
  </si>
  <si>
    <t>NCNTY19125N19125</t>
  </si>
  <si>
    <t>Marion County Iowa</t>
  </si>
  <si>
    <t>1912799999</t>
  </si>
  <si>
    <t>Marshall County, IA</t>
  </si>
  <si>
    <t>NCNTY19127N19127</t>
  </si>
  <si>
    <t>Marshall County Iowa</t>
  </si>
  <si>
    <t>1912999999</t>
  </si>
  <si>
    <t>Mills County Iowa</t>
  </si>
  <si>
    <t>1913199999</t>
  </si>
  <si>
    <t>Mitchell County, IA</t>
  </si>
  <si>
    <t>NCNTY19131N19131</t>
  </si>
  <si>
    <t>Mitchell County Iowa</t>
  </si>
  <si>
    <t>1913399999</t>
  </si>
  <si>
    <t>Monona County, IA</t>
  </si>
  <si>
    <t>NCNTY19133N19133</t>
  </si>
  <si>
    <t>Monona County Iowa</t>
  </si>
  <si>
    <t>1913599999</t>
  </si>
  <si>
    <t>Monroe County, IA</t>
  </si>
  <si>
    <t>NCNTY19135N19135</t>
  </si>
  <si>
    <t>Monroe County Iowa</t>
  </si>
  <si>
    <t>1913799999</t>
  </si>
  <si>
    <t>Montgomery County, IA</t>
  </si>
  <si>
    <t>NCNTY19137N19137</t>
  </si>
  <si>
    <t>Montgomery County Iowa</t>
  </si>
  <si>
    <t>1913999999</t>
  </si>
  <si>
    <t>Muscatine County, IA</t>
  </si>
  <si>
    <t>NCNTY19139N19139</t>
  </si>
  <si>
    <t>Muscatine County Iowa</t>
  </si>
  <si>
    <t>1914199999</t>
  </si>
  <si>
    <t>O'Brien County, IA</t>
  </si>
  <si>
    <t>NCNTY19141N19141</t>
  </si>
  <si>
    <t>O'Brien County Iowa</t>
  </si>
  <si>
    <t>1914399999</t>
  </si>
  <si>
    <t>Osceola County, IA</t>
  </si>
  <si>
    <t>NCNTY19143N19143</t>
  </si>
  <si>
    <t>Osceola County Iowa</t>
  </si>
  <si>
    <t>1914599999</t>
  </si>
  <si>
    <t>Page County, IA</t>
  </si>
  <si>
    <t>NCNTY19145N19145</t>
  </si>
  <si>
    <t>Page County Iowa</t>
  </si>
  <si>
    <t>1914799999</t>
  </si>
  <si>
    <t>Palo Alto County, IA</t>
  </si>
  <si>
    <t>NCNTY19147N19147</t>
  </si>
  <si>
    <t>Palo Alto County Iowa</t>
  </si>
  <si>
    <t>1914999999</t>
  </si>
  <si>
    <t>Plymouth County, IA</t>
  </si>
  <si>
    <t>NCNTY19149N19149</t>
  </si>
  <si>
    <t>Plymouth County Iowa</t>
  </si>
  <si>
    <t>1915199999</t>
  </si>
  <si>
    <t>Pocahontas County, IA</t>
  </si>
  <si>
    <t>NCNTY19151N19151</t>
  </si>
  <si>
    <t>Pocahontas County Iowa</t>
  </si>
  <si>
    <t>1915399999</t>
  </si>
  <si>
    <t>Polk County Iowa</t>
  </si>
  <si>
    <t>1915599999</t>
  </si>
  <si>
    <t>Pottawattamie County Iowa</t>
  </si>
  <si>
    <t>1915799999</t>
  </si>
  <si>
    <t>Poweshiek County, IA</t>
  </si>
  <si>
    <t>NCNTY19157N19157</t>
  </si>
  <si>
    <t>Poweshiek County Iowa</t>
  </si>
  <si>
    <t>1915999999</t>
  </si>
  <si>
    <t>Ringgold County, IA</t>
  </si>
  <si>
    <t>NCNTY19159N19159</t>
  </si>
  <si>
    <t>Ringgold County Iowa</t>
  </si>
  <si>
    <t>1916199999</t>
  </si>
  <si>
    <t>Sac County, IA</t>
  </si>
  <si>
    <t>NCNTY19161N19161</t>
  </si>
  <si>
    <t>Sac County Iowa</t>
  </si>
  <si>
    <t>1916399999</t>
  </si>
  <si>
    <t>Scott County Iowa</t>
  </si>
  <si>
    <t>1916599999</t>
  </si>
  <si>
    <t>Shelby County, IA</t>
  </si>
  <si>
    <t>NCNTY19165N19165</t>
  </si>
  <si>
    <t>Shelby County Iowa</t>
  </si>
  <si>
    <t>1916799999</t>
  </si>
  <si>
    <t>Sioux County, IA</t>
  </si>
  <si>
    <t>NCNTY19167N19167</t>
  </si>
  <si>
    <t>Sioux County Iowa</t>
  </si>
  <si>
    <t>1916999999</t>
  </si>
  <si>
    <t>Ames, IA HUD Metro FMR Area</t>
  </si>
  <si>
    <t>METRO11180M11180</t>
  </si>
  <si>
    <t>Story County Iowa</t>
  </si>
  <si>
    <t>1917199999</t>
  </si>
  <si>
    <t>Tama County, IA</t>
  </si>
  <si>
    <t>NCNTY19171N19171</t>
  </si>
  <si>
    <t>Tama County Iowa</t>
  </si>
  <si>
    <t>1917399999</t>
  </si>
  <si>
    <t>Taylor County, IA</t>
  </si>
  <si>
    <t>NCNTY19173N19173</t>
  </si>
  <si>
    <t>Taylor County Iowa</t>
  </si>
  <si>
    <t>1917599999</t>
  </si>
  <si>
    <t>Union County, IA</t>
  </si>
  <si>
    <t>NCNTY19175N19175</t>
  </si>
  <si>
    <t>Union County Iowa</t>
  </si>
  <si>
    <t>1917799999</t>
  </si>
  <si>
    <t>Van Buren County, IA</t>
  </si>
  <si>
    <t>NCNTY19177N19177</t>
  </si>
  <si>
    <t>Van Buren County Iowa</t>
  </si>
  <si>
    <t>1917999999</t>
  </si>
  <si>
    <t>Wapello County, IA</t>
  </si>
  <si>
    <t>NCNTY19179N19179</t>
  </si>
  <si>
    <t>Wapello County Iowa</t>
  </si>
  <si>
    <t>1918199999</t>
  </si>
  <si>
    <t>Warren County Iowa</t>
  </si>
  <si>
    <t>1918399999</t>
  </si>
  <si>
    <t>Washington County, IA HUD Metro FMR Area</t>
  </si>
  <si>
    <t>METRO26980N19183</t>
  </si>
  <si>
    <t>Washington County Iowa</t>
  </si>
  <si>
    <t>1918599999</t>
  </si>
  <si>
    <t>Wayne County, IA</t>
  </si>
  <si>
    <t>NCNTY19185N19185</t>
  </si>
  <si>
    <t>Wayne County Iowa</t>
  </si>
  <si>
    <t>1918799999</t>
  </si>
  <si>
    <t>Webster County, IA</t>
  </si>
  <si>
    <t>NCNTY19187N19187</t>
  </si>
  <si>
    <t>Webster County Iowa</t>
  </si>
  <si>
    <t>1918999999</t>
  </si>
  <si>
    <t>Winnebago County, IA</t>
  </si>
  <si>
    <t>NCNTY19189N19189</t>
  </si>
  <si>
    <t>Winnebago County Iowa</t>
  </si>
  <si>
    <t>1919199999</t>
  </si>
  <si>
    <t>Winneshiek County, IA</t>
  </si>
  <si>
    <t>NCNTY19191N19191</t>
  </si>
  <si>
    <t>Winneshiek County Iowa</t>
  </si>
  <si>
    <t>1919399999</t>
  </si>
  <si>
    <t>Sioux City, IA-NE-SD MSA</t>
  </si>
  <si>
    <t>METRO43580M43580</t>
  </si>
  <si>
    <t>Woodbury County Iowa</t>
  </si>
  <si>
    <t>1919599999</t>
  </si>
  <si>
    <t>Worth County, IA</t>
  </si>
  <si>
    <t>NCNTY19195N19195</t>
  </si>
  <si>
    <t>Worth County Iowa</t>
  </si>
  <si>
    <t>1919799999</t>
  </si>
  <si>
    <t>Wright County, IA</t>
  </si>
  <si>
    <t>NCNTY19197N19197</t>
  </si>
  <si>
    <t>Wright County Iowa</t>
  </si>
  <si>
    <t>2000199999</t>
  </si>
  <si>
    <t>Allen County, KS</t>
  </si>
  <si>
    <t>NCNTY20001N20001</t>
  </si>
  <si>
    <t>20</t>
  </si>
  <si>
    <t>KS</t>
  </si>
  <si>
    <t>Allen County Kansas</t>
  </si>
  <si>
    <t>2000399999</t>
  </si>
  <si>
    <t>Anderson County, KS</t>
  </si>
  <si>
    <t>NCNTY20003N20003</t>
  </si>
  <si>
    <t>Anderson County Kansas</t>
  </si>
  <si>
    <t>2000599999</t>
  </si>
  <si>
    <t>Atchison County, KS</t>
  </si>
  <si>
    <t>NCNTY20005N20005</t>
  </si>
  <si>
    <t>Atchison County Kansas</t>
  </si>
  <si>
    <t>2000799999</t>
  </si>
  <si>
    <t>Barber County, KS</t>
  </si>
  <si>
    <t>NCNTY20007N20007</t>
  </si>
  <si>
    <t>Barber County Kansas</t>
  </si>
  <si>
    <t>2000999999</t>
  </si>
  <si>
    <t>Barton County, KS</t>
  </si>
  <si>
    <t>NCNTY20009N20009</t>
  </si>
  <si>
    <t>Barton County Kansas</t>
  </si>
  <si>
    <t>2001199999</t>
  </si>
  <si>
    <t>Bourbon County, KS</t>
  </si>
  <si>
    <t>NCNTY20011N20011</t>
  </si>
  <si>
    <t>Bourbon County Kansas</t>
  </si>
  <si>
    <t>2001399999</t>
  </si>
  <si>
    <t>Brown County, KS</t>
  </si>
  <si>
    <t>NCNTY20013N20013</t>
  </si>
  <si>
    <t>Brown County Kansas</t>
  </si>
  <si>
    <t>2001599999</t>
  </si>
  <si>
    <t>Wichita, KS HUD Metro FMR Area</t>
  </si>
  <si>
    <t>METRO48620M48620</t>
  </si>
  <si>
    <t>Butler County Kansas</t>
  </si>
  <si>
    <t>2001799999</t>
  </si>
  <si>
    <t>Chase County, KS</t>
  </si>
  <si>
    <t>NCNTY20017N20017</t>
  </si>
  <si>
    <t>Chase County Kansas</t>
  </si>
  <si>
    <t>2001999999</t>
  </si>
  <si>
    <t>Chautauqua County, KS</t>
  </si>
  <si>
    <t>NCNTY20019N20019</t>
  </si>
  <si>
    <t>Chautauqua County Kansas</t>
  </si>
  <si>
    <t>2002199999</t>
  </si>
  <si>
    <t>Cherokee County, KS</t>
  </si>
  <si>
    <t>NCNTY20021N20021</t>
  </si>
  <si>
    <t>Cherokee County Kansas</t>
  </si>
  <si>
    <t>2002399999</t>
  </si>
  <si>
    <t>Cheyenne County, KS</t>
  </si>
  <si>
    <t>NCNTY20023N20023</t>
  </si>
  <si>
    <t>Cheyenne County Kansas</t>
  </si>
  <si>
    <t>2002599999</t>
  </si>
  <si>
    <t>Clark County, KS</t>
  </si>
  <si>
    <t>NCNTY20025N20025</t>
  </si>
  <si>
    <t>Clark County Kansas</t>
  </si>
  <si>
    <t>2002799999</t>
  </si>
  <si>
    <t>Clay County, KS</t>
  </si>
  <si>
    <t>NCNTY20027N20027</t>
  </si>
  <si>
    <t>Clay County Kansas</t>
  </si>
  <si>
    <t>2002999999</t>
  </si>
  <si>
    <t>Cloud County, KS</t>
  </si>
  <si>
    <t>NCNTY20029N20029</t>
  </si>
  <si>
    <t>Cloud County Kansas</t>
  </si>
  <si>
    <t>2003199999</t>
  </si>
  <si>
    <t>Coffey County, KS</t>
  </si>
  <si>
    <t>NCNTY20031N20031</t>
  </si>
  <si>
    <t>Coffey County Kansas</t>
  </si>
  <si>
    <t>2003399999</t>
  </si>
  <si>
    <t>Comanche County, KS</t>
  </si>
  <si>
    <t>NCNTY20033N20033</t>
  </si>
  <si>
    <t>Comanche County Kansas</t>
  </si>
  <si>
    <t>2003599999</t>
  </si>
  <si>
    <t>Cowley County, KS</t>
  </si>
  <si>
    <t>NCNTY20035N20035</t>
  </si>
  <si>
    <t>Cowley County Kansas</t>
  </si>
  <si>
    <t>2003799999</t>
  </si>
  <si>
    <t>Crawford County, KS</t>
  </si>
  <si>
    <t>NCNTY20037N20037</t>
  </si>
  <si>
    <t>Crawford County Kansas</t>
  </si>
  <si>
    <t>2003999999</t>
  </si>
  <si>
    <t>Decatur County, KS</t>
  </si>
  <si>
    <t>NCNTY20039N20039</t>
  </si>
  <si>
    <t>Decatur County Kansas</t>
  </si>
  <si>
    <t>2004199999</t>
  </si>
  <si>
    <t>Dickinson County, KS</t>
  </si>
  <si>
    <t>NCNTY20041N20041</t>
  </si>
  <si>
    <t>Dickinson County Kansas</t>
  </si>
  <si>
    <t>2004399999</t>
  </si>
  <si>
    <t>St. Joseph, MO-KS MSA</t>
  </si>
  <si>
    <t>METRO41140M41140</t>
  </si>
  <si>
    <t>Doniphan County Kansas</t>
  </si>
  <si>
    <t>2004599999</t>
  </si>
  <si>
    <t>Lawrence, KS MSA</t>
  </si>
  <si>
    <t>METRO29940M29940</t>
  </si>
  <si>
    <t>Douglas County Kansas</t>
  </si>
  <si>
    <t>2004799999</t>
  </si>
  <si>
    <t>Edwards County, KS</t>
  </si>
  <si>
    <t>NCNTY20047N20047</t>
  </si>
  <si>
    <t>Edwards County Kansas</t>
  </si>
  <si>
    <t>2004999999</t>
  </si>
  <si>
    <t>Elk County, KS</t>
  </si>
  <si>
    <t>NCNTY20049N20049</t>
  </si>
  <si>
    <t>Elk County Kansas</t>
  </si>
  <si>
    <t>2005199999</t>
  </si>
  <si>
    <t>Ellis County, KS</t>
  </si>
  <si>
    <t>NCNTY20051N20051</t>
  </si>
  <si>
    <t>Ellis County Kansas</t>
  </si>
  <si>
    <t>2005399999</t>
  </si>
  <si>
    <t>Ellsworth County, KS</t>
  </si>
  <si>
    <t>NCNTY20053N20053</t>
  </si>
  <si>
    <t>Ellsworth County Kansas</t>
  </si>
  <si>
    <t>2005599999</t>
  </si>
  <si>
    <t>Finney County, KS</t>
  </si>
  <si>
    <t>NCNTY20055N20055</t>
  </si>
  <si>
    <t>Finney County Kansas</t>
  </si>
  <si>
    <t>2005799999</t>
  </si>
  <si>
    <t>Ford County, KS</t>
  </si>
  <si>
    <t>NCNTY20057N20057</t>
  </si>
  <si>
    <t>Ford County Kansas</t>
  </si>
  <si>
    <t>2005999999</t>
  </si>
  <si>
    <t>Franklin County, KS</t>
  </si>
  <si>
    <t>NCNTY20059N20059</t>
  </si>
  <si>
    <t>Franklin County Kansas</t>
  </si>
  <si>
    <t>2006199999</t>
  </si>
  <si>
    <t>Geary County, KS HUD Metro FMR Area</t>
  </si>
  <si>
    <t>METRO31740M20061</t>
  </si>
  <si>
    <t>Geary County Kansas</t>
  </si>
  <si>
    <t>2006399999</t>
  </si>
  <si>
    <t>Gove County, KS</t>
  </si>
  <si>
    <t>NCNTY20063N20063</t>
  </si>
  <si>
    <t>Gove County Kansas</t>
  </si>
  <si>
    <t>2006599999</t>
  </si>
  <si>
    <t>Graham County, KS</t>
  </si>
  <si>
    <t>NCNTY20065N20065</t>
  </si>
  <si>
    <t>Graham County Kansas</t>
  </si>
  <si>
    <t>2006799999</t>
  </si>
  <si>
    <t>Grant County, KS</t>
  </si>
  <si>
    <t>NCNTY20067N20067</t>
  </si>
  <si>
    <t>Grant County Kansas</t>
  </si>
  <si>
    <t>2006999999</t>
  </si>
  <si>
    <t>Gray County, KS</t>
  </si>
  <si>
    <t>NCNTY20069N20069</t>
  </si>
  <si>
    <t>Gray County Kansas</t>
  </si>
  <si>
    <t>2007199999</t>
  </si>
  <si>
    <t>Greeley County, KS</t>
  </si>
  <si>
    <t>NCNTY20071N20071</t>
  </si>
  <si>
    <t>Greeley County Kansas</t>
  </si>
  <si>
    <t>2007399999</t>
  </si>
  <si>
    <t>Greenwood County, KS</t>
  </si>
  <si>
    <t>NCNTY20073N20073</t>
  </si>
  <si>
    <t>Greenwood County Kansas</t>
  </si>
  <si>
    <t>2007599999</t>
  </si>
  <si>
    <t>Hamilton County, KS</t>
  </si>
  <si>
    <t>NCNTY20075N20075</t>
  </si>
  <si>
    <t>Hamilton County Kansas</t>
  </si>
  <si>
    <t>2007799999</t>
  </si>
  <si>
    <t>Harper County, KS</t>
  </si>
  <si>
    <t>NCNTY20077N20077</t>
  </si>
  <si>
    <t>Harper County Kansas</t>
  </si>
  <si>
    <t>2007999999</t>
  </si>
  <si>
    <t>Harvey County Kansas</t>
  </si>
  <si>
    <t>2008199999</t>
  </si>
  <si>
    <t>Haskell County, KS</t>
  </si>
  <si>
    <t>NCNTY20081N20081</t>
  </si>
  <si>
    <t>Haskell County Kansas</t>
  </si>
  <si>
    <t>2008399999</t>
  </si>
  <si>
    <t>Hodgeman County, KS</t>
  </si>
  <si>
    <t>NCNTY20083N20083</t>
  </si>
  <si>
    <t>Hodgeman County Kansas</t>
  </si>
  <si>
    <t>2008599999</t>
  </si>
  <si>
    <t>Topeka, KS MSA</t>
  </si>
  <si>
    <t>METRO45820M45820</t>
  </si>
  <si>
    <t>Jackson County Kansas</t>
  </si>
  <si>
    <t>2008799999</t>
  </si>
  <si>
    <t>Jefferson County Kansas</t>
  </si>
  <si>
    <t>2008999999</t>
  </si>
  <si>
    <t>Jewell County, KS</t>
  </si>
  <si>
    <t>NCNTY20089N20089</t>
  </si>
  <si>
    <t>Jewell County Kansas</t>
  </si>
  <si>
    <t>2009199999</t>
  </si>
  <si>
    <t>Kansas City, MO-KS HUD Metro FMR Area</t>
  </si>
  <si>
    <t>METRO28140M28140</t>
  </si>
  <si>
    <t>Johnson County Kansas</t>
  </si>
  <si>
    <t>2009399999</t>
  </si>
  <si>
    <t>Kearny County, KS</t>
  </si>
  <si>
    <t>NCNTY20093N20093</t>
  </si>
  <si>
    <t>Kearny County Kansas</t>
  </si>
  <si>
    <t>2009599999</t>
  </si>
  <si>
    <t>Kingman County, KS</t>
  </si>
  <si>
    <t>NCNTY20095N20095</t>
  </si>
  <si>
    <t>Kingman County Kansas</t>
  </si>
  <si>
    <t>2009799999</t>
  </si>
  <si>
    <t>Kiowa County, KS</t>
  </si>
  <si>
    <t>NCNTY20097N20097</t>
  </si>
  <si>
    <t>Kiowa County Kansas</t>
  </si>
  <si>
    <t>2009999999</t>
  </si>
  <si>
    <t>Labette County, KS</t>
  </si>
  <si>
    <t>NCNTY20099N20099</t>
  </si>
  <si>
    <t>Labette County Kansas</t>
  </si>
  <si>
    <t>2010199999</t>
  </si>
  <si>
    <t>Lane County, KS</t>
  </si>
  <si>
    <t>NCNTY20101N20101</t>
  </si>
  <si>
    <t>Lane County Kansas</t>
  </si>
  <si>
    <t>2010399999</t>
  </si>
  <si>
    <t>Leavenworth County Kansas</t>
  </si>
  <si>
    <t>2010599999</t>
  </si>
  <si>
    <t>Lincoln County, KS</t>
  </si>
  <si>
    <t>NCNTY20105N20105</t>
  </si>
  <si>
    <t>Lincoln County Kansas</t>
  </si>
  <si>
    <t>2010799999</t>
  </si>
  <si>
    <t>Linn County Kansas</t>
  </si>
  <si>
    <t>2010999999</t>
  </si>
  <si>
    <t>Logan County, KS</t>
  </si>
  <si>
    <t>NCNTY20109N20109</t>
  </si>
  <si>
    <t>Logan County Kansas</t>
  </si>
  <si>
    <t>2011199999</t>
  </si>
  <si>
    <t>Lyon County, KS</t>
  </si>
  <si>
    <t>NCNTY20111N20111</t>
  </si>
  <si>
    <t>Lyon County Kansas</t>
  </si>
  <si>
    <t>2011399999</t>
  </si>
  <si>
    <t>McPherson County, KS</t>
  </si>
  <si>
    <t>NCNTY20113N20113</t>
  </si>
  <si>
    <t>McPherson County Kansas</t>
  </si>
  <si>
    <t>2011599999</t>
  </si>
  <si>
    <t>Marion County, KS</t>
  </si>
  <si>
    <t>NCNTY20115N20115</t>
  </si>
  <si>
    <t>Marion County Kansas</t>
  </si>
  <si>
    <t>2011799999</t>
  </si>
  <si>
    <t>Marshall County, KS</t>
  </si>
  <si>
    <t>NCNTY20117N20117</t>
  </si>
  <si>
    <t>Marshall County Kansas</t>
  </si>
  <si>
    <t>2011999999</t>
  </si>
  <si>
    <t>Meade County, KS</t>
  </si>
  <si>
    <t>NCNTY20119N20119</t>
  </si>
  <si>
    <t>Meade County Kansas</t>
  </si>
  <si>
    <t>2012199999</t>
  </si>
  <si>
    <t>Miami County Kansas</t>
  </si>
  <si>
    <t>2012399999</t>
  </si>
  <si>
    <t>Mitchell County, KS</t>
  </si>
  <si>
    <t>NCNTY20123N20123</t>
  </si>
  <si>
    <t>Mitchell County Kansas</t>
  </si>
  <si>
    <t>2012599999</t>
  </si>
  <si>
    <t>Montgomery County, KS</t>
  </si>
  <si>
    <t>NCNTY20125N20125</t>
  </si>
  <si>
    <t>Montgomery County Kansas</t>
  </si>
  <si>
    <t>2012799999</t>
  </si>
  <si>
    <t>Morris County, KS</t>
  </si>
  <si>
    <t>NCNTY20127N20127</t>
  </si>
  <si>
    <t>Morris County Kansas</t>
  </si>
  <si>
    <t>2012999999</t>
  </si>
  <si>
    <t>Morton County, KS</t>
  </si>
  <si>
    <t>NCNTY20129N20129</t>
  </si>
  <si>
    <t>Morton County Kansas</t>
  </si>
  <si>
    <t>2013199999</t>
  </si>
  <si>
    <t>Nemaha County, KS</t>
  </si>
  <si>
    <t>NCNTY20131N20131</t>
  </si>
  <si>
    <t>Nemaha County Kansas</t>
  </si>
  <si>
    <t>2013399999</t>
  </si>
  <si>
    <t>Neosho County, KS</t>
  </si>
  <si>
    <t>NCNTY20133N20133</t>
  </si>
  <si>
    <t>Neosho County Kansas</t>
  </si>
  <si>
    <t>2013599999</t>
  </si>
  <si>
    <t>Ness County, KS</t>
  </si>
  <si>
    <t>NCNTY20135N20135</t>
  </si>
  <si>
    <t>Ness County Kansas</t>
  </si>
  <si>
    <t>2013799999</t>
  </si>
  <si>
    <t>Norton County, KS</t>
  </si>
  <si>
    <t>NCNTY20137N20137</t>
  </si>
  <si>
    <t>Norton County Kansas</t>
  </si>
  <si>
    <t>2013999999</t>
  </si>
  <si>
    <t>Osage County Kansas</t>
  </si>
  <si>
    <t>2014199999</t>
  </si>
  <si>
    <t>Osborne County, KS</t>
  </si>
  <si>
    <t>NCNTY20141N20141</t>
  </si>
  <si>
    <t>Osborne County Kansas</t>
  </si>
  <si>
    <t>2014399999</t>
  </si>
  <si>
    <t>Ottawa County, KS</t>
  </si>
  <si>
    <t>NCNTY20143N20143</t>
  </si>
  <si>
    <t>Ottawa County Kansas</t>
  </si>
  <si>
    <t>2014599999</t>
  </si>
  <si>
    <t>Pawnee County, KS</t>
  </si>
  <si>
    <t>NCNTY20145N20145</t>
  </si>
  <si>
    <t>Pawnee County Kansas</t>
  </si>
  <si>
    <t>2014799999</t>
  </si>
  <si>
    <t>Phillips County, KS</t>
  </si>
  <si>
    <t>NCNTY20147N20147</t>
  </si>
  <si>
    <t>Phillips County Kansas</t>
  </si>
  <si>
    <t>2014999999</t>
  </si>
  <si>
    <t>Manhattan, KS HUD Metro FMR Area</t>
  </si>
  <si>
    <t>METRO31740M31740</t>
  </si>
  <si>
    <t>Pottawatomie County Kansas</t>
  </si>
  <si>
    <t>2015199999</t>
  </si>
  <si>
    <t>Pratt County, KS</t>
  </si>
  <si>
    <t>NCNTY20151N20151</t>
  </si>
  <si>
    <t>Pratt County Kansas</t>
  </si>
  <si>
    <t>2015399999</t>
  </si>
  <si>
    <t>Rawlins County, KS</t>
  </si>
  <si>
    <t>NCNTY20153N20153</t>
  </si>
  <si>
    <t>Rawlins County Kansas</t>
  </si>
  <si>
    <t>2015599999</t>
  </si>
  <si>
    <t>Reno County, KS</t>
  </si>
  <si>
    <t>NCNTY20155N20155</t>
  </si>
  <si>
    <t>Reno County Kansas</t>
  </si>
  <si>
    <t>2015799999</t>
  </si>
  <si>
    <t>Republic County, KS</t>
  </si>
  <si>
    <t>NCNTY20157N20157</t>
  </si>
  <si>
    <t>Republic County Kansas</t>
  </si>
  <si>
    <t>2015999999</t>
  </si>
  <si>
    <t>Rice County, KS</t>
  </si>
  <si>
    <t>NCNTY20159N20159</t>
  </si>
  <si>
    <t>Rice County Kansas</t>
  </si>
  <si>
    <t>2016199999</t>
  </si>
  <si>
    <t>Riley County Kansas</t>
  </si>
  <si>
    <t>2016399999</t>
  </si>
  <si>
    <t>Rooks County, KS</t>
  </si>
  <si>
    <t>NCNTY20163N20163</t>
  </si>
  <si>
    <t>Rooks County Kansas</t>
  </si>
  <si>
    <t>2016599999</t>
  </si>
  <si>
    <t>Rush County, KS</t>
  </si>
  <si>
    <t>NCNTY20165N20165</t>
  </si>
  <si>
    <t>Rush County Kansas</t>
  </si>
  <si>
    <t>2016799999</t>
  </si>
  <si>
    <t>Russell County, KS</t>
  </si>
  <si>
    <t>NCNTY20167N20167</t>
  </si>
  <si>
    <t>Russell County Kansas</t>
  </si>
  <si>
    <t>2016999999</t>
  </si>
  <si>
    <t>Saline County, KS</t>
  </si>
  <si>
    <t>NCNTY20169N20169</t>
  </si>
  <si>
    <t>Saline County Kansas</t>
  </si>
  <si>
    <t>2017199999</t>
  </si>
  <si>
    <t>Scott County, KS</t>
  </si>
  <si>
    <t>NCNTY20171N20171</t>
  </si>
  <si>
    <t>Scott County Kansas</t>
  </si>
  <si>
    <t>2017399999</t>
  </si>
  <si>
    <t>Sedgwick County Kansas</t>
  </si>
  <si>
    <t>2017599999</t>
  </si>
  <si>
    <t>Seward County, KS</t>
  </si>
  <si>
    <t>NCNTY20175N20175</t>
  </si>
  <si>
    <t>Seward County Kansas</t>
  </si>
  <si>
    <t>2017799999</t>
  </si>
  <si>
    <t>Shawnee County Kansas</t>
  </si>
  <si>
    <t>2017999999</t>
  </si>
  <si>
    <t>Sheridan County, KS</t>
  </si>
  <si>
    <t>NCNTY20179N20179</t>
  </si>
  <si>
    <t>Sheridan County Kansas</t>
  </si>
  <si>
    <t>2018199999</t>
  </si>
  <si>
    <t>Sherman County, KS</t>
  </si>
  <si>
    <t>NCNTY20181N20181</t>
  </si>
  <si>
    <t>Sherman County Kansas</t>
  </si>
  <si>
    <t>2018399999</t>
  </si>
  <si>
    <t>Smith County, KS</t>
  </si>
  <si>
    <t>NCNTY20183N20183</t>
  </si>
  <si>
    <t>Smith County Kansas</t>
  </si>
  <si>
    <t>2018599999</t>
  </si>
  <si>
    <t>Stafford County, KS</t>
  </si>
  <si>
    <t>NCNTY20185N20185</t>
  </si>
  <si>
    <t>Stafford County Kansas</t>
  </si>
  <si>
    <t>2018799999</t>
  </si>
  <si>
    <t>Stanton County, KS</t>
  </si>
  <si>
    <t>NCNTY20187N20187</t>
  </si>
  <si>
    <t>Stanton County Kansas</t>
  </si>
  <si>
    <t>2018999999</t>
  </si>
  <si>
    <t>Stevens County, KS</t>
  </si>
  <si>
    <t>NCNTY20189N20189</t>
  </si>
  <si>
    <t>Stevens County Kansas</t>
  </si>
  <si>
    <t>2019199999</t>
  </si>
  <si>
    <t>Sumner County, KS HUD Metro FMR Area</t>
  </si>
  <si>
    <t>METRO48620N20191</t>
  </si>
  <si>
    <t>Sumner County Kansas</t>
  </si>
  <si>
    <t>2019399999</t>
  </si>
  <si>
    <t>Thomas County, KS</t>
  </si>
  <si>
    <t>NCNTY20193N20193</t>
  </si>
  <si>
    <t>Thomas County Kansas</t>
  </si>
  <si>
    <t>2019599999</t>
  </si>
  <si>
    <t>Trego County, KS</t>
  </si>
  <si>
    <t>NCNTY20195N20195</t>
  </si>
  <si>
    <t>Trego County Kansas</t>
  </si>
  <si>
    <t>2019799999</t>
  </si>
  <si>
    <t>Wabaunsee County Kansas</t>
  </si>
  <si>
    <t>2019999999</t>
  </si>
  <si>
    <t>Wallace County, KS</t>
  </si>
  <si>
    <t>NCNTY20199N20199</t>
  </si>
  <si>
    <t>Wallace County Kansas</t>
  </si>
  <si>
    <t>2020199999</t>
  </si>
  <si>
    <t>Washington County, KS</t>
  </si>
  <si>
    <t>NCNTY20201N20201</t>
  </si>
  <si>
    <t>Washington County Kansas</t>
  </si>
  <si>
    <t>2020399999</t>
  </si>
  <si>
    <t>Wichita County, KS</t>
  </si>
  <si>
    <t>NCNTY20203N20203</t>
  </si>
  <si>
    <t>Wichita County Kansas</t>
  </si>
  <si>
    <t>2020599999</t>
  </si>
  <si>
    <t>Wilson County, KS</t>
  </si>
  <si>
    <t>NCNTY20205N20205</t>
  </si>
  <si>
    <t>Wilson County Kansas</t>
  </si>
  <si>
    <t>2020799999</t>
  </si>
  <si>
    <t>Woodson County, KS</t>
  </si>
  <si>
    <t>NCNTY20207N20207</t>
  </si>
  <si>
    <t>Woodson County Kansas</t>
  </si>
  <si>
    <t>2020999999</t>
  </si>
  <si>
    <t>Wyandotte County Kansas</t>
  </si>
  <si>
    <t>2100199999</t>
  </si>
  <si>
    <t>Adair County, KY</t>
  </si>
  <si>
    <t>NCNTY21001N21001</t>
  </si>
  <si>
    <t>21</t>
  </si>
  <si>
    <t>KY</t>
  </si>
  <si>
    <t>Adair County Kentucky</t>
  </si>
  <si>
    <t>2100399999</t>
  </si>
  <si>
    <t>Allen County, KY HUD Metro FMR Area</t>
  </si>
  <si>
    <t>METRO14540N21003</t>
  </si>
  <si>
    <t>Allen County Kentucky</t>
  </si>
  <si>
    <t>2100599999</t>
  </si>
  <si>
    <t>Anderson County, KY</t>
  </si>
  <si>
    <t>NCNTY21005N21005</t>
  </si>
  <si>
    <t>Anderson County Kentucky</t>
  </si>
  <si>
    <t>2100799999</t>
  </si>
  <si>
    <t>Ballard County, KY</t>
  </si>
  <si>
    <t>NCNTY21007N21007</t>
  </si>
  <si>
    <t>Ballard County Kentucky</t>
  </si>
  <si>
    <t>2100999999</t>
  </si>
  <si>
    <t>Barren County, KY</t>
  </si>
  <si>
    <t>NCNTY21009N21009</t>
  </si>
  <si>
    <t>Barren County Kentucky</t>
  </si>
  <si>
    <t>2101199999</t>
  </si>
  <si>
    <t>Bath County, KY</t>
  </si>
  <si>
    <t>NCNTY21011N21011</t>
  </si>
  <si>
    <t>Bath County Kentucky</t>
  </si>
  <si>
    <t>2101399999</t>
  </si>
  <si>
    <t>Bell County, KY</t>
  </si>
  <si>
    <t>NCNTY21013N21013</t>
  </si>
  <si>
    <t>Bell County Kentucky</t>
  </si>
  <si>
    <t>2101599999</t>
  </si>
  <si>
    <t>Boone County Kentucky</t>
  </si>
  <si>
    <t>2101799999</t>
  </si>
  <si>
    <t>Lexington-Fayette, KY MSA</t>
  </si>
  <si>
    <t>METRO30460M30460</t>
  </si>
  <si>
    <t>Bourbon County Kentucky</t>
  </si>
  <si>
    <t>2101999999</t>
  </si>
  <si>
    <t>Huntington-Ashland, WV-KY-OH HUD Metro FMR Area</t>
  </si>
  <si>
    <t>METRO26580M26580</t>
  </si>
  <si>
    <t>Boyd County Kentucky</t>
  </si>
  <si>
    <t>2102199999</t>
  </si>
  <si>
    <t>Boyle County, KY</t>
  </si>
  <si>
    <t>NCNTY21021N21021</t>
  </si>
  <si>
    <t>Boyle County Kentucky</t>
  </si>
  <si>
    <t>2102399999</t>
  </si>
  <si>
    <t>Bracken County Kentucky</t>
  </si>
  <si>
    <t>2102599999</t>
  </si>
  <si>
    <t>Breathitt County, KY</t>
  </si>
  <si>
    <t>NCNTY21025N21025</t>
  </si>
  <si>
    <t>Breathitt County Kentucky</t>
  </si>
  <si>
    <t>2102799999</t>
  </si>
  <si>
    <t>Breckinridge County, KY</t>
  </si>
  <si>
    <t>NCNTY21027N21027</t>
  </si>
  <si>
    <t>Breckinridge County Kentucky</t>
  </si>
  <si>
    <t>2102999999</t>
  </si>
  <si>
    <t>Bullitt County Kentucky</t>
  </si>
  <si>
    <t>2103199999</t>
  </si>
  <si>
    <t>Butler County, KY HUD Metro FMR Area</t>
  </si>
  <si>
    <t>METRO14540N21031</t>
  </si>
  <si>
    <t>Butler County Kentucky</t>
  </si>
  <si>
    <t>2103399999</t>
  </si>
  <si>
    <t>Caldwell County, KY</t>
  </si>
  <si>
    <t>NCNTY21033N21033</t>
  </si>
  <si>
    <t>Caldwell County Kentucky</t>
  </si>
  <si>
    <t>2103599999</t>
  </si>
  <si>
    <t>Calloway County, KY</t>
  </si>
  <si>
    <t>NCNTY21035N21035</t>
  </si>
  <si>
    <t>Calloway County Kentucky</t>
  </si>
  <si>
    <t>2103799999</t>
  </si>
  <si>
    <t>Campbell County Kentucky</t>
  </si>
  <si>
    <t>2103999999</t>
  </si>
  <si>
    <t>Carlisle County, KY</t>
  </si>
  <si>
    <t>NCNTY21039N21039</t>
  </si>
  <si>
    <t>Carlisle County Kentucky</t>
  </si>
  <si>
    <t>2104199999</t>
  </si>
  <si>
    <t>Carroll County, KY</t>
  </si>
  <si>
    <t>NCNTY21041N21041</t>
  </si>
  <si>
    <t>Carroll County Kentucky</t>
  </si>
  <si>
    <t>2104399999</t>
  </si>
  <si>
    <t>Carter County, KY HUD Metro FMR Area</t>
  </si>
  <si>
    <t>METRO26580M21043</t>
  </si>
  <si>
    <t>Carter County Kentucky</t>
  </si>
  <si>
    <t>2104599999</t>
  </si>
  <si>
    <t>Casey County, KY</t>
  </si>
  <si>
    <t>NCNTY21045N21045</t>
  </si>
  <si>
    <t>Casey County Kentucky</t>
  </si>
  <si>
    <t>2104799999</t>
  </si>
  <si>
    <t>Clarksville, TN-KY HUD Metro FMR Area</t>
  </si>
  <si>
    <t>METRO17300M17300</t>
  </si>
  <si>
    <t>Christian County Kentucky</t>
  </si>
  <si>
    <t>2104999999</t>
  </si>
  <si>
    <t>Clark County Kentucky</t>
  </si>
  <si>
    <t>2105199999</t>
  </si>
  <si>
    <t>Clay County, KY</t>
  </si>
  <si>
    <t>NCNTY21051N21051</t>
  </si>
  <si>
    <t>Clay County Kentucky</t>
  </si>
  <si>
    <t>2105399999</t>
  </si>
  <si>
    <t>Clinton County, KY</t>
  </si>
  <si>
    <t>NCNTY21053N21053</t>
  </si>
  <si>
    <t>Clinton County Kentucky</t>
  </si>
  <si>
    <t>2105599999</t>
  </si>
  <si>
    <t>Crittenden County, KY</t>
  </si>
  <si>
    <t>NCNTY21055N21055</t>
  </si>
  <si>
    <t>Crittenden County Kentucky</t>
  </si>
  <si>
    <t>2105799999</t>
  </si>
  <si>
    <t>Cumberland County, KY</t>
  </si>
  <si>
    <t>NCNTY21057N21057</t>
  </si>
  <si>
    <t>Cumberland County Kentucky</t>
  </si>
  <si>
    <t>2105999999</t>
  </si>
  <si>
    <t>Owensboro, KY MSA</t>
  </si>
  <si>
    <t>METRO36980M36980</t>
  </si>
  <si>
    <t>Daviess County Kentucky</t>
  </si>
  <si>
    <t>2106199999</t>
  </si>
  <si>
    <t>Bowling Green, KY HUD Metro FMR Area</t>
  </si>
  <si>
    <t>METRO14540M14540</t>
  </si>
  <si>
    <t>Edmonson County Kentucky</t>
  </si>
  <si>
    <t>2106399999</t>
  </si>
  <si>
    <t>Elliott County, KY</t>
  </si>
  <si>
    <t>NCNTY21063N21063</t>
  </si>
  <si>
    <t>Elliott County Kentucky</t>
  </si>
  <si>
    <t>2106599999</t>
  </si>
  <si>
    <t>Estill County, KY</t>
  </si>
  <si>
    <t>NCNTY21065N21065</t>
  </si>
  <si>
    <t>Estill County Kentucky</t>
  </si>
  <si>
    <t>2106799999</t>
  </si>
  <si>
    <t>Fayette County Kentucky</t>
  </si>
  <si>
    <t>2106999999</t>
  </si>
  <si>
    <t>Fleming County, KY</t>
  </si>
  <si>
    <t>NCNTY21069N21069</t>
  </si>
  <si>
    <t>Fleming County Kentucky</t>
  </si>
  <si>
    <t>2107199999</t>
  </si>
  <si>
    <t>Floyd County, KY</t>
  </si>
  <si>
    <t>NCNTY21071N21071</t>
  </si>
  <si>
    <t>Floyd County Kentucky</t>
  </si>
  <si>
    <t>2107399999</t>
  </si>
  <si>
    <t>Franklin County, KY</t>
  </si>
  <si>
    <t>NCNTY21073N21073</t>
  </si>
  <si>
    <t>Franklin County Kentucky</t>
  </si>
  <si>
    <t>2107599999</t>
  </si>
  <si>
    <t>Fulton County, KY</t>
  </si>
  <si>
    <t>NCNTY21075N21075</t>
  </si>
  <si>
    <t>Fulton County Kentucky</t>
  </si>
  <si>
    <t>2107799999</t>
  </si>
  <si>
    <t>Gallatin County Kentucky</t>
  </si>
  <si>
    <t>2107999999</t>
  </si>
  <si>
    <t>Garrard County, KY</t>
  </si>
  <si>
    <t>NCNTY21079N21079</t>
  </si>
  <si>
    <t>Garrard County Kentucky</t>
  </si>
  <si>
    <t>2108199999</t>
  </si>
  <si>
    <t>Grant County, KY HUD Metro FMR Area</t>
  </si>
  <si>
    <t>METRO17140MM3020</t>
  </si>
  <si>
    <t>Grant County Kentucky</t>
  </si>
  <si>
    <t>2108399999</t>
  </si>
  <si>
    <t>Graves County, KY</t>
  </si>
  <si>
    <t>NCNTY21083N21083</t>
  </si>
  <si>
    <t>Graves County Kentucky</t>
  </si>
  <si>
    <t>2108599999</t>
  </si>
  <si>
    <t>Grayson County, KY</t>
  </si>
  <si>
    <t>NCNTY21085N21085</t>
  </si>
  <si>
    <t>Grayson County Kentucky</t>
  </si>
  <si>
    <t>2108799999</t>
  </si>
  <si>
    <t>Green County, KY</t>
  </si>
  <si>
    <t>NCNTY21087N21087</t>
  </si>
  <si>
    <t>Green County Kentucky</t>
  </si>
  <si>
    <t>2108999999</t>
  </si>
  <si>
    <t>Greenup County Kentucky</t>
  </si>
  <si>
    <t>2109199999</t>
  </si>
  <si>
    <t>Hancock County Kentucky</t>
  </si>
  <si>
    <t>2109399999</t>
  </si>
  <si>
    <t>Elizabethtown, KY HUD Metro FMR Area</t>
  </si>
  <si>
    <t>METRO21060M21060</t>
  </si>
  <si>
    <t>Hardin County Kentucky</t>
  </si>
  <si>
    <t>2109599999</t>
  </si>
  <si>
    <t>Harlan County, KY</t>
  </si>
  <si>
    <t>NCNTY21095N21095</t>
  </si>
  <si>
    <t>Harlan County Kentucky</t>
  </si>
  <si>
    <t>2109799999</t>
  </si>
  <si>
    <t>Harrison County, KY</t>
  </si>
  <si>
    <t>NCNTY21097N21097</t>
  </si>
  <si>
    <t>Harrison County Kentucky</t>
  </si>
  <si>
    <t>2109999999</t>
  </si>
  <si>
    <t>Hart County, KY</t>
  </si>
  <si>
    <t>NCNTY21099N21099</t>
  </si>
  <si>
    <t>Hart County Kentucky</t>
  </si>
  <si>
    <t>2110199999</t>
  </si>
  <si>
    <t>Henderson County Kentucky</t>
  </si>
  <si>
    <t>2110399999</t>
  </si>
  <si>
    <t>Henry County Kentucky</t>
  </si>
  <si>
    <t>2110599999</t>
  </si>
  <si>
    <t>Hickman County, KY</t>
  </si>
  <si>
    <t>NCNTY21105N21105</t>
  </si>
  <si>
    <t>Hickman County Kentucky</t>
  </si>
  <si>
    <t>2110799999</t>
  </si>
  <si>
    <t>Hopkins County, KY</t>
  </si>
  <si>
    <t>NCNTY21107N21107</t>
  </si>
  <si>
    <t>Hopkins County Kentucky</t>
  </si>
  <si>
    <t>2110999999</t>
  </si>
  <si>
    <t>Jackson County, KY</t>
  </si>
  <si>
    <t>NCNTY21109N21109</t>
  </si>
  <si>
    <t>Jackson County Kentucky</t>
  </si>
  <si>
    <t>2111199999</t>
  </si>
  <si>
    <t>Jefferson County Kentucky</t>
  </si>
  <si>
    <t>2111399999</t>
  </si>
  <si>
    <t>Jessamine County Kentucky</t>
  </si>
  <si>
    <t>2111599999</t>
  </si>
  <si>
    <t>Johnson County, KY</t>
  </si>
  <si>
    <t>NCNTY21115N21115</t>
  </si>
  <si>
    <t>Johnson County Kentucky</t>
  </si>
  <si>
    <t>2111799999</t>
  </si>
  <si>
    <t>Kenton County Kentucky</t>
  </si>
  <si>
    <t>2111999999</t>
  </si>
  <si>
    <t>Knott County, KY</t>
  </si>
  <si>
    <t>NCNTY21119N21119</t>
  </si>
  <si>
    <t>Knott County Kentucky</t>
  </si>
  <si>
    <t>2112199999</t>
  </si>
  <si>
    <t>Knox County, KY</t>
  </si>
  <si>
    <t>NCNTY21121N21121</t>
  </si>
  <si>
    <t>Knox County Kentucky</t>
  </si>
  <si>
    <t>2112399999</t>
  </si>
  <si>
    <t>Larue County Kentucky</t>
  </si>
  <si>
    <t>2112599999</t>
  </si>
  <si>
    <t>Laurel County, KY</t>
  </si>
  <si>
    <t>NCNTY21125N21125</t>
  </si>
  <si>
    <t>Laurel County Kentucky</t>
  </si>
  <si>
    <t>2112799999</t>
  </si>
  <si>
    <t>Lawrence County, KY</t>
  </si>
  <si>
    <t>NCNTY21127N21127</t>
  </si>
  <si>
    <t>Lawrence County Kentucky</t>
  </si>
  <si>
    <t>2112999999</t>
  </si>
  <si>
    <t>Lee County, KY</t>
  </si>
  <si>
    <t>NCNTY21129N21129</t>
  </si>
  <si>
    <t>Lee County Kentucky</t>
  </si>
  <si>
    <t>2113199999</t>
  </si>
  <si>
    <t>Leslie County, KY</t>
  </si>
  <si>
    <t>NCNTY21131N21131</t>
  </si>
  <si>
    <t>Leslie County Kentucky</t>
  </si>
  <si>
    <t>2113399999</t>
  </si>
  <si>
    <t>Letcher County, KY</t>
  </si>
  <si>
    <t>NCNTY21133N21133</t>
  </si>
  <si>
    <t>Letcher County Kentucky</t>
  </si>
  <si>
    <t>2113599999</t>
  </si>
  <si>
    <t>Lewis County, KY</t>
  </si>
  <si>
    <t>NCNTY21135N21135</t>
  </si>
  <si>
    <t>Lewis County Kentucky</t>
  </si>
  <si>
    <t>2113799999</t>
  </si>
  <si>
    <t>Lincoln County, KY</t>
  </si>
  <si>
    <t>NCNTY21137N21137</t>
  </si>
  <si>
    <t>Lincoln County Kentucky</t>
  </si>
  <si>
    <t>2113999999</t>
  </si>
  <si>
    <t>Livingston County, KY</t>
  </si>
  <si>
    <t>NCNTY21139N21139</t>
  </si>
  <si>
    <t>Livingston County Kentucky</t>
  </si>
  <si>
    <t>2114199999</t>
  </si>
  <si>
    <t>Logan County, KY</t>
  </si>
  <si>
    <t>NCNTY21141N21141</t>
  </si>
  <si>
    <t>Logan County Kentucky</t>
  </si>
  <si>
    <t>2114399999</t>
  </si>
  <si>
    <t>Lyon County, KY</t>
  </si>
  <si>
    <t>NCNTY21143N21143</t>
  </si>
  <si>
    <t>Lyon County Kentucky</t>
  </si>
  <si>
    <t>2114599999</t>
  </si>
  <si>
    <t>McCracken County, KY</t>
  </si>
  <si>
    <t>NCNTY21145N21145</t>
  </si>
  <si>
    <t>McCracken County Kentucky</t>
  </si>
  <si>
    <t>2114799999</t>
  </si>
  <si>
    <t>McCreary County, KY</t>
  </si>
  <si>
    <t>NCNTY21147N21147</t>
  </si>
  <si>
    <t>McCreary County Kentucky</t>
  </si>
  <si>
    <t>2114999999</t>
  </si>
  <si>
    <t>McLean County Kentucky</t>
  </si>
  <si>
    <t>2115199999</t>
  </si>
  <si>
    <t>Madison County, KY</t>
  </si>
  <si>
    <t>NCNTY21151N21151</t>
  </si>
  <si>
    <t>Madison County Kentucky</t>
  </si>
  <si>
    <t>2115399999</t>
  </si>
  <si>
    <t>Magoffin County, KY</t>
  </si>
  <si>
    <t>NCNTY21153N21153</t>
  </si>
  <si>
    <t>Magoffin County Kentucky</t>
  </si>
  <si>
    <t>2115599999</t>
  </si>
  <si>
    <t>Marion County, KY</t>
  </si>
  <si>
    <t>NCNTY21155N21155</t>
  </si>
  <si>
    <t>Marion County Kentucky</t>
  </si>
  <si>
    <t>2115799999</t>
  </si>
  <si>
    <t>Marshall County, KY</t>
  </si>
  <si>
    <t>NCNTY21157N21157</t>
  </si>
  <si>
    <t>Marshall County Kentucky</t>
  </si>
  <si>
    <t>2115999999</t>
  </si>
  <si>
    <t>Martin County, KY</t>
  </si>
  <si>
    <t>NCNTY21159N21159</t>
  </si>
  <si>
    <t>Martin County Kentucky</t>
  </si>
  <si>
    <t>2116199999</t>
  </si>
  <si>
    <t>Mason County, KY</t>
  </si>
  <si>
    <t>NCNTY21161N21161</t>
  </si>
  <si>
    <t>Mason County Kentucky</t>
  </si>
  <si>
    <t>2116399999</t>
  </si>
  <si>
    <t>Meade County, KY HUD Metro FMR Area</t>
  </si>
  <si>
    <t>METRO21060N21163</t>
  </si>
  <si>
    <t>Meade County Kentucky</t>
  </si>
  <si>
    <t>2116599999</t>
  </si>
  <si>
    <t>Menifee County, KY</t>
  </si>
  <si>
    <t>NCNTY21165N21165</t>
  </si>
  <si>
    <t>Menifee County Kentucky</t>
  </si>
  <si>
    <t>2116799999</t>
  </si>
  <si>
    <t>Mercer County, KY</t>
  </si>
  <si>
    <t>NCNTY21167N21167</t>
  </si>
  <si>
    <t>Mercer County Kentucky</t>
  </si>
  <si>
    <t>2116999999</t>
  </si>
  <si>
    <t>Metcalfe County, KY</t>
  </si>
  <si>
    <t>NCNTY21169N21169</t>
  </si>
  <si>
    <t>Metcalfe County Kentucky</t>
  </si>
  <si>
    <t>2117199999</t>
  </si>
  <si>
    <t>Monroe County, KY</t>
  </si>
  <si>
    <t>NCNTY21171N21171</t>
  </si>
  <si>
    <t>Monroe County Kentucky</t>
  </si>
  <si>
    <t>2117399999</t>
  </si>
  <si>
    <t>Montgomery County, KY</t>
  </si>
  <si>
    <t>NCNTY21173N21173</t>
  </si>
  <si>
    <t>Montgomery County Kentucky</t>
  </si>
  <si>
    <t>2117599999</t>
  </si>
  <si>
    <t>Morgan County, KY</t>
  </si>
  <si>
    <t>NCNTY21175N21175</t>
  </si>
  <si>
    <t>Morgan County Kentucky</t>
  </si>
  <si>
    <t>2117799999</t>
  </si>
  <si>
    <t>Muhlenberg County, KY</t>
  </si>
  <si>
    <t>NCNTY21177N21177</t>
  </si>
  <si>
    <t>Muhlenberg County Kentucky</t>
  </si>
  <si>
    <t>2117999999</t>
  </si>
  <si>
    <t>Nelson County, KY</t>
  </si>
  <si>
    <t>NCNTY21179N21179</t>
  </si>
  <si>
    <t>Nelson County Kentucky</t>
  </si>
  <si>
    <t>2118199999</t>
  </si>
  <si>
    <t>Nicholas County, KY</t>
  </si>
  <si>
    <t>NCNTY21181N21181</t>
  </si>
  <si>
    <t>Nicholas County Kentucky</t>
  </si>
  <si>
    <t>2118399999</t>
  </si>
  <si>
    <t>Ohio County, KY</t>
  </si>
  <si>
    <t>NCNTY21183N21183</t>
  </si>
  <si>
    <t>Ohio County Kentucky</t>
  </si>
  <si>
    <t>2118599999</t>
  </si>
  <si>
    <t>Oldham County Kentucky</t>
  </si>
  <si>
    <t>2118799999</t>
  </si>
  <si>
    <t>Owen County, KY</t>
  </si>
  <si>
    <t>NCNTY21187N21187</t>
  </si>
  <si>
    <t>Owen County Kentucky</t>
  </si>
  <si>
    <t>2118999999</t>
  </si>
  <si>
    <t>Owsley County, KY</t>
  </si>
  <si>
    <t>NCNTY21189N21189</t>
  </si>
  <si>
    <t>Owsley County Kentucky</t>
  </si>
  <si>
    <t>2119199999</t>
  </si>
  <si>
    <t>Pendleton County Kentucky</t>
  </si>
  <si>
    <t>2119399999</t>
  </si>
  <si>
    <t>Perry County, KY</t>
  </si>
  <si>
    <t>NCNTY21193N21193</t>
  </si>
  <si>
    <t>Perry County Kentucky</t>
  </si>
  <si>
    <t>2119599999</t>
  </si>
  <si>
    <t>Pike County, KY</t>
  </si>
  <si>
    <t>NCNTY21195N21195</t>
  </si>
  <si>
    <t>Pike County Kentucky</t>
  </si>
  <si>
    <t>2119799999</t>
  </si>
  <si>
    <t>Powell County, KY</t>
  </si>
  <si>
    <t>NCNTY21197N21197</t>
  </si>
  <si>
    <t>Powell County Kentucky</t>
  </si>
  <si>
    <t>2119999999</t>
  </si>
  <si>
    <t>Pulaski County, KY</t>
  </si>
  <si>
    <t>NCNTY21199N21199</t>
  </si>
  <si>
    <t>Pulaski County Kentucky</t>
  </si>
  <si>
    <t>2120199999</t>
  </si>
  <si>
    <t>Robertson County, KY</t>
  </si>
  <si>
    <t>NCNTY21201N21201</t>
  </si>
  <si>
    <t>Robertson County Kentucky</t>
  </si>
  <si>
    <t>2120399999</t>
  </si>
  <si>
    <t>Rockcastle County, KY</t>
  </si>
  <si>
    <t>NCNTY21203N21203</t>
  </si>
  <si>
    <t>Rockcastle County Kentucky</t>
  </si>
  <si>
    <t>2120599999</t>
  </si>
  <si>
    <t>Rowan County, KY</t>
  </si>
  <si>
    <t>NCNTY21205N21205</t>
  </si>
  <si>
    <t>Rowan County Kentucky</t>
  </si>
  <si>
    <t>2120799999</t>
  </si>
  <si>
    <t>Russell County, KY</t>
  </si>
  <si>
    <t>NCNTY21207N21207</t>
  </si>
  <si>
    <t>Russell County Kentucky</t>
  </si>
  <si>
    <t>2120999999</t>
  </si>
  <si>
    <t>Scott County Kentucky</t>
  </si>
  <si>
    <t>2121199999</t>
  </si>
  <si>
    <t>Shelby County, KY HUD Metro FMR Area</t>
  </si>
  <si>
    <t>METRO31140N21211</t>
  </si>
  <si>
    <t>Shelby County Kentucky</t>
  </si>
  <si>
    <t>2121399999</t>
  </si>
  <si>
    <t>Simpson County, KY</t>
  </si>
  <si>
    <t>NCNTY21213N21213</t>
  </si>
  <si>
    <t>Simpson County Kentucky</t>
  </si>
  <si>
    <t>2121599999</t>
  </si>
  <si>
    <t>Spencer County Kentucky</t>
  </si>
  <si>
    <t>2121799999</t>
  </si>
  <si>
    <t>Taylor County, KY</t>
  </si>
  <si>
    <t>NCNTY21217N21217</t>
  </si>
  <si>
    <t>Taylor County Kentucky</t>
  </si>
  <si>
    <t>2121999999</t>
  </si>
  <si>
    <t>Todd County, KY</t>
  </si>
  <si>
    <t>NCNTY21219N21219</t>
  </si>
  <si>
    <t>Todd County Kentucky</t>
  </si>
  <si>
    <t>2122199999</t>
  </si>
  <si>
    <t>Trigg County Kentucky</t>
  </si>
  <si>
    <t>2122399999</t>
  </si>
  <si>
    <t>Trimble County, KY</t>
  </si>
  <si>
    <t>NCNTY21223N21223</t>
  </si>
  <si>
    <t>Trimble County Kentucky</t>
  </si>
  <si>
    <t>2122599999</t>
  </si>
  <si>
    <t>Union County, KY</t>
  </si>
  <si>
    <t>NCNTY21225N21225</t>
  </si>
  <si>
    <t>Union County Kentucky</t>
  </si>
  <si>
    <t>2122799999</t>
  </si>
  <si>
    <t>Warren County Kentucky</t>
  </si>
  <si>
    <t>2122999999</t>
  </si>
  <si>
    <t>Washington County, KY</t>
  </si>
  <si>
    <t>NCNTY21229N21229</t>
  </si>
  <si>
    <t>Washington County Kentucky</t>
  </si>
  <si>
    <t>2123199999</t>
  </si>
  <si>
    <t>Wayne County, KY</t>
  </si>
  <si>
    <t>NCNTY21231N21231</t>
  </si>
  <si>
    <t>Wayne County Kentucky</t>
  </si>
  <si>
    <t>2123399999</t>
  </si>
  <si>
    <t>Webster County, KY</t>
  </si>
  <si>
    <t>NCNTY21233N21233</t>
  </si>
  <si>
    <t>Webster County Kentucky</t>
  </si>
  <si>
    <t>2123599999</t>
  </si>
  <si>
    <t>Whitley County, KY</t>
  </si>
  <si>
    <t>NCNTY21235N21235</t>
  </si>
  <si>
    <t>Whitley County Kentucky</t>
  </si>
  <si>
    <t>2123799999</t>
  </si>
  <si>
    <t>Wolfe County, KY</t>
  </si>
  <si>
    <t>NCNTY21237N21237</t>
  </si>
  <si>
    <t>Wolfe County Kentucky</t>
  </si>
  <si>
    <t>2123999999</t>
  </si>
  <si>
    <t>Woodford County Kentucky</t>
  </si>
  <si>
    <t>2200199999</t>
  </si>
  <si>
    <t>Acadia Parish, LA HUD Metro FMR Area</t>
  </si>
  <si>
    <t>METRO29180N22001</t>
  </si>
  <si>
    <t>22</t>
  </si>
  <si>
    <t>LA</t>
  </si>
  <si>
    <t>Acadia Parish Louisiana</t>
  </si>
  <si>
    <t>2200399999</t>
  </si>
  <si>
    <t>Allen Parish, LA</t>
  </si>
  <si>
    <t>NCNTY22003N22003</t>
  </si>
  <si>
    <t>Allen Parish Louisiana</t>
  </si>
  <si>
    <t>2200599999</t>
  </si>
  <si>
    <t>Baton Rouge, LA HUD Metro FMR Area</t>
  </si>
  <si>
    <t>METRO12940M12940</t>
  </si>
  <si>
    <t>Ascension Parish Louisiana</t>
  </si>
  <si>
    <t>2200799999</t>
  </si>
  <si>
    <t>Assumption Parish, LA HUD Metro FMR Area</t>
  </si>
  <si>
    <t>METRO12940M22007</t>
  </si>
  <si>
    <t>Assumption Parish Louisiana</t>
  </si>
  <si>
    <t>2200999999</t>
  </si>
  <si>
    <t>Avoyelles Parish, LA</t>
  </si>
  <si>
    <t>NCNTY22009N22009</t>
  </si>
  <si>
    <t>Avoyelles Parish Louisiana</t>
  </si>
  <si>
    <t>2201199999</t>
  </si>
  <si>
    <t>Beauregard Parish, LA</t>
  </si>
  <si>
    <t>NCNTY22011N22011</t>
  </si>
  <si>
    <t>Beauregard Parish Louisiana</t>
  </si>
  <si>
    <t>2201399999</t>
  </si>
  <si>
    <t>Bienville Parish, LA</t>
  </si>
  <si>
    <t>NCNTY22013N22013</t>
  </si>
  <si>
    <t>Bienville Parish Louisiana</t>
  </si>
  <si>
    <t>2201599999</t>
  </si>
  <si>
    <t>Shreveport-Bossier City, LA MSA</t>
  </si>
  <si>
    <t>METRO43340M43340</t>
  </si>
  <si>
    <t>Bossier Parish Louisiana</t>
  </si>
  <si>
    <t>2201799999</t>
  </si>
  <si>
    <t>Caddo Parish Louisiana</t>
  </si>
  <si>
    <t>2201999999</t>
  </si>
  <si>
    <t>Lake Charles, LA MSA</t>
  </si>
  <si>
    <t>METRO29340M29340</t>
  </si>
  <si>
    <t>Calcasieu Parish Louisiana</t>
  </si>
  <si>
    <t>2202199999</t>
  </si>
  <si>
    <t>Caldwell Parish, LA</t>
  </si>
  <si>
    <t>NCNTY22021N22021</t>
  </si>
  <si>
    <t>Caldwell Parish Louisiana</t>
  </si>
  <si>
    <t>2202399999</t>
  </si>
  <si>
    <t>Cameron Parish Louisiana</t>
  </si>
  <si>
    <t>2202599999</t>
  </si>
  <si>
    <t>Catahoula Parish, LA</t>
  </si>
  <si>
    <t>NCNTY22025N22025</t>
  </si>
  <si>
    <t>Catahoula Parish Louisiana</t>
  </si>
  <si>
    <t>2202799999</t>
  </si>
  <si>
    <t>Claiborne Parish, LA</t>
  </si>
  <si>
    <t>NCNTY22027N22027</t>
  </si>
  <si>
    <t>Claiborne Parish Louisiana</t>
  </si>
  <si>
    <t>2202999999</t>
  </si>
  <si>
    <t>Concordia Parish, LA</t>
  </si>
  <si>
    <t>NCNTY22029N22029</t>
  </si>
  <si>
    <t>Concordia Parish Louisiana</t>
  </si>
  <si>
    <t>2203199999</t>
  </si>
  <si>
    <t>De Soto Parish Louisiana</t>
  </si>
  <si>
    <t>2203399999</t>
  </si>
  <si>
    <t>East Baton Rouge Parish Louisiana</t>
  </si>
  <si>
    <t>2203599999</t>
  </si>
  <si>
    <t>East Carroll Parish, LA</t>
  </si>
  <si>
    <t>NCNTY22035N22035</t>
  </si>
  <si>
    <t>East Carroll Parish Louisiana</t>
  </si>
  <si>
    <t>2203799999</t>
  </si>
  <si>
    <t>East Feliciana Parish Louisiana</t>
  </si>
  <si>
    <t>2203999999</t>
  </si>
  <si>
    <t>Evangeline Parish, LA</t>
  </si>
  <si>
    <t>NCNTY22039N22039</t>
  </si>
  <si>
    <t>Evangeline Parish Louisiana</t>
  </si>
  <si>
    <t>2204199999</t>
  </si>
  <si>
    <t>Franklin Parish, LA</t>
  </si>
  <si>
    <t>NCNTY22041N22041</t>
  </si>
  <si>
    <t>Franklin Parish Louisiana</t>
  </si>
  <si>
    <t>2204399999</t>
  </si>
  <si>
    <t>Alexandria, LA MSA</t>
  </si>
  <si>
    <t>METRO10780M10780</t>
  </si>
  <si>
    <t>Grant Parish Louisiana</t>
  </si>
  <si>
    <t>2204599999</t>
  </si>
  <si>
    <t>Iberia Parish, LA HUD Metro FMR Area</t>
  </si>
  <si>
    <t>METRO29180N22045</t>
  </si>
  <si>
    <t>Iberia Parish Louisiana</t>
  </si>
  <si>
    <t>2204799999</t>
  </si>
  <si>
    <t>Iberville Parish, LA HUD Metro FMR Area</t>
  </si>
  <si>
    <t>METRO12940N22047</t>
  </si>
  <si>
    <t>Iberville Parish Louisiana</t>
  </si>
  <si>
    <t>2204999999</t>
  </si>
  <si>
    <t>Jackson Parish, LA</t>
  </si>
  <si>
    <t>NCNTY22049N22049</t>
  </si>
  <si>
    <t>Jackson Parish Louisiana</t>
  </si>
  <si>
    <t>2205199999</t>
  </si>
  <si>
    <t>New Orleans-Metairie, LA HUD Metro FMR Area</t>
  </si>
  <si>
    <t>METRO35380M35380</t>
  </si>
  <si>
    <t>Jefferson Parish Louisiana</t>
  </si>
  <si>
    <t>2205399999</t>
  </si>
  <si>
    <t>Jefferson Davis Parish, LA</t>
  </si>
  <si>
    <t>NCNTY22053N22053</t>
  </si>
  <si>
    <t>Jefferson Davis Parish Louisiana</t>
  </si>
  <si>
    <t>2205599999</t>
  </si>
  <si>
    <t>Lafayette, LA HUD Metro FMR Area</t>
  </si>
  <si>
    <t>METRO29180M29180</t>
  </si>
  <si>
    <t>Lafayette Parish Louisiana</t>
  </si>
  <si>
    <t>2205799999</t>
  </si>
  <si>
    <t>Houma-Thibodaux, LA MSA</t>
  </si>
  <si>
    <t>METRO26380M26380</t>
  </si>
  <si>
    <t>Lafourche Parish Louisiana</t>
  </si>
  <si>
    <t>2205999999</t>
  </si>
  <si>
    <t>La Salle Parish, LA</t>
  </si>
  <si>
    <t>NCNTY22059N22059</t>
  </si>
  <si>
    <t>La Salle Parish</t>
  </si>
  <si>
    <t>La Salle Parish Louisiana</t>
  </si>
  <si>
    <t>2206199999</t>
  </si>
  <si>
    <t>Lincoln Parish, LA</t>
  </si>
  <si>
    <t>NCNTY22061N22061</t>
  </si>
  <si>
    <t>Lincoln Parish Louisiana</t>
  </si>
  <si>
    <t>2206399999</t>
  </si>
  <si>
    <t>Livingston Parish Louisiana</t>
  </si>
  <si>
    <t>2206599999</t>
  </si>
  <si>
    <t>Madison Parish, LA</t>
  </si>
  <si>
    <t>NCNTY22065N22065</t>
  </si>
  <si>
    <t>Madison Parish Louisiana</t>
  </si>
  <si>
    <t>2206799999</t>
  </si>
  <si>
    <t>Morehouse Parish, LA HUD Metro FMR Area</t>
  </si>
  <si>
    <t>METRO33740M22067</t>
  </si>
  <si>
    <t>Morehouse Parish Louisiana</t>
  </si>
  <si>
    <t>2206999999</t>
  </si>
  <si>
    <t>Natchitoches Parish, LA</t>
  </si>
  <si>
    <t>NCNTY22069N22069</t>
  </si>
  <si>
    <t>Natchitoches Parish Louisiana</t>
  </si>
  <si>
    <t>2207199999</t>
  </si>
  <si>
    <t>Orleans Parish Louisiana</t>
  </si>
  <si>
    <t>2207399999</t>
  </si>
  <si>
    <t>Monroe, LA HUD Metro FMR Area</t>
  </si>
  <si>
    <t>METRO33740M33740</t>
  </si>
  <si>
    <t>Ouachita Parish Louisiana</t>
  </si>
  <si>
    <t>2207599999</t>
  </si>
  <si>
    <t>Plaquemines Parish Louisiana</t>
  </si>
  <si>
    <t>2207799999</t>
  </si>
  <si>
    <t>Pointe Coupee Parish Louisiana</t>
  </si>
  <si>
    <t>2207999999</t>
  </si>
  <si>
    <t>Rapides Parish Louisiana</t>
  </si>
  <si>
    <t>2208199999</t>
  </si>
  <si>
    <t>Red River Parish, LA</t>
  </si>
  <si>
    <t>NCNTY22081N22081</t>
  </si>
  <si>
    <t>Red River Parish Louisiana</t>
  </si>
  <si>
    <t>2208399999</t>
  </si>
  <si>
    <t>Richland Parish, LA</t>
  </si>
  <si>
    <t>NCNTY22083N22083</t>
  </si>
  <si>
    <t>Richland Parish Louisiana</t>
  </si>
  <si>
    <t>2208599999</t>
  </si>
  <si>
    <t>Sabine Parish, LA</t>
  </si>
  <si>
    <t>NCNTY22085N22085</t>
  </si>
  <si>
    <t>Sabine Parish Louisiana</t>
  </si>
  <si>
    <t>2208799999</t>
  </si>
  <si>
    <t>St. Bernard Parish Louisiana</t>
  </si>
  <si>
    <t>2208999999</t>
  </si>
  <si>
    <t>St. Charles Parish Louisiana</t>
  </si>
  <si>
    <t>2209199999</t>
  </si>
  <si>
    <t>St. Helena Parish Louisiana</t>
  </si>
  <si>
    <t>2209399999</t>
  </si>
  <si>
    <t>St. James Parish, LA HUD Metro FMR Area</t>
  </si>
  <si>
    <t>METRO35380N22093</t>
  </si>
  <si>
    <t>St. James Parish Louisiana</t>
  </si>
  <si>
    <t>2209599999</t>
  </si>
  <si>
    <t>St. John the Baptist Parish Louisiana</t>
  </si>
  <si>
    <t>2209799999</t>
  </si>
  <si>
    <t>St. Landry Parish, LA</t>
  </si>
  <si>
    <t>NCNTY22097N22097</t>
  </si>
  <si>
    <t>St. Landry Parish Louisiana</t>
  </si>
  <si>
    <t>2209999999</t>
  </si>
  <si>
    <t>St. Martin Parish Louisiana</t>
  </si>
  <si>
    <t>2210199999</t>
  </si>
  <si>
    <t>St. Mary Parish, LA</t>
  </si>
  <si>
    <t>NCNTY22101N22101</t>
  </si>
  <si>
    <t>St. Mary Parish Louisiana</t>
  </si>
  <si>
    <t>2210399999</t>
  </si>
  <si>
    <t>St. Tammany Parish Louisiana</t>
  </si>
  <si>
    <t>2210599999</t>
  </si>
  <si>
    <t>Hammond, LA MSA</t>
  </si>
  <si>
    <t>METRO25220M25220</t>
  </si>
  <si>
    <t>Tangipahoa Parish Louisiana</t>
  </si>
  <si>
    <t>2210799999</t>
  </si>
  <si>
    <t>Tensas Parish, LA</t>
  </si>
  <si>
    <t>NCNTY22107N22107</t>
  </si>
  <si>
    <t>Tensas Parish Louisiana</t>
  </si>
  <si>
    <t>2210999999</t>
  </si>
  <si>
    <t>Terrebonne Parish Louisiana</t>
  </si>
  <si>
    <t>2211199999</t>
  </si>
  <si>
    <t>Union Parish Louisiana</t>
  </si>
  <si>
    <t>2211399999</t>
  </si>
  <si>
    <t>Vermilion Parish, LA HUD Metro FMR Area</t>
  </si>
  <si>
    <t>METRO29180N22113</t>
  </si>
  <si>
    <t>Vermilion Parish Louisiana</t>
  </si>
  <si>
    <t>2211599999</t>
  </si>
  <si>
    <t>Vernon Parish, LA</t>
  </si>
  <si>
    <t>NCNTY22115N22115</t>
  </si>
  <si>
    <t>Vernon Parish Louisiana</t>
  </si>
  <si>
    <t>2211799999</t>
  </si>
  <si>
    <t>Washington Parish, LA</t>
  </si>
  <si>
    <t>NCNTY22117N22117</t>
  </si>
  <si>
    <t>Washington Parish Louisiana</t>
  </si>
  <si>
    <t>2211999999</t>
  </si>
  <si>
    <t>Webster Parish, LA</t>
  </si>
  <si>
    <t>NCNTY22119N22119</t>
  </si>
  <si>
    <t>Webster Parish Louisiana</t>
  </si>
  <si>
    <t>2212199999</t>
  </si>
  <si>
    <t>West Baton Rouge Parish Louisiana</t>
  </si>
  <si>
    <t>2212399999</t>
  </si>
  <si>
    <t>West Carroll Parish, LA</t>
  </si>
  <si>
    <t>NCNTY22123N22123</t>
  </si>
  <si>
    <t>West Carroll Parish Louisiana</t>
  </si>
  <si>
    <t>2212599999</t>
  </si>
  <si>
    <t>West Feliciana Parish Louisiana</t>
  </si>
  <si>
    <t>2212799999</t>
  </si>
  <si>
    <t>Winn Parish, LA</t>
  </si>
  <si>
    <t>NCNTY22127N22127</t>
  </si>
  <si>
    <t>Winn Parish Louisiana</t>
  </si>
  <si>
    <t>2300102060</t>
  </si>
  <si>
    <t>Lewiston-Auburn, ME MSA</t>
  </si>
  <si>
    <t>METRO30340M30340</t>
  </si>
  <si>
    <t>Auburn city</t>
  </si>
  <si>
    <t>23</t>
  </si>
  <si>
    <t>ME</t>
  </si>
  <si>
    <t>Androscoggin County Maine</t>
  </si>
  <si>
    <t>2300119105</t>
  </si>
  <si>
    <t>2300129255</t>
  </si>
  <si>
    <t>Greene town</t>
  </si>
  <si>
    <t>2300138565</t>
  </si>
  <si>
    <t>Leeds town</t>
  </si>
  <si>
    <t>2300138740</t>
  </si>
  <si>
    <t>Lewiston city</t>
  </si>
  <si>
    <t>2300140035</t>
  </si>
  <si>
    <t>2300140665</t>
  </si>
  <si>
    <t>Livermore town</t>
  </si>
  <si>
    <t>2300140770</t>
  </si>
  <si>
    <t>Livermore Falls town</t>
  </si>
  <si>
    <t>2300144585</t>
  </si>
  <si>
    <t>Mechanic Falls town</t>
  </si>
  <si>
    <t>2300146160</t>
  </si>
  <si>
    <t>Minot town</t>
  </si>
  <si>
    <t>2300160020</t>
  </si>
  <si>
    <t>Poland town</t>
  </si>
  <si>
    <t>2300164570</t>
  </si>
  <si>
    <t>Sabattus town</t>
  </si>
  <si>
    <t>2300177800</t>
  </si>
  <si>
    <t>Turner town</t>
  </si>
  <si>
    <t>2300179585</t>
  </si>
  <si>
    <t>Wales town</t>
  </si>
  <si>
    <t>2300300800</t>
  </si>
  <si>
    <t>Aroostook County, ME</t>
  </si>
  <si>
    <t>NCNTY23003N23003</t>
  </si>
  <si>
    <t>Allagash town</t>
  </si>
  <si>
    <t>Aroostook County Maine</t>
  </si>
  <si>
    <t>2300301220</t>
  </si>
  <si>
    <t>Amity town</t>
  </si>
  <si>
    <t>2300301710</t>
  </si>
  <si>
    <t>Ashland town</t>
  </si>
  <si>
    <t>2300302762</t>
  </si>
  <si>
    <t>Bancroft UT</t>
  </si>
  <si>
    <t>2300305385</t>
  </si>
  <si>
    <t>Blaine town</t>
  </si>
  <si>
    <t>2300307065</t>
  </si>
  <si>
    <t>2300310565</t>
  </si>
  <si>
    <t>Caribou city</t>
  </si>
  <si>
    <t>2300311300</t>
  </si>
  <si>
    <t>Castle Hill town</t>
  </si>
  <si>
    <t>2300311335</t>
  </si>
  <si>
    <t>Caswell town</t>
  </si>
  <si>
    <t>2300311785</t>
  </si>
  <si>
    <t>Central Aroostook UT</t>
  </si>
  <si>
    <t>2300312000</t>
  </si>
  <si>
    <t>Chapman town</t>
  </si>
  <si>
    <t>2300313900</t>
  </si>
  <si>
    <t>Connor UT</t>
  </si>
  <si>
    <t>2300315395</t>
  </si>
  <si>
    <t>Crystal town</t>
  </si>
  <si>
    <t>2300315990</t>
  </si>
  <si>
    <t>Cyr plantation</t>
  </si>
  <si>
    <t>2300319210</t>
  </si>
  <si>
    <t>Dyer Brook town</t>
  </si>
  <si>
    <t>2300319420</t>
  </si>
  <si>
    <t>Eagle Lake town</t>
  </si>
  <si>
    <t>2300321380</t>
  </si>
  <si>
    <t>2300325615</t>
  </si>
  <si>
    <t>Fort Fairfield town</t>
  </si>
  <si>
    <t>2300325755</t>
  </si>
  <si>
    <t>Fort Kent town</t>
  </si>
  <si>
    <t>2300326735</t>
  </si>
  <si>
    <t>Frenchville town</t>
  </si>
  <si>
    <t>2300327120</t>
  </si>
  <si>
    <t>Garfield plantation</t>
  </si>
  <si>
    <t>2300327855</t>
  </si>
  <si>
    <t>Glenwood plantation</t>
  </si>
  <si>
    <t>2300328590</t>
  </si>
  <si>
    <t>Grand Isle town</t>
  </si>
  <si>
    <t>2300330690</t>
  </si>
  <si>
    <t>Hamlin town</t>
  </si>
  <si>
    <t>2300330725</t>
  </si>
  <si>
    <t>Hammond town</t>
  </si>
  <si>
    <t>2300332195</t>
  </si>
  <si>
    <t>Haynesville town</t>
  </si>
  <si>
    <t>2300332685</t>
  </si>
  <si>
    <t>Hersey town</t>
  </si>
  <si>
    <t>2300333385</t>
  </si>
  <si>
    <t>Hodgdon town</t>
  </si>
  <si>
    <t>2300333980</t>
  </si>
  <si>
    <t>Houlton town</t>
  </si>
  <si>
    <t>2300335065</t>
  </si>
  <si>
    <t>Island Falls town</t>
  </si>
  <si>
    <t>2300339300</t>
  </si>
  <si>
    <t>Limestone town</t>
  </si>
  <si>
    <t>2300339965</t>
  </si>
  <si>
    <t>Linneus town</t>
  </si>
  <si>
    <t>2300340595</t>
  </si>
  <si>
    <t>Littleton town</t>
  </si>
  <si>
    <t>2300341715</t>
  </si>
  <si>
    <t>Ludlow town</t>
  </si>
  <si>
    <t>2300342450</t>
  </si>
  <si>
    <t>Macwahoc plantation</t>
  </si>
  <si>
    <t>2300342520</t>
  </si>
  <si>
    <t>Madawaska town</t>
  </si>
  <si>
    <t>2300343255</t>
  </si>
  <si>
    <t>Mapleton town</t>
  </si>
  <si>
    <t>2300343710</t>
  </si>
  <si>
    <t>Mars Hill town</t>
  </si>
  <si>
    <t>2300343990</t>
  </si>
  <si>
    <t>Masardis town</t>
  </si>
  <si>
    <t>2300345180</t>
  </si>
  <si>
    <t>Merrill town</t>
  </si>
  <si>
    <t>2300346685</t>
  </si>
  <si>
    <t>Monticello town</t>
  </si>
  <si>
    <t>2300347175</t>
  </si>
  <si>
    <t>Moro plantation</t>
  </si>
  <si>
    <t>2300348120</t>
  </si>
  <si>
    <t>Nashville plantation</t>
  </si>
  <si>
    <t>2300348575</t>
  </si>
  <si>
    <t>New Canada town</t>
  </si>
  <si>
    <t>2300348960</t>
  </si>
  <si>
    <t>New Limerick town</t>
  </si>
  <si>
    <t>2300349415</t>
  </si>
  <si>
    <t>New Sweden town</t>
  </si>
  <si>
    <t>2300353602</t>
  </si>
  <si>
    <t>Northwest Aroostook UT</t>
  </si>
  <si>
    <t>2300354385</t>
  </si>
  <si>
    <t>Oakfield town</t>
  </si>
  <si>
    <t>2300355435</t>
  </si>
  <si>
    <t>Orient town</t>
  </si>
  <si>
    <t>2300357936</t>
  </si>
  <si>
    <t>Penobscot Indian Island Reservation</t>
  </si>
  <si>
    <t>2300358060</t>
  </si>
  <si>
    <t>Perham town</t>
  </si>
  <si>
    <t>2300360300</t>
  </si>
  <si>
    <t>Portage Lake town</t>
  </si>
  <si>
    <t>2300360825</t>
  </si>
  <si>
    <t>Presque Isle city</t>
  </si>
  <si>
    <t>2300362400</t>
  </si>
  <si>
    <t>Reed plantation</t>
  </si>
  <si>
    <t>2300364780</t>
  </si>
  <si>
    <t>St. Agatha town</t>
  </si>
  <si>
    <t>2300365025</t>
  </si>
  <si>
    <t>St. Francis town</t>
  </si>
  <si>
    <t>2300365200</t>
  </si>
  <si>
    <t>St. John plantation</t>
  </si>
  <si>
    <t>2300367790</t>
  </si>
  <si>
    <t>2300369260</t>
  </si>
  <si>
    <t>Smyrna town</t>
  </si>
  <si>
    <t>2300369930</t>
  </si>
  <si>
    <t>South Aroostook UT</t>
  </si>
  <si>
    <t>2300373472</t>
  </si>
  <si>
    <t>Square Lake UT</t>
  </si>
  <si>
    <t>2300374405</t>
  </si>
  <si>
    <t>Stockholm town</t>
  </si>
  <si>
    <t>2300378570</t>
  </si>
  <si>
    <t>Van Buren town</t>
  </si>
  <si>
    <t>2300379270</t>
  </si>
  <si>
    <t>Wade town</t>
  </si>
  <si>
    <t>2300379865</t>
  </si>
  <si>
    <t>Wallagrass town</t>
  </si>
  <si>
    <t>2300380285</t>
  </si>
  <si>
    <t>Washburn town</t>
  </si>
  <si>
    <t>2300382770</t>
  </si>
  <si>
    <t>Westfield town</t>
  </si>
  <si>
    <t>2300383540</t>
  </si>
  <si>
    <t>Westmanland town</t>
  </si>
  <si>
    <t>2300383785</t>
  </si>
  <si>
    <t>2300386865</t>
  </si>
  <si>
    <t>Winterville plantation</t>
  </si>
  <si>
    <t>2300387215</t>
  </si>
  <si>
    <t>Woodland town</t>
  </si>
  <si>
    <t>2300502655</t>
  </si>
  <si>
    <t>Cumberland County, ME (part) HUD Metro FMR Area</t>
  </si>
  <si>
    <t>METRO38860N23005</t>
  </si>
  <si>
    <t>Baldwin town</t>
  </si>
  <si>
    <t>Cumberland County Maine</t>
  </si>
  <si>
    <t>2300507170</t>
  </si>
  <si>
    <t>Bridgton town</t>
  </si>
  <si>
    <t>2300508430</t>
  </si>
  <si>
    <t>Brunswick town</t>
  </si>
  <si>
    <t>2300510180</t>
  </si>
  <si>
    <t>Portland, ME HUD Metro FMR Area</t>
  </si>
  <si>
    <t>METRO38860MM6400</t>
  </si>
  <si>
    <t>Cape Elizabeth town</t>
  </si>
  <si>
    <t>2300511125</t>
  </si>
  <si>
    <t>Casco town</t>
  </si>
  <si>
    <t>2300512300</t>
  </si>
  <si>
    <t>Chebeague Island town</t>
  </si>
  <si>
    <t>2300515430</t>
  </si>
  <si>
    <t>Cumberland town</t>
  </si>
  <si>
    <t>2300524495</t>
  </si>
  <si>
    <t>Falmouth town</t>
  </si>
  <si>
    <t>2300526525</t>
  </si>
  <si>
    <t>Freeport town</t>
  </si>
  <si>
    <t>2300527025</t>
  </si>
  <si>
    <t>Frye Island town</t>
  </si>
  <si>
    <t>2300528240</t>
  </si>
  <si>
    <t>Gorham town</t>
  </si>
  <si>
    <t>2300528870</t>
  </si>
  <si>
    <t>Gray town</t>
  </si>
  <si>
    <t>2300531390</t>
  </si>
  <si>
    <t>Harpswell town</t>
  </si>
  <si>
    <t>2300531600</t>
  </si>
  <si>
    <t>Harrison town</t>
  </si>
  <si>
    <t>2300541067</t>
  </si>
  <si>
    <t>Long Island town</t>
  </si>
  <si>
    <t>2300548085</t>
  </si>
  <si>
    <t>Naples town</t>
  </si>
  <si>
    <t>2300548820</t>
  </si>
  <si>
    <t>New Gloucester town</t>
  </si>
  <si>
    <t>2300553860</t>
  </si>
  <si>
    <t>North Yarmouth town</t>
  </si>
  <si>
    <t>2300560545</t>
  </si>
  <si>
    <t>Portland city</t>
  </si>
  <si>
    <t>2300560685</t>
  </si>
  <si>
    <t>Pownal town</t>
  </si>
  <si>
    <t>2300561945</t>
  </si>
  <si>
    <t>Raymond town</t>
  </si>
  <si>
    <t>2300566145</t>
  </si>
  <si>
    <t>Scarborough town</t>
  </si>
  <si>
    <t>2300566775</t>
  </si>
  <si>
    <t>Sebago town</t>
  </si>
  <si>
    <t>2300571990</t>
  </si>
  <si>
    <t>South Portland city</t>
  </si>
  <si>
    <t>2300573670</t>
  </si>
  <si>
    <t>Standish town</t>
  </si>
  <si>
    <t>2300582105</t>
  </si>
  <si>
    <t>Westbrook city</t>
  </si>
  <si>
    <t>2300586025</t>
  </si>
  <si>
    <t>2300587845</t>
  </si>
  <si>
    <t>Yarmouth town</t>
  </si>
  <si>
    <t>2300702235</t>
  </si>
  <si>
    <t>Franklin County, ME</t>
  </si>
  <si>
    <t>NCNTY23007N23007</t>
  </si>
  <si>
    <t>Franklin County Maine</t>
  </si>
  <si>
    <t>2300710740</t>
  </si>
  <si>
    <t>Carrabassett Valley town</t>
  </si>
  <si>
    <t>2300710915</t>
  </si>
  <si>
    <t>Carthage town</t>
  </si>
  <si>
    <t>2300712595</t>
  </si>
  <si>
    <t>Chesterville town</t>
  </si>
  <si>
    <t>2300714205</t>
  </si>
  <si>
    <t>Coplin plantation</t>
  </si>
  <si>
    <t>2300716165</t>
  </si>
  <si>
    <t>Dallas plantation</t>
  </si>
  <si>
    <t>2300719865</t>
  </si>
  <si>
    <t>East Central Franklin UT</t>
  </si>
  <si>
    <t>2300724005</t>
  </si>
  <si>
    <t>Eustis town</t>
  </si>
  <si>
    <t>2300724775</t>
  </si>
  <si>
    <t>2300734820</t>
  </si>
  <si>
    <t>Industry town</t>
  </si>
  <si>
    <t>2300735625</t>
  </si>
  <si>
    <t>Jay town</t>
  </si>
  <si>
    <t>2300737025</t>
  </si>
  <si>
    <t>Kingfield town</t>
  </si>
  <si>
    <t>2300749345</t>
  </si>
  <si>
    <t>New Sharon town</t>
  </si>
  <si>
    <t>2300749520</t>
  </si>
  <si>
    <t>New Vineyard town</t>
  </si>
  <si>
    <t>2300751400</t>
  </si>
  <si>
    <t>North Franklin UT</t>
  </si>
  <si>
    <t>2300758445</t>
  </si>
  <si>
    <t>Phillips town</t>
  </si>
  <si>
    <t>2300761840</t>
  </si>
  <si>
    <t>Rangeley town</t>
  </si>
  <si>
    <t>2300761875</t>
  </si>
  <si>
    <t>Rangeley plantation</t>
  </si>
  <si>
    <t>2300765655</t>
  </si>
  <si>
    <t>Sandy River plantation</t>
  </si>
  <si>
    <t>2300770760</t>
  </si>
  <si>
    <t>South Franklin UT</t>
  </si>
  <si>
    <t>2300774825</t>
  </si>
  <si>
    <t>Strong town</t>
  </si>
  <si>
    <t>2300775980</t>
  </si>
  <si>
    <t>Temple town</t>
  </si>
  <si>
    <t>2300781300</t>
  </si>
  <si>
    <t>Weld town</t>
  </si>
  <si>
    <t>2300782235</t>
  </si>
  <si>
    <t>West Central Franklin UT</t>
  </si>
  <si>
    <t>2300785850</t>
  </si>
  <si>
    <t>2300787680</t>
  </si>
  <si>
    <t>Wyman UT</t>
  </si>
  <si>
    <t>2300901185</t>
  </si>
  <si>
    <t>Hancock County, ME</t>
  </si>
  <si>
    <t>NCNTY23009N23009</t>
  </si>
  <si>
    <t>Amherst town</t>
  </si>
  <si>
    <t>Hancock County Maine</t>
  </si>
  <si>
    <t>2300902165</t>
  </si>
  <si>
    <t>Aurora town</t>
  </si>
  <si>
    <t>2300902865</t>
  </si>
  <si>
    <t>Bar Harbor town</t>
  </si>
  <si>
    <t>2300905700</t>
  </si>
  <si>
    <t>Blue Hill town</t>
  </si>
  <si>
    <t>2300907800</t>
  </si>
  <si>
    <t>Brooklin town</t>
  </si>
  <si>
    <t>2300907975</t>
  </si>
  <si>
    <t>Brooksville town</t>
  </si>
  <si>
    <t>2300908815</t>
  </si>
  <si>
    <t>Bucksport town</t>
  </si>
  <si>
    <t>2300911265</t>
  </si>
  <si>
    <t>Castine town</t>
  </si>
  <si>
    <t>2300911800</t>
  </si>
  <si>
    <t>Central Hancock UT</t>
  </si>
  <si>
    <t>2300914905</t>
  </si>
  <si>
    <t>Cranberry Isles town</t>
  </si>
  <si>
    <t>2300916935</t>
  </si>
  <si>
    <t>Dedham town</t>
  </si>
  <si>
    <t>2300917145</t>
  </si>
  <si>
    <t>Deer Isle town</t>
  </si>
  <si>
    <t>2300919770</t>
  </si>
  <si>
    <t>Eastbrook town</t>
  </si>
  <si>
    <t>2300920405</t>
  </si>
  <si>
    <t>East Hancock UT</t>
  </si>
  <si>
    <t>2300923200</t>
  </si>
  <si>
    <t>Ellsworth city</t>
  </si>
  <si>
    <t>2300926350</t>
  </si>
  <si>
    <t>2300926595</t>
  </si>
  <si>
    <t>Frenchboro town</t>
  </si>
  <si>
    <t>2300928450</t>
  </si>
  <si>
    <t>Gouldsboro town</t>
  </si>
  <si>
    <t>2300928975</t>
  </si>
  <si>
    <t>Great Pond town</t>
  </si>
  <si>
    <t>2300930970</t>
  </si>
  <si>
    <t>Hancock town</t>
  </si>
  <si>
    <t>2300938180</t>
  </si>
  <si>
    <t>Lamoine town</t>
  </si>
  <si>
    <t>2300943430</t>
  </si>
  <si>
    <t>Mariaville town</t>
  </si>
  <si>
    <t>2300943578</t>
  </si>
  <si>
    <t>Marshall Island UT</t>
  </si>
  <si>
    <t>2300947630</t>
  </si>
  <si>
    <t>Mount Desert town</t>
  </si>
  <si>
    <t>2300953620</t>
  </si>
  <si>
    <t>Northwest Hancock UT</t>
  </si>
  <si>
    <t>2300955505</t>
  </si>
  <si>
    <t>Orland town</t>
  </si>
  <si>
    <t>2300955855</t>
  </si>
  <si>
    <t>Osborn town</t>
  </si>
  <si>
    <t>2300955890</t>
  </si>
  <si>
    <t>Otis town</t>
  </si>
  <si>
    <t>2300957920</t>
  </si>
  <si>
    <t>Penobscot town</t>
  </si>
  <si>
    <t>2300967300</t>
  </si>
  <si>
    <t>Sedgwick town</t>
  </si>
  <si>
    <t>2300969750</t>
  </si>
  <si>
    <t>Sorrento town</t>
  </si>
  <si>
    <t>2300972865</t>
  </si>
  <si>
    <t>Southwest Harbor town</t>
  </si>
  <si>
    <t>2300974580</t>
  </si>
  <si>
    <t>2300974965</t>
  </si>
  <si>
    <t>Sullivan town</t>
  </si>
  <si>
    <t>2300975280</t>
  </si>
  <si>
    <t>Surry town</t>
  </si>
  <si>
    <t>2300975455</t>
  </si>
  <si>
    <t>Swans Island town</t>
  </si>
  <si>
    <t>2300977345</t>
  </si>
  <si>
    <t>Tremont town</t>
  </si>
  <si>
    <t>2300977415</t>
  </si>
  <si>
    <t>Trenton town</t>
  </si>
  <si>
    <t>2300978925</t>
  </si>
  <si>
    <t>Verona Island town</t>
  </si>
  <si>
    <t>2300980040</t>
  </si>
  <si>
    <t>Waltham town</t>
  </si>
  <si>
    <t>2300986655</t>
  </si>
  <si>
    <t>Winter Harbor town</t>
  </si>
  <si>
    <t>2301100590</t>
  </si>
  <si>
    <t>Kennebec County, ME</t>
  </si>
  <si>
    <t>NCNTY23011N23011</t>
  </si>
  <si>
    <t>Albion town</t>
  </si>
  <si>
    <t>Kennebec County Maine</t>
  </si>
  <si>
    <t>2301102100</t>
  </si>
  <si>
    <t>Augusta city</t>
  </si>
  <si>
    <t>2301104020</t>
  </si>
  <si>
    <t>Belgrade town</t>
  </si>
  <si>
    <t>2301104475</t>
  </si>
  <si>
    <t>Benton town</t>
  </si>
  <si>
    <t>2301112350</t>
  </si>
  <si>
    <t>Chelsea town</t>
  </si>
  <si>
    <t>2301112735</t>
  </si>
  <si>
    <t>China town</t>
  </si>
  <si>
    <t>2301113470</t>
  </si>
  <si>
    <t>2301124670</t>
  </si>
  <si>
    <t>Farmingdale town</t>
  </si>
  <si>
    <t>2301124950</t>
  </si>
  <si>
    <t>Fayette town</t>
  </si>
  <si>
    <t>2301127085</t>
  </si>
  <si>
    <t>Gardiner city</t>
  </si>
  <si>
    <t>2301130550</t>
  </si>
  <si>
    <t>Hallowell city</t>
  </si>
  <si>
    <t>2301140175</t>
  </si>
  <si>
    <t>2301143080</t>
  </si>
  <si>
    <t>2301146405</t>
  </si>
  <si>
    <t>Monmouth town</t>
  </si>
  <si>
    <t>2301147770</t>
  </si>
  <si>
    <t>Mount Vernon town</t>
  </si>
  <si>
    <t>2301154560</t>
  </si>
  <si>
    <t>Oakland town</t>
  </si>
  <si>
    <t>2301159110</t>
  </si>
  <si>
    <t>Pittston town</t>
  </si>
  <si>
    <t>2301161700</t>
  </si>
  <si>
    <t>Randolph town</t>
  </si>
  <si>
    <t>2301162190</t>
  </si>
  <si>
    <t>Readfield town</t>
  </si>
  <si>
    <t>2301163835</t>
  </si>
  <si>
    <t>Rome town</t>
  </si>
  <si>
    <t>2301168385</t>
  </si>
  <si>
    <t>Sidney town</t>
  </si>
  <si>
    <t>2301178190</t>
  </si>
  <si>
    <t>Unity UT</t>
  </si>
  <si>
    <t>2301178745</t>
  </si>
  <si>
    <t>Vassalboro town</t>
  </si>
  <si>
    <t>2301179025</t>
  </si>
  <si>
    <t>Vienna town</t>
  </si>
  <si>
    <t>2301180740</t>
  </si>
  <si>
    <t>Waterville city</t>
  </si>
  <si>
    <t>2301180880</t>
  </si>
  <si>
    <t>Wayne town</t>
  </si>
  <si>
    <t>2301182945</t>
  </si>
  <si>
    <t>West Gardiner town</t>
  </si>
  <si>
    <t>2301186165</t>
  </si>
  <si>
    <t>2301186515</t>
  </si>
  <si>
    <t>Winslow town</t>
  </si>
  <si>
    <t>2301186970</t>
  </si>
  <si>
    <t>Winthrop town</t>
  </si>
  <si>
    <t>2301301465</t>
  </si>
  <si>
    <t>Knox County, ME</t>
  </si>
  <si>
    <t>NCNTY23013N23013</t>
  </si>
  <si>
    <t>Appleton town</t>
  </si>
  <si>
    <t>Knox County Maine</t>
  </si>
  <si>
    <t>2301309725</t>
  </si>
  <si>
    <t>Camden town</t>
  </si>
  <si>
    <t>2301315125</t>
  </si>
  <si>
    <t>Criehaven UT</t>
  </si>
  <si>
    <t>2301315780</t>
  </si>
  <si>
    <t>Cushing town</t>
  </si>
  <si>
    <t>2301326805</t>
  </si>
  <si>
    <t>Friendship town</t>
  </si>
  <si>
    <t>2301333840</t>
  </si>
  <si>
    <t>Hope town</t>
  </si>
  <si>
    <t>2301335135</t>
  </si>
  <si>
    <t>Isle au Haut town</t>
  </si>
  <si>
    <t>2301344165</t>
  </si>
  <si>
    <t>Matinicus Isle plantation</t>
  </si>
  <si>
    <t>2301347962</t>
  </si>
  <si>
    <t>Muscle Ridge Island UT</t>
  </si>
  <si>
    <t>2301351620</t>
  </si>
  <si>
    <t>2301356135</t>
  </si>
  <si>
    <t>Owls Head town</t>
  </si>
  <si>
    <t>2301363590</t>
  </si>
  <si>
    <t>Rockland city</t>
  </si>
  <si>
    <t>2301363660</t>
  </si>
  <si>
    <t>Rockport town</t>
  </si>
  <si>
    <t>2301365130</t>
  </si>
  <si>
    <t>St. George town</t>
  </si>
  <si>
    <t>2301372585</t>
  </si>
  <si>
    <t>South Thomaston town</t>
  </si>
  <si>
    <t>2301376365</t>
  </si>
  <si>
    <t>2301378115</t>
  </si>
  <si>
    <t>2301379130</t>
  </si>
  <si>
    <t>Vinalhaven town</t>
  </si>
  <si>
    <t>2301380215</t>
  </si>
  <si>
    <t>2301380425</t>
  </si>
  <si>
    <t>2301501010</t>
  </si>
  <si>
    <t>Lincoln County, ME</t>
  </si>
  <si>
    <t>NCNTY23015N23015</t>
  </si>
  <si>
    <t>Alna town</t>
  </si>
  <si>
    <t>Lincoln County Maine</t>
  </si>
  <si>
    <t>2301506050</t>
  </si>
  <si>
    <t>Boothbay town</t>
  </si>
  <si>
    <t>2301506120</t>
  </si>
  <si>
    <t>Boothbay Harbor town</t>
  </si>
  <si>
    <t>2301506855</t>
  </si>
  <si>
    <t>Bremen town</t>
  </si>
  <si>
    <t>2301507485</t>
  </si>
  <si>
    <t>2301516235</t>
  </si>
  <si>
    <t>Damariscotta town</t>
  </si>
  <si>
    <t>2301518475</t>
  </si>
  <si>
    <t>Dresden town</t>
  </si>
  <si>
    <t>2301522675</t>
  </si>
  <si>
    <t>Edgecomb town</t>
  </si>
  <si>
    <t>2301532715</t>
  </si>
  <si>
    <t>Hibberts gore</t>
  </si>
  <si>
    <t>2301535695</t>
  </si>
  <si>
    <t>Jefferson town</t>
  </si>
  <si>
    <t>2301541280</t>
  </si>
  <si>
    <t>Louds Island UT</t>
  </si>
  <si>
    <t>2301546335</t>
  </si>
  <si>
    <t>Monhegan plantation</t>
  </si>
  <si>
    <t>2301548645</t>
  </si>
  <si>
    <t>Newcastle town</t>
  </si>
  <si>
    <t>2301549660</t>
  </si>
  <si>
    <t>Nobleboro town</t>
  </si>
  <si>
    <t>2301569645</t>
  </si>
  <si>
    <t>Somerville town</t>
  </si>
  <si>
    <t>2301570240</t>
  </si>
  <si>
    <t>South Bristol town</t>
  </si>
  <si>
    <t>2301571955</t>
  </si>
  <si>
    <t>Southport town</t>
  </si>
  <si>
    <t>2301579550</t>
  </si>
  <si>
    <t>Waldoboro town</t>
  </si>
  <si>
    <t>2301584140</t>
  </si>
  <si>
    <t>Westport Island town</t>
  </si>
  <si>
    <t>2301585010</t>
  </si>
  <si>
    <t>Whitefield town</t>
  </si>
  <si>
    <t>2301587075</t>
  </si>
  <si>
    <t>Wiscasset town</t>
  </si>
  <si>
    <t>2301701325</t>
  </si>
  <si>
    <t>Oxford County, ME</t>
  </si>
  <si>
    <t>NCNTY23017N23017</t>
  </si>
  <si>
    <t>Oxford County Maine</t>
  </si>
  <si>
    <t>2301704825</t>
  </si>
  <si>
    <t>2301708150</t>
  </si>
  <si>
    <t>Brownfield town</t>
  </si>
  <si>
    <t>2301708710</t>
  </si>
  <si>
    <t>Buckfield town</t>
  </si>
  <si>
    <t>2301709550</t>
  </si>
  <si>
    <t>Byron town</t>
  </si>
  <si>
    <t>2301710005</t>
  </si>
  <si>
    <t>2301717250</t>
  </si>
  <si>
    <t>Denmark town</t>
  </si>
  <si>
    <t>2301717740</t>
  </si>
  <si>
    <t>Dixfield town</t>
  </si>
  <si>
    <t>2301726910</t>
  </si>
  <si>
    <t>Fryeburg town</t>
  </si>
  <si>
    <t>2301727505</t>
  </si>
  <si>
    <t>Gilead town</t>
  </si>
  <si>
    <t>2301729710</t>
  </si>
  <si>
    <t>Greenwood town</t>
  </si>
  <si>
    <t>2301731110</t>
  </si>
  <si>
    <t>Hanover town</t>
  </si>
  <si>
    <t>2301731670</t>
  </si>
  <si>
    <t>2301732370</t>
  </si>
  <si>
    <t>2301733315</t>
  </si>
  <si>
    <t>Hiram town</t>
  </si>
  <si>
    <t>2301739422</t>
  </si>
  <si>
    <t>Lincoln plantation</t>
  </si>
  <si>
    <t>2301741365</t>
  </si>
  <si>
    <t>Lovell town</t>
  </si>
  <si>
    <t>2301742835</t>
  </si>
  <si>
    <t>Magalloway plantation</t>
  </si>
  <si>
    <t>2301745285</t>
  </si>
  <si>
    <t>Mexico town</t>
  </si>
  <si>
    <t>2301746105</t>
  </si>
  <si>
    <t>Milton UT</t>
  </si>
  <si>
    <t>2301749275</t>
  </si>
  <si>
    <t>Newry town</t>
  </si>
  <si>
    <t>2301752575</t>
  </si>
  <si>
    <t>North Oxford UT</t>
  </si>
  <si>
    <t>2301754000</t>
  </si>
  <si>
    <t>Norway town</t>
  </si>
  <si>
    <t>2301755960</t>
  </si>
  <si>
    <t>Otisfield town</t>
  </si>
  <si>
    <t>2301756310</t>
  </si>
  <si>
    <t>2301756625</t>
  </si>
  <si>
    <t>Paris town</t>
  </si>
  <si>
    <t>2301758270</t>
  </si>
  <si>
    <t>Peru town</t>
  </si>
  <si>
    <t>2301760405</t>
  </si>
  <si>
    <t>Porter town</t>
  </si>
  <si>
    <t>2301764185</t>
  </si>
  <si>
    <t>2301764290</t>
  </si>
  <si>
    <t>Rumford town</t>
  </si>
  <si>
    <t>2301771755</t>
  </si>
  <si>
    <t>South Oxford UT</t>
  </si>
  <si>
    <t>2301774510</t>
  </si>
  <si>
    <t>Stoneham town</t>
  </si>
  <si>
    <t>2301774685</t>
  </si>
  <si>
    <t>Stow town</t>
  </si>
  <si>
    <t>2301775035</t>
  </si>
  <si>
    <t>Sumner town</t>
  </si>
  <si>
    <t>2301775595</t>
  </si>
  <si>
    <t>Sweden town</t>
  </si>
  <si>
    <t>2301778465</t>
  </si>
  <si>
    <t>Upton town</t>
  </si>
  <si>
    <t>2301780635</t>
  </si>
  <si>
    <t>2301783890</t>
  </si>
  <si>
    <t>West Paris town</t>
  </si>
  <si>
    <t>2301787355</t>
  </si>
  <si>
    <t>2301901115</t>
  </si>
  <si>
    <t>Penobscot County, ME (part) HUD Metro FMR Area</t>
  </si>
  <si>
    <t>METRO12620N23019</t>
  </si>
  <si>
    <t>Alton town</t>
  </si>
  <si>
    <t>Penobscot County Maine</t>
  </si>
  <si>
    <t>2301901500</t>
  </si>
  <si>
    <t>Argyle UT</t>
  </si>
  <si>
    <t>2301902795</t>
  </si>
  <si>
    <t>Bangor, ME HUD Metro FMR Area</t>
  </si>
  <si>
    <t>METRO12620MM0730</t>
  </si>
  <si>
    <t>Bangor city</t>
  </si>
  <si>
    <t>2301906575</t>
  </si>
  <si>
    <t>Bradford town</t>
  </si>
  <si>
    <t>2301906680</t>
  </si>
  <si>
    <t>Bradley town</t>
  </si>
  <si>
    <t>2301906925</t>
  </si>
  <si>
    <t>Brewer city</t>
  </si>
  <si>
    <t>2301909200</t>
  </si>
  <si>
    <t>2301910670</t>
  </si>
  <si>
    <t>Carmel town</t>
  </si>
  <si>
    <t>2301910810</t>
  </si>
  <si>
    <t>Carroll plantation</t>
  </si>
  <si>
    <t>2301912105</t>
  </si>
  <si>
    <t>Charleston town</t>
  </si>
  <si>
    <t>2301912525</t>
  </si>
  <si>
    <t>2301913365</t>
  </si>
  <si>
    <t>Clifton town</t>
  </si>
  <si>
    <t>2301914310</t>
  </si>
  <si>
    <t>Corinna town</t>
  </si>
  <si>
    <t>2301914380</t>
  </si>
  <si>
    <t>Corinth town</t>
  </si>
  <si>
    <t>2301917530</t>
  </si>
  <si>
    <t>Dexter town</t>
  </si>
  <si>
    <t>2301917950</t>
  </si>
  <si>
    <t>Dixmont town</t>
  </si>
  <si>
    <t>2301918580</t>
  </si>
  <si>
    <t>Drew plantation</t>
  </si>
  <si>
    <t>2301919868</t>
  </si>
  <si>
    <t>East Central Penobscot UT</t>
  </si>
  <si>
    <t>2301921030</t>
  </si>
  <si>
    <t>East Millinocket town</t>
  </si>
  <si>
    <t>2301922535</t>
  </si>
  <si>
    <t>Eddington town</t>
  </si>
  <si>
    <t>2301922710</t>
  </si>
  <si>
    <t>Edinburg town</t>
  </si>
  <si>
    <t>2301923620</t>
  </si>
  <si>
    <t>2301923865</t>
  </si>
  <si>
    <t>Etna town</t>
  </si>
  <si>
    <t>2301924110</t>
  </si>
  <si>
    <t>Exeter town</t>
  </si>
  <si>
    <t>2301927190</t>
  </si>
  <si>
    <t>Garland town</t>
  </si>
  <si>
    <t>2301927645</t>
  </si>
  <si>
    <t>Glenburn town</t>
  </si>
  <si>
    <t>2301929185</t>
  </si>
  <si>
    <t>Greenbush town</t>
  </si>
  <si>
    <t>2301930795</t>
  </si>
  <si>
    <t>Hampden town</t>
  </si>
  <si>
    <t>2301932510</t>
  </si>
  <si>
    <t>Hermon town</t>
  </si>
  <si>
    <t>2301933490</t>
  </si>
  <si>
    <t>Holden town</t>
  </si>
  <si>
    <t>2301934190</t>
  </si>
  <si>
    <t>Howland town</t>
  </si>
  <si>
    <t>2301934365</t>
  </si>
  <si>
    <t>Hudson town</t>
  </si>
  <si>
    <t>2301936325</t>
  </si>
  <si>
    <t>Kenduskeag town</t>
  </si>
  <si>
    <t>2301937075</t>
  </si>
  <si>
    <t>Kingman UT</t>
  </si>
  <si>
    <t>2301937760</t>
  </si>
  <si>
    <t>Lagrange town</t>
  </si>
  <si>
    <t>2301938005</t>
  </si>
  <si>
    <t>Lakeville town</t>
  </si>
  <si>
    <t>2301938530</t>
  </si>
  <si>
    <t>Lee town</t>
  </si>
  <si>
    <t>2301938705</t>
  </si>
  <si>
    <t>Levant town</t>
  </si>
  <si>
    <t>2301939475</t>
  </si>
  <si>
    <t>Lincoln town</t>
  </si>
  <si>
    <t>2301941435</t>
  </si>
  <si>
    <t>Lowell town</t>
  </si>
  <si>
    <t>2301944270</t>
  </si>
  <si>
    <t>Mattawamkeag town</t>
  </si>
  <si>
    <t>2301944340</t>
  </si>
  <si>
    <t>Maxfield town</t>
  </si>
  <si>
    <t>2301945005</t>
  </si>
  <si>
    <t>Medway town</t>
  </si>
  <si>
    <t>2301945670</t>
  </si>
  <si>
    <t>2301945810</t>
  </si>
  <si>
    <t>Millinocket town</t>
  </si>
  <si>
    <t>2301947560</t>
  </si>
  <si>
    <t>Mount Chase town</t>
  </si>
  <si>
    <t>2301948505</t>
  </si>
  <si>
    <t>Newburgh town</t>
  </si>
  <si>
    <t>2301949065</t>
  </si>
  <si>
    <t>Newport town</t>
  </si>
  <si>
    <t>2301952710</t>
  </si>
  <si>
    <t>North Penobscot UT</t>
  </si>
  <si>
    <t>2301955225</t>
  </si>
  <si>
    <t>Old Town city</t>
  </si>
  <si>
    <t>2301955565</t>
  </si>
  <si>
    <t>Orono town</t>
  </si>
  <si>
    <t>2301955680</t>
  </si>
  <si>
    <t>Orrington town</t>
  </si>
  <si>
    <t>2301957045</t>
  </si>
  <si>
    <t>Passadumkeag town</t>
  </si>
  <si>
    <t>2301957150</t>
  </si>
  <si>
    <t>Patten town</t>
  </si>
  <si>
    <t>2301957936</t>
  </si>
  <si>
    <t>2301959950</t>
  </si>
  <si>
    <t>2301960790</t>
  </si>
  <si>
    <t>Prentiss UT</t>
  </si>
  <si>
    <t>2301967160</t>
  </si>
  <si>
    <t>Seboeis plantation</t>
  </si>
  <si>
    <t>2301973250</t>
  </si>
  <si>
    <t>Springfield town</t>
  </si>
  <si>
    <t>2301973600</t>
  </si>
  <si>
    <t>Stacyville town</t>
  </si>
  <si>
    <t>2301974055</t>
  </si>
  <si>
    <t>Stetson town</t>
  </si>
  <si>
    <t>2301978015</t>
  </si>
  <si>
    <t>Twombly UT</t>
  </si>
  <si>
    <t>2301978780</t>
  </si>
  <si>
    <t>Veazie town</t>
  </si>
  <si>
    <t>2301981055</t>
  </si>
  <si>
    <t>Webster plantation</t>
  </si>
  <si>
    <t>2301985230</t>
  </si>
  <si>
    <t>Whitney UT</t>
  </si>
  <si>
    <t>2301986305</t>
  </si>
  <si>
    <t>Winn town</t>
  </si>
  <si>
    <t>2301987390</t>
  </si>
  <si>
    <t>Woodville town</t>
  </si>
  <si>
    <t>2302100100</t>
  </si>
  <si>
    <t>Piscataquis County, ME</t>
  </si>
  <si>
    <t>NCNTY23021N23021</t>
  </si>
  <si>
    <t>Abbot town</t>
  </si>
  <si>
    <t>Piscataquis County Maine</t>
  </si>
  <si>
    <t>2302103740</t>
  </si>
  <si>
    <t>Beaver Cove town</t>
  </si>
  <si>
    <t>2302105560</t>
  </si>
  <si>
    <t>Blanchard UT</t>
  </si>
  <si>
    <t>2302106400</t>
  </si>
  <si>
    <t>Bowerbank town</t>
  </si>
  <si>
    <t>2302108325</t>
  </si>
  <si>
    <t>Brownville town</t>
  </si>
  <si>
    <t>2302118195</t>
  </si>
  <si>
    <t>Dover-Foxcroft town</t>
  </si>
  <si>
    <t>2302129535</t>
  </si>
  <si>
    <t>Greenville town</t>
  </si>
  <si>
    <t>2302130095</t>
  </si>
  <si>
    <t>2302137095</t>
  </si>
  <si>
    <t>Kingsbury plantation</t>
  </si>
  <si>
    <t>2302137970</t>
  </si>
  <si>
    <t>Lake View plantation</t>
  </si>
  <si>
    <t>2302144830</t>
  </si>
  <si>
    <t>Medford town</t>
  </si>
  <si>
    <t>2302146020</t>
  </si>
  <si>
    <t>Milo town</t>
  </si>
  <si>
    <t>2302146580</t>
  </si>
  <si>
    <t>Monson town</t>
  </si>
  <si>
    <t>2302151105</t>
  </si>
  <si>
    <t>Northeast Piscataquis UT</t>
  </si>
  <si>
    <t>2302153628</t>
  </si>
  <si>
    <t>Northwest Piscataquis UT</t>
  </si>
  <si>
    <t>2302156765</t>
  </si>
  <si>
    <t>Parkman town</t>
  </si>
  <si>
    <t>2302165865</t>
  </si>
  <si>
    <t>Sangerville town</t>
  </si>
  <si>
    <t>2302166950</t>
  </si>
  <si>
    <t>Sebec town</t>
  </si>
  <si>
    <t>2302168140</t>
  </si>
  <si>
    <t>Shirley town</t>
  </si>
  <si>
    <t>2302170655</t>
  </si>
  <si>
    <t>Southeast Piscataquis UT</t>
  </si>
  <si>
    <t>2302181405</t>
  </si>
  <si>
    <t>Wellington town</t>
  </si>
  <si>
    <t>2302185710</t>
  </si>
  <si>
    <t>Willimantic town</t>
  </si>
  <si>
    <t>2302301570</t>
  </si>
  <si>
    <t>Sagadahoc County, ME HUD Metro FMR Area</t>
  </si>
  <si>
    <t>METRO38860N23023</t>
  </si>
  <si>
    <t>Arrowsic town</t>
  </si>
  <si>
    <t>Sagadahoc County Maine</t>
  </si>
  <si>
    <t>2302303355</t>
  </si>
  <si>
    <t>Bath city</t>
  </si>
  <si>
    <t>2302306260</t>
  </si>
  <si>
    <t>Bowdoin town</t>
  </si>
  <si>
    <t>2302306365</t>
  </si>
  <si>
    <t>Bowdoinham town</t>
  </si>
  <si>
    <t>2302327295</t>
  </si>
  <si>
    <t>Georgetown town</t>
  </si>
  <si>
    <t>2302358070</t>
  </si>
  <si>
    <t>Perkins UT</t>
  </si>
  <si>
    <t>2302358515</t>
  </si>
  <si>
    <t>Phippsburg town</t>
  </si>
  <si>
    <t>2302362645</t>
  </si>
  <si>
    <t>Richmond town</t>
  </si>
  <si>
    <t>2302376960</t>
  </si>
  <si>
    <t>Topsham town</t>
  </si>
  <si>
    <t>2302381930</t>
  </si>
  <si>
    <t>West Bath town</t>
  </si>
  <si>
    <t>2302387460</t>
  </si>
  <si>
    <t>Woolwich town</t>
  </si>
  <si>
    <t>2302501395</t>
  </si>
  <si>
    <t>Somerset County, ME</t>
  </si>
  <si>
    <t>NCNTY23025N23025</t>
  </si>
  <si>
    <t>Anson town</t>
  </si>
  <si>
    <t>Somerset County Maine</t>
  </si>
  <si>
    <t>2302501885</t>
  </si>
  <si>
    <t>Athens town</t>
  </si>
  <si>
    <t>2302505000</t>
  </si>
  <si>
    <t>Bingham town</t>
  </si>
  <si>
    <t>2302507380</t>
  </si>
  <si>
    <t>Brighton plantation</t>
  </si>
  <si>
    <t>2302509655</t>
  </si>
  <si>
    <t>Cambridge town</t>
  </si>
  <si>
    <t>2302509935</t>
  </si>
  <si>
    <t>2302510495</t>
  </si>
  <si>
    <t>Caratunk town</t>
  </si>
  <si>
    <t>2302511820</t>
  </si>
  <si>
    <t>Central Somerset UT</t>
  </si>
  <si>
    <t>2302514555</t>
  </si>
  <si>
    <t>Cornville town</t>
  </si>
  <si>
    <t>2302517285</t>
  </si>
  <si>
    <t>Dennistown plantation</t>
  </si>
  <si>
    <t>2302517460</t>
  </si>
  <si>
    <t>Detroit town</t>
  </si>
  <si>
    <t>2302523410</t>
  </si>
  <si>
    <t>Embden town</t>
  </si>
  <si>
    <t>2302524320</t>
  </si>
  <si>
    <t>2302531355</t>
  </si>
  <si>
    <t>Harmony town</t>
  </si>
  <si>
    <t>2302531740</t>
  </si>
  <si>
    <t>2302532895</t>
  </si>
  <si>
    <t>Highland plantation</t>
  </si>
  <si>
    <t>2302535345</t>
  </si>
  <si>
    <t>Jackman town</t>
  </si>
  <si>
    <t>2302542660</t>
  </si>
  <si>
    <t>2302545110</t>
  </si>
  <si>
    <t>Mercer town</t>
  </si>
  <si>
    <t>2302547140</t>
  </si>
  <si>
    <t>Moose River town</t>
  </si>
  <si>
    <t>2302547455</t>
  </si>
  <si>
    <t>Moscow town</t>
  </si>
  <si>
    <t>2302549205</t>
  </si>
  <si>
    <t>New Portland town</t>
  </si>
  <si>
    <t>2302549835</t>
  </si>
  <si>
    <t>Norridgewock town</t>
  </si>
  <si>
    <t>2302551114</t>
  </si>
  <si>
    <t>Northeast Somerset UT</t>
  </si>
  <si>
    <t>2302553636</t>
  </si>
  <si>
    <t>Northwest Somerset UT</t>
  </si>
  <si>
    <t>2302556520</t>
  </si>
  <si>
    <t>Palmyra town</t>
  </si>
  <si>
    <t>2302559005</t>
  </si>
  <si>
    <t>Pittsfield town</t>
  </si>
  <si>
    <t>2302559705</t>
  </si>
  <si>
    <t>Pleasant Ridge plantation</t>
  </si>
  <si>
    <t>2302562995</t>
  </si>
  <si>
    <t>Ripley town</t>
  </si>
  <si>
    <t>2302564850</t>
  </si>
  <si>
    <t>St. Albans town</t>
  </si>
  <si>
    <t>2302567238</t>
  </si>
  <si>
    <t>Seboomook Lake UT</t>
  </si>
  <si>
    <t>2302568910</t>
  </si>
  <si>
    <t>Skowhegan town</t>
  </si>
  <si>
    <t>2302569155</t>
  </si>
  <si>
    <t>Smithfield town</t>
  </si>
  <si>
    <t>2302569505</t>
  </si>
  <si>
    <t>Solon town</t>
  </si>
  <si>
    <t>2302573845</t>
  </si>
  <si>
    <t>Starks town</t>
  </si>
  <si>
    <t>2302576190</t>
  </si>
  <si>
    <t>The Forks plantation</t>
  </si>
  <si>
    <t>2302582840</t>
  </si>
  <si>
    <t>West Forks plantation</t>
  </si>
  <si>
    <t>2302703950</t>
  </si>
  <si>
    <t>Waldo County, ME</t>
  </si>
  <si>
    <t>NCNTY23027N23027</t>
  </si>
  <si>
    <t>Belfast city</t>
  </si>
  <si>
    <t>Waldo County Maine</t>
  </si>
  <si>
    <t>2302704125</t>
  </si>
  <si>
    <t>Belmont town</t>
  </si>
  <si>
    <t>2302707870</t>
  </si>
  <si>
    <t>Brooks town</t>
  </si>
  <si>
    <t>2302709270</t>
  </si>
  <si>
    <t>Burnham town</t>
  </si>
  <si>
    <t>2302726280</t>
  </si>
  <si>
    <t>Frankfort town</t>
  </si>
  <si>
    <t>2302726420</t>
  </si>
  <si>
    <t>Freedom town</t>
  </si>
  <si>
    <t>2302735240</t>
  </si>
  <si>
    <t>Islesboro town</t>
  </si>
  <si>
    <t>2302735450</t>
  </si>
  <si>
    <t>Jackson town</t>
  </si>
  <si>
    <t>2302737585</t>
  </si>
  <si>
    <t>Knox town</t>
  </si>
  <si>
    <t>2302739055</t>
  </si>
  <si>
    <t>Liberty town</t>
  </si>
  <si>
    <t>2302739755</t>
  </si>
  <si>
    <t>Lincolnville town</t>
  </si>
  <si>
    <t>2302746475</t>
  </si>
  <si>
    <t>2302746790</t>
  </si>
  <si>
    <t>2302747245</t>
  </si>
  <si>
    <t>Morrill town</t>
  </si>
  <si>
    <t>2302752845</t>
  </si>
  <si>
    <t>Northport town</t>
  </si>
  <si>
    <t>2302756450</t>
  </si>
  <si>
    <t>Palermo town</t>
  </si>
  <si>
    <t>2302761210</t>
  </si>
  <si>
    <t>2302766565</t>
  </si>
  <si>
    <t>Searsmont town</t>
  </si>
  <si>
    <t>2302766635</t>
  </si>
  <si>
    <t>Searsport town</t>
  </si>
  <si>
    <t>2302774475</t>
  </si>
  <si>
    <t>Stockton Springs town</t>
  </si>
  <si>
    <t>2302775525</t>
  </si>
  <si>
    <t>Swanville town</t>
  </si>
  <si>
    <t>2302776610</t>
  </si>
  <si>
    <t>Thorndike town</t>
  </si>
  <si>
    <t>2302777625</t>
  </si>
  <si>
    <t>Troy town</t>
  </si>
  <si>
    <t>2302778255</t>
  </si>
  <si>
    <t>Unity town</t>
  </si>
  <si>
    <t>2302779480</t>
  </si>
  <si>
    <t>Waldo town</t>
  </si>
  <si>
    <t>2302786760</t>
  </si>
  <si>
    <t>Winterport town</t>
  </si>
  <si>
    <t>2302900380</t>
  </si>
  <si>
    <t>Washington County, ME</t>
  </si>
  <si>
    <t>NCNTY23029N23029</t>
  </si>
  <si>
    <t>Addison town</t>
  </si>
  <si>
    <t>Washington County Maine</t>
  </si>
  <si>
    <t>2302900660</t>
  </si>
  <si>
    <t>Alexander town</t>
  </si>
  <si>
    <t>2302902480</t>
  </si>
  <si>
    <t>Baileyville town</t>
  </si>
  <si>
    <t>2302902970</t>
  </si>
  <si>
    <t>Baring plantation</t>
  </si>
  <si>
    <t>2302903670</t>
  </si>
  <si>
    <t>Beals town</t>
  </si>
  <si>
    <t>2302903810</t>
  </si>
  <si>
    <t>Beddington town</t>
  </si>
  <si>
    <t>2302909585</t>
  </si>
  <si>
    <t>Calais city</t>
  </si>
  <si>
    <t>2302912175</t>
  </si>
  <si>
    <t>Charlotte town</t>
  </si>
  <si>
    <t>2302912455</t>
  </si>
  <si>
    <t>Cherryfield town</t>
  </si>
  <si>
    <t>2302913610</t>
  </si>
  <si>
    <t>Codyville plantation</t>
  </si>
  <si>
    <t>2302913750</t>
  </si>
  <si>
    <t>2302913820</t>
  </si>
  <si>
    <t>Columbia Falls town</t>
  </si>
  <si>
    <t>2302914100</t>
  </si>
  <si>
    <t>Cooper town</t>
  </si>
  <si>
    <t>2302914940</t>
  </si>
  <si>
    <t>Crawford town</t>
  </si>
  <si>
    <t>2302915920</t>
  </si>
  <si>
    <t>Cutler town</t>
  </si>
  <si>
    <t>2302916410</t>
  </si>
  <si>
    <t>Danforth town</t>
  </si>
  <si>
    <t>2302916865</t>
  </si>
  <si>
    <t>Deblois town</t>
  </si>
  <si>
    <t>2302917355</t>
  </si>
  <si>
    <t>Dennysville town</t>
  </si>
  <si>
    <t>2302919870</t>
  </si>
  <si>
    <t>East Central Washington UT</t>
  </si>
  <si>
    <t>2302920960</t>
  </si>
  <si>
    <t>East Machias town</t>
  </si>
  <si>
    <t>2302921730</t>
  </si>
  <si>
    <t>Eastport city</t>
  </si>
  <si>
    <t>2302928660</t>
  </si>
  <si>
    <t>Grand Lake Stream plantation</t>
  </si>
  <si>
    <t>2302931530</t>
  </si>
  <si>
    <t>Harrington town</t>
  </si>
  <si>
    <t>2302935905</t>
  </si>
  <si>
    <t>Jonesboro town</t>
  </si>
  <si>
    <t>2302936010</t>
  </si>
  <si>
    <t>Jonesport town</t>
  </si>
  <si>
    <t>2302941610</t>
  </si>
  <si>
    <t>Lubec town</t>
  </si>
  <si>
    <t>2302941960</t>
  </si>
  <si>
    <t>Machias town</t>
  </si>
  <si>
    <t>2302942100</t>
  </si>
  <si>
    <t>Machiasport town</t>
  </si>
  <si>
    <t>2302943640</t>
  </si>
  <si>
    <t>Marshfield town</t>
  </si>
  <si>
    <t>2302944760</t>
  </si>
  <si>
    <t>Meddybemps town</t>
  </si>
  <si>
    <t>2302945600</t>
  </si>
  <si>
    <t>Milbridge town</t>
  </si>
  <si>
    <t>2302951375</t>
  </si>
  <si>
    <t>Northfield town</t>
  </si>
  <si>
    <t>2302953500</t>
  </si>
  <si>
    <t>North Washington UT</t>
  </si>
  <si>
    <t>2302957082</t>
  </si>
  <si>
    <t>Passamaquoddy Indian Township Reservation</t>
  </si>
  <si>
    <t>2302957090</t>
  </si>
  <si>
    <t>Passamaquoddy Pleasant Point Reservation</t>
  </si>
  <si>
    <t>2302957780</t>
  </si>
  <si>
    <t>Pembroke town</t>
  </si>
  <si>
    <t>2302958165</t>
  </si>
  <si>
    <t>Perry town</t>
  </si>
  <si>
    <t>2302961035</t>
  </si>
  <si>
    <t>Princeton town</t>
  </si>
  <si>
    <t>2302963275</t>
  </si>
  <si>
    <t>Robbinston town</t>
  </si>
  <si>
    <t>2302963940</t>
  </si>
  <si>
    <t>Roque Bluffs town</t>
  </si>
  <si>
    <t>2302974125</t>
  </si>
  <si>
    <t>Steuben town</t>
  </si>
  <si>
    <t>2302975770</t>
  </si>
  <si>
    <t>Talmadge town</t>
  </si>
  <si>
    <t>2302976895</t>
  </si>
  <si>
    <t>Topsfield town</t>
  </si>
  <si>
    <t>2302978675</t>
  </si>
  <si>
    <t>Vanceboro town</t>
  </si>
  <si>
    <t>2302979375</t>
  </si>
  <si>
    <t>Waite town</t>
  </si>
  <si>
    <t>2302981685</t>
  </si>
  <si>
    <t>Wesley town</t>
  </si>
  <si>
    <t>2302985185</t>
  </si>
  <si>
    <t>Whiting town</t>
  </si>
  <si>
    <t>2302985290</t>
  </si>
  <si>
    <t>Whitneyville town</t>
  </si>
  <si>
    <t>2303100275</t>
  </si>
  <si>
    <t>York County, ME (part) HUD Metro FMR Area</t>
  </si>
  <si>
    <t>METRO38860N23031</t>
  </si>
  <si>
    <t>Acton town</t>
  </si>
  <si>
    <t>York County Maine</t>
  </si>
  <si>
    <t>2303100730</t>
  </si>
  <si>
    <t>Alfred town</t>
  </si>
  <si>
    <t>2303101605</t>
  </si>
  <si>
    <t>Arundel town</t>
  </si>
  <si>
    <t>2303104720</t>
  </si>
  <si>
    <t>York-Kittery-South Berwick, ME HUD Metro FMR Area</t>
  </si>
  <si>
    <t>METRO38860MM6450</t>
  </si>
  <si>
    <t>Berwick town</t>
  </si>
  <si>
    <t>2303104860</t>
  </si>
  <si>
    <t>Biddeford city</t>
  </si>
  <si>
    <t>2303109410</t>
  </si>
  <si>
    <t>Buxton town</t>
  </si>
  <si>
    <t>2303114485</t>
  </si>
  <si>
    <t>Cornish town</t>
  </si>
  <si>
    <t>2303116725</t>
  </si>
  <si>
    <t>Dayton town</t>
  </si>
  <si>
    <t>2303122955</t>
  </si>
  <si>
    <t>Eliot town</t>
  </si>
  <si>
    <t>2303133665</t>
  </si>
  <si>
    <t>Hollis town</t>
  </si>
  <si>
    <t>2303136535</t>
  </si>
  <si>
    <t>Kennebunk town</t>
  </si>
  <si>
    <t>2303136745</t>
  </si>
  <si>
    <t>Kennebunkport town</t>
  </si>
  <si>
    <t>2303137270</t>
  </si>
  <si>
    <t>Kittery town</t>
  </si>
  <si>
    <t>2303138425</t>
  </si>
  <si>
    <t>2303139195</t>
  </si>
  <si>
    <t>Limerick town</t>
  </si>
  <si>
    <t>2303139405</t>
  </si>
  <si>
    <t>Limington town</t>
  </si>
  <si>
    <t>2303141750</t>
  </si>
  <si>
    <t>Lyman town</t>
  </si>
  <si>
    <t>2303148750</t>
  </si>
  <si>
    <t>Newfield town</t>
  </si>
  <si>
    <t>2303150325</t>
  </si>
  <si>
    <t>North Berwick town</t>
  </si>
  <si>
    <t>2303154980</t>
  </si>
  <si>
    <t>Ogunquit town</t>
  </si>
  <si>
    <t>2303155085</t>
  </si>
  <si>
    <t>Old Orchard Beach town</t>
  </si>
  <si>
    <t>2303156870</t>
  </si>
  <si>
    <t>Parsonsfield town</t>
  </si>
  <si>
    <t>2303164675</t>
  </si>
  <si>
    <t>Saco city</t>
  </si>
  <si>
    <t>2303165725</t>
  </si>
  <si>
    <t>Sanford city</t>
  </si>
  <si>
    <t>2303167475</t>
  </si>
  <si>
    <t>Shapleigh town</t>
  </si>
  <si>
    <t>2303170030</t>
  </si>
  <si>
    <t>South Berwick town</t>
  </si>
  <si>
    <t>2303180530</t>
  </si>
  <si>
    <t>Waterboro town</t>
  </si>
  <si>
    <t>2303181475</t>
  </si>
  <si>
    <t>Wells town</t>
  </si>
  <si>
    <t>2303187985</t>
  </si>
  <si>
    <t>York town</t>
  </si>
  <si>
    <t>2400199999</t>
  </si>
  <si>
    <t>Cumberland, MD-WV MSA</t>
  </si>
  <si>
    <t>METRO19060M19060</t>
  </si>
  <si>
    <t>24</t>
  </si>
  <si>
    <t>MD</t>
  </si>
  <si>
    <t>Allegany County Maryland</t>
  </si>
  <si>
    <t>2400399999</t>
  </si>
  <si>
    <t>Baltimore-Columbia-Towson, MD MSA</t>
  </si>
  <si>
    <t>METRO12580M12580</t>
  </si>
  <si>
    <t>Anne Arundel County Maryland</t>
  </si>
  <si>
    <t>2400599999</t>
  </si>
  <si>
    <t>Baltimore County Maryland</t>
  </si>
  <si>
    <t>2400999999</t>
  </si>
  <si>
    <t>Calvert County Maryland</t>
  </si>
  <si>
    <t>2401199999</t>
  </si>
  <si>
    <t>Caroline County, MD</t>
  </si>
  <si>
    <t>NCNTY24011N24011</t>
  </si>
  <si>
    <t>Caroline County Maryland</t>
  </si>
  <si>
    <t>2401399999</t>
  </si>
  <si>
    <t>Carroll County Maryland</t>
  </si>
  <si>
    <t>2401599999</t>
  </si>
  <si>
    <t>Cecil County Maryland</t>
  </si>
  <si>
    <t>2401799999</t>
  </si>
  <si>
    <t>Charles County Maryland</t>
  </si>
  <si>
    <t>2401999999</t>
  </si>
  <si>
    <t>Dorchester County, MD</t>
  </si>
  <si>
    <t>NCNTY24019N24019</t>
  </si>
  <si>
    <t>Dorchester County Maryland</t>
  </si>
  <si>
    <t>2402199999</t>
  </si>
  <si>
    <t>Frederick County Maryland</t>
  </si>
  <si>
    <t>2402399999</t>
  </si>
  <si>
    <t>Garrett County, MD</t>
  </si>
  <si>
    <t>NCNTY24023N24023</t>
  </si>
  <si>
    <t>Garrett County Maryland</t>
  </si>
  <si>
    <t>2402599999</t>
  </si>
  <si>
    <t>Harford County Maryland</t>
  </si>
  <si>
    <t>2402799999</t>
  </si>
  <si>
    <t>Howard County Maryland</t>
  </si>
  <si>
    <t>2402999999</t>
  </si>
  <si>
    <t>Kent County, MD</t>
  </si>
  <si>
    <t>NCNTY24029N24029</t>
  </si>
  <si>
    <t>Kent County Maryland</t>
  </si>
  <si>
    <t>2403199999</t>
  </si>
  <si>
    <t>Montgomery County Maryland</t>
  </si>
  <si>
    <t>2403399999</t>
  </si>
  <si>
    <t>Prince George's County Maryland</t>
  </si>
  <si>
    <t>2403599999</t>
  </si>
  <si>
    <t>Queen Anne's County Maryland</t>
  </si>
  <si>
    <t>2403799999</t>
  </si>
  <si>
    <t>California-Lexington Park, MD MSA</t>
  </si>
  <si>
    <t>METRO15680M15680</t>
  </si>
  <si>
    <t>St. Mary's County Maryland</t>
  </si>
  <si>
    <t>2403999999</t>
  </si>
  <si>
    <t>Somerset County, MD HUD Metro FMR Area</t>
  </si>
  <si>
    <t>METRO41540N24039</t>
  </si>
  <si>
    <t>Somerset County Maryland</t>
  </si>
  <si>
    <t>2404199999</t>
  </si>
  <si>
    <t>Talbot County, MD</t>
  </si>
  <si>
    <t>NCNTY24041N24041</t>
  </si>
  <si>
    <t>Talbot County Maryland</t>
  </si>
  <si>
    <t>2404399999</t>
  </si>
  <si>
    <t>Hagerstown, MD HUD Metro FMR Area</t>
  </si>
  <si>
    <t>METRO25180MM3180</t>
  </si>
  <si>
    <t>Washington County Maryland</t>
  </si>
  <si>
    <t>2404599999</t>
  </si>
  <si>
    <t>Salisbury, MD HUD Metro FMR Area</t>
  </si>
  <si>
    <t>METRO41540M41540</t>
  </si>
  <si>
    <t>Wicomico County Maryland</t>
  </si>
  <si>
    <t>2404799999</t>
  </si>
  <si>
    <t>Worcester County, MD HUD Metro FMR Area</t>
  </si>
  <si>
    <t>METRO41540N24047</t>
  </si>
  <si>
    <t>Worcester County Maryland</t>
  </si>
  <si>
    <t>2451099999</t>
  </si>
  <si>
    <t>Baltimore city Maryland</t>
  </si>
  <si>
    <t>2500103690</t>
  </si>
  <si>
    <t>Barnstable Town, MA MSA</t>
  </si>
  <si>
    <t>METRO12700M12700</t>
  </si>
  <si>
    <t>Barnstable Town city</t>
  </si>
  <si>
    <t>25</t>
  </si>
  <si>
    <t>MA</t>
  </si>
  <si>
    <t>Barnstable County Massachusetts</t>
  </si>
  <si>
    <t>2500107175</t>
  </si>
  <si>
    <t>Bourne town</t>
  </si>
  <si>
    <t>2500107980</t>
  </si>
  <si>
    <t>Brewster town</t>
  </si>
  <si>
    <t>2500112995</t>
  </si>
  <si>
    <t>Chatham town</t>
  </si>
  <si>
    <t>2500116775</t>
  </si>
  <si>
    <t>Dennis town</t>
  </si>
  <si>
    <t>2500119295</t>
  </si>
  <si>
    <t>Eastham town</t>
  </si>
  <si>
    <t>2500123105</t>
  </si>
  <si>
    <t>2500129020</t>
  </si>
  <si>
    <t>Harwich town</t>
  </si>
  <si>
    <t>2500139100</t>
  </si>
  <si>
    <t>Mashpee town</t>
  </si>
  <si>
    <t>2500151440</t>
  </si>
  <si>
    <t>Orleans town</t>
  </si>
  <si>
    <t>2500155500</t>
  </si>
  <si>
    <t>Provincetown town</t>
  </si>
  <si>
    <t>2500159735</t>
  </si>
  <si>
    <t>Sandwich town</t>
  </si>
  <si>
    <t>2500170605</t>
  </si>
  <si>
    <t>Truro town</t>
  </si>
  <si>
    <t>2500174385</t>
  </si>
  <si>
    <t>Wellfleet town</t>
  </si>
  <si>
    <t>2500182525</t>
  </si>
  <si>
    <t>2500300555</t>
  </si>
  <si>
    <t>Pittsfield, MA HUD Metro FMR Area</t>
  </si>
  <si>
    <t>METRO38340M38340</t>
  </si>
  <si>
    <t>Adams town</t>
  </si>
  <si>
    <t>Berkshire County Massachusetts</t>
  </si>
  <si>
    <t>2500300975</t>
  </si>
  <si>
    <t>Berkshire County, MA (part) HUD Metro FMR Area</t>
  </si>
  <si>
    <t>METRO38340N25003</t>
  </si>
  <si>
    <t>Alford town</t>
  </si>
  <si>
    <t>2500304545</t>
  </si>
  <si>
    <t>Becket town</t>
  </si>
  <si>
    <t>2500313345</t>
  </si>
  <si>
    <t>2500314010</t>
  </si>
  <si>
    <t>Clarksburg town</t>
  </si>
  <si>
    <t>2500316180</t>
  </si>
  <si>
    <t>Dalton town</t>
  </si>
  <si>
    <t>2500321360</t>
  </si>
  <si>
    <t>Egremont town</t>
  </si>
  <si>
    <t>2500324120</t>
  </si>
  <si>
    <t>Florida town</t>
  </si>
  <si>
    <t>2500326815</t>
  </si>
  <si>
    <t>Great Barrington town</t>
  </si>
  <si>
    <t>2500328180</t>
  </si>
  <si>
    <t>2500330315</t>
  </si>
  <si>
    <t>Hinsdale town</t>
  </si>
  <si>
    <t>2500334340</t>
  </si>
  <si>
    <t>Lanesborough town</t>
  </si>
  <si>
    <t>2500334655</t>
  </si>
  <si>
    <t>2500334970</t>
  </si>
  <si>
    <t>Lenox town</t>
  </si>
  <si>
    <t>2500342460</t>
  </si>
  <si>
    <t>Monterey town</t>
  </si>
  <si>
    <t>2500343300</t>
  </si>
  <si>
    <t>Mount Washington town</t>
  </si>
  <si>
    <t>2500344385</t>
  </si>
  <si>
    <t>New Ashford town</t>
  </si>
  <si>
    <t>2500345420</t>
  </si>
  <si>
    <t>New Marlborough town</t>
  </si>
  <si>
    <t>2500346225</t>
  </si>
  <si>
    <t>North Adams city</t>
  </si>
  <si>
    <t>2500351580</t>
  </si>
  <si>
    <t>2500353050</t>
  </si>
  <si>
    <t>2500353960</t>
  </si>
  <si>
    <t>Pittsfield city</t>
  </si>
  <si>
    <t>2500356795</t>
  </si>
  <si>
    <t>2500359665</t>
  </si>
  <si>
    <t>Sandisfield town</t>
  </si>
  <si>
    <t>2500360225</t>
  </si>
  <si>
    <t>Savoy town</t>
  </si>
  <si>
    <t>2500361065</t>
  </si>
  <si>
    <t>Sheffield town</t>
  </si>
  <si>
    <t>2500367595</t>
  </si>
  <si>
    <t>Stockbridge town</t>
  </si>
  <si>
    <t>2500371095</t>
  </si>
  <si>
    <t>Tyringham town</t>
  </si>
  <si>
    <t>2500373335</t>
  </si>
  <si>
    <t>2500377990</t>
  </si>
  <si>
    <t>West Stockbridge town</t>
  </si>
  <si>
    <t>2500379985</t>
  </si>
  <si>
    <t>Williamstown town</t>
  </si>
  <si>
    <t>2500380685</t>
  </si>
  <si>
    <t>2500500520</t>
  </si>
  <si>
    <t>New Bedford, MA HUD Metro FMR Area</t>
  </si>
  <si>
    <t>METRO39300MM5400</t>
  </si>
  <si>
    <t>Acushnet town</t>
  </si>
  <si>
    <t>Bristol County Massachusetts</t>
  </si>
  <si>
    <t>2500502690</t>
  </si>
  <si>
    <t>Providence-Fall River, RI-MA HUD Metro FMR Area</t>
  </si>
  <si>
    <t>METRO39300M39300</t>
  </si>
  <si>
    <t>Attleboro city</t>
  </si>
  <si>
    <t>2500505280</t>
  </si>
  <si>
    <t>Taunton-Mansfield-Norton, MA HUD Metro FMR Area</t>
  </si>
  <si>
    <t>METRO39300MM1120</t>
  </si>
  <si>
    <t>Berkley town</t>
  </si>
  <si>
    <t>2500516425</t>
  </si>
  <si>
    <t>Dartmouth town</t>
  </si>
  <si>
    <t>2500516950</t>
  </si>
  <si>
    <t>Dighton town</t>
  </si>
  <si>
    <t>2500520100</t>
  </si>
  <si>
    <t>Easton-Raynham, MA HUD Metro FMR Area</t>
  </si>
  <si>
    <t>METRO39300MM1200</t>
  </si>
  <si>
    <t>2500522130</t>
  </si>
  <si>
    <t>Fairhaven town</t>
  </si>
  <si>
    <t>2500523000</t>
  </si>
  <si>
    <t>Fall River city</t>
  </si>
  <si>
    <t>2500525240</t>
  </si>
  <si>
    <t>Freetown town</t>
  </si>
  <si>
    <t>2500538225</t>
  </si>
  <si>
    <t>2500545000</t>
  </si>
  <si>
    <t>New Bedford city</t>
  </si>
  <si>
    <t>2500546598</t>
  </si>
  <si>
    <t>North Attleborough Town city</t>
  </si>
  <si>
    <t>2500549970</t>
  </si>
  <si>
    <t>Norton town</t>
  </si>
  <si>
    <t>2500556060</t>
  </si>
  <si>
    <t>Raynham town</t>
  </si>
  <si>
    <t>2500556375</t>
  </si>
  <si>
    <t>Rehoboth town</t>
  </si>
  <si>
    <t>2500560645</t>
  </si>
  <si>
    <t>Seekonk town</t>
  </si>
  <si>
    <t>2500562430</t>
  </si>
  <si>
    <t>Somerset town</t>
  </si>
  <si>
    <t>2500568750</t>
  </si>
  <si>
    <t>Swansea town</t>
  </si>
  <si>
    <t>2500569170</t>
  </si>
  <si>
    <t>Taunton city</t>
  </si>
  <si>
    <t>2500577570</t>
  </si>
  <si>
    <t>2500701585</t>
  </si>
  <si>
    <t>Dukes County, MA</t>
  </si>
  <si>
    <t>NCNTY25007N25007</t>
  </si>
  <si>
    <t>Aquinnah town</t>
  </si>
  <si>
    <t>Dukes County Massachusetts</t>
  </si>
  <si>
    <t>2500713800</t>
  </si>
  <si>
    <t>Chilmark town</t>
  </si>
  <si>
    <t>2500721150</t>
  </si>
  <si>
    <t>Edgartown town</t>
  </si>
  <si>
    <t>2500726325</t>
  </si>
  <si>
    <t>Gosnold town</t>
  </si>
  <si>
    <t>2500750390</t>
  </si>
  <si>
    <t>Oak Bluffs town</t>
  </si>
  <si>
    <t>2500769940</t>
  </si>
  <si>
    <t>Tisbury town</t>
  </si>
  <si>
    <t>2500778235</t>
  </si>
  <si>
    <t>West Tisbury town</t>
  </si>
  <si>
    <t>2500901260</t>
  </si>
  <si>
    <t>Boston-Cambridge-Quincy, MA-NH HUD Metro FMR Area</t>
  </si>
  <si>
    <t>METRO14460MM1120</t>
  </si>
  <si>
    <t>Amesbury Town city</t>
  </si>
  <si>
    <t>Essex County Massachusetts</t>
  </si>
  <si>
    <t>2500901465</t>
  </si>
  <si>
    <t>Lawrence, MA-NH HUD Metro FMR Area</t>
  </si>
  <si>
    <t>METRO14460MM4160</t>
  </si>
  <si>
    <t>2500905595</t>
  </si>
  <si>
    <t>Beverly city</t>
  </si>
  <si>
    <t>2500907420</t>
  </si>
  <si>
    <t>Boxford town</t>
  </si>
  <si>
    <t>2500916250</t>
  </si>
  <si>
    <t>Danvers town</t>
  </si>
  <si>
    <t>2500921850</t>
  </si>
  <si>
    <t>2500925625</t>
  </si>
  <si>
    <t>2500926150</t>
  </si>
  <si>
    <t>Gloucester city</t>
  </si>
  <si>
    <t>2500927620</t>
  </si>
  <si>
    <t>Groveland town</t>
  </si>
  <si>
    <t>2500927900</t>
  </si>
  <si>
    <t>Hamilton town</t>
  </si>
  <si>
    <t>2500929405</t>
  </si>
  <si>
    <t>Haverhill city</t>
  </si>
  <si>
    <t>2500932310</t>
  </si>
  <si>
    <t>Ipswich town</t>
  </si>
  <si>
    <t>2500934550</t>
  </si>
  <si>
    <t>Lawrence city</t>
  </si>
  <si>
    <t>2500937490</t>
  </si>
  <si>
    <t>Lynn city</t>
  </si>
  <si>
    <t>2500937560</t>
  </si>
  <si>
    <t>Lynnfield town</t>
  </si>
  <si>
    <t>2500937995</t>
  </si>
  <si>
    <t>Manchester-by-the-Sea town</t>
  </si>
  <si>
    <t>2500938400</t>
  </si>
  <si>
    <t>Marblehead town</t>
  </si>
  <si>
    <t>2500940430</t>
  </si>
  <si>
    <t>Merrimac town</t>
  </si>
  <si>
    <t>2500940710</t>
  </si>
  <si>
    <t>Methuen city</t>
  </si>
  <si>
    <t>2500941095</t>
  </si>
  <si>
    <t>Middleton town</t>
  </si>
  <si>
    <t>2500943580</t>
  </si>
  <si>
    <t>Nahant town</t>
  </si>
  <si>
    <t>2500945175</t>
  </si>
  <si>
    <t>Newbury town</t>
  </si>
  <si>
    <t>2500945245</t>
  </si>
  <si>
    <t>Newburyport city</t>
  </si>
  <si>
    <t>2500946365</t>
  </si>
  <si>
    <t>North Andover town</t>
  </si>
  <si>
    <t>2500952490</t>
  </si>
  <si>
    <t>Peabody city</t>
  </si>
  <si>
    <t>2500957880</t>
  </si>
  <si>
    <t>2500958405</t>
  </si>
  <si>
    <t>Rowley town</t>
  </si>
  <si>
    <t>2500959105</t>
  </si>
  <si>
    <t>2500959245</t>
  </si>
  <si>
    <t>2500960015</t>
  </si>
  <si>
    <t>Saugus town</t>
  </si>
  <si>
    <t>2500968645</t>
  </si>
  <si>
    <t>Swampscott town</t>
  </si>
  <si>
    <t>2500970150</t>
  </si>
  <si>
    <t>2500974595</t>
  </si>
  <si>
    <t>Wenham town</t>
  </si>
  <si>
    <t>2500977150</t>
  </si>
  <si>
    <t>West Newbury town</t>
  </si>
  <si>
    <t>2501102095</t>
  </si>
  <si>
    <t>Franklin County, MA HUD Metro FMR Area</t>
  </si>
  <si>
    <t>METRO44140M25011</t>
  </si>
  <si>
    <t>Ashfield town</t>
  </si>
  <si>
    <t>Franklin County Massachusetts</t>
  </si>
  <si>
    <t>2501105560</t>
  </si>
  <si>
    <t>Bernardston town</t>
  </si>
  <si>
    <t>2501109595</t>
  </si>
  <si>
    <t>Buckland town</t>
  </si>
  <si>
    <t>2501112505</t>
  </si>
  <si>
    <t>Charlemont town</t>
  </si>
  <si>
    <t>2501114885</t>
  </si>
  <si>
    <t>Colrain town</t>
  </si>
  <si>
    <t>2501115200</t>
  </si>
  <si>
    <t>Conway town</t>
  </si>
  <si>
    <t>2501116670</t>
  </si>
  <si>
    <t>Deerfield town</t>
  </si>
  <si>
    <t>2501121780</t>
  </si>
  <si>
    <t>Erving town</t>
  </si>
  <si>
    <t>2501125730</t>
  </si>
  <si>
    <t>Gill town</t>
  </si>
  <si>
    <t>2501127060</t>
  </si>
  <si>
    <t>Greenfield city</t>
  </si>
  <si>
    <t>2501129475</t>
  </si>
  <si>
    <t>Hawley town</t>
  </si>
  <si>
    <t>2501129650</t>
  </si>
  <si>
    <t>Heath town</t>
  </si>
  <si>
    <t>2501135180</t>
  </si>
  <si>
    <t>Leverett town</t>
  </si>
  <si>
    <t>2501135285</t>
  </si>
  <si>
    <t>Leyden town</t>
  </si>
  <si>
    <t>2501142040</t>
  </si>
  <si>
    <t>2501142285</t>
  </si>
  <si>
    <t>Montague town</t>
  </si>
  <si>
    <t>2501145490</t>
  </si>
  <si>
    <t>New Salem town</t>
  </si>
  <si>
    <t>2501147835</t>
  </si>
  <si>
    <t>2501151265</t>
  </si>
  <si>
    <t>2501158335</t>
  </si>
  <si>
    <t>Rowe town</t>
  </si>
  <si>
    <t>2501161135</t>
  </si>
  <si>
    <t>Shelburne town</t>
  </si>
  <si>
    <t>2501161905</t>
  </si>
  <si>
    <t>Shutesbury town</t>
  </si>
  <si>
    <t>2501168400</t>
  </si>
  <si>
    <t>Sunderland town</t>
  </si>
  <si>
    <t>2501173265</t>
  </si>
  <si>
    <t>Warwick town</t>
  </si>
  <si>
    <t>2501174525</t>
  </si>
  <si>
    <t>Wendell town</t>
  </si>
  <si>
    <t>2501179110</t>
  </si>
  <si>
    <t>Whately town</t>
  </si>
  <si>
    <t>2501300840</t>
  </si>
  <si>
    <t>Springfield, MA HUD Metro FMR Area</t>
  </si>
  <si>
    <t>METRO44140M44140</t>
  </si>
  <si>
    <t>Agawam Town city</t>
  </si>
  <si>
    <t>Hampden County Massachusetts</t>
  </si>
  <si>
    <t>2501306085</t>
  </si>
  <si>
    <t>Blandford town</t>
  </si>
  <si>
    <t>2501308470</t>
  </si>
  <si>
    <t>Brimfield town</t>
  </si>
  <si>
    <t>2501313485</t>
  </si>
  <si>
    <t>2501313660</t>
  </si>
  <si>
    <t>Chicopee city</t>
  </si>
  <si>
    <t>2501319645</t>
  </si>
  <si>
    <t>East Longmeadow town</t>
  </si>
  <si>
    <t>2501326675</t>
  </si>
  <si>
    <t>Granville town</t>
  </si>
  <si>
    <t>2501328075</t>
  </si>
  <si>
    <t>2501330665</t>
  </si>
  <si>
    <t>Holland town</t>
  </si>
  <si>
    <t>2501330840</t>
  </si>
  <si>
    <t>Holyoke city</t>
  </si>
  <si>
    <t>2501336300</t>
  </si>
  <si>
    <t>Longmeadow town</t>
  </si>
  <si>
    <t>2501337175</t>
  </si>
  <si>
    <t>2501342145</t>
  </si>
  <si>
    <t>2501342530</t>
  </si>
  <si>
    <t>Montgomery town</t>
  </si>
  <si>
    <t>2501352144</t>
  </si>
  <si>
    <t>Palmer Town city</t>
  </si>
  <si>
    <t>2501358650</t>
  </si>
  <si>
    <t>Russell town</t>
  </si>
  <si>
    <t>2501365825</t>
  </si>
  <si>
    <t>Southwick town</t>
  </si>
  <si>
    <t>2501367000</t>
  </si>
  <si>
    <t>Springfield city</t>
  </si>
  <si>
    <t>2501370045</t>
  </si>
  <si>
    <t>2501372390</t>
  </si>
  <si>
    <t>2501376030</t>
  </si>
  <si>
    <t>Westfield city</t>
  </si>
  <si>
    <t>2501377890</t>
  </si>
  <si>
    <t>West Springfield Town city</t>
  </si>
  <si>
    <t>2501379740</t>
  </si>
  <si>
    <t>Wilbraham town</t>
  </si>
  <si>
    <t>2501501370</t>
  </si>
  <si>
    <t>Amherst Town city</t>
  </si>
  <si>
    <t>Hampshire County Massachusetts</t>
  </si>
  <si>
    <t>2501504825</t>
  </si>
  <si>
    <t>Belchertown town</t>
  </si>
  <si>
    <t>2501513590</t>
  </si>
  <si>
    <t>Chesterfield town</t>
  </si>
  <si>
    <t>2501516040</t>
  </si>
  <si>
    <t>Cummington town</t>
  </si>
  <si>
    <t>2501519370</t>
  </si>
  <si>
    <t>Easthampton Town city</t>
  </si>
  <si>
    <t>2501526290</t>
  </si>
  <si>
    <t>2501526535</t>
  </si>
  <si>
    <t>2501527690</t>
  </si>
  <si>
    <t>Hadley town</t>
  </si>
  <si>
    <t>2501529265</t>
  </si>
  <si>
    <t>Hatfield town</t>
  </si>
  <si>
    <t>2501531785</t>
  </si>
  <si>
    <t>Huntington town</t>
  </si>
  <si>
    <t>2501540990</t>
  </si>
  <si>
    <t>2501546330</t>
  </si>
  <si>
    <t>Northampton city</t>
  </si>
  <si>
    <t>2501552560</t>
  </si>
  <si>
    <t>Pelham town</t>
  </si>
  <si>
    <t>2501554030</t>
  </si>
  <si>
    <t>2501562745</t>
  </si>
  <si>
    <t>Southampton town</t>
  </si>
  <si>
    <t>2501564145</t>
  </si>
  <si>
    <t>South Hadley town</t>
  </si>
  <si>
    <t>2501572880</t>
  </si>
  <si>
    <t>Ware town</t>
  </si>
  <si>
    <t>2501576380</t>
  </si>
  <si>
    <t>Westhampton town</t>
  </si>
  <si>
    <t>2501579915</t>
  </si>
  <si>
    <t>Williamsburg town</t>
  </si>
  <si>
    <t>2501582175</t>
  </si>
  <si>
    <t>Worthington town</t>
  </si>
  <si>
    <t>2501700380</t>
  </si>
  <si>
    <t>Middlesex County Massachusetts</t>
  </si>
  <si>
    <t>2501701605</t>
  </si>
  <si>
    <t>Arlington town</t>
  </si>
  <si>
    <t>2501701955</t>
  </si>
  <si>
    <t>Ashby town</t>
  </si>
  <si>
    <t>2501702130</t>
  </si>
  <si>
    <t>2501703005</t>
  </si>
  <si>
    <t>Ayer town</t>
  </si>
  <si>
    <t>2501704615</t>
  </si>
  <si>
    <t>Bedford town</t>
  </si>
  <si>
    <t>2501705070</t>
  </si>
  <si>
    <t>2501705805</t>
  </si>
  <si>
    <t>Lowell, MA HUD Metro FMR Area</t>
  </si>
  <si>
    <t>METRO14460MM4560</t>
  </si>
  <si>
    <t>Billerica town</t>
  </si>
  <si>
    <t>2501707350</t>
  </si>
  <si>
    <t>Boxborough town</t>
  </si>
  <si>
    <t>2501709840</t>
  </si>
  <si>
    <t>2501711000</t>
  </si>
  <si>
    <t>Cambridge city</t>
  </si>
  <si>
    <t>2501711525</t>
  </si>
  <si>
    <t>Carlisle town</t>
  </si>
  <si>
    <t>2501713135</t>
  </si>
  <si>
    <t>Chelmsford town</t>
  </si>
  <si>
    <t>2501715060</t>
  </si>
  <si>
    <t>Concord town</t>
  </si>
  <si>
    <t>2501717475</t>
  </si>
  <si>
    <t>Dracut town</t>
  </si>
  <si>
    <t>2501717825</t>
  </si>
  <si>
    <t>Dunstable town</t>
  </si>
  <si>
    <t>2501721990</t>
  </si>
  <si>
    <t>Everett city</t>
  </si>
  <si>
    <t>2501724960</t>
  </si>
  <si>
    <t>Framingham city</t>
  </si>
  <si>
    <t>2501727480</t>
  </si>
  <si>
    <t>2501730700</t>
  </si>
  <si>
    <t>Holliston town</t>
  </si>
  <si>
    <t>2501731085</t>
  </si>
  <si>
    <t>Hopkinton town</t>
  </si>
  <si>
    <t>2501731540</t>
  </si>
  <si>
    <t>2501735215</t>
  </si>
  <si>
    <t>Lexington town</t>
  </si>
  <si>
    <t>2501735425</t>
  </si>
  <si>
    <t>2501735950</t>
  </si>
  <si>
    <t>2501737000</t>
  </si>
  <si>
    <t>Lowell city</t>
  </si>
  <si>
    <t>2501737875</t>
  </si>
  <si>
    <t>Malden city</t>
  </si>
  <si>
    <t>2501738715</t>
  </si>
  <si>
    <t>Marlborough city</t>
  </si>
  <si>
    <t>2501739625</t>
  </si>
  <si>
    <t>Maynard town</t>
  </si>
  <si>
    <t>2501739835</t>
  </si>
  <si>
    <t>Medford city</t>
  </si>
  <si>
    <t>2501740115</t>
  </si>
  <si>
    <t>Melrose city</t>
  </si>
  <si>
    <t>2501743895</t>
  </si>
  <si>
    <t>Natick town</t>
  </si>
  <si>
    <t>2501745560</t>
  </si>
  <si>
    <t>Newton city</t>
  </si>
  <si>
    <t>2501748955</t>
  </si>
  <si>
    <t>North Reading town</t>
  </si>
  <si>
    <t>2501752805</t>
  </si>
  <si>
    <t>Pepperell town</t>
  </si>
  <si>
    <t>2501756130</t>
  </si>
  <si>
    <t>Reading town</t>
  </si>
  <si>
    <t>2501761380</t>
  </si>
  <si>
    <t>Sherborn town</t>
  </si>
  <si>
    <t>2501761590</t>
  </si>
  <si>
    <t>2501762535</t>
  </si>
  <si>
    <t>Somerville city</t>
  </si>
  <si>
    <t>2501767665</t>
  </si>
  <si>
    <t>2501768050</t>
  </si>
  <si>
    <t>2501768260</t>
  </si>
  <si>
    <t>Sudbury town</t>
  </si>
  <si>
    <t>2501769415</t>
  </si>
  <si>
    <t>Tewksbury town</t>
  </si>
  <si>
    <t>2501770360</t>
  </si>
  <si>
    <t>Townsend town</t>
  </si>
  <si>
    <t>2501771025</t>
  </si>
  <si>
    <t>Tyngsborough town</t>
  </si>
  <si>
    <t>2501772215</t>
  </si>
  <si>
    <t>Wakefield town</t>
  </si>
  <si>
    <t>2501772600</t>
  </si>
  <si>
    <t>Waltham city</t>
  </si>
  <si>
    <t>2501773440</t>
  </si>
  <si>
    <t>Watertown city</t>
  </si>
  <si>
    <t>2501773790</t>
  </si>
  <si>
    <t>Wayland town</t>
  </si>
  <si>
    <t>2501776135</t>
  </si>
  <si>
    <t>Westford town</t>
  </si>
  <si>
    <t>2501777255</t>
  </si>
  <si>
    <t>2501780230</t>
  </si>
  <si>
    <t>Wilmington town</t>
  </si>
  <si>
    <t>2501780510</t>
  </si>
  <si>
    <t>2501781035</t>
  </si>
  <si>
    <t>Woburn city</t>
  </si>
  <si>
    <t>2501943790</t>
  </si>
  <si>
    <t>Nantucket County, MA</t>
  </si>
  <si>
    <t>NCNTY25019N25019</t>
  </si>
  <si>
    <t>Nantucket town</t>
  </si>
  <si>
    <t>Nantucket County Massachusetts</t>
  </si>
  <si>
    <t>2502102935</t>
  </si>
  <si>
    <t>Brockton, MA HUD Metro FMR Area</t>
  </si>
  <si>
    <t>METRO14460MM1200</t>
  </si>
  <si>
    <t>Norfolk County Massachusetts</t>
  </si>
  <si>
    <t>2502104930</t>
  </si>
  <si>
    <t>Bellingham town</t>
  </si>
  <si>
    <t>2502107740</t>
  </si>
  <si>
    <t>Braintree Town city</t>
  </si>
  <si>
    <t>2502109175</t>
  </si>
  <si>
    <t>Brookline town</t>
  </si>
  <si>
    <t>2502111315</t>
  </si>
  <si>
    <t>2502114640</t>
  </si>
  <si>
    <t>Cohasset town</t>
  </si>
  <si>
    <t>2502116495</t>
  </si>
  <si>
    <t>2502117405</t>
  </si>
  <si>
    <t>Dover town</t>
  </si>
  <si>
    <t>2502124820</t>
  </si>
  <si>
    <t>Foxborough town</t>
  </si>
  <si>
    <t>2502125172</t>
  </si>
  <si>
    <t>Franklin Town city</t>
  </si>
  <si>
    <t>2502130455</t>
  </si>
  <si>
    <t>Holbrook town</t>
  </si>
  <si>
    <t>2502139765</t>
  </si>
  <si>
    <t>Medfield town</t>
  </si>
  <si>
    <t>2502139975</t>
  </si>
  <si>
    <t>2502141515</t>
  </si>
  <si>
    <t>Millis town</t>
  </si>
  <si>
    <t>2502141690</t>
  </si>
  <si>
    <t>Milton town</t>
  </si>
  <si>
    <t>2502144105</t>
  </si>
  <si>
    <t>Needham town</t>
  </si>
  <si>
    <t>2502146050</t>
  </si>
  <si>
    <t>2502150250</t>
  </si>
  <si>
    <t>Norwood town</t>
  </si>
  <si>
    <t>2502154100</t>
  </si>
  <si>
    <t>2502155745</t>
  </si>
  <si>
    <t>Quincy city</t>
  </si>
  <si>
    <t>2502156000</t>
  </si>
  <si>
    <t>Randolph city</t>
  </si>
  <si>
    <t>2502160785</t>
  </si>
  <si>
    <t>2502167945</t>
  </si>
  <si>
    <t>Stoughton town</t>
  </si>
  <si>
    <t>2502172495</t>
  </si>
  <si>
    <t>Walpole town</t>
  </si>
  <si>
    <t>2502174175</t>
  </si>
  <si>
    <t>Wellesley town</t>
  </si>
  <si>
    <t>2502178690</t>
  </si>
  <si>
    <t>Westwood town</t>
  </si>
  <si>
    <t>2502178972</t>
  </si>
  <si>
    <t>Weymouth Town city</t>
  </si>
  <si>
    <t>2502182315</t>
  </si>
  <si>
    <t>Wrentham town</t>
  </si>
  <si>
    <t>2502300170</t>
  </si>
  <si>
    <t>Abington town</t>
  </si>
  <si>
    <t>Plymouth County Massachusetts</t>
  </si>
  <si>
    <t>2502308130</t>
  </si>
  <si>
    <t>Bridgewater city</t>
  </si>
  <si>
    <t>2502309000</t>
  </si>
  <si>
    <t>Brockton city</t>
  </si>
  <si>
    <t>2502311665</t>
  </si>
  <si>
    <t>Carver town</t>
  </si>
  <si>
    <t>2502317895</t>
  </si>
  <si>
    <t>Duxbury town</t>
  </si>
  <si>
    <t>2502318455</t>
  </si>
  <si>
    <t>East Bridgewater town</t>
  </si>
  <si>
    <t>2502327795</t>
  </si>
  <si>
    <t>Halifax town</t>
  </si>
  <si>
    <t>2502328285</t>
  </si>
  <si>
    <t>2502328495</t>
  </si>
  <si>
    <t>Hanson town</t>
  </si>
  <si>
    <t>2502330210</t>
  </si>
  <si>
    <t>Hingham town</t>
  </si>
  <si>
    <t>2502331645</t>
  </si>
  <si>
    <t>Hull town</t>
  </si>
  <si>
    <t>2502333220</t>
  </si>
  <si>
    <t>Kingston town</t>
  </si>
  <si>
    <t>2502333920</t>
  </si>
  <si>
    <t>2502338540</t>
  </si>
  <si>
    <t>Marion town</t>
  </si>
  <si>
    <t>2502338855</t>
  </si>
  <si>
    <t>2502339450</t>
  </si>
  <si>
    <t>Mattapoisett town</t>
  </si>
  <si>
    <t>2502340850</t>
  </si>
  <si>
    <t>Middleborough town</t>
  </si>
  <si>
    <t>2502350145</t>
  </si>
  <si>
    <t>Norwell town</t>
  </si>
  <si>
    <t>2502352630</t>
  </si>
  <si>
    <t>2502354310</t>
  </si>
  <si>
    <t>2502354415</t>
  </si>
  <si>
    <t>Plympton town</t>
  </si>
  <si>
    <t>2502357600</t>
  </si>
  <si>
    <t>Rochester town</t>
  </si>
  <si>
    <t>2502357775</t>
  </si>
  <si>
    <t>Rockland town</t>
  </si>
  <si>
    <t>2502360330</t>
  </si>
  <si>
    <t>Scituate town</t>
  </si>
  <si>
    <t>2502372985</t>
  </si>
  <si>
    <t>Wareham town</t>
  </si>
  <si>
    <t>2502375260</t>
  </si>
  <si>
    <t>West Bridgewater town</t>
  </si>
  <si>
    <t>2502379530</t>
  </si>
  <si>
    <t>Whitman town</t>
  </si>
  <si>
    <t>2502507000</t>
  </si>
  <si>
    <t>Boston city</t>
  </si>
  <si>
    <t>Suffolk County Massachusetts</t>
  </si>
  <si>
    <t>2502513205</t>
  </si>
  <si>
    <t>Chelsea city</t>
  </si>
  <si>
    <t>2502556585</t>
  </si>
  <si>
    <t>Revere city</t>
  </si>
  <si>
    <t>2502581005</t>
  </si>
  <si>
    <t>Winthrop Town city</t>
  </si>
  <si>
    <t>2502701885</t>
  </si>
  <si>
    <t>Fitchburg-Leominster, MA HUD Metro FMR Area</t>
  </si>
  <si>
    <t>METRO49340MM2600</t>
  </si>
  <si>
    <t>Ashburnham town</t>
  </si>
  <si>
    <t>Worcester County Massachusetts</t>
  </si>
  <si>
    <t>2502702480</t>
  </si>
  <si>
    <t>Western Worcester County, MA HUD Metro FMR Area</t>
  </si>
  <si>
    <t>METRO49340N25027</t>
  </si>
  <si>
    <t>Athol town</t>
  </si>
  <si>
    <t>2502702760</t>
  </si>
  <si>
    <t>Worcester, MA HUD Metro FMR Area</t>
  </si>
  <si>
    <t>METRO49340M49340</t>
  </si>
  <si>
    <t>Auburn town</t>
  </si>
  <si>
    <t>2502703740</t>
  </si>
  <si>
    <t>Barre town</t>
  </si>
  <si>
    <t>2502705490</t>
  </si>
  <si>
    <t>Eastern Worcester County, MA HUD Metro FMR Area</t>
  </si>
  <si>
    <t>METRO49340MM1120</t>
  </si>
  <si>
    <t>2502706015</t>
  </si>
  <si>
    <t>Blackstone town</t>
  </si>
  <si>
    <t>2502706365</t>
  </si>
  <si>
    <t>2502707525</t>
  </si>
  <si>
    <t>Boylston town</t>
  </si>
  <si>
    <t>2502709105</t>
  </si>
  <si>
    <t>2502712715</t>
  </si>
  <si>
    <t>Charlton town</t>
  </si>
  <si>
    <t>2502714395</t>
  </si>
  <si>
    <t>2502717300</t>
  </si>
  <si>
    <t>Douglas town</t>
  </si>
  <si>
    <t>2502717685</t>
  </si>
  <si>
    <t>Dudley town</t>
  </si>
  <si>
    <t>2502718560</t>
  </si>
  <si>
    <t>East Brookfield town</t>
  </si>
  <si>
    <t>2502723875</t>
  </si>
  <si>
    <t>Fitchburg city</t>
  </si>
  <si>
    <t>2502725485</t>
  </si>
  <si>
    <t>Gardner city</t>
  </si>
  <si>
    <t>2502726430</t>
  </si>
  <si>
    <t>Grafton town</t>
  </si>
  <si>
    <t>2502728740</t>
  </si>
  <si>
    <t>Hardwick town</t>
  </si>
  <si>
    <t>2502728950</t>
  </si>
  <si>
    <t>Harvard town</t>
  </si>
  <si>
    <t>2502730560</t>
  </si>
  <si>
    <t>2502730945</t>
  </si>
  <si>
    <t>Hopedale town</t>
  </si>
  <si>
    <t>2502731435</t>
  </si>
  <si>
    <t>Hubbardston town</t>
  </si>
  <si>
    <t>2502734165</t>
  </si>
  <si>
    <t>Lancaster town</t>
  </si>
  <si>
    <t>2502734795</t>
  </si>
  <si>
    <t>Leicester town</t>
  </si>
  <si>
    <t>2502735075</t>
  </si>
  <si>
    <t>Leominster city</t>
  </si>
  <si>
    <t>2502737420</t>
  </si>
  <si>
    <t>Lunenburg town</t>
  </si>
  <si>
    <t>2502740255</t>
  </si>
  <si>
    <t>Mendon town</t>
  </si>
  <si>
    <t>2502741165</t>
  </si>
  <si>
    <t>2502741340</t>
  </si>
  <si>
    <t>Millbury town</t>
  </si>
  <si>
    <t>2502741585</t>
  </si>
  <si>
    <t>Millville town</t>
  </si>
  <si>
    <t>2502745105</t>
  </si>
  <si>
    <t>New Braintree town</t>
  </si>
  <si>
    <t>2502746820</t>
  </si>
  <si>
    <t>Northborough town</t>
  </si>
  <si>
    <t>2502746925</t>
  </si>
  <si>
    <t>Northbridge town</t>
  </si>
  <si>
    <t>2502747135</t>
  </si>
  <si>
    <t>North Brookfield town</t>
  </si>
  <si>
    <t>2502750670</t>
  </si>
  <si>
    <t>Oakham town</t>
  </si>
  <si>
    <t>2502751825</t>
  </si>
  <si>
    <t>2502752420</t>
  </si>
  <si>
    <t>Paxton town</t>
  </si>
  <si>
    <t>2502753120</t>
  </si>
  <si>
    <t>Petersham town</t>
  </si>
  <si>
    <t>2502753225</t>
  </si>
  <si>
    <t>Phillipston town</t>
  </si>
  <si>
    <t>2502755395</t>
  </si>
  <si>
    <t>2502758580</t>
  </si>
  <si>
    <t>Royalston town</t>
  </si>
  <si>
    <t>2502758825</t>
  </si>
  <si>
    <t>Rutland town</t>
  </si>
  <si>
    <t>2502761800</t>
  </si>
  <si>
    <t>Shrewsbury town</t>
  </si>
  <si>
    <t>2502763165</t>
  </si>
  <si>
    <t>Southborough town</t>
  </si>
  <si>
    <t>2502763345</t>
  </si>
  <si>
    <t>Southbridge Town city</t>
  </si>
  <si>
    <t>2502766105</t>
  </si>
  <si>
    <t>Spencer town</t>
  </si>
  <si>
    <t>2502767385</t>
  </si>
  <si>
    <t>2502768155</t>
  </si>
  <si>
    <t>Sturbridge town</t>
  </si>
  <si>
    <t>2502768610</t>
  </si>
  <si>
    <t>Sutton town</t>
  </si>
  <si>
    <t>2502769275</t>
  </si>
  <si>
    <t>Templeton town</t>
  </si>
  <si>
    <t>2502771480</t>
  </si>
  <si>
    <t>2502771620</t>
  </si>
  <si>
    <t>Uxbridge town</t>
  </si>
  <si>
    <t>2502773090</t>
  </si>
  <si>
    <t>2502773895</t>
  </si>
  <si>
    <t>Webster town</t>
  </si>
  <si>
    <t>2502775015</t>
  </si>
  <si>
    <t>Westborough town</t>
  </si>
  <si>
    <t>2502775155</t>
  </si>
  <si>
    <t>West Boylston town</t>
  </si>
  <si>
    <t>2502775400</t>
  </si>
  <si>
    <t>West Brookfield town</t>
  </si>
  <si>
    <t>2502777010</t>
  </si>
  <si>
    <t>Westminster town</t>
  </si>
  <si>
    <t>2502780405</t>
  </si>
  <si>
    <t>Winchendon town</t>
  </si>
  <si>
    <t>2502782000</t>
  </si>
  <si>
    <t>Worcester city</t>
  </si>
  <si>
    <t>2600199999</t>
  </si>
  <si>
    <t>Alcona County, MI</t>
  </si>
  <si>
    <t>NCNTY26001N26001</t>
  </si>
  <si>
    <t>26</t>
  </si>
  <si>
    <t>MI</t>
  </si>
  <si>
    <t>Alcona County Michigan</t>
  </si>
  <si>
    <t>2600399999</t>
  </si>
  <si>
    <t>Alger County, MI</t>
  </si>
  <si>
    <t>NCNTY26003N26003</t>
  </si>
  <si>
    <t>Alger County Michigan</t>
  </si>
  <si>
    <t>2600599999</t>
  </si>
  <si>
    <t>Allegan County, MI</t>
  </si>
  <si>
    <t>NCNTY26005N26005</t>
  </si>
  <si>
    <t>Allegan County Michigan</t>
  </si>
  <si>
    <t>2600799999</t>
  </si>
  <si>
    <t>Alpena County, MI</t>
  </si>
  <si>
    <t>NCNTY26007N26007</t>
  </si>
  <si>
    <t>Alpena County Michigan</t>
  </si>
  <si>
    <t>2600999999</t>
  </si>
  <si>
    <t>Antrim County, MI</t>
  </si>
  <si>
    <t>NCNTY26009N26009</t>
  </si>
  <si>
    <t>Antrim County Michigan</t>
  </si>
  <si>
    <t>2601199999</t>
  </si>
  <si>
    <t>Arenac County, MI</t>
  </si>
  <si>
    <t>NCNTY26011N26011</t>
  </si>
  <si>
    <t>Arenac County Michigan</t>
  </si>
  <si>
    <t>2601399999</t>
  </si>
  <si>
    <t>Baraga County, MI</t>
  </si>
  <si>
    <t>NCNTY26013N26013</t>
  </si>
  <si>
    <t>Baraga County Michigan</t>
  </si>
  <si>
    <t>2601599999</t>
  </si>
  <si>
    <t>Barry County, MI</t>
  </si>
  <si>
    <t>NCNTY26015N26015</t>
  </si>
  <si>
    <t>Barry County Michigan</t>
  </si>
  <si>
    <t>2601799999</t>
  </si>
  <si>
    <t>Bay City, MI MSA</t>
  </si>
  <si>
    <t>METRO13020M13020</t>
  </si>
  <si>
    <t>Bay County Michigan</t>
  </si>
  <si>
    <t>2601999999</t>
  </si>
  <si>
    <t>Benzie County, MI</t>
  </si>
  <si>
    <t>NCNTY26019N26019</t>
  </si>
  <si>
    <t>Benzie County Michigan</t>
  </si>
  <si>
    <t>2602199999</t>
  </si>
  <si>
    <t>Niles-Benton Harbor, MI MSA</t>
  </si>
  <si>
    <t>METRO35660M35660</t>
  </si>
  <si>
    <t>Berrien County Michigan</t>
  </si>
  <si>
    <t>2602399999</t>
  </si>
  <si>
    <t>Branch County, MI</t>
  </si>
  <si>
    <t>NCNTY26023N26023</t>
  </si>
  <si>
    <t>Branch County Michigan</t>
  </si>
  <si>
    <t>2602599999</t>
  </si>
  <si>
    <t>Battle Creek, MI MSA</t>
  </si>
  <si>
    <t>METRO12980M12980</t>
  </si>
  <si>
    <t>Calhoun County Michigan</t>
  </si>
  <si>
    <t>2602799999</t>
  </si>
  <si>
    <t>Cass County, MI HUD Metro FMR Area</t>
  </si>
  <si>
    <t>METRO43780N26027</t>
  </si>
  <si>
    <t>Cass County Michigan</t>
  </si>
  <si>
    <t>2602999999</t>
  </si>
  <si>
    <t>Charlevoix County, MI</t>
  </si>
  <si>
    <t>NCNTY26029N26029</t>
  </si>
  <si>
    <t>Charlevoix County Michigan</t>
  </si>
  <si>
    <t>2603199999</t>
  </si>
  <si>
    <t>Cheboygan County, MI</t>
  </si>
  <si>
    <t>NCNTY26031N26031</t>
  </si>
  <si>
    <t>Cheboygan County Michigan</t>
  </si>
  <si>
    <t>2603399999</t>
  </si>
  <si>
    <t>Chippewa County, MI</t>
  </si>
  <si>
    <t>NCNTY26033N26033</t>
  </si>
  <si>
    <t>Chippewa County Michigan</t>
  </si>
  <si>
    <t>2603599999</t>
  </si>
  <si>
    <t>Clare County, MI</t>
  </si>
  <si>
    <t>NCNTY26035N26035</t>
  </si>
  <si>
    <t>Clare County Michigan</t>
  </si>
  <si>
    <t>2603799999</t>
  </si>
  <si>
    <t>Lansing-East Lansing, MI HUD Metro FMR Area</t>
  </si>
  <si>
    <t>METRO29620M29620</t>
  </si>
  <si>
    <t>Clinton County Michigan</t>
  </si>
  <si>
    <t>2603999999</t>
  </si>
  <si>
    <t>Crawford County, MI</t>
  </si>
  <si>
    <t>NCNTY26039N26039</t>
  </si>
  <si>
    <t>Crawford County Michigan</t>
  </si>
  <si>
    <t>2604199999</t>
  </si>
  <si>
    <t>Delta County, MI</t>
  </si>
  <si>
    <t>NCNTY26041N26041</t>
  </si>
  <si>
    <t>Delta County Michigan</t>
  </si>
  <si>
    <t>2604399999</t>
  </si>
  <si>
    <t>Dickinson County, MI</t>
  </si>
  <si>
    <t>NCNTY26043N26043</t>
  </si>
  <si>
    <t>Dickinson County Michigan</t>
  </si>
  <si>
    <t>2604599999</t>
  </si>
  <si>
    <t>Eaton County Michigan</t>
  </si>
  <si>
    <t>2604799999</t>
  </si>
  <si>
    <t>Emmet County, MI</t>
  </si>
  <si>
    <t>NCNTY26047N26047</t>
  </si>
  <si>
    <t>Emmet County Michigan</t>
  </si>
  <si>
    <t>2604999999</t>
  </si>
  <si>
    <t>Flint, MI MSA</t>
  </si>
  <si>
    <t>METRO22420M22420</t>
  </si>
  <si>
    <t>Genesee County Michigan</t>
  </si>
  <si>
    <t>2605199999</t>
  </si>
  <si>
    <t>Gladwin County, MI</t>
  </si>
  <si>
    <t>NCNTY26051N26051</t>
  </si>
  <si>
    <t>Gladwin County Michigan</t>
  </si>
  <si>
    <t>2605399999</t>
  </si>
  <si>
    <t>Gogebic County, MI</t>
  </si>
  <si>
    <t>NCNTY26053N26053</t>
  </si>
  <si>
    <t>Gogebic County Michigan</t>
  </si>
  <si>
    <t>2605599999</t>
  </si>
  <si>
    <t>Grand Traverse County, MI</t>
  </si>
  <si>
    <t>NCNTY26055N26055</t>
  </si>
  <si>
    <t>Grand Traverse County Michigan</t>
  </si>
  <si>
    <t>2605799999</t>
  </si>
  <si>
    <t>Gratiot County, MI</t>
  </si>
  <si>
    <t>NCNTY26057N26057</t>
  </si>
  <si>
    <t>Gratiot County Michigan</t>
  </si>
  <si>
    <t>2605999999</t>
  </si>
  <si>
    <t>Hillsdale County, MI</t>
  </si>
  <si>
    <t>NCNTY26059N26059</t>
  </si>
  <si>
    <t>Hillsdale County Michigan</t>
  </si>
  <si>
    <t>2606199999</t>
  </si>
  <si>
    <t>Houghton County, MI</t>
  </si>
  <si>
    <t>NCNTY26061N26061</t>
  </si>
  <si>
    <t>Houghton County Michigan</t>
  </si>
  <si>
    <t>2606399999</t>
  </si>
  <si>
    <t>Huron County, MI</t>
  </si>
  <si>
    <t>NCNTY26063N26063</t>
  </si>
  <si>
    <t>Huron County Michigan</t>
  </si>
  <si>
    <t>2606599999</t>
  </si>
  <si>
    <t>Ingham County Michigan</t>
  </si>
  <si>
    <t>2606799999</t>
  </si>
  <si>
    <t>Ionia County, MI HUD Metro FMR Area</t>
  </si>
  <si>
    <t>METRO24340M26067</t>
  </si>
  <si>
    <t>Ionia County Michigan</t>
  </si>
  <si>
    <t>2606999999</t>
  </si>
  <si>
    <t>Iosco County, MI</t>
  </si>
  <si>
    <t>NCNTY26069N26069</t>
  </si>
  <si>
    <t>Iosco County Michigan</t>
  </si>
  <si>
    <t>2607199999</t>
  </si>
  <si>
    <t>Iron County, MI</t>
  </si>
  <si>
    <t>NCNTY26071N26071</t>
  </si>
  <si>
    <t>Iron County Michigan</t>
  </si>
  <si>
    <t>2607399999</t>
  </si>
  <si>
    <t>Isabella County, MI</t>
  </si>
  <si>
    <t>NCNTY26073N26073</t>
  </si>
  <si>
    <t>Isabella County Michigan</t>
  </si>
  <si>
    <t>2607599999</t>
  </si>
  <si>
    <t>Jackson, MI MSA</t>
  </si>
  <si>
    <t>METRO27100M27100</t>
  </si>
  <si>
    <t>Jackson County Michigan</t>
  </si>
  <si>
    <t>2607799999</t>
  </si>
  <si>
    <t>Kalamazoo-Portage, MI MSA</t>
  </si>
  <si>
    <t>METRO28020M28020</t>
  </si>
  <si>
    <t>Kalamazoo County Michigan</t>
  </si>
  <si>
    <t>2607999999</t>
  </si>
  <si>
    <t>Kalkaska County, MI</t>
  </si>
  <si>
    <t>NCNTY26079N26079</t>
  </si>
  <si>
    <t>Kalkaska County Michigan</t>
  </si>
  <si>
    <t>2608199999</t>
  </si>
  <si>
    <t>Grand Rapids-Wyoming, MI HUD Metro FMR Area</t>
  </si>
  <si>
    <t>METRO24340M24340</t>
  </si>
  <si>
    <t>Kent County Michigan</t>
  </si>
  <si>
    <t>2608399999</t>
  </si>
  <si>
    <t>Keweenaw County, MI</t>
  </si>
  <si>
    <t>NCNTY26083N26083</t>
  </si>
  <si>
    <t>Keweenaw County Michigan</t>
  </si>
  <si>
    <t>2608599999</t>
  </si>
  <si>
    <t>Lake County, MI</t>
  </si>
  <si>
    <t>NCNTY26085N26085</t>
  </si>
  <si>
    <t>Lake County Michigan</t>
  </si>
  <si>
    <t>2608799999</t>
  </si>
  <si>
    <t>Detroit-Warren-Livonia, MI HUD Metro FMR Area</t>
  </si>
  <si>
    <t>METRO19820M19820</t>
  </si>
  <si>
    <t>Lapeer County Michigan</t>
  </si>
  <si>
    <t>2608999999</t>
  </si>
  <si>
    <t>Leelanau County, MI</t>
  </si>
  <si>
    <t>NCNTY26089N26089</t>
  </si>
  <si>
    <t>Leelanau County Michigan</t>
  </si>
  <si>
    <t>2609199999</t>
  </si>
  <si>
    <t>Lenawee County, MI</t>
  </si>
  <si>
    <t>NCNTY26091N26091</t>
  </si>
  <si>
    <t>Lenawee County Michigan</t>
  </si>
  <si>
    <t>2609399999</t>
  </si>
  <si>
    <t>Livingston County, MI HUD Metro FMR Area</t>
  </si>
  <si>
    <t>METRO19820MM0440</t>
  </si>
  <si>
    <t>Livingston County Michigan</t>
  </si>
  <si>
    <t>2609599999</t>
  </si>
  <si>
    <t>Luce County, MI</t>
  </si>
  <si>
    <t>NCNTY26095N26095</t>
  </si>
  <si>
    <t>Luce County Michigan</t>
  </si>
  <si>
    <t>2609799999</t>
  </si>
  <si>
    <t>Mackinac County, MI</t>
  </si>
  <si>
    <t>NCNTY26097N26097</t>
  </si>
  <si>
    <t>Mackinac County Michigan</t>
  </si>
  <si>
    <t>2609999999</t>
  </si>
  <si>
    <t>Macomb County Michigan</t>
  </si>
  <si>
    <t>2610199999</t>
  </si>
  <si>
    <t>Manistee County, MI</t>
  </si>
  <si>
    <t>NCNTY26101N26101</t>
  </si>
  <si>
    <t>Manistee County Michigan</t>
  </si>
  <si>
    <t>2610399999</t>
  </si>
  <si>
    <t>Marquette County, MI</t>
  </si>
  <si>
    <t>NCNTY26103N26103</t>
  </si>
  <si>
    <t>Marquette County Michigan</t>
  </si>
  <si>
    <t>2610599999</t>
  </si>
  <si>
    <t>Mason County, MI</t>
  </si>
  <si>
    <t>NCNTY26105N26105</t>
  </si>
  <si>
    <t>Mason County Michigan</t>
  </si>
  <si>
    <t>2610799999</t>
  </si>
  <si>
    <t>Mecosta County, MI</t>
  </si>
  <si>
    <t>NCNTY26107N26107</t>
  </si>
  <si>
    <t>Mecosta County Michigan</t>
  </si>
  <si>
    <t>2610999999</t>
  </si>
  <si>
    <t>Menominee County, MI</t>
  </si>
  <si>
    <t>NCNTY26109N26109</t>
  </si>
  <si>
    <t>Menominee County Michigan</t>
  </si>
  <si>
    <t>2611199999</t>
  </si>
  <si>
    <t>Midland, MI MSA</t>
  </si>
  <si>
    <t>METRO33220M33220</t>
  </si>
  <si>
    <t>Midland County Michigan</t>
  </si>
  <si>
    <t>2611399999</t>
  </si>
  <si>
    <t>Missaukee County, MI</t>
  </si>
  <si>
    <t>NCNTY26113N26113</t>
  </si>
  <si>
    <t>Missaukee County Michigan</t>
  </si>
  <si>
    <t>2611599999</t>
  </si>
  <si>
    <t>Monroe, MI MSA</t>
  </si>
  <si>
    <t>METRO33780M33780</t>
  </si>
  <si>
    <t>Monroe County Michigan</t>
  </si>
  <si>
    <t>2611799999</t>
  </si>
  <si>
    <t>Montcalm County, MI HUD Metro FMR Area</t>
  </si>
  <si>
    <t>METRO24340N26117</t>
  </si>
  <si>
    <t>Montcalm County Michigan</t>
  </si>
  <si>
    <t>2611999999</t>
  </si>
  <si>
    <t>Montmorency County, MI</t>
  </si>
  <si>
    <t>NCNTY26119N26119</t>
  </si>
  <si>
    <t>Montmorency County Michigan</t>
  </si>
  <si>
    <t>2612199999</t>
  </si>
  <si>
    <t>Muskegon, MI MSA</t>
  </si>
  <si>
    <t>METRO34740M34740</t>
  </si>
  <si>
    <t>Muskegon County Michigan</t>
  </si>
  <si>
    <t>2612399999</t>
  </si>
  <si>
    <t>Newaygo County, MI</t>
  </si>
  <si>
    <t>NCNTY26123N26123</t>
  </si>
  <si>
    <t>Newaygo County Michigan</t>
  </si>
  <si>
    <t>2612599999</t>
  </si>
  <si>
    <t>Oakland County Michigan</t>
  </si>
  <si>
    <t>2612799999</t>
  </si>
  <si>
    <t>Oceana County, MI</t>
  </si>
  <si>
    <t>NCNTY26127N26127</t>
  </si>
  <si>
    <t>Oceana County Michigan</t>
  </si>
  <si>
    <t>2612999999</t>
  </si>
  <si>
    <t>Ogemaw County, MI</t>
  </si>
  <si>
    <t>NCNTY26129N26129</t>
  </si>
  <si>
    <t>Ogemaw County Michigan</t>
  </si>
  <si>
    <t>2613199999</t>
  </si>
  <si>
    <t>Ontonagon County, MI</t>
  </si>
  <si>
    <t>NCNTY26131N26131</t>
  </si>
  <si>
    <t>Ontonagon County Michigan</t>
  </si>
  <si>
    <t>2613399999</t>
  </si>
  <si>
    <t>Osceola County, MI</t>
  </si>
  <si>
    <t>NCNTY26133N26133</t>
  </si>
  <si>
    <t>Osceola County Michigan</t>
  </si>
  <si>
    <t>2613599999</t>
  </si>
  <si>
    <t>Oscoda County, MI</t>
  </si>
  <si>
    <t>NCNTY26135N26135</t>
  </si>
  <si>
    <t>Oscoda County Michigan</t>
  </si>
  <si>
    <t>2613799999</t>
  </si>
  <si>
    <t>Otsego County, MI</t>
  </si>
  <si>
    <t>NCNTY26137N26137</t>
  </si>
  <si>
    <t>Otsego County Michigan</t>
  </si>
  <si>
    <t>2613999999</t>
  </si>
  <si>
    <t>Holland-Grand Haven, MI HUD Metro FMR Area</t>
  </si>
  <si>
    <t>METRO24340M26100</t>
  </si>
  <si>
    <t>Ottawa County Michigan</t>
  </si>
  <si>
    <t>2614199999</t>
  </si>
  <si>
    <t>Presque Isle County, MI</t>
  </si>
  <si>
    <t>NCNTY26141N26141</t>
  </si>
  <si>
    <t>Presque Isle County Michigan</t>
  </si>
  <si>
    <t>2614399999</t>
  </si>
  <si>
    <t>Roscommon County, MI</t>
  </si>
  <si>
    <t>NCNTY26143N26143</t>
  </si>
  <si>
    <t>Roscommon County Michigan</t>
  </si>
  <si>
    <t>2614599999</t>
  </si>
  <si>
    <t>Saginaw, MI MSA</t>
  </si>
  <si>
    <t>METRO40980M40980</t>
  </si>
  <si>
    <t>Saginaw County Michigan</t>
  </si>
  <si>
    <t>2614799999</t>
  </si>
  <si>
    <t>St. Clair County Michigan</t>
  </si>
  <si>
    <t>2614999999</t>
  </si>
  <si>
    <t>St. Joseph County, MI</t>
  </si>
  <si>
    <t>NCNTY26149N26149</t>
  </si>
  <si>
    <t>St. Joseph County Michigan</t>
  </si>
  <si>
    <t>2615199999</t>
  </si>
  <si>
    <t>Sanilac County, MI</t>
  </si>
  <si>
    <t>NCNTY26151N26151</t>
  </si>
  <si>
    <t>Sanilac County Michigan</t>
  </si>
  <si>
    <t>2615399999</t>
  </si>
  <si>
    <t>Schoolcraft County, MI</t>
  </si>
  <si>
    <t>NCNTY26153N26153</t>
  </si>
  <si>
    <t>Schoolcraft County Michigan</t>
  </si>
  <si>
    <t>2615599999</t>
  </si>
  <si>
    <t>Shiawassee County, MI HUD Metro FMR Area</t>
  </si>
  <si>
    <t>METRO29620M26155</t>
  </si>
  <si>
    <t>Shiawassee County Michigan</t>
  </si>
  <si>
    <t>2615799999</t>
  </si>
  <si>
    <t>Tuscola County, MI</t>
  </si>
  <si>
    <t>NCNTY26157N26157</t>
  </si>
  <si>
    <t>Tuscola County Michigan</t>
  </si>
  <si>
    <t>2615999999</t>
  </si>
  <si>
    <t>Van Buren County, MI</t>
  </si>
  <si>
    <t>NCNTY26159N26159</t>
  </si>
  <si>
    <t>Van Buren County Michigan</t>
  </si>
  <si>
    <t>2616199999</t>
  </si>
  <si>
    <t>Ann Arbor, MI MSA</t>
  </si>
  <si>
    <t>METRO11460M11460</t>
  </si>
  <si>
    <t>Washtenaw County Michigan</t>
  </si>
  <si>
    <t>2616399999</t>
  </si>
  <si>
    <t>Wayne County Michigan</t>
  </si>
  <si>
    <t>2616599999</t>
  </si>
  <si>
    <t>Wexford County, MI</t>
  </si>
  <si>
    <t>NCNTY26165N26165</t>
  </si>
  <si>
    <t>Wexford County Michigan</t>
  </si>
  <si>
    <t>2700199999</t>
  </si>
  <si>
    <t>Aitkin County, MN</t>
  </si>
  <si>
    <t>NCNTY27001N27001</t>
  </si>
  <si>
    <t>27</t>
  </si>
  <si>
    <t>MN</t>
  </si>
  <si>
    <t>Aitkin County Minnesota</t>
  </si>
  <si>
    <t>2700399999</t>
  </si>
  <si>
    <t>Minneapolis-St. Paul-Bloomington, MN-WI HUD Metro FMR Area</t>
  </si>
  <si>
    <t>METRO33460M33460</t>
  </si>
  <si>
    <t>Anoka County Minnesota</t>
  </si>
  <si>
    <t>2700599999</t>
  </si>
  <si>
    <t>Becker County, MN</t>
  </si>
  <si>
    <t>NCNTY27005N27005</t>
  </si>
  <si>
    <t>Becker County Minnesota</t>
  </si>
  <si>
    <t>2700799999</t>
  </si>
  <si>
    <t>Beltrami County, MN</t>
  </si>
  <si>
    <t>NCNTY27007N27007</t>
  </si>
  <si>
    <t>Beltrami County Minnesota</t>
  </si>
  <si>
    <t>2700999999</t>
  </si>
  <si>
    <t>St. Cloud, MN MSA</t>
  </si>
  <si>
    <t>METRO41060M41060</t>
  </si>
  <si>
    <t>Benton County Minnesota</t>
  </si>
  <si>
    <t>2701199999</t>
  </si>
  <si>
    <t>Big Stone County, MN</t>
  </si>
  <si>
    <t>NCNTY27011N27011</t>
  </si>
  <si>
    <t>Big Stone County Minnesota</t>
  </si>
  <si>
    <t>2701399999</t>
  </si>
  <si>
    <t>Mankato-North Mankato, MN MSA</t>
  </si>
  <si>
    <t>METRO31860M31860</t>
  </si>
  <si>
    <t>Blue Earth County Minnesota</t>
  </si>
  <si>
    <t>2701599999</t>
  </si>
  <si>
    <t>Brown County, MN</t>
  </si>
  <si>
    <t>NCNTY27015N27015</t>
  </si>
  <si>
    <t>Brown County Minnesota</t>
  </si>
  <si>
    <t>2701799999</t>
  </si>
  <si>
    <t>Duluth, MN-WI HUD Metro FMR Area</t>
  </si>
  <si>
    <t>METRO20260M20260</t>
  </si>
  <si>
    <t>Carlton County Minnesota</t>
  </si>
  <si>
    <t>2701999999</t>
  </si>
  <si>
    <t>Carver County Minnesota</t>
  </si>
  <si>
    <t>2702199999</t>
  </si>
  <si>
    <t>Cass County, MN</t>
  </si>
  <si>
    <t>NCNTY27021N27021</t>
  </si>
  <si>
    <t>Cass County Minnesota</t>
  </si>
  <si>
    <t>2702399999</t>
  </si>
  <si>
    <t>Chippewa County, MN</t>
  </si>
  <si>
    <t>NCNTY27023N27023</t>
  </si>
  <si>
    <t>Chippewa County Minnesota</t>
  </si>
  <si>
    <t>2702599999</t>
  </si>
  <si>
    <t>Chisago County Minnesota</t>
  </si>
  <si>
    <t>2702799999</t>
  </si>
  <si>
    <t>Fargo, ND-MN MSA</t>
  </si>
  <si>
    <t>METRO22020M22020</t>
  </si>
  <si>
    <t>Clay County Minnesota</t>
  </si>
  <si>
    <t>2702999999</t>
  </si>
  <si>
    <t>Clearwater County, MN</t>
  </si>
  <si>
    <t>NCNTY27029N27029</t>
  </si>
  <si>
    <t>Clearwater County Minnesota</t>
  </si>
  <si>
    <t>2703199999</t>
  </si>
  <si>
    <t>Cook County, MN</t>
  </si>
  <si>
    <t>NCNTY27031N27031</t>
  </si>
  <si>
    <t>Cook County Minnesota</t>
  </si>
  <si>
    <t>2703399999</t>
  </si>
  <si>
    <t>Cottonwood County, MN</t>
  </si>
  <si>
    <t>NCNTY27033N27033</t>
  </si>
  <si>
    <t>Cottonwood County Minnesota</t>
  </si>
  <si>
    <t>2703599999</t>
  </si>
  <si>
    <t>Crow Wing County, MN</t>
  </si>
  <si>
    <t>NCNTY27035N27035</t>
  </si>
  <si>
    <t>Crow Wing County Minnesota</t>
  </si>
  <si>
    <t>2703799999</t>
  </si>
  <si>
    <t>Dakota County Minnesota</t>
  </si>
  <si>
    <t>2703999999</t>
  </si>
  <si>
    <t>Rochester, MN HUD Metro FMR Area</t>
  </si>
  <si>
    <t>METRO40340M40340</t>
  </si>
  <si>
    <t>Dodge County Minnesota</t>
  </si>
  <si>
    <t>2704199999</t>
  </si>
  <si>
    <t>Douglas County, MN</t>
  </si>
  <si>
    <t>NCNTY27041N27041</t>
  </si>
  <si>
    <t>Douglas County Minnesota</t>
  </si>
  <si>
    <t>2704399999</t>
  </si>
  <si>
    <t>Faribault County, MN</t>
  </si>
  <si>
    <t>NCNTY27043N27043</t>
  </si>
  <si>
    <t>Faribault County Minnesota</t>
  </si>
  <si>
    <t>2704599999</t>
  </si>
  <si>
    <t>Fillmore County, MN HUD Metro FMR Area</t>
  </si>
  <si>
    <t>METRO40340N27045</t>
  </si>
  <si>
    <t>Fillmore County Minnesota</t>
  </si>
  <si>
    <t>2704799999</t>
  </si>
  <si>
    <t>Freeborn County, MN</t>
  </si>
  <si>
    <t>NCNTY27047N27047</t>
  </si>
  <si>
    <t>Freeborn County Minnesota</t>
  </si>
  <si>
    <t>2704999999</t>
  </si>
  <si>
    <t>Goodhue County, MN</t>
  </si>
  <si>
    <t>NCNTY27049N27049</t>
  </si>
  <si>
    <t>Goodhue County Minnesota</t>
  </si>
  <si>
    <t>2705199999</t>
  </si>
  <si>
    <t>Grant County, MN</t>
  </si>
  <si>
    <t>NCNTY27051N27051</t>
  </si>
  <si>
    <t>Grant County Minnesota</t>
  </si>
  <si>
    <t>2705399999</t>
  </si>
  <si>
    <t>Hennepin County Minnesota</t>
  </si>
  <si>
    <t>2705599999</t>
  </si>
  <si>
    <t>La Crosse-Onalaska, WI-MN MSA</t>
  </si>
  <si>
    <t>METRO29100M29100</t>
  </si>
  <si>
    <t>Houston County Minnesota</t>
  </si>
  <si>
    <t>2705799999</t>
  </si>
  <si>
    <t>Hubbard County, MN</t>
  </si>
  <si>
    <t>NCNTY27057N27057</t>
  </si>
  <si>
    <t>Hubbard County Minnesota</t>
  </si>
  <si>
    <t>2705999999</t>
  </si>
  <si>
    <t>Isanti County Minnesota</t>
  </si>
  <si>
    <t>2706199999</t>
  </si>
  <si>
    <t>Itasca County, MN</t>
  </si>
  <si>
    <t>NCNTY27061N27061</t>
  </si>
  <si>
    <t>Itasca County Minnesota</t>
  </si>
  <si>
    <t>2706399999</t>
  </si>
  <si>
    <t>Jackson County, MN</t>
  </si>
  <si>
    <t>NCNTY27063N27063</t>
  </si>
  <si>
    <t>Jackson County Minnesota</t>
  </si>
  <si>
    <t>2706599999</t>
  </si>
  <si>
    <t>Kanabec County, MN</t>
  </si>
  <si>
    <t>NCNTY27065N27065</t>
  </si>
  <si>
    <t>Kanabec County Minnesota</t>
  </si>
  <si>
    <t>2706799999</t>
  </si>
  <si>
    <t>Kandiyohi County, MN</t>
  </si>
  <si>
    <t>NCNTY27067N27067</t>
  </si>
  <si>
    <t>Kandiyohi County Minnesota</t>
  </si>
  <si>
    <t>2706999999</t>
  </si>
  <si>
    <t>Kittson County, MN</t>
  </si>
  <si>
    <t>NCNTY27069N27069</t>
  </si>
  <si>
    <t>Kittson County Minnesota</t>
  </si>
  <si>
    <t>2707199999</t>
  </si>
  <si>
    <t>Koochiching County, MN</t>
  </si>
  <si>
    <t>NCNTY27071N27071</t>
  </si>
  <si>
    <t>Koochiching County Minnesota</t>
  </si>
  <si>
    <t>2707399999</t>
  </si>
  <si>
    <t>Lac qui Parle County, MN</t>
  </si>
  <si>
    <t>NCNTY27073N27073</t>
  </si>
  <si>
    <t>Lac qui Parle County Minnesota</t>
  </si>
  <si>
    <t>2707599999</t>
  </si>
  <si>
    <t>Lake County, MN HUD Metro FMR Area</t>
  </si>
  <si>
    <t>METRO20260M27075</t>
  </si>
  <si>
    <t>Lake County Minnesota</t>
  </si>
  <si>
    <t>2707799999</t>
  </si>
  <si>
    <t>Lake of the Woods County, MN</t>
  </si>
  <si>
    <t>NCNTY27077N27077</t>
  </si>
  <si>
    <t>Lake of the Woods County Minnesota</t>
  </si>
  <si>
    <t>2707999999</t>
  </si>
  <si>
    <t>Le Sueur County, MN HUD Metro FMR Area</t>
  </si>
  <si>
    <t>METRO33460N27079</t>
  </si>
  <si>
    <t>Le Sueur County Minnesota</t>
  </si>
  <si>
    <t>2708199999</t>
  </si>
  <si>
    <t>Lincoln County, MN</t>
  </si>
  <si>
    <t>NCNTY27081N27081</t>
  </si>
  <si>
    <t>Lincoln County Minnesota</t>
  </si>
  <si>
    <t>2708399999</t>
  </si>
  <si>
    <t>Lyon County, MN</t>
  </si>
  <si>
    <t>NCNTY27083N27083</t>
  </si>
  <si>
    <t>Lyon County Minnesota</t>
  </si>
  <si>
    <t>2708599999</t>
  </si>
  <si>
    <t>McLeod County, MN</t>
  </si>
  <si>
    <t>NCNTY27085N27085</t>
  </si>
  <si>
    <t>McLeod County Minnesota</t>
  </si>
  <si>
    <t>2708799999</t>
  </si>
  <si>
    <t>Mahnomen County, MN</t>
  </si>
  <si>
    <t>NCNTY27087N27087</t>
  </si>
  <si>
    <t>Mahnomen County Minnesota</t>
  </si>
  <si>
    <t>2708999999</t>
  </si>
  <si>
    <t>Marshall County, MN</t>
  </si>
  <si>
    <t>NCNTY27089N27089</t>
  </si>
  <si>
    <t>Marshall County Minnesota</t>
  </si>
  <si>
    <t>2709199999</t>
  </si>
  <si>
    <t>Martin County, MN</t>
  </si>
  <si>
    <t>NCNTY27091N27091</t>
  </si>
  <si>
    <t>Martin County Minnesota</t>
  </si>
  <si>
    <t>2709399999</t>
  </si>
  <si>
    <t>Meeker County, MN</t>
  </si>
  <si>
    <t>NCNTY27093N27093</t>
  </si>
  <si>
    <t>Meeker County Minnesota</t>
  </si>
  <si>
    <t>2709599999</t>
  </si>
  <si>
    <t>Mille Lacs County, MN HUD Metro FMR Area</t>
  </si>
  <si>
    <t>METRO33460N27095</t>
  </si>
  <si>
    <t>Mille Lacs County Minnesota</t>
  </si>
  <si>
    <t>2709799999</t>
  </si>
  <si>
    <t>Morrison County, MN</t>
  </si>
  <si>
    <t>NCNTY27097N27097</t>
  </si>
  <si>
    <t>Morrison County Minnesota</t>
  </si>
  <si>
    <t>2709999999</t>
  </si>
  <si>
    <t>Mower County, MN</t>
  </si>
  <si>
    <t>NCNTY27099N27099</t>
  </si>
  <si>
    <t>Mower County Minnesota</t>
  </si>
  <si>
    <t>2710199999</t>
  </si>
  <si>
    <t>Murray County, MN</t>
  </si>
  <si>
    <t>NCNTY27101N27101</t>
  </si>
  <si>
    <t>Murray County Minnesota</t>
  </si>
  <si>
    <t>2710399999</t>
  </si>
  <si>
    <t>Nicollet County Minnesota</t>
  </si>
  <si>
    <t>2710599999</t>
  </si>
  <si>
    <t>Nobles County, MN</t>
  </si>
  <si>
    <t>NCNTY27105N27105</t>
  </si>
  <si>
    <t>Nobles County Minnesota</t>
  </si>
  <si>
    <t>2710799999</t>
  </si>
  <si>
    <t>Norman County, MN</t>
  </si>
  <si>
    <t>NCNTY27107N27107</t>
  </si>
  <si>
    <t>Norman County Minnesota</t>
  </si>
  <si>
    <t>2710999999</t>
  </si>
  <si>
    <t>Olmsted County Minnesota</t>
  </si>
  <si>
    <t>2711199999</t>
  </si>
  <si>
    <t>Otter Tail County, MN</t>
  </si>
  <si>
    <t>NCNTY27111N27111</t>
  </si>
  <si>
    <t>Otter Tail County Minnesota</t>
  </si>
  <si>
    <t>2711399999</t>
  </si>
  <si>
    <t>Pennington County, MN</t>
  </si>
  <si>
    <t>NCNTY27113N27113</t>
  </si>
  <si>
    <t>Pennington County Minnesota</t>
  </si>
  <si>
    <t>2711599999</t>
  </si>
  <si>
    <t>Pine County, MN</t>
  </si>
  <si>
    <t>NCNTY27115N27115</t>
  </si>
  <si>
    <t>Pine County Minnesota</t>
  </si>
  <si>
    <t>2711799999</t>
  </si>
  <si>
    <t>Pipestone County, MN</t>
  </si>
  <si>
    <t>NCNTY27117N27117</t>
  </si>
  <si>
    <t>Pipestone County Minnesota</t>
  </si>
  <si>
    <t>2711999999</t>
  </si>
  <si>
    <t>Grand Forks, ND-MN MSA</t>
  </si>
  <si>
    <t>METRO24220M24220</t>
  </si>
  <si>
    <t>Polk County Minnesota</t>
  </si>
  <si>
    <t>2712199999</t>
  </si>
  <si>
    <t>Pope County, MN</t>
  </si>
  <si>
    <t>NCNTY27121N27121</t>
  </si>
  <si>
    <t>Pope County Minnesota</t>
  </si>
  <si>
    <t>2712399999</t>
  </si>
  <si>
    <t>Ramsey County Minnesota</t>
  </si>
  <si>
    <t>2712599999</t>
  </si>
  <si>
    <t>Red Lake County, MN</t>
  </si>
  <si>
    <t>NCNTY27125N27125</t>
  </si>
  <si>
    <t>Red Lake County Minnesota</t>
  </si>
  <si>
    <t>2712799999</t>
  </si>
  <si>
    <t>Redwood County, MN</t>
  </si>
  <si>
    <t>NCNTY27127N27127</t>
  </si>
  <si>
    <t>Redwood County Minnesota</t>
  </si>
  <si>
    <t>2712999999</t>
  </si>
  <si>
    <t>Renville County, MN</t>
  </si>
  <si>
    <t>NCNTY27129N27129</t>
  </si>
  <si>
    <t>Renville County Minnesota</t>
  </si>
  <si>
    <t>2713199999</t>
  </si>
  <si>
    <t>Rice County, MN</t>
  </si>
  <si>
    <t>NCNTY27131N27131</t>
  </si>
  <si>
    <t>Rice County Minnesota</t>
  </si>
  <si>
    <t>2713399999</t>
  </si>
  <si>
    <t>Rock County, MN</t>
  </si>
  <si>
    <t>NCNTY27133N27133</t>
  </si>
  <si>
    <t>Rock County Minnesota</t>
  </si>
  <si>
    <t>2713599999</t>
  </si>
  <si>
    <t>Roseau County, MN</t>
  </si>
  <si>
    <t>NCNTY27135N27135</t>
  </si>
  <si>
    <t>Roseau County Minnesota</t>
  </si>
  <si>
    <t>2713799999</t>
  </si>
  <si>
    <t>St. Louis County Minnesota</t>
  </si>
  <si>
    <t>2713999999</t>
  </si>
  <si>
    <t>Scott County Minnesota</t>
  </si>
  <si>
    <t>2714199999</t>
  </si>
  <si>
    <t>Sherburne County Minnesota</t>
  </si>
  <si>
    <t>2714399999</t>
  </si>
  <si>
    <t>Sibley County, MN</t>
  </si>
  <si>
    <t>NCNTY27143N27143</t>
  </si>
  <si>
    <t>Sibley County Minnesota</t>
  </si>
  <si>
    <t>2714599999</t>
  </si>
  <si>
    <t>Stearns County Minnesota</t>
  </si>
  <si>
    <t>2714799999</t>
  </si>
  <si>
    <t>Steele County, MN</t>
  </si>
  <si>
    <t>NCNTY27147N27147</t>
  </si>
  <si>
    <t>Steele County Minnesota</t>
  </si>
  <si>
    <t>2714999999</t>
  </si>
  <si>
    <t>Stevens County, MN</t>
  </si>
  <si>
    <t>NCNTY27149N27149</t>
  </si>
  <si>
    <t>Stevens County Minnesota</t>
  </si>
  <si>
    <t>2715199999</t>
  </si>
  <si>
    <t>Swift County, MN</t>
  </si>
  <si>
    <t>NCNTY27151N27151</t>
  </si>
  <si>
    <t>Swift County Minnesota</t>
  </si>
  <si>
    <t>2715399999</t>
  </si>
  <si>
    <t>Todd County, MN</t>
  </si>
  <si>
    <t>NCNTY27153N27153</t>
  </si>
  <si>
    <t>Todd County Minnesota</t>
  </si>
  <si>
    <t>2715599999</t>
  </si>
  <si>
    <t>Traverse County, MN</t>
  </si>
  <si>
    <t>NCNTY27155N27155</t>
  </si>
  <si>
    <t>Traverse County Minnesota</t>
  </si>
  <si>
    <t>2715799999</t>
  </si>
  <si>
    <t>Wabasha County, MN HUD Metro FMR Area</t>
  </si>
  <si>
    <t>METRO40340N27157</t>
  </si>
  <si>
    <t>Wabasha County Minnesota</t>
  </si>
  <si>
    <t>2715999999</t>
  </si>
  <si>
    <t>Wadena County, MN</t>
  </si>
  <si>
    <t>NCNTY27159N27159</t>
  </si>
  <si>
    <t>Wadena County Minnesota</t>
  </si>
  <si>
    <t>2716199999</t>
  </si>
  <si>
    <t>Waseca County, MN</t>
  </si>
  <si>
    <t>NCNTY27161N27161</t>
  </si>
  <si>
    <t>Waseca County Minnesota</t>
  </si>
  <si>
    <t>2716399999</t>
  </si>
  <si>
    <t>Washington County Minnesota</t>
  </si>
  <si>
    <t>2716599999</t>
  </si>
  <si>
    <t>Watonwan County, MN</t>
  </si>
  <si>
    <t>NCNTY27165N27165</t>
  </si>
  <si>
    <t>Watonwan County Minnesota</t>
  </si>
  <si>
    <t>2716799999</t>
  </si>
  <si>
    <t>Wilkin County, MN</t>
  </si>
  <si>
    <t>NCNTY27167N27167</t>
  </si>
  <si>
    <t>Wilkin County Minnesota</t>
  </si>
  <si>
    <t>2716999999</t>
  </si>
  <si>
    <t>Winona County, MN</t>
  </si>
  <si>
    <t>NCNTY27169N27169</t>
  </si>
  <si>
    <t>Winona County Minnesota</t>
  </si>
  <si>
    <t>2717199999</t>
  </si>
  <si>
    <t>Wright County Minnesota</t>
  </si>
  <si>
    <t>2717399999</t>
  </si>
  <si>
    <t>Yellow Medicine County, MN</t>
  </si>
  <si>
    <t>NCNTY27173N27173</t>
  </si>
  <si>
    <t>Yellow Medicine County Minnesota</t>
  </si>
  <si>
    <t>2800199999</t>
  </si>
  <si>
    <t>Adams County, MS</t>
  </si>
  <si>
    <t>NCNTY28001N28001</t>
  </si>
  <si>
    <t>28</t>
  </si>
  <si>
    <t>MS</t>
  </si>
  <si>
    <t>Adams County Mississippi</t>
  </si>
  <si>
    <t>2800399999</t>
  </si>
  <si>
    <t>Alcorn County, MS</t>
  </si>
  <si>
    <t>NCNTY28003N28003</t>
  </si>
  <si>
    <t>Alcorn County Mississippi</t>
  </si>
  <si>
    <t>2800599999</t>
  </si>
  <si>
    <t>Amite County, MS</t>
  </si>
  <si>
    <t>NCNTY28005N28005</t>
  </si>
  <si>
    <t>Amite County Mississippi</t>
  </si>
  <si>
    <t>2800799999</t>
  </si>
  <si>
    <t>Attala County, MS</t>
  </si>
  <si>
    <t>NCNTY28007N28007</t>
  </si>
  <si>
    <t>Attala County Mississippi</t>
  </si>
  <si>
    <t>2800999999</t>
  </si>
  <si>
    <t>Benton County, MS</t>
  </si>
  <si>
    <t>NCNTY28009N28009</t>
  </si>
  <si>
    <t>Benton County Mississippi</t>
  </si>
  <si>
    <t>2801199999</t>
  </si>
  <si>
    <t>Bolivar County, MS</t>
  </si>
  <si>
    <t>NCNTY28011N28011</t>
  </si>
  <si>
    <t>Bolivar County Mississippi</t>
  </si>
  <si>
    <t>2801399999</t>
  </si>
  <si>
    <t>Calhoun County, MS</t>
  </si>
  <si>
    <t>NCNTY28013N28013</t>
  </si>
  <si>
    <t>Calhoun County Mississippi</t>
  </si>
  <si>
    <t>2801599999</t>
  </si>
  <si>
    <t>Carroll County, MS</t>
  </si>
  <si>
    <t>NCNTY28015N28015</t>
  </si>
  <si>
    <t>Carroll County Mississippi</t>
  </si>
  <si>
    <t>2801799999</t>
  </si>
  <si>
    <t>Chickasaw County, MS</t>
  </si>
  <si>
    <t>NCNTY28017N28017</t>
  </si>
  <si>
    <t>Chickasaw County Mississippi</t>
  </si>
  <si>
    <t>2801999999</t>
  </si>
  <si>
    <t>Choctaw County, MS</t>
  </si>
  <si>
    <t>NCNTY28019N28019</t>
  </si>
  <si>
    <t>Choctaw County Mississippi</t>
  </si>
  <si>
    <t>2802199999</t>
  </si>
  <si>
    <t>Claiborne County, MS</t>
  </si>
  <si>
    <t>NCNTY28021N28021</t>
  </si>
  <si>
    <t>Claiborne County Mississippi</t>
  </si>
  <si>
    <t>2802399999</t>
  </si>
  <si>
    <t>Clarke County, MS</t>
  </si>
  <si>
    <t>NCNTY28023N28023</t>
  </si>
  <si>
    <t>Clarke County Mississippi</t>
  </si>
  <si>
    <t>2802599999</t>
  </si>
  <si>
    <t>Clay County, MS</t>
  </si>
  <si>
    <t>NCNTY28025N28025</t>
  </si>
  <si>
    <t>Clay County Mississippi</t>
  </si>
  <si>
    <t>2802799999</t>
  </si>
  <si>
    <t>Coahoma County, MS</t>
  </si>
  <si>
    <t>NCNTY28027N28027</t>
  </si>
  <si>
    <t>Coahoma County Mississippi</t>
  </si>
  <si>
    <t>2802999999</t>
  </si>
  <si>
    <t>Jackson, MS HUD Metro FMR Area</t>
  </si>
  <si>
    <t>METRO27140M27140</t>
  </si>
  <si>
    <t>Copiah County Mississippi</t>
  </si>
  <si>
    <t>2803199999</t>
  </si>
  <si>
    <t>Covington County, MS HUD Metro FMR Area</t>
  </si>
  <si>
    <t>METRO25620M28031</t>
  </si>
  <si>
    <t>Covington County Mississippi</t>
  </si>
  <si>
    <t>2803399999</t>
  </si>
  <si>
    <t>DeSoto County Mississippi</t>
  </si>
  <si>
    <t>2803599999</t>
  </si>
  <si>
    <t>Hattiesburg, MS HUD Metro FMR Area</t>
  </si>
  <si>
    <t>METRO25620M25620</t>
  </si>
  <si>
    <t>Forrest County Mississippi</t>
  </si>
  <si>
    <t>2803799999</t>
  </si>
  <si>
    <t>Franklin County, MS</t>
  </si>
  <si>
    <t>NCNTY28037N28037</t>
  </si>
  <si>
    <t>Franklin County Mississippi</t>
  </si>
  <si>
    <t>2803999999</t>
  </si>
  <si>
    <t>George County, MS</t>
  </si>
  <si>
    <t>NCNTY28039N28039</t>
  </si>
  <si>
    <t>George County Mississippi</t>
  </si>
  <si>
    <t>2804199999</t>
  </si>
  <si>
    <t>Greene County, MS</t>
  </si>
  <si>
    <t>NCNTY28041N28041</t>
  </si>
  <si>
    <t>Greene County Mississippi</t>
  </si>
  <si>
    <t>2804399999</t>
  </si>
  <si>
    <t>Grenada County, MS</t>
  </si>
  <si>
    <t>NCNTY28043N28043</t>
  </si>
  <si>
    <t>Grenada County Mississippi</t>
  </si>
  <si>
    <t>2804599999</t>
  </si>
  <si>
    <t>Gulfport-Biloxi, MS HUD Metro FMR Area</t>
  </si>
  <si>
    <t>METRO25060M25060</t>
  </si>
  <si>
    <t>Hancock County Mississippi</t>
  </si>
  <si>
    <t>2804799999</t>
  </si>
  <si>
    <t>Harrison County Mississippi</t>
  </si>
  <si>
    <t>2804999999</t>
  </si>
  <si>
    <t>Hinds County Mississippi</t>
  </si>
  <si>
    <t>2805199999</t>
  </si>
  <si>
    <t>Holmes County, MS HUD Metro FMR Area</t>
  </si>
  <si>
    <t>METRO27140M28051</t>
  </si>
  <si>
    <t>Holmes County Mississippi</t>
  </si>
  <si>
    <t>2805399999</t>
  </si>
  <si>
    <t>Humphreys County, MS</t>
  </si>
  <si>
    <t>NCNTY28053N28053</t>
  </si>
  <si>
    <t>Humphreys County Mississippi</t>
  </si>
  <si>
    <t>2805599999</t>
  </si>
  <si>
    <t>Issaquena County, MS</t>
  </si>
  <si>
    <t>NCNTY28055N28055</t>
  </si>
  <si>
    <t>Issaquena County Mississippi</t>
  </si>
  <si>
    <t>2805799999</t>
  </si>
  <si>
    <t>Itawamba County, MS</t>
  </si>
  <si>
    <t>NCNTY28057N28057</t>
  </si>
  <si>
    <t>Itawamba County Mississippi</t>
  </si>
  <si>
    <t>2805999999</t>
  </si>
  <si>
    <t>Pascagoula, MS HUD Metro FMR Area</t>
  </si>
  <si>
    <t>METRO25060M37700</t>
  </si>
  <si>
    <t>Jackson County Mississippi</t>
  </si>
  <si>
    <t>2806199999</t>
  </si>
  <si>
    <t>Jasper County, MS</t>
  </si>
  <si>
    <t>NCNTY28061N28061</t>
  </si>
  <si>
    <t>Jasper County Mississippi</t>
  </si>
  <si>
    <t>2806399999</t>
  </si>
  <si>
    <t>Jefferson County, MS</t>
  </si>
  <si>
    <t>NCNTY28063N28063</t>
  </si>
  <si>
    <t>Jefferson County Mississippi</t>
  </si>
  <si>
    <t>2806599999</t>
  </si>
  <si>
    <t>Jefferson Davis County, MS</t>
  </si>
  <si>
    <t>NCNTY28065N28065</t>
  </si>
  <si>
    <t>Jefferson Davis County Mississippi</t>
  </si>
  <si>
    <t>2806799999</t>
  </si>
  <si>
    <t>Jones County, MS</t>
  </si>
  <si>
    <t>NCNTY28067N28067</t>
  </si>
  <si>
    <t>Jones County Mississippi</t>
  </si>
  <si>
    <t>2806999999</t>
  </si>
  <si>
    <t>Kemper County, MS</t>
  </si>
  <si>
    <t>NCNTY28069N28069</t>
  </si>
  <si>
    <t>Kemper County Mississippi</t>
  </si>
  <si>
    <t>2807199999</t>
  </si>
  <si>
    <t>Lafayette County, MS</t>
  </si>
  <si>
    <t>NCNTY28071N28071</t>
  </si>
  <si>
    <t>Lafayette County Mississippi</t>
  </si>
  <si>
    <t>2807399999</t>
  </si>
  <si>
    <t>Lamar County Mississippi</t>
  </si>
  <si>
    <t>2807599999</t>
  </si>
  <si>
    <t>Lauderdale County, MS</t>
  </si>
  <si>
    <t>NCNTY28075N28075</t>
  </si>
  <si>
    <t>Lauderdale County Mississippi</t>
  </si>
  <si>
    <t>2807799999</t>
  </si>
  <si>
    <t>Lawrence County, MS</t>
  </si>
  <si>
    <t>NCNTY28077N28077</t>
  </si>
  <si>
    <t>Lawrence County Mississippi</t>
  </si>
  <si>
    <t>2807999999</t>
  </si>
  <si>
    <t>Leake County, MS</t>
  </si>
  <si>
    <t>NCNTY28079N28079</t>
  </si>
  <si>
    <t>Leake County Mississippi</t>
  </si>
  <si>
    <t>2808199999</t>
  </si>
  <si>
    <t>Lee County, MS</t>
  </si>
  <si>
    <t>NCNTY28081N28081</t>
  </si>
  <si>
    <t>Lee County Mississippi</t>
  </si>
  <si>
    <t>2808399999</t>
  </si>
  <si>
    <t>Leflore County, MS</t>
  </si>
  <si>
    <t>NCNTY28083N28083</t>
  </si>
  <si>
    <t>Leflore County Mississippi</t>
  </si>
  <si>
    <t>2808599999</t>
  </si>
  <si>
    <t>Lincoln County, MS</t>
  </si>
  <si>
    <t>NCNTY28085N28085</t>
  </si>
  <si>
    <t>Lincoln County Mississippi</t>
  </si>
  <si>
    <t>2808799999</t>
  </si>
  <si>
    <t>Lowndes County, MS</t>
  </si>
  <si>
    <t>NCNTY28087N28087</t>
  </si>
  <si>
    <t>Lowndes County Mississippi</t>
  </si>
  <si>
    <t>2808999999</t>
  </si>
  <si>
    <t>Madison County Mississippi</t>
  </si>
  <si>
    <t>2809199999</t>
  </si>
  <si>
    <t>Marion County, MS</t>
  </si>
  <si>
    <t>NCNTY28091N28091</t>
  </si>
  <si>
    <t>Marion County Mississippi</t>
  </si>
  <si>
    <t>2809399999</t>
  </si>
  <si>
    <t>Marshall County, MS HUD Metro FMR Area</t>
  </si>
  <si>
    <t>METRO32820N28093</t>
  </si>
  <si>
    <t>Marshall County Mississippi</t>
  </si>
  <si>
    <t>2809599999</t>
  </si>
  <si>
    <t>Monroe County, MS</t>
  </si>
  <si>
    <t>NCNTY28095N28095</t>
  </si>
  <si>
    <t>Monroe County Mississippi</t>
  </si>
  <si>
    <t>2809799999</t>
  </si>
  <si>
    <t>Montgomery County, MS</t>
  </si>
  <si>
    <t>NCNTY28097N28097</t>
  </si>
  <si>
    <t>Montgomery County Mississippi</t>
  </si>
  <si>
    <t>2809999999</t>
  </si>
  <si>
    <t>Neshoba County, MS</t>
  </si>
  <si>
    <t>NCNTY28099N28099</t>
  </si>
  <si>
    <t>Neshoba County Mississippi</t>
  </si>
  <si>
    <t>2810199999</t>
  </si>
  <si>
    <t>Newton County, MS</t>
  </si>
  <si>
    <t>NCNTY28101N28101</t>
  </si>
  <si>
    <t>Newton County Mississippi</t>
  </si>
  <si>
    <t>2810399999</t>
  </si>
  <si>
    <t>Noxubee County, MS</t>
  </si>
  <si>
    <t>NCNTY28103N28103</t>
  </si>
  <si>
    <t>Noxubee County Mississippi</t>
  </si>
  <si>
    <t>2810599999</t>
  </si>
  <si>
    <t>Oktibbeha County, MS</t>
  </si>
  <si>
    <t>NCNTY28105N28105</t>
  </si>
  <si>
    <t>Oktibbeha County Mississippi</t>
  </si>
  <si>
    <t>2810799999</t>
  </si>
  <si>
    <t>Panola County, MS</t>
  </si>
  <si>
    <t>NCNTY28107N28107</t>
  </si>
  <si>
    <t>Panola County Mississippi</t>
  </si>
  <si>
    <t>2810999999</t>
  </si>
  <si>
    <t>Pearl River County, MS</t>
  </si>
  <si>
    <t>NCNTY28109N28109</t>
  </si>
  <si>
    <t>Pearl River County Mississippi</t>
  </si>
  <si>
    <t>2811199999</t>
  </si>
  <si>
    <t>Perry County Mississippi</t>
  </si>
  <si>
    <t>2811399999</t>
  </si>
  <si>
    <t>Pike County, MS</t>
  </si>
  <si>
    <t>NCNTY28113N28113</t>
  </si>
  <si>
    <t>Pike County Mississippi</t>
  </si>
  <si>
    <t>2811599999</t>
  </si>
  <si>
    <t>Pontotoc County, MS</t>
  </si>
  <si>
    <t>NCNTY28115N28115</t>
  </si>
  <si>
    <t>Pontotoc County Mississippi</t>
  </si>
  <si>
    <t>2811799999</t>
  </si>
  <si>
    <t>Prentiss County, MS</t>
  </si>
  <si>
    <t>NCNTY28117N28117</t>
  </si>
  <si>
    <t>Prentiss County Mississippi</t>
  </si>
  <si>
    <t>2811999999</t>
  </si>
  <si>
    <t>Quitman County, MS</t>
  </si>
  <si>
    <t>NCNTY28119N28119</t>
  </si>
  <si>
    <t>Quitman County Mississippi</t>
  </si>
  <si>
    <t>2812199999</t>
  </si>
  <si>
    <t>Rankin County Mississippi</t>
  </si>
  <si>
    <t>2812399999</t>
  </si>
  <si>
    <t>Scott County, MS</t>
  </si>
  <si>
    <t>NCNTY28123N28123</t>
  </si>
  <si>
    <t>Scott County Mississippi</t>
  </si>
  <si>
    <t>2812599999</t>
  </si>
  <si>
    <t>Sharkey County, MS</t>
  </si>
  <si>
    <t>NCNTY28125N28125</t>
  </si>
  <si>
    <t>Sharkey County Mississippi</t>
  </si>
  <si>
    <t>2812799999</t>
  </si>
  <si>
    <t>Simpson County, MS HUD Metro FMR Area</t>
  </si>
  <si>
    <t>METRO27140N28127</t>
  </si>
  <si>
    <t>Simpson County Mississippi</t>
  </si>
  <si>
    <t>2812999999</t>
  </si>
  <si>
    <t>Smith County, MS</t>
  </si>
  <si>
    <t>NCNTY28129N28129</t>
  </si>
  <si>
    <t>Smith County Mississippi</t>
  </si>
  <si>
    <t>2813199999</t>
  </si>
  <si>
    <t>Stone County, MS HUD Metro FMR Area</t>
  </si>
  <si>
    <t>METRO25060M28131</t>
  </si>
  <si>
    <t>Stone County Mississippi</t>
  </si>
  <si>
    <t>2813399999</t>
  </si>
  <si>
    <t>Sunflower County, MS</t>
  </si>
  <si>
    <t>NCNTY28133N28133</t>
  </si>
  <si>
    <t>Sunflower County Mississippi</t>
  </si>
  <si>
    <t>2813599999</t>
  </si>
  <si>
    <t>Tallahatchie County, MS</t>
  </si>
  <si>
    <t>NCNTY28135N28135</t>
  </si>
  <si>
    <t>Tallahatchie County Mississippi</t>
  </si>
  <si>
    <t>2813799999</t>
  </si>
  <si>
    <t>Tate County, MS HUD Metro FMR Area</t>
  </si>
  <si>
    <t>METRO32820N28137</t>
  </si>
  <si>
    <t>Tate County Mississippi</t>
  </si>
  <si>
    <t>2813999999</t>
  </si>
  <si>
    <t>Tippah County, MS</t>
  </si>
  <si>
    <t>NCNTY28139N28139</t>
  </si>
  <si>
    <t>Tippah County Mississippi</t>
  </si>
  <si>
    <t>2814199999</t>
  </si>
  <si>
    <t>Tishomingo County, MS</t>
  </si>
  <si>
    <t>NCNTY28141N28141</t>
  </si>
  <si>
    <t>Tishomingo County Mississippi</t>
  </si>
  <si>
    <t>2814399999</t>
  </si>
  <si>
    <t>Tunica County, MS HUD Metro FMR Area</t>
  </si>
  <si>
    <t>METRO32820N28143</t>
  </si>
  <si>
    <t>Tunica County Mississippi</t>
  </si>
  <si>
    <t>2814599999</t>
  </si>
  <si>
    <t>Union County, MS</t>
  </si>
  <si>
    <t>NCNTY28145N28145</t>
  </si>
  <si>
    <t>Union County Mississippi</t>
  </si>
  <si>
    <t>2814799999</t>
  </si>
  <si>
    <t>Walthall County, MS</t>
  </si>
  <si>
    <t>NCNTY28147N28147</t>
  </si>
  <si>
    <t>Walthall County Mississippi</t>
  </si>
  <si>
    <t>2814999999</t>
  </si>
  <si>
    <t>Warren County, MS</t>
  </si>
  <si>
    <t>NCNTY28149N28149</t>
  </si>
  <si>
    <t>Warren County Mississippi</t>
  </si>
  <si>
    <t>2815199999</t>
  </si>
  <si>
    <t>Washington County, MS</t>
  </si>
  <si>
    <t>NCNTY28151N28151</t>
  </si>
  <si>
    <t>Washington County Mississippi</t>
  </si>
  <si>
    <t>2815399999</t>
  </si>
  <si>
    <t>Wayne County, MS</t>
  </si>
  <si>
    <t>NCNTY28153N28153</t>
  </si>
  <si>
    <t>Wayne County Mississippi</t>
  </si>
  <si>
    <t>2815599999</t>
  </si>
  <si>
    <t>Webster County, MS</t>
  </si>
  <si>
    <t>NCNTY28155N28155</t>
  </si>
  <si>
    <t>Webster County Mississippi</t>
  </si>
  <si>
    <t>2815799999</t>
  </si>
  <si>
    <t>Wilkinson County, MS</t>
  </si>
  <si>
    <t>NCNTY28157N28157</t>
  </si>
  <si>
    <t>Wilkinson County Mississippi</t>
  </si>
  <si>
    <t>2815999999</t>
  </si>
  <si>
    <t>Winston County, MS</t>
  </si>
  <si>
    <t>NCNTY28159N28159</t>
  </si>
  <si>
    <t>Winston County Mississippi</t>
  </si>
  <si>
    <t>2816199999</t>
  </si>
  <si>
    <t>Yalobusha County, MS</t>
  </si>
  <si>
    <t>NCNTY28161N28161</t>
  </si>
  <si>
    <t>Yalobusha County Mississippi</t>
  </si>
  <si>
    <t>2816399999</t>
  </si>
  <si>
    <t>Yazoo County, MS HUD Metro FMR Area</t>
  </si>
  <si>
    <t>METRO27140N28163</t>
  </si>
  <si>
    <t>Yazoo County Mississippi</t>
  </si>
  <si>
    <t>2900199999</t>
  </si>
  <si>
    <t>Adair County, MO</t>
  </si>
  <si>
    <t>NCNTY29001N29001</t>
  </si>
  <si>
    <t>29</t>
  </si>
  <si>
    <t>MO</t>
  </si>
  <si>
    <t>Adair County Missouri</t>
  </si>
  <si>
    <t>2900399999</t>
  </si>
  <si>
    <t>Andrew County Missouri</t>
  </si>
  <si>
    <t>2900599999</t>
  </si>
  <si>
    <t>Atchison County, MO</t>
  </si>
  <si>
    <t>NCNTY29005N29005</t>
  </si>
  <si>
    <t>Atchison County Missouri</t>
  </si>
  <si>
    <t>2900799999</t>
  </si>
  <si>
    <t>Audrain County, MO</t>
  </si>
  <si>
    <t>NCNTY29007N29007</t>
  </si>
  <si>
    <t>Audrain County Missouri</t>
  </si>
  <si>
    <t>2900999999</t>
  </si>
  <si>
    <t>Barry County, MO</t>
  </si>
  <si>
    <t>NCNTY29009N29009</t>
  </si>
  <si>
    <t>Barry County Missouri</t>
  </si>
  <si>
    <t>2901199999</t>
  </si>
  <si>
    <t>Barton County, MO</t>
  </si>
  <si>
    <t>NCNTY29011N29011</t>
  </si>
  <si>
    <t>Barton County Missouri</t>
  </si>
  <si>
    <t>2901399999</t>
  </si>
  <si>
    <t>Bates County, MO HUD Metro FMR Area</t>
  </si>
  <si>
    <t>METRO28140N29013</t>
  </si>
  <si>
    <t>Bates County Missouri</t>
  </si>
  <si>
    <t>2901599999</t>
  </si>
  <si>
    <t>Benton County, MO</t>
  </si>
  <si>
    <t>NCNTY29015N29015</t>
  </si>
  <si>
    <t>Benton County Missouri</t>
  </si>
  <si>
    <t>2901799999</t>
  </si>
  <si>
    <t>Bollinger County Missouri</t>
  </si>
  <si>
    <t>2901999999</t>
  </si>
  <si>
    <t>Columbia, MO HUD Metro FMR Area</t>
  </si>
  <si>
    <t>METRO17860M17860</t>
  </si>
  <si>
    <t>Boone County Missouri</t>
  </si>
  <si>
    <t>2902199999</t>
  </si>
  <si>
    <t>Buchanan County Missouri</t>
  </si>
  <si>
    <t>2902399999</t>
  </si>
  <si>
    <t>Butler County, MO</t>
  </si>
  <si>
    <t>NCNTY29023N29023</t>
  </si>
  <si>
    <t>Butler County Missouri</t>
  </si>
  <si>
    <t>2902599999</t>
  </si>
  <si>
    <t>Caldwell County Missouri</t>
  </si>
  <si>
    <t>2902799999</t>
  </si>
  <si>
    <t>Callaway County, MO HUD Metro FMR Area</t>
  </si>
  <si>
    <t>METRO27620N29027</t>
  </si>
  <si>
    <t>Callaway County Missouri</t>
  </si>
  <si>
    <t>2902999999</t>
  </si>
  <si>
    <t>Camden County, MO</t>
  </si>
  <si>
    <t>NCNTY29029N29029</t>
  </si>
  <si>
    <t>Camden County Missouri</t>
  </si>
  <si>
    <t>2903199999</t>
  </si>
  <si>
    <t>Cape Girardeau County Missouri</t>
  </si>
  <si>
    <t>2903399999</t>
  </si>
  <si>
    <t>Carroll County, MO</t>
  </si>
  <si>
    <t>NCNTY29033N29033</t>
  </si>
  <si>
    <t>Carroll County Missouri</t>
  </si>
  <si>
    <t>2903599999</t>
  </si>
  <si>
    <t>Carter County, MO</t>
  </si>
  <si>
    <t>NCNTY29035N29035</t>
  </si>
  <si>
    <t>Carter County Missouri</t>
  </si>
  <si>
    <t>2903799999</t>
  </si>
  <si>
    <t>Cass County Missouri</t>
  </si>
  <si>
    <t>2903999999</t>
  </si>
  <si>
    <t>Cedar County, MO</t>
  </si>
  <si>
    <t>NCNTY29039N29039</t>
  </si>
  <si>
    <t>Cedar County Missouri</t>
  </si>
  <si>
    <t>2904199999</t>
  </si>
  <si>
    <t>Chariton County, MO</t>
  </si>
  <si>
    <t>NCNTY29041N29041</t>
  </si>
  <si>
    <t>Chariton County Missouri</t>
  </si>
  <si>
    <t>2904399999</t>
  </si>
  <si>
    <t>Springfield, MO HUD Metro FMR Area</t>
  </si>
  <si>
    <t>METRO44180M44180</t>
  </si>
  <si>
    <t>Christian County Missouri</t>
  </si>
  <si>
    <t>2904599999</t>
  </si>
  <si>
    <t>Clark County, MO</t>
  </si>
  <si>
    <t>NCNTY29045N29045</t>
  </si>
  <si>
    <t>Clark County Missouri</t>
  </si>
  <si>
    <t>2904799999</t>
  </si>
  <si>
    <t>Clay County Missouri</t>
  </si>
  <si>
    <t>2904999999</t>
  </si>
  <si>
    <t>Clinton County Missouri</t>
  </si>
  <si>
    <t>2905199999</t>
  </si>
  <si>
    <t>Jefferson City, MO HUD Metro FMR Area</t>
  </si>
  <si>
    <t>METRO27620M27620</t>
  </si>
  <si>
    <t>Cole County Missouri</t>
  </si>
  <si>
    <t>2905399999</t>
  </si>
  <si>
    <t>Cooper County, MO HUD Metro FMR Area</t>
  </si>
  <si>
    <t>METRO17860M29053</t>
  </si>
  <si>
    <t>Cooper County Missouri</t>
  </si>
  <si>
    <t>2905599999</t>
  </si>
  <si>
    <t>Crawford County, MO</t>
  </si>
  <si>
    <t>NCNTY29055N29055</t>
  </si>
  <si>
    <t>Crawford County Missouri</t>
  </si>
  <si>
    <t>2905699999</t>
  </si>
  <si>
    <t>Sullivan part</t>
  </si>
  <si>
    <t>Sullivan city part of Crawford County</t>
  </si>
  <si>
    <t>Sullivan part Missouri</t>
  </si>
  <si>
    <t>2905799999</t>
  </si>
  <si>
    <t>Dade County, MO</t>
  </si>
  <si>
    <t>NCNTY29057N29057</t>
  </si>
  <si>
    <t>Dade County Missouri</t>
  </si>
  <si>
    <t>2905999999</t>
  </si>
  <si>
    <t>Dallas County, MO HUD Metro FMR Area</t>
  </si>
  <si>
    <t>METRO44180N29059</t>
  </si>
  <si>
    <t>Dallas County Missouri</t>
  </si>
  <si>
    <t>2906199999</t>
  </si>
  <si>
    <t>Daviess County, MO</t>
  </si>
  <si>
    <t>NCNTY29061N29061</t>
  </si>
  <si>
    <t>Daviess County Missouri</t>
  </si>
  <si>
    <t>2906399999</t>
  </si>
  <si>
    <t>DeKalb County Missouri</t>
  </si>
  <si>
    <t>2906599999</t>
  </si>
  <si>
    <t>Dent County, MO</t>
  </si>
  <si>
    <t>NCNTY29065N29065</t>
  </si>
  <si>
    <t>Dent County Missouri</t>
  </si>
  <si>
    <t>2906799999</t>
  </si>
  <si>
    <t>Douglas County, MO</t>
  </si>
  <si>
    <t>NCNTY29067N29067</t>
  </si>
  <si>
    <t>Douglas County Missouri</t>
  </si>
  <si>
    <t>2906999999</t>
  </si>
  <si>
    <t>Dunklin County, MO</t>
  </si>
  <si>
    <t>NCNTY29069N29069</t>
  </si>
  <si>
    <t>Dunklin County Missouri</t>
  </si>
  <si>
    <t>2907199999</t>
  </si>
  <si>
    <t>Franklin County Missouri</t>
  </si>
  <si>
    <t>2907399999</t>
  </si>
  <si>
    <t>Gasconade County, MO</t>
  </si>
  <si>
    <t>NCNTY29073N29073</t>
  </si>
  <si>
    <t>Gasconade County Missouri</t>
  </si>
  <si>
    <t>2907599999</t>
  </si>
  <si>
    <t>Gentry County, MO</t>
  </si>
  <si>
    <t>NCNTY29075N29075</t>
  </si>
  <si>
    <t>Gentry County Missouri</t>
  </si>
  <si>
    <t>2907799999</t>
  </si>
  <si>
    <t>Greene County Missouri</t>
  </si>
  <si>
    <t>2907999999</t>
  </si>
  <si>
    <t>Grundy County, MO</t>
  </si>
  <si>
    <t>NCNTY29079N29079</t>
  </si>
  <si>
    <t>Grundy County Missouri</t>
  </si>
  <si>
    <t>2908199999</t>
  </si>
  <si>
    <t>Harrison County, MO</t>
  </si>
  <si>
    <t>NCNTY29081N29081</t>
  </si>
  <si>
    <t>Harrison County Missouri</t>
  </si>
  <si>
    <t>2908399999</t>
  </si>
  <si>
    <t>Henry County, MO</t>
  </si>
  <si>
    <t>NCNTY29083N29083</t>
  </si>
  <si>
    <t>Henry County Missouri</t>
  </si>
  <si>
    <t>2908599999</t>
  </si>
  <si>
    <t>Hickory County, MO</t>
  </si>
  <si>
    <t>NCNTY29085N29085</t>
  </si>
  <si>
    <t>Hickory County Missouri</t>
  </si>
  <si>
    <t>2908799999</t>
  </si>
  <si>
    <t>Holt County, MO</t>
  </si>
  <si>
    <t>NCNTY29087N29087</t>
  </si>
  <si>
    <t>Holt County Missouri</t>
  </si>
  <si>
    <t>2908999999</t>
  </si>
  <si>
    <t>Howard County, MO HUD Metro FMR Area</t>
  </si>
  <si>
    <t>METRO17860M29089</t>
  </si>
  <si>
    <t>Howard County Missouri</t>
  </si>
  <si>
    <t>2909199999</t>
  </si>
  <si>
    <t>Howell County, MO</t>
  </si>
  <si>
    <t>NCNTY29091N29091</t>
  </si>
  <si>
    <t>Howell County Missouri</t>
  </si>
  <si>
    <t>2909399999</t>
  </si>
  <si>
    <t>Iron County, MO</t>
  </si>
  <si>
    <t>NCNTY29093N29093</t>
  </si>
  <si>
    <t>Iron County Missouri</t>
  </si>
  <si>
    <t>2909599999</t>
  </si>
  <si>
    <t>Jackson County Missouri</t>
  </si>
  <si>
    <t>2909799999</t>
  </si>
  <si>
    <t>Joplin, MO MSA</t>
  </si>
  <si>
    <t>METRO27900M27900</t>
  </si>
  <si>
    <t>Jasper County Missouri</t>
  </si>
  <si>
    <t>2909999999</t>
  </si>
  <si>
    <t>Jefferson County Missouri</t>
  </si>
  <si>
    <t>2910199999</t>
  </si>
  <si>
    <t>Johnson County, MO</t>
  </si>
  <si>
    <t>NCNTY29101N29101</t>
  </si>
  <si>
    <t>Johnson County Missouri</t>
  </si>
  <si>
    <t>2910399999</t>
  </si>
  <si>
    <t>Knox County, MO</t>
  </si>
  <si>
    <t>NCNTY29103N29103</t>
  </si>
  <si>
    <t>Knox County Missouri</t>
  </si>
  <si>
    <t>2910599999</t>
  </si>
  <si>
    <t>Laclede County, MO</t>
  </si>
  <si>
    <t>NCNTY29105N29105</t>
  </si>
  <si>
    <t>Laclede County Missouri</t>
  </si>
  <si>
    <t>2910799999</t>
  </si>
  <si>
    <t>Lafayette County Missouri</t>
  </si>
  <si>
    <t>2910999999</t>
  </si>
  <si>
    <t>Lawrence County, MO</t>
  </si>
  <si>
    <t>NCNTY29109N29109</t>
  </si>
  <si>
    <t>Lawrence County Missouri</t>
  </si>
  <si>
    <t>2911199999</t>
  </si>
  <si>
    <t>Lewis County, MO</t>
  </si>
  <si>
    <t>NCNTY29111N29111</t>
  </si>
  <si>
    <t>Lewis County Missouri</t>
  </si>
  <si>
    <t>2911399999</t>
  </si>
  <si>
    <t>Lincoln County Missouri</t>
  </si>
  <si>
    <t>2911599999</t>
  </si>
  <si>
    <t>Linn County, MO</t>
  </si>
  <si>
    <t>NCNTY29115N29115</t>
  </si>
  <si>
    <t>Linn County Missouri</t>
  </si>
  <si>
    <t>2911799999</t>
  </si>
  <si>
    <t>Livingston County, MO</t>
  </si>
  <si>
    <t>NCNTY29117N29117</t>
  </si>
  <si>
    <t>Livingston County Missouri</t>
  </si>
  <si>
    <t>2911999999</t>
  </si>
  <si>
    <t>McDonald County, MO</t>
  </si>
  <si>
    <t>NCNTY29119N29119</t>
  </si>
  <si>
    <t>McDonald County Missouri</t>
  </si>
  <si>
    <t>2912199999</t>
  </si>
  <si>
    <t>Macon County, MO</t>
  </si>
  <si>
    <t>NCNTY29121N29121</t>
  </si>
  <si>
    <t>Macon County Missouri</t>
  </si>
  <si>
    <t>2912399999</t>
  </si>
  <si>
    <t>Madison County, MO</t>
  </si>
  <si>
    <t>NCNTY29123N29123</t>
  </si>
  <si>
    <t>Madison County Missouri</t>
  </si>
  <si>
    <t>2912599999</t>
  </si>
  <si>
    <t>Maries County, MO</t>
  </si>
  <si>
    <t>NCNTY29125N29125</t>
  </si>
  <si>
    <t>Maries County Missouri</t>
  </si>
  <si>
    <t>2912799999</t>
  </si>
  <si>
    <t>Marion County, MO</t>
  </si>
  <si>
    <t>NCNTY29127N29127</t>
  </si>
  <si>
    <t>Marion County Missouri</t>
  </si>
  <si>
    <t>2912999999</t>
  </si>
  <si>
    <t>Mercer County, MO</t>
  </si>
  <si>
    <t>NCNTY29129N29129</t>
  </si>
  <si>
    <t>Mercer County Missouri</t>
  </si>
  <si>
    <t>2913199999</t>
  </si>
  <si>
    <t>Miller County, MO</t>
  </si>
  <si>
    <t>NCNTY29131N29131</t>
  </si>
  <si>
    <t>Miller County Missouri</t>
  </si>
  <si>
    <t>2913399999</t>
  </si>
  <si>
    <t>Mississippi County, MO</t>
  </si>
  <si>
    <t>NCNTY29133N29133</t>
  </si>
  <si>
    <t>Mississippi County Missouri</t>
  </si>
  <si>
    <t>2913599999</t>
  </si>
  <si>
    <t>Moniteau County, MO HUD Metro FMR Area</t>
  </si>
  <si>
    <t>METRO27620N29135</t>
  </si>
  <si>
    <t>Moniteau County Missouri</t>
  </si>
  <si>
    <t>2913799999</t>
  </si>
  <si>
    <t>Monroe County, MO</t>
  </si>
  <si>
    <t>NCNTY29137N29137</t>
  </si>
  <si>
    <t>Monroe County Missouri</t>
  </si>
  <si>
    <t>2913999999</t>
  </si>
  <si>
    <t>Montgomery County, MO</t>
  </si>
  <si>
    <t>NCNTY29139N29139</t>
  </si>
  <si>
    <t>Montgomery County Missouri</t>
  </si>
  <si>
    <t>2914199999</t>
  </si>
  <si>
    <t>Morgan County, MO</t>
  </si>
  <si>
    <t>NCNTY29141N29141</t>
  </si>
  <si>
    <t>Morgan County Missouri</t>
  </si>
  <si>
    <t>2914399999</t>
  </si>
  <si>
    <t>New Madrid County, MO</t>
  </si>
  <si>
    <t>NCNTY29143N29143</t>
  </si>
  <si>
    <t>New Madrid County Missouri</t>
  </si>
  <si>
    <t>2914599999</t>
  </si>
  <si>
    <t>Newton County Missouri</t>
  </si>
  <si>
    <t>2914799999</t>
  </si>
  <si>
    <t>Nodaway County, MO</t>
  </si>
  <si>
    <t>NCNTY29147N29147</t>
  </si>
  <si>
    <t>Nodaway County Missouri</t>
  </si>
  <si>
    <t>2914999999</t>
  </si>
  <si>
    <t>Oregon County, MO</t>
  </si>
  <si>
    <t>NCNTY29149N29149</t>
  </si>
  <si>
    <t>Oregon County Missouri</t>
  </si>
  <si>
    <t>2915199999</t>
  </si>
  <si>
    <t>Osage County Missouri</t>
  </si>
  <si>
    <t>2915399999</t>
  </si>
  <si>
    <t>Ozark County, MO</t>
  </si>
  <si>
    <t>NCNTY29153N29153</t>
  </si>
  <si>
    <t>Ozark County Missouri</t>
  </si>
  <si>
    <t>2915599999</t>
  </si>
  <si>
    <t>Pemiscot County, MO</t>
  </si>
  <si>
    <t>NCNTY29155N29155</t>
  </si>
  <si>
    <t>Pemiscot County Missouri</t>
  </si>
  <si>
    <t>2915799999</t>
  </si>
  <si>
    <t>Perry County, MO</t>
  </si>
  <si>
    <t>NCNTY29157N29157</t>
  </si>
  <si>
    <t>Perry County Missouri</t>
  </si>
  <si>
    <t>2915999999</t>
  </si>
  <si>
    <t>Pettis County, MO</t>
  </si>
  <si>
    <t>NCNTY29159N29159</t>
  </si>
  <si>
    <t>Pettis County Missouri</t>
  </si>
  <si>
    <t>2916199999</t>
  </si>
  <si>
    <t>Phelps County, MO</t>
  </si>
  <si>
    <t>NCNTY29161N29161</t>
  </si>
  <si>
    <t>Phelps County Missouri</t>
  </si>
  <si>
    <t>2916399999</t>
  </si>
  <si>
    <t>Pike County, MO</t>
  </si>
  <si>
    <t>NCNTY29163N29163</t>
  </si>
  <si>
    <t>Pike County Missouri</t>
  </si>
  <si>
    <t>2916599999</t>
  </si>
  <si>
    <t>Platte County Missouri</t>
  </si>
  <si>
    <t>2916799999</t>
  </si>
  <si>
    <t>Polk County, MO HUD Metro FMR Area</t>
  </si>
  <si>
    <t>METRO44180N29167</t>
  </si>
  <si>
    <t>Polk County Missouri</t>
  </si>
  <si>
    <t>2916999999</t>
  </si>
  <si>
    <t>Pulaski County, MO</t>
  </si>
  <si>
    <t>NCNTY29169N29169</t>
  </si>
  <si>
    <t>Pulaski County Missouri</t>
  </si>
  <si>
    <t>2917199999</t>
  </si>
  <si>
    <t>Putnam County, MO</t>
  </si>
  <si>
    <t>NCNTY29171N29171</t>
  </si>
  <si>
    <t>Putnam County Missouri</t>
  </si>
  <si>
    <t>2917399999</t>
  </si>
  <si>
    <t>Ralls County, MO</t>
  </si>
  <si>
    <t>NCNTY29173N29173</t>
  </si>
  <si>
    <t>Ralls County Missouri</t>
  </si>
  <si>
    <t>2917599999</t>
  </si>
  <si>
    <t>Randolph County, MO</t>
  </si>
  <si>
    <t>NCNTY29175N29175</t>
  </si>
  <si>
    <t>Randolph County Missouri</t>
  </si>
  <si>
    <t>2917799999</t>
  </si>
  <si>
    <t>Ray County Missouri</t>
  </si>
  <si>
    <t>2917999999</t>
  </si>
  <si>
    <t>Reynolds County, MO</t>
  </si>
  <si>
    <t>NCNTY29179N29179</t>
  </si>
  <si>
    <t>Reynolds County Missouri</t>
  </si>
  <si>
    <t>2918199999</t>
  </si>
  <si>
    <t>Ripley County, MO</t>
  </si>
  <si>
    <t>NCNTY29181N29181</t>
  </si>
  <si>
    <t>Ripley County Missouri</t>
  </si>
  <si>
    <t>2918399999</t>
  </si>
  <si>
    <t>St. Charles County Missouri</t>
  </si>
  <si>
    <t>2918599999</t>
  </si>
  <si>
    <t>St. Clair County, MO</t>
  </si>
  <si>
    <t>NCNTY29185N29185</t>
  </si>
  <si>
    <t>St. Clair County Missouri</t>
  </si>
  <si>
    <t>2918699999</t>
  </si>
  <si>
    <t>Ste. Genevieve County, MO</t>
  </si>
  <si>
    <t>NCNTY29186N29186</t>
  </si>
  <si>
    <t>Ste. Genevieve County Missouri</t>
  </si>
  <si>
    <t>2918799999</t>
  </si>
  <si>
    <t>St. Francois County, MO</t>
  </si>
  <si>
    <t>NCNTY29187N29187</t>
  </si>
  <si>
    <t>St. Francois County Missouri</t>
  </si>
  <si>
    <t>2918999999</t>
  </si>
  <si>
    <t>St. Louis County Missouri</t>
  </si>
  <si>
    <t>2919599999</t>
  </si>
  <si>
    <t>Saline County, MO</t>
  </si>
  <si>
    <t>NCNTY29195N29195</t>
  </si>
  <si>
    <t>Saline County Missouri</t>
  </si>
  <si>
    <t>2919799999</t>
  </si>
  <si>
    <t>Schuyler County, MO</t>
  </si>
  <si>
    <t>NCNTY29197N29197</t>
  </si>
  <si>
    <t>Schuyler County Missouri</t>
  </si>
  <si>
    <t>2919999999</t>
  </si>
  <si>
    <t>Scotland County, MO</t>
  </si>
  <si>
    <t>NCNTY29199N29199</t>
  </si>
  <si>
    <t>Scotland County Missouri</t>
  </si>
  <si>
    <t>2920199999</t>
  </si>
  <si>
    <t>Scott County, MO</t>
  </si>
  <si>
    <t>NCNTY29201N29201</t>
  </si>
  <si>
    <t>Scott County Missouri</t>
  </si>
  <si>
    <t>2920399999</t>
  </si>
  <si>
    <t>Shannon County, MO</t>
  </si>
  <si>
    <t>NCNTY29203N29203</t>
  </si>
  <si>
    <t>Shannon County Missouri</t>
  </si>
  <si>
    <t>2920599999</t>
  </si>
  <si>
    <t>Shelby County, MO</t>
  </si>
  <si>
    <t>NCNTY29205N29205</t>
  </si>
  <si>
    <t>Shelby County Missouri</t>
  </si>
  <si>
    <t>2920799999</t>
  </si>
  <si>
    <t>Stoddard County, MO</t>
  </si>
  <si>
    <t>NCNTY29207N29207</t>
  </si>
  <si>
    <t>Stoddard County Missouri</t>
  </si>
  <si>
    <t>2920999999</t>
  </si>
  <si>
    <t>Stone County, MO</t>
  </si>
  <si>
    <t>NCNTY29209N29209</t>
  </si>
  <si>
    <t>Stone County Missouri</t>
  </si>
  <si>
    <t>2921199999</t>
  </si>
  <si>
    <t>Sullivan County, MO</t>
  </si>
  <si>
    <t>NCNTY29211N29211</t>
  </si>
  <si>
    <t>Sullivan County Missouri</t>
  </si>
  <si>
    <t>2921399999</t>
  </si>
  <si>
    <t>Taney County, MO</t>
  </si>
  <si>
    <t>NCNTY29213N29213</t>
  </si>
  <si>
    <t>Taney County Missouri</t>
  </si>
  <si>
    <t>2921599999</t>
  </si>
  <si>
    <t>Texas County, MO</t>
  </si>
  <si>
    <t>NCNTY29215N29215</t>
  </si>
  <si>
    <t>Texas County Missouri</t>
  </si>
  <si>
    <t>2921799999</t>
  </si>
  <si>
    <t>Vernon County, MO</t>
  </si>
  <si>
    <t>NCNTY29217N29217</t>
  </si>
  <si>
    <t>Vernon County Missouri</t>
  </si>
  <si>
    <t>2921999999</t>
  </si>
  <si>
    <t>Warren County Missouri</t>
  </si>
  <si>
    <t>2922199999</t>
  </si>
  <si>
    <t>Washington County, MO</t>
  </si>
  <si>
    <t>NCNTY29221N29221</t>
  </si>
  <si>
    <t>Washington County Missouri</t>
  </si>
  <si>
    <t>2922399999</t>
  </si>
  <si>
    <t>Wayne County, MO</t>
  </si>
  <si>
    <t>NCNTY29223N29223</t>
  </si>
  <si>
    <t>Wayne County Missouri</t>
  </si>
  <si>
    <t>2922599999</t>
  </si>
  <si>
    <t>Webster County Missouri</t>
  </si>
  <si>
    <t>2922799999</t>
  </si>
  <si>
    <t>Worth County, MO</t>
  </si>
  <si>
    <t>NCNTY29227N29227</t>
  </si>
  <si>
    <t>Worth County Missouri</t>
  </si>
  <si>
    <t>2922999999</t>
  </si>
  <si>
    <t>Wright County, MO</t>
  </si>
  <si>
    <t>NCNTY29229N29229</t>
  </si>
  <si>
    <t>Wright County Missouri</t>
  </si>
  <si>
    <t>2951099999</t>
  </si>
  <si>
    <t>St. Louis city Missouri</t>
  </si>
  <si>
    <t>3000199999</t>
  </si>
  <si>
    <t>Beaverhead County, MT</t>
  </si>
  <si>
    <t>NCNTY30001N30001</t>
  </si>
  <si>
    <t>30</t>
  </si>
  <si>
    <t>MT</t>
  </si>
  <si>
    <t>Beaverhead County Montana</t>
  </si>
  <si>
    <t>3000399999</t>
  </si>
  <si>
    <t>Big Horn County, MT</t>
  </si>
  <si>
    <t>NCNTY30003N30003</t>
  </si>
  <si>
    <t>Big Horn County Montana</t>
  </si>
  <si>
    <t>3000599999</t>
  </si>
  <si>
    <t>Blaine County, MT</t>
  </si>
  <si>
    <t>NCNTY30005N30005</t>
  </si>
  <si>
    <t>Blaine County Montana</t>
  </si>
  <si>
    <t>3000799999</t>
  </si>
  <si>
    <t>Broadwater County, MT</t>
  </si>
  <si>
    <t>NCNTY30007N30007</t>
  </si>
  <si>
    <t>Broadwater County Montana</t>
  </si>
  <si>
    <t>3000999999</t>
  </si>
  <si>
    <t>Billings, MT HUD Metro FMR Area</t>
  </si>
  <si>
    <t>METRO13740M13740</t>
  </si>
  <si>
    <t>Carbon County Montana</t>
  </si>
  <si>
    <t>3001199999</t>
  </si>
  <si>
    <t>Carter County, MT</t>
  </si>
  <si>
    <t>NCNTY30011N30011</t>
  </si>
  <si>
    <t>Carter County Montana</t>
  </si>
  <si>
    <t>3001399999</t>
  </si>
  <si>
    <t>Great Falls, MT MSA</t>
  </si>
  <si>
    <t>METRO24500M24500</t>
  </si>
  <si>
    <t>Cascade County Montana</t>
  </si>
  <si>
    <t>3001599999</t>
  </si>
  <si>
    <t>Chouteau County, MT</t>
  </si>
  <si>
    <t>NCNTY30015N30015</t>
  </si>
  <si>
    <t>Chouteau County Montana</t>
  </si>
  <si>
    <t>3001799999</t>
  </si>
  <si>
    <t>Custer County, MT</t>
  </si>
  <si>
    <t>NCNTY30017N30017</t>
  </si>
  <si>
    <t>Custer County Montana</t>
  </si>
  <si>
    <t>3001999999</t>
  </si>
  <si>
    <t>Daniels County, MT</t>
  </si>
  <si>
    <t>NCNTY30019N30019</t>
  </si>
  <si>
    <t>Daniels County Montana</t>
  </si>
  <si>
    <t>3002199999</t>
  </si>
  <si>
    <t>Dawson County, MT</t>
  </si>
  <si>
    <t>NCNTY30021N30021</t>
  </si>
  <si>
    <t>Dawson County Montana</t>
  </si>
  <si>
    <t>3002399999</t>
  </si>
  <si>
    <t>Deer Lodge County, MT</t>
  </si>
  <si>
    <t>NCNTY30023N30023</t>
  </si>
  <si>
    <t>Deer Lodge County Montana</t>
  </si>
  <si>
    <t>3002599999</t>
  </si>
  <si>
    <t>Fallon County, MT</t>
  </si>
  <si>
    <t>NCNTY30025N30025</t>
  </si>
  <si>
    <t>Fallon County Montana</t>
  </si>
  <si>
    <t>3002799999</t>
  </si>
  <si>
    <t>Fergus County, MT</t>
  </si>
  <si>
    <t>NCNTY30027N30027</t>
  </si>
  <si>
    <t>Fergus County Montana</t>
  </si>
  <si>
    <t>3002999999</t>
  </si>
  <si>
    <t>Flathead County, MT</t>
  </si>
  <si>
    <t>NCNTY30029N30029</t>
  </si>
  <si>
    <t>Flathead County Montana</t>
  </si>
  <si>
    <t>3003199999</t>
  </si>
  <si>
    <t>Gallatin County, MT</t>
  </si>
  <si>
    <t>NCNTY30031N30031</t>
  </si>
  <si>
    <t>Gallatin County Montana</t>
  </si>
  <si>
    <t>3003399999</t>
  </si>
  <si>
    <t>Garfield County, MT</t>
  </si>
  <si>
    <t>NCNTY30033N30033</t>
  </si>
  <si>
    <t>Garfield County Montana</t>
  </si>
  <si>
    <t>3003599999</t>
  </si>
  <si>
    <t>Glacier County, MT</t>
  </si>
  <si>
    <t>NCNTY30035N30035</t>
  </si>
  <si>
    <t>Glacier County Montana</t>
  </si>
  <si>
    <t>3003799999</t>
  </si>
  <si>
    <t>Golden Valley County, MT</t>
  </si>
  <si>
    <t>NCNTY30037N30037</t>
  </si>
  <si>
    <t>Golden Valley County Montana</t>
  </si>
  <si>
    <t>3003999999</t>
  </si>
  <si>
    <t>Granite County, MT</t>
  </si>
  <si>
    <t>NCNTY30039N30039</t>
  </si>
  <si>
    <t>Granite County Montana</t>
  </si>
  <si>
    <t>3004199999</t>
  </si>
  <si>
    <t>Hill County, MT</t>
  </si>
  <si>
    <t>NCNTY30041N30041</t>
  </si>
  <si>
    <t>Hill County Montana</t>
  </si>
  <si>
    <t>3004399999</t>
  </si>
  <si>
    <t>Jefferson County, MT</t>
  </si>
  <si>
    <t>NCNTY30043N30043</t>
  </si>
  <si>
    <t>Jefferson County Montana</t>
  </si>
  <si>
    <t>3004599999</t>
  </si>
  <si>
    <t>Judith Basin County, MT</t>
  </si>
  <si>
    <t>NCNTY30045N30045</t>
  </si>
  <si>
    <t>Judith Basin County Montana</t>
  </si>
  <si>
    <t>3004799999</t>
  </si>
  <si>
    <t>Lake County, MT</t>
  </si>
  <si>
    <t>NCNTY30047N30047</t>
  </si>
  <si>
    <t>Lake County Montana</t>
  </si>
  <si>
    <t>3004999999</t>
  </si>
  <si>
    <t>Lewis and Clark County, MT</t>
  </si>
  <si>
    <t>NCNTY30049N30049</t>
  </si>
  <si>
    <t>Lewis and Clark County Montana</t>
  </si>
  <si>
    <t>3005199999</t>
  </si>
  <si>
    <t>Liberty County, MT</t>
  </si>
  <si>
    <t>NCNTY30051N30051</t>
  </si>
  <si>
    <t>Liberty County Montana</t>
  </si>
  <si>
    <t>3005399999</t>
  </si>
  <si>
    <t>Lincoln County, MT</t>
  </si>
  <si>
    <t>NCNTY30053N30053</t>
  </si>
  <si>
    <t>Lincoln County Montana</t>
  </si>
  <si>
    <t>3005599999</t>
  </si>
  <si>
    <t>McCone County, MT</t>
  </si>
  <si>
    <t>NCNTY30055N30055</t>
  </si>
  <si>
    <t>McCone County Montana</t>
  </si>
  <si>
    <t>3005799999</t>
  </si>
  <si>
    <t>Madison County, MT</t>
  </si>
  <si>
    <t>NCNTY30057N30057</t>
  </si>
  <si>
    <t>Madison County Montana</t>
  </si>
  <si>
    <t>3005999999</t>
  </si>
  <si>
    <t>Meagher County, MT</t>
  </si>
  <si>
    <t>NCNTY30059N30059</t>
  </si>
  <si>
    <t>Meagher County Montana</t>
  </si>
  <si>
    <t>3006199999</t>
  </si>
  <si>
    <t>Mineral County, MT</t>
  </si>
  <si>
    <t>NCNTY30061N30061</t>
  </si>
  <si>
    <t>Mineral County Montana</t>
  </si>
  <si>
    <t>3006399999</t>
  </si>
  <si>
    <t>Missoula, MT MSA</t>
  </si>
  <si>
    <t>METRO33540M33540</t>
  </si>
  <si>
    <t>Missoula County Montana</t>
  </si>
  <si>
    <t>3006599999</t>
  </si>
  <si>
    <t>Musselshell County, MT</t>
  </si>
  <si>
    <t>NCNTY30065N30065</t>
  </si>
  <si>
    <t>Musselshell County Montana</t>
  </si>
  <si>
    <t>3006799999</t>
  </si>
  <si>
    <t>Park County, MT</t>
  </si>
  <si>
    <t>NCNTY30067N30067</t>
  </si>
  <si>
    <t>Park County Montana</t>
  </si>
  <si>
    <t>3006999999</t>
  </si>
  <si>
    <t>Petroleum County, MT</t>
  </si>
  <si>
    <t>NCNTY30069N30069</t>
  </si>
  <si>
    <t>Petroleum County Montana</t>
  </si>
  <si>
    <t>3007199999</t>
  </si>
  <si>
    <t>Phillips County, MT</t>
  </si>
  <si>
    <t>NCNTY30071N30071</t>
  </si>
  <si>
    <t>Phillips County Montana</t>
  </si>
  <si>
    <t>3007399999</t>
  </si>
  <si>
    <t>Pondera County, MT</t>
  </si>
  <si>
    <t>NCNTY30073N30073</t>
  </si>
  <si>
    <t>Pondera County Montana</t>
  </si>
  <si>
    <t>3007599999</t>
  </si>
  <si>
    <t>Powder River County, MT</t>
  </si>
  <si>
    <t>NCNTY30075N30075</t>
  </si>
  <si>
    <t>Powder River County Montana</t>
  </si>
  <si>
    <t>3007799999</t>
  </si>
  <si>
    <t>Powell County, MT</t>
  </si>
  <si>
    <t>NCNTY30077N30077</t>
  </si>
  <si>
    <t>Powell County Montana</t>
  </si>
  <si>
    <t>3007999999</t>
  </si>
  <si>
    <t>Prairie County, MT</t>
  </si>
  <si>
    <t>NCNTY30079N30079</t>
  </si>
  <si>
    <t>Prairie County Montana</t>
  </si>
  <si>
    <t>3008199999</t>
  </si>
  <si>
    <t>Ravalli County, MT</t>
  </si>
  <si>
    <t>NCNTY30081N30081</t>
  </si>
  <si>
    <t>Ravalli County Montana</t>
  </si>
  <si>
    <t>3008399999</t>
  </si>
  <si>
    <t>Richland County, MT</t>
  </si>
  <si>
    <t>NCNTY30083N30083</t>
  </si>
  <si>
    <t>Richland County Montana</t>
  </si>
  <si>
    <t>3008599999</t>
  </si>
  <si>
    <t>Roosevelt County, MT</t>
  </si>
  <si>
    <t>NCNTY30085N30085</t>
  </si>
  <si>
    <t>Roosevelt County Montana</t>
  </si>
  <si>
    <t>3008799999</t>
  </si>
  <si>
    <t>Rosebud County, MT</t>
  </si>
  <si>
    <t>NCNTY30087N30087</t>
  </si>
  <si>
    <t>Rosebud County Montana</t>
  </si>
  <si>
    <t>3008999999</t>
  </si>
  <si>
    <t>Sanders County, MT</t>
  </si>
  <si>
    <t>NCNTY30089N30089</t>
  </si>
  <si>
    <t>Sanders County Montana</t>
  </si>
  <si>
    <t>3009199999</t>
  </si>
  <si>
    <t>Sheridan County, MT</t>
  </si>
  <si>
    <t>NCNTY30091N30091</t>
  </si>
  <si>
    <t>Sheridan County Montana</t>
  </si>
  <si>
    <t>3009399999</t>
  </si>
  <si>
    <t>Silver Bow County, MT</t>
  </si>
  <si>
    <t>NCNTY30093N30093</t>
  </si>
  <si>
    <t>Silver Bow County Montana</t>
  </si>
  <si>
    <t>3009599999</t>
  </si>
  <si>
    <t>Stillwater County, MT HUD Metro FMR Area</t>
  </si>
  <si>
    <t>METRO13740M30095</t>
  </si>
  <si>
    <t>Stillwater County Montana</t>
  </si>
  <si>
    <t>3009799999</t>
  </si>
  <si>
    <t>Sweet Grass County, MT</t>
  </si>
  <si>
    <t>NCNTY30097N30097</t>
  </si>
  <si>
    <t>Sweet Grass County Montana</t>
  </si>
  <si>
    <t>3009999999</t>
  </si>
  <si>
    <t>Teton County, MT</t>
  </si>
  <si>
    <t>NCNTY30099N30099</t>
  </si>
  <si>
    <t>Teton County Montana</t>
  </si>
  <si>
    <t>3010199999</t>
  </si>
  <si>
    <t>Toole County, MT</t>
  </si>
  <si>
    <t>NCNTY30101N30101</t>
  </si>
  <si>
    <t>Toole County Montana</t>
  </si>
  <si>
    <t>3010399999</t>
  </si>
  <si>
    <t>Treasure County, MT</t>
  </si>
  <si>
    <t>NCNTY30103N30103</t>
  </si>
  <si>
    <t>Treasure County Montana</t>
  </si>
  <si>
    <t>3010599999</t>
  </si>
  <si>
    <t>Valley County, MT</t>
  </si>
  <si>
    <t>NCNTY30105N30105</t>
  </si>
  <si>
    <t>Valley County Montana</t>
  </si>
  <si>
    <t>3010799999</t>
  </si>
  <si>
    <t>Wheatland County, MT</t>
  </si>
  <si>
    <t>NCNTY30107N30107</t>
  </si>
  <si>
    <t>Wheatland County Montana</t>
  </si>
  <si>
    <t>3010999999</t>
  </si>
  <si>
    <t>Wibaux County, MT</t>
  </si>
  <si>
    <t>NCNTY30109N30109</t>
  </si>
  <si>
    <t>Wibaux County Montana</t>
  </si>
  <si>
    <t>3011199999</t>
  </si>
  <si>
    <t>Yellowstone County Montana</t>
  </si>
  <si>
    <t>3100199999</t>
  </si>
  <si>
    <t>Adams County, NE</t>
  </si>
  <si>
    <t>NCNTY31001N31001</t>
  </si>
  <si>
    <t>31</t>
  </si>
  <si>
    <t>NE</t>
  </si>
  <si>
    <t>Adams County Nebraska</t>
  </si>
  <si>
    <t>3100399999</t>
  </si>
  <si>
    <t>Antelope County, NE</t>
  </si>
  <si>
    <t>NCNTY31003N31003</t>
  </si>
  <si>
    <t>Antelope County Nebraska</t>
  </si>
  <si>
    <t>3100599999</t>
  </si>
  <si>
    <t>Arthur County, NE</t>
  </si>
  <si>
    <t>NCNTY31005N31005</t>
  </si>
  <si>
    <t>Arthur County Nebraska</t>
  </si>
  <si>
    <t>3100799999</t>
  </si>
  <si>
    <t>Banner County, NE</t>
  </si>
  <si>
    <t>NCNTY31007N31007</t>
  </si>
  <si>
    <t>Banner County Nebraska</t>
  </si>
  <si>
    <t>3100999999</t>
  </si>
  <si>
    <t>Blaine County, NE</t>
  </si>
  <si>
    <t>NCNTY31009N31009</t>
  </si>
  <si>
    <t>Blaine County Nebraska</t>
  </si>
  <si>
    <t>3101199999</t>
  </si>
  <si>
    <t>Boone County, NE</t>
  </si>
  <si>
    <t>NCNTY31011N31011</t>
  </si>
  <si>
    <t>Boone County Nebraska</t>
  </si>
  <si>
    <t>3101399999</t>
  </si>
  <si>
    <t>Box Butte County, NE</t>
  </si>
  <si>
    <t>NCNTY31013N31013</t>
  </si>
  <si>
    <t>Box Butte County Nebraska</t>
  </si>
  <si>
    <t>3101599999</t>
  </si>
  <si>
    <t>Boyd County, NE</t>
  </si>
  <si>
    <t>NCNTY31015N31015</t>
  </si>
  <si>
    <t>Boyd County Nebraska</t>
  </si>
  <si>
    <t>3101799999</t>
  </si>
  <si>
    <t>Brown County, NE</t>
  </si>
  <si>
    <t>NCNTY31017N31017</t>
  </si>
  <si>
    <t>Brown County Nebraska</t>
  </si>
  <si>
    <t>3101999999</t>
  </si>
  <si>
    <t>Buffalo County, NE</t>
  </si>
  <si>
    <t>NCNTY31019N31019</t>
  </si>
  <si>
    <t>Buffalo County Nebraska</t>
  </si>
  <si>
    <t>3102199999</t>
  </si>
  <si>
    <t>Burt County, NE</t>
  </si>
  <si>
    <t>NCNTY31021N31021</t>
  </si>
  <si>
    <t>Burt County Nebraska</t>
  </si>
  <si>
    <t>3102399999</t>
  </si>
  <si>
    <t>Butler County, NE</t>
  </si>
  <si>
    <t>NCNTY31023N31023</t>
  </si>
  <si>
    <t>Butler County Nebraska</t>
  </si>
  <si>
    <t>3102599999</t>
  </si>
  <si>
    <t>Cass County Nebraska</t>
  </si>
  <si>
    <t>3102799999</t>
  </si>
  <si>
    <t>Cedar County, NE</t>
  </si>
  <si>
    <t>NCNTY31027N31027</t>
  </si>
  <si>
    <t>Cedar County Nebraska</t>
  </si>
  <si>
    <t>3102999999</t>
  </si>
  <si>
    <t>Chase County, NE</t>
  </si>
  <si>
    <t>NCNTY31029N31029</t>
  </si>
  <si>
    <t>Chase County Nebraska</t>
  </si>
  <si>
    <t>3103199999</t>
  </si>
  <si>
    <t>Cherry County, NE</t>
  </si>
  <si>
    <t>NCNTY31031N31031</t>
  </si>
  <si>
    <t>Cherry County Nebraska</t>
  </si>
  <si>
    <t>3103399999</t>
  </si>
  <si>
    <t>Cheyenne County, NE</t>
  </si>
  <si>
    <t>NCNTY31033N31033</t>
  </si>
  <si>
    <t>Cheyenne County Nebraska</t>
  </si>
  <si>
    <t>3103599999</t>
  </si>
  <si>
    <t>Clay County, NE</t>
  </si>
  <si>
    <t>NCNTY31035N31035</t>
  </si>
  <si>
    <t>Clay County Nebraska</t>
  </si>
  <si>
    <t>3103799999</t>
  </si>
  <si>
    <t>Colfax County, NE</t>
  </si>
  <si>
    <t>NCNTY31037N31037</t>
  </si>
  <si>
    <t>Colfax County Nebraska</t>
  </si>
  <si>
    <t>3103999999</t>
  </si>
  <si>
    <t>Cuming County, NE</t>
  </si>
  <si>
    <t>NCNTY31039N31039</t>
  </si>
  <si>
    <t>Cuming County Nebraska</t>
  </si>
  <si>
    <t>3104199999</t>
  </si>
  <si>
    <t>Custer County, NE</t>
  </si>
  <si>
    <t>NCNTY31041N31041</t>
  </si>
  <si>
    <t>Custer County Nebraska</t>
  </si>
  <si>
    <t>3104399999</t>
  </si>
  <si>
    <t>Dakota County Nebraska</t>
  </si>
  <si>
    <t>3104599999</t>
  </si>
  <si>
    <t>Dawes County, NE</t>
  </si>
  <si>
    <t>NCNTY31045N31045</t>
  </si>
  <si>
    <t>Dawes County Nebraska</t>
  </si>
  <si>
    <t>3104799999</t>
  </si>
  <si>
    <t>Dawson County, NE</t>
  </si>
  <si>
    <t>NCNTY31047N31047</t>
  </si>
  <si>
    <t>Dawson County Nebraska</t>
  </si>
  <si>
    <t>3104999999</t>
  </si>
  <si>
    <t>Deuel County, NE</t>
  </si>
  <si>
    <t>NCNTY31049N31049</t>
  </si>
  <si>
    <t>Deuel County Nebraska</t>
  </si>
  <si>
    <t>3105199999</t>
  </si>
  <si>
    <t>Dixon County Nebraska</t>
  </si>
  <si>
    <t>3105399999</t>
  </si>
  <si>
    <t>Dodge County, NE</t>
  </si>
  <si>
    <t>NCNTY31053N31053</t>
  </si>
  <si>
    <t>Dodge County Nebraska</t>
  </si>
  <si>
    <t>3105599999</t>
  </si>
  <si>
    <t>Douglas County Nebraska</t>
  </si>
  <si>
    <t>3105799999</t>
  </si>
  <si>
    <t>Dundy County, NE</t>
  </si>
  <si>
    <t>NCNTY31057N31057</t>
  </si>
  <si>
    <t>Dundy County Nebraska</t>
  </si>
  <si>
    <t>3105999999</t>
  </si>
  <si>
    <t>Fillmore County, NE</t>
  </si>
  <si>
    <t>NCNTY31059N31059</t>
  </si>
  <si>
    <t>Fillmore County Nebraska</t>
  </si>
  <si>
    <t>3106199999</t>
  </si>
  <si>
    <t>Franklin County, NE</t>
  </si>
  <si>
    <t>NCNTY31061N31061</t>
  </si>
  <si>
    <t>Franklin County Nebraska</t>
  </si>
  <si>
    <t>3106399999</t>
  </si>
  <si>
    <t>Frontier County, NE</t>
  </si>
  <si>
    <t>NCNTY31063N31063</t>
  </si>
  <si>
    <t>Frontier County Nebraska</t>
  </si>
  <si>
    <t>3106599999</t>
  </si>
  <si>
    <t>Furnas County, NE</t>
  </si>
  <si>
    <t>NCNTY31065N31065</t>
  </si>
  <si>
    <t>Furnas County Nebraska</t>
  </si>
  <si>
    <t>3106799999</t>
  </si>
  <si>
    <t>Gage County, NE</t>
  </si>
  <si>
    <t>NCNTY31067N31067</t>
  </si>
  <si>
    <t>Gage County Nebraska</t>
  </si>
  <si>
    <t>3106999999</t>
  </si>
  <si>
    <t>Garden County, NE</t>
  </si>
  <si>
    <t>NCNTY31069N31069</t>
  </si>
  <si>
    <t>Garden County Nebraska</t>
  </si>
  <si>
    <t>3107199999</t>
  </si>
  <si>
    <t>Garfield County, NE</t>
  </si>
  <si>
    <t>NCNTY31071N31071</t>
  </si>
  <si>
    <t>Garfield County Nebraska</t>
  </si>
  <si>
    <t>3107399999</t>
  </si>
  <si>
    <t>Gosper County, NE</t>
  </si>
  <si>
    <t>NCNTY31073N31073</t>
  </si>
  <si>
    <t>Gosper County Nebraska</t>
  </si>
  <si>
    <t>3107599999</t>
  </si>
  <si>
    <t>Grant County, NE</t>
  </si>
  <si>
    <t>NCNTY31075N31075</t>
  </si>
  <si>
    <t>Grant County Nebraska</t>
  </si>
  <si>
    <t>3107799999</t>
  </si>
  <si>
    <t>Greeley County, NE</t>
  </si>
  <si>
    <t>NCNTY31077N31077</t>
  </si>
  <si>
    <t>Greeley County Nebraska</t>
  </si>
  <si>
    <t>3107999999</t>
  </si>
  <si>
    <t>Hall County, NE HUD Metro FMR Area</t>
  </si>
  <si>
    <t>METRO24260N31079</t>
  </si>
  <si>
    <t>Hall County Nebraska</t>
  </si>
  <si>
    <t>3108199999</t>
  </si>
  <si>
    <t>Hamilton County, NE</t>
  </si>
  <si>
    <t>NCNTY31081N31081</t>
  </si>
  <si>
    <t>Hamilton County Nebraska</t>
  </si>
  <si>
    <t>3108399999</t>
  </si>
  <si>
    <t>Harlan County, NE</t>
  </si>
  <si>
    <t>NCNTY31083N31083</t>
  </si>
  <si>
    <t>Harlan County Nebraska</t>
  </si>
  <si>
    <t>3108599999</t>
  </si>
  <si>
    <t>Hayes County, NE</t>
  </si>
  <si>
    <t>NCNTY31085N31085</t>
  </si>
  <si>
    <t>Hayes County Nebraska</t>
  </si>
  <si>
    <t>3108799999</t>
  </si>
  <si>
    <t>Hitchcock County, NE</t>
  </si>
  <si>
    <t>NCNTY31087N31087</t>
  </si>
  <si>
    <t>Hitchcock County Nebraska</t>
  </si>
  <si>
    <t>3108999999</t>
  </si>
  <si>
    <t>Holt County, NE</t>
  </si>
  <si>
    <t>NCNTY31089N31089</t>
  </si>
  <si>
    <t>Holt County Nebraska</t>
  </si>
  <si>
    <t>3109199999</t>
  </si>
  <si>
    <t>Hooker County, NE</t>
  </si>
  <si>
    <t>NCNTY31091N31091</t>
  </si>
  <si>
    <t>Hooker County Nebraska</t>
  </si>
  <si>
    <t>3109399999</t>
  </si>
  <si>
    <t>Howard County, NE HUD Metro FMR Area</t>
  </si>
  <si>
    <t>METRO24260N31093</t>
  </si>
  <si>
    <t>Howard County Nebraska</t>
  </si>
  <si>
    <t>3109599999</t>
  </si>
  <si>
    <t>Jefferson County, NE</t>
  </si>
  <si>
    <t>NCNTY31095N31095</t>
  </si>
  <si>
    <t>Jefferson County Nebraska</t>
  </si>
  <si>
    <t>3109799999</t>
  </si>
  <si>
    <t>Johnson County, NE</t>
  </si>
  <si>
    <t>NCNTY31097N31097</t>
  </si>
  <si>
    <t>Johnson County Nebraska</t>
  </si>
  <si>
    <t>3109999999</t>
  </si>
  <si>
    <t>Kearney County, NE</t>
  </si>
  <si>
    <t>NCNTY31099N31099</t>
  </si>
  <si>
    <t>Kearney County Nebraska</t>
  </si>
  <si>
    <t>3110199999</t>
  </si>
  <si>
    <t>Keith County, NE</t>
  </si>
  <si>
    <t>NCNTY31101N31101</t>
  </si>
  <si>
    <t>Keith County Nebraska</t>
  </si>
  <si>
    <t>3110399999</t>
  </si>
  <si>
    <t>Keya Paha County, NE</t>
  </si>
  <si>
    <t>NCNTY31103N31103</t>
  </si>
  <si>
    <t>Keya Paha County Nebraska</t>
  </si>
  <si>
    <t>3110599999</t>
  </si>
  <si>
    <t>Kimball County, NE</t>
  </si>
  <si>
    <t>NCNTY31105N31105</t>
  </si>
  <si>
    <t>Kimball County Nebraska</t>
  </si>
  <si>
    <t>3110799999</t>
  </si>
  <si>
    <t>Knox County, NE</t>
  </si>
  <si>
    <t>NCNTY31107N31107</t>
  </si>
  <si>
    <t>Knox County Nebraska</t>
  </si>
  <si>
    <t>3110999999</t>
  </si>
  <si>
    <t>Lincoln, NE HUD Metro FMR Area</t>
  </si>
  <si>
    <t>METRO30700M30700</t>
  </si>
  <si>
    <t>Lancaster County Nebraska</t>
  </si>
  <si>
    <t>3111199999</t>
  </si>
  <si>
    <t>Lincoln County, NE</t>
  </si>
  <si>
    <t>NCNTY31111N31111</t>
  </si>
  <si>
    <t>Lincoln County Nebraska</t>
  </si>
  <si>
    <t>3111399999</t>
  </si>
  <si>
    <t>Logan County, NE</t>
  </si>
  <si>
    <t>NCNTY31113N31113</t>
  </si>
  <si>
    <t>Logan County Nebraska</t>
  </si>
  <si>
    <t>3111599999</t>
  </si>
  <si>
    <t>Loup County, NE</t>
  </si>
  <si>
    <t>NCNTY31115N31115</t>
  </si>
  <si>
    <t>Loup County Nebraska</t>
  </si>
  <si>
    <t>3111799999</t>
  </si>
  <si>
    <t>McPherson County, NE</t>
  </si>
  <si>
    <t>NCNTY31117N31117</t>
  </si>
  <si>
    <t>McPherson County Nebraska</t>
  </si>
  <si>
    <t>3111999999</t>
  </si>
  <si>
    <t>Madison County, NE</t>
  </si>
  <si>
    <t>NCNTY31119N31119</t>
  </si>
  <si>
    <t>Madison County Nebraska</t>
  </si>
  <si>
    <t>3112199999</t>
  </si>
  <si>
    <t>Merrick County, NE HUD Metro FMR Area</t>
  </si>
  <si>
    <t>METRO24260N31121</t>
  </si>
  <si>
    <t>Merrick County Nebraska</t>
  </si>
  <si>
    <t>3112399999</t>
  </si>
  <si>
    <t>Morrill County, NE</t>
  </si>
  <si>
    <t>NCNTY31123N31123</t>
  </si>
  <si>
    <t>Morrill County Nebraska</t>
  </si>
  <si>
    <t>3112599999</t>
  </si>
  <si>
    <t>Nance County, NE</t>
  </si>
  <si>
    <t>NCNTY31125N31125</t>
  </si>
  <si>
    <t>Nance County Nebraska</t>
  </si>
  <si>
    <t>3112799999</t>
  </si>
  <si>
    <t>Nemaha County, NE</t>
  </si>
  <si>
    <t>NCNTY31127N31127</t>
  </si>
  <si>
    <t>Nemaha County Nebraska</t>
  </si>
  <si>
    <t>3112999999</t>
  </si>
  <si>
    <t>Nuckolls County, NE</t>
  </si>
  <si>
    <t>NCNTY31129N31129</t>
  </si>
  <si>
    <t>Nuckolls County Nebraska</t>
  </si>
  <si>
    <t>3113199999</t>
  </si>
  <si>
    <t>Otoe County, NE</t>
  </si>
  <si>
    <t>NCNTY31131N31131</t>
  </si>
  <si>
    <t>Otoe County Nebraska</t>
  </si>
  <si>
    <t>3113399999</t>
  </si>
  <si>
    <t>Pawnee County, NE</t>
  </si>
  <si>
    <t>NCNTY31133N31133</t>
  </si>
  <si>
    <t>Pawnee County Nebraska</t>
  </si>
  <si>
    <t>3113599999</t>
  </si>
  <si>
    <t>Perkins County, NE</t>
  </si>
  <si>
    <t>NCNTY31135N31135</t>
  </si>
  <si>
    <t>Perkins County Nebraska</t>
  </si>
  <si>
    <t>3113799999</t>
  </si>
  <si>
    <t>Phelps County, NE</t>
  </si>
  <si>
    <t>NCNTY31137N31137</t>
  </si>
  <si>
    <t>Phelps County Nebraska</t>
  </si>
  <si>
    <t>3113999999</t>
  </si>
  <si>
    <t>Pierce County, NE</t>
  </si>
  <si>
    <t>NCNTY31139N31139</t>
  </si>
  <si>
    <t>Pierce County Nebraska</t>
  </si>
  <si>
    <t>3114199999</t>
  </si>
  <si>
    <t>Platte County, NE</t>
  </si>
  <si>
    <t>NCNTY31141N31141</t>
  </si>
  <si>
    <t>Platte County Nebraska</t>
  </si>
  <si>
    <t>3114399999</t>
  </si>
  <si>
    <t>Polk County, NE</t>
  </si>
  <si>
    <t>NCNTY31143N31143</t>
  </si>
  <si>
    <t>Polk County Nebraska</t>
  </si>
  <si>
    <t>3114599999</t>
  </si>
  <si>
    <t>Red Willow County, NE</t>
  </si>
  <si>
    <t>NCNTY31145N31145</t>
  </si>
  <si>
    <t>Red Willow County Nebraska</t>
  </si>
  <si>
    <t>3114799999</t>
  </si>
  <si>
    <t>Richardson County, NE</t>
  </si>
  <si>
    <t>NCNTY31147N31147</t>
  </si>
  <si>
    <t>Richardson County Nebraska</t>
  </si>
  <si>
    <t>3114999999</t>
  </si>
  <si>
    <t>Rock County, NE</t>
  </si>
  <si>
    <t>NCNTY31149N31149</t>
  </si>
  <si>
    <t>Rock County Nebraska</t>
  </si>
  <si>
    <t>3115199999</t>
  </si>
  <si>
    <t>Saline County, NE</t>
  </si>
  <si>
    <t>NCNTY31151N31151</t>
  </si>
  <si>
    <t>Saline County Nebraska</t>
  </si>
  <si>
    <t>3115399999</t>
  </si>
  <si>
    <t>Sarpy County Nebraska</t>
  </si>
  <si>
    <t>3115599999</t>
  </si>
  <si>
    <t>Saunders County, NE HUD Metro FMR Area</t>
  </si>
  <si>
    <t>METRO36540N31155</t>
  </si>
  <si>
    <t>Saunders County Nebraska</t>
  </si>
  <si>
    <t>3115799999</t>
  </si>
  <si>
    <t>Scotts Bluff County, NE</t>
  </si>
  <si>
    <t>NCNTY31157N31157</t>
  </si>
  <si>
    <t>Scotts Bluff County Nebraska</t>
  </si>
  <si>
    <t>3115999999</t>
  </si>
  <si>
    <t>Seward County, NE HUD Metro FMR Area</t>
  </si>
  <si>
    <t>METRO30700N31159</t>
  </si>
  <si>
    <t>Seward County Nebraska</t>
  </si>
  <si>
    <t>3116199999</t>
  </si>
  <si>
    <t>Sheridan County, NE</t>
  </si>
  <si>
    <t>NCNTY31161N31161</t>
  </si>
  <si>
    <t>Sheridan County Nebraska</t>
  </si>
  <si>
    <t>3116399999</t>
  </si>
  <si>
    <t>Sherman County, NE</t>
  </si>
  <si>
    <t>NCNTY31163N31163</t>
  </si>
  <si>
    <t>Sherman County Nebraska</t>
  </si>
  <si>
    <t>3116599999</t>
  </si>
  <si>
    <t>Sioux County, NE</t>
  </si>
  <si>
    <t>NCNTY31165N31165</t>
  </si>
  <si>
    <t>Sioux County Nebraska</t>
  </si>
  <si>
    <t>3116799999</t>
  </si>
  <si>
    <t>Stanton County, NE</t>
  </si>
  <si>
    <t>NCNTY31167N31167</t>
  </si>
  <si>
    <t>Stanton County Nebraska</t>
  </si>
  <si>
    <t>3116999999</t>
  </si>
  <si>
    <t>Thayer County, NE</t>
  </si>
  <si>
    <t>NCNTY31169N31169</t>
  </si>
  <si>
    <t>Thayer County Nebraska</t>
  </si>
  <si>
    <t>3117199999</t>
  </si>
  <si>
    <t>Thomas County, NE</t>
  </si>
  <si>
    <t>NCNTY31171N31171</t>
  </si>
  <si>
    <t>Thomas County Nebraska</t>
  </si>
  <si>
    <t>3117399999</t>
  </si>
  <si>
    <t>Thurston County, NE</t>
  </si>
  <si>
    <t>NCNTY31173N31173</t>
  </si>
  <si>
    <t>Thurston County Nebraska</t>
  </si>
  <si>
    <t>3117599999</t>
  </si>
  <si>
    <t>Valley County, NE</t>
  </si>
  <si>
    <t>NCNTY31175N31175</t>
  </si>
  <si>
    <t>Valley County Nebraska</t>
  </si>
  <si>
    <t>3117799999</t>
  </si>
  <si>
    <t>Washington County Nebraska</t>
  </si>
  <si>
    <t>3117999999</t>
  </si>
  <si>
    <t>Wayne County, NE</t>
  </si>
  <si>
    <t>NCNTY31179N31179</t>
  </si>
  <si>
    <t>Wayne County Nebraska</t>
  </si>
  <si>
    <t>3118199999</t>
  </si>
  <si>
    <t>Webster County, NE</t>
  </si>
  <si>
    <t>NCNTY31181N31181</t>
  </si>
  <si>
    <t>Webster County Nebraska</t>
  </si>
  <si>
    <t>3118399999</t>
  </si>
  <si>
    <t>Wheeler County, NE</t>
  </si>
  <si>
    <t>NCNTY31183N31183</t>
  </si>
  <si>
    <t>Wheeler County Nebraska</t>
  </si>
  <si>
    <t>3118599999</t>
  </si>
  <si>
    <t>York County, NE</t>
  </si>
  <si>
    <t>NCNTY31185N31185</t>
  </si>
  <si>
    <t>York County Nebraska</t>
  </si>
  <si>
    <t>3200199999</t>
  </si>
  <si>
    <t>Churchill County, NV</t>
  </si>
  <si>
    <t>NCNTY32001N32001</t>
  </si>
  <si>
    <t>32</t>
  </si>
  <si>
    <t>NV</t>
  </si>
  <si>
    <t>Churchill County Nevada</t>
  </si>
  <si>
    <t>3200399999</t>
  </si>
  <si>
    <t>Las Vegas-Henderson-Paradise, NV MSA</t>
  </si>
  <si>
    <t>METRO29820M29820</t>
  </si>
  <si>
    <t>Clark County Nevada</t>
  </si>
  <si>
    <t>3200599999</t>
  </si>
  <si>
    <t>Douglas County, NV</t>
  </si>
  <si>
    <t>NCNTY32005N32005</t>
  </si>
  <si>
    <t>Douglas County Nevada</t>
  </si>
  <si>
    <t>3200799999</t>
  </si>
  <si>
    <t>Elko County, NV</t>
  </si>
  <si>
    <t>NCNTY32007N32007</t>
  </si>
  <si>
    <t>Elko County Nevada</t>
  </si>
  <si>
    <t>3200999999</t>
  </si>
  <si>
    <t>Esmeralda County, NV</t>
  </si>
  <si>
    <t>NCNTY32009N32009</t>
  </si>
  <si>
    <t>Esmeralda County Nevada</t>
  </si>
  <si>
    <t>3201199999</t>
  </si>
  <si>
    <t>Eureka County, NV</t>
  </si>
  <si>
    <t>NCNTY32011N32011</t>
  </si>
  <si>
    <t>Eureka County Nevada</t>
  </si>
  <si>
    <t>3201399999</t>
  </si>
  <si>
    <t>Humboldt County, NV</t>
  </si>
  <si>
    <t>NCNTY32013N32013</t>
  </si>
  <si>
    <t>Humboldt County Nevada</t>
  </si>
  <si>
    <t>3201599999</t>
  </si>
  <si>
    <t>Lander County, NV</t>
  </si>
  <si>
    <t>NCNTY32015N32015</t>
  </si>
  <si>
    <t>Lander County Nevada</t>
  </si>
  <si>
    <t>3201799999</t>
  </si>
  <si>
    <t>Lincoln County, NV</t>
  </si>
  <si>
    <t>NCNTY32017N32017</t>
  </si>
  <si>
    <t>Lincoln County Nevada</t>
  </si>
  <si>
    <t>3201999999</t>
  </si>
  <si>
    <t>Lyon County, NV</t>
  </si>
  <si>
    <t>NCNTY32019N32019</t>
  </si>
  <si>
    <t>Lyon County Nevada</t>
  </si>
  <si>
    <t>3202199999</t>
  </si>
  <si>
    <t>Mineral County, NV</t>
  </si>
  <si>
    <t>NCNTY32021N32021</t>
  </si>
  <si>
    <t>Mineral County Nevada</t>
  </si>
  <si>
    <t>3202399999</t>
  </si>
  <si>
    <t>Nye County, NV</t>
  </si>
  <si>
    <t>NCNTY32023N32023</t>
  </si>
  <si>
    <t>Nye County Nevada</t>
  </si>
  <si>
    <t>3202799999</t>
  </si>
  <si>
    <t>Pershing County, NV</t>
  </si>
  <si>
    <t>NCNTY32027N32027</t>
  </si>
  <si>
    <t>Pershing County Nevada</t>
  </si>
  <si>
    <t>3202999999</t>
  </si>
  <si>
    <t>Reno, NV MSA</t>
  </si>
  <si>
    <t>METRO39900M39900</t>
  </si>
  <si>
    <t>Storey County Nevada</t>
  </si>
  <si>
    <t>3203199999</t>
  </si>
  <si>
    <t>Washoe County Nevada</t>
  </si>
  <si>
    <t>3203399999</t>
  </si>
  <si>
    <t>White Pine County, NV</t>
  </si>
  <si>
    <t>NCNTY32033N32033</t>
  </si>
  <si>
    <t>White Pine County Nevada</t>
  </si>
  <si>
    <t>3251099999</t>
  </si>
  <si>
    <t>Carson City, NV MSA</t>
  </si>
  <si>
    <t>METRO16180M16180</t>
  </si>
  <si>
    <t>Carson City Nevada</t>
  </si>
  <si>
    <t>3300101060</t>
  </si>
  <si>
    <t>Belknap County, NH</t>
  </si>
  <si>
    <t>NCNTY33001N33001</t>
  </si>
  <si>
    <t>33</t>
  </si>
  <si>
    <t>NH</t>
  </si>
  <si>
    <t>Belknap County New Hampshire</t>
  </si>
  <si>
    <t>3300103220</t>
  </si>
  <si>
    <t>Barnstead town</t>
  </si>
  <si>
    <t>3300104740</t>
  </si>
  <si>
    <t>3300110660</t>
  </si>
  <si>
    <t>Center Harbor town</t>
  </si>
  <si>
    <t>3300128740</t>
  </si>
  <si>
    <t>Gilford town</t>
  </si>
  <si>
    <t>3300128980</t>
  </si>
  <si>
    <t>Gilmanton town</t>
  </si>
  <si>
    <t>3300140180</t>
  </si>
  <si>
    <t>Laconia city</t>
  </si>
  <si>
    <t>3300147140</t>
  </si>
  <si>
    <t>Meredith town</t>
  </si>
  <si>
    <t>3300151540</t>
  </si>
  <si>
    <t>New Hampton town</t>
  </si>
  <si>
    <t>3300167300</t>
  </si>
  <si>
    <t>Sanbornton town</t>
  </si>
  <si>
    <t>3300177060</t>
  </si>
  <si>
    <t>Tilton town</t>
  </si>
  <si>
    <t>3300300420</t>
  </si>
  <si>
    <t>Carroll County, NH</t>
  </si>
  <si>
    <t>NCNTY33003N33003</t>
  </si>
  <si>
    <t>Albany town</t>
  </si>
  <si>
    <t>Carroll County New Hampshire</t>
  </si>
  <si>
    <t>3300303700</t>
  </si>
  <si>
    <t>Bartlett town</t>
  </si>
  <si>
    <t>3300307940</t>
  </si>
  <si>
    <t>3300311780</t>
  </si>
  <si>
    <t>3300314660</t>
  </si>
  <si>
    <t>3300323380</t>
  </si>
  <si>
    <t>Eaton town</t>
  </si>
  <si>
    <t>3300323620</t>
  </si>
  <si>
    <t>Effingham town</t>
  </si>
  <si>
    <t>3300327700</t>
  </si>
  <si>
    <t>3300332500</t>
  </si>
  <si>
    <t>Hale's location</t>
  </si>
  <si>
    <t>3300334500</t>
  </si>
  <si>
    <t>Hart's Location town</t>
  </si>
  <si>
    <t>3300338260</t>
  </si>
  <si>
    <t>3300345060</t>
  </si>
  <si>
    <t>3300349380</t>
  </si>
  <si>
    <t>Moultonborough town</t>
  </si>
  <si>
    <t>3300358740</t>
  </si>
  <si>
    <t>Ossipee town</t>
  </si>
  <si>
    <t>3300367780</t>
  </si>
  <si>
    <t>3300376100</t>
  </si>
  <si>
    <t>Tamworth town</t>
  </si>
  <si>
    <t>3300377620</t>
  </si>
  <si>
    <t>Tuftonboro town</t>
  </si>
  <si>
    <t>3300378180</t>
  </si>
  <si>
    <t>3300386420</t>
  </si>
  <si>
    <t>Wolfeboro town</t>
  </si>
  <si>
    <t>3300500820</t>
  </si>
  <si>
    <t>Cheshire County, NH</t>
  </si>
  <si>
    <t>NCNTY33005N33005</t>
  </si>
  <si>
    <t>Alstead town</t>
  </si>
  <si>
    <t>Cheshire County New Hampshire</t>
  </si>
  <si>
    <t>3300512260</t>
  </si>
  <si>
    <t>3300519140</t>
  </si>
  <si>
    <t>Dublin town</t>
  </si>
  <si>
    <t>3300526500</t>
  </si>
  <si>
    <t>Fitzwilliam town</t>
  </si>
  <si>
    <t>3300529220</t>
  </si>
  <si>
    <t>Gilsum town</t>
  </si>
  <si>
    <t>3300534420</t>
  </si>
  <si>
    <t>Harrisville town</t>
  </si>
  <si>
    <t>3300536660</t>
  </si>
  <si>
    <t>3300538500</t>
  </si>
  <si>
    <t>Jaffrey town</t>
  </si>
  <si>
    <t>3300539300</t>
  </si>
  <si>
    <t>Keene city</t>
  </si>
  <si>
    <t>3300545460</t>
  </si>
  <si>
    <t>3300545700</t>
  </si>
  <si>
    <t>Marlow town</t>
  </si>
  <si>
    <t>3300550580</t>
  </si>
  <si>
    <t>Nelson town</t>
  </si>
  <si>
    <t>3300564420</t>
  </si>
  <si>
    <t>3300564580</t>
  </si>
  <si>
    <t>Rindge town</t>
  </si>
  <si>
    <t>3300565700</t>
  </si>
  <si>
    <t>3300573700</t>
  </si>
  <si>
    <t>Stoddard town</t>
  </si>
  <si>
    <t>3300574900</t>
  </si>
  <si>
    <t>3300575300</t>
  </si>
  <si>
    <t>3300575700</t>
  </si>
  <si>
    <t>Swanzey town</t>
  </si>
  <si>
    <t>3300577380</t>
  </si>
  <si>
    <t>3300578420</t>
  </si>
  <si>
    <t>3300582660</t>
  </si>
  <si>
    <t>Westmoreland town</t>
  </si>
  <si>
    <t>3300585540</t>
  </si>
  <si>
    <t>3300702420</t>
  </si>
  <si>
    <t>Coos County, NH</t>
  </si>
  <si>
    <t>NCNTY33007N33007</t>
  </si>
  <si>
    <t>Atkinson and Gilmanton Academy grant</t>
  </si>
  <si>
    <t>Coos County New Hampshire</t>
  </si>
  <si>
    <t>3300704100</t>
  </si>
  <si>
    <t>Beans grant</t>
  </si>
  <si>
    <t>3300704260</t>
  </si>
  <si>
    <t>Beans purchase</t>
  </si>
  <si>
    <t>3300705140</t>
  </si>
  <si>
    <t>Berlin city</t>
  </si>
  <si>
    <t>3300708420</t>
  </si>
  <si>
    <t>Cambridge township</t>
  </si>
  <si>
    <t>3300710100</t>
  </si>
  <si>
    <t>Carroll town</t>
  </si>
  <si>
    <t>3300711220</t>
  </si>
  <si>
    <t>Chandlers purchase</t>
  </si>
  <si>
    <t>3300713220</t>
  </si>
  <si>
    <t>Clarksville town</t>
  </si>
  <si>
    <t>3300713780</t>
  </si>
  <si>
    <t>3300713940</t>
  </si>
  <si>
    <t>3300716100</t>
  </si>
  <si>
    <t>Crawfords purchase</t>
  </si>
  <si>
    <t>3300716660</t>
  </si>
  <si>
    <t>Cutts grant</t>
  </si>
  <si>
    <t>3300716820</t>
  </si>
  <si>
    <t>3300718340</t>
  </si>
  <si>
    <t>Dixs grant</t>
  </si>
  <si>
    <t>3300718420</t>
  </si>
  <si>
    <t>Dixville township</t>
  </si>
  <si>
    <t>3300719300</t>
  </si>
  <si>
    <t>Dummer town</t>
  </si>
  <si>
    <t>3300725140</t>
  </si>
  <si>
    <t>Errol town</t>
  </si>
  <si>
    <t>3300725180</t>
  </si>
  <si>
    <t>Ervings location</t>
  </si>
  <si>
    <t>3300730260</t>
  </si>
  <si>
    <t>3300731780</t>
  </si>
  <si>
    <t>Greens grant</t>
  </si>
  <si>
    <t>3300732420</t>
  </si>
  <si>
    <t>Hadleys purchase</t>
  </si>
  <si>
    <t>3300738820</t>
  </si>
  <si>
    <t>3300739940</t>
  </si>
  <si>
    <t>Kilkenny township</t>
  </si>
  <si>
    <t>3300740420</t>
  </si>
  <si>
    <t>3300743620</t>
  </si>
  <si>
    <t>Low and Burbanks grant</t>
  </si>
  <si>
    <t>3300746020</t>
  </si>
  <si>
    <t>Martins location</t>
  </si>
  <si>
    <t>3300747860</t>
  </si>
  <si>
    <t>Milan town</t>
  </si>
  <si>
    <t>3300748260</t>
  </si>
  <si>
    <t>Millsfield township</t>
  </si>
  <si>
    <t>3300756100</t>
  </si>
  <si>
    <t>Northumberland town</t>
  </si>
  <si>
    <t>3300757860</t>
  </si>
  <si>
    <t>Odell township</t>
  </si>
  <si>
    <t>3300761620</t>
  </si>
  <si>
    <t>Pinkhams grant</t>
  </si>
  <si>
    <t>3300761780</t>
  </si>
  <si>
    <t>Pittsburg town</t>
  </si>
  <si>
    <t>3300763860</t>
  </si>
  <si>
    <t>3300767860</t>
  </si>
  <si>
    <t>Sargents purchase</t>
  </si>
  <si>
    <t>3300768500</t>
  </si>
  <si>
    <t>Second College grant</t>
  </si>
  <si>
    <t>3300768980</t>
  </si>
  <si>
    <t>3300773060</t>
  </si>
  <si>
    <t>Stark town</t>
  </si>
  <si>
    <t>3300773380</t>
  </si>
  <si>
    <t>Stewartstown town</t>
  </si>
  <si>
    <t>3300774180</t>
  </si>
  <si>
    <t>3300774500</t>
  </si>
  <si>
    <t>Success township</t>
  </si>
  <si>
    <t>3300776580</t>
  </si>
  <si>
    <t>Thompson and Meserves purchase</t>
  </si>
  <si>
    <t>3300780740</t>
  </si>
  <si>
    <t>Wentworth location</t>
  </si>
  <si>
    <t>3300784420</t>
  </si>
  <si>
    <t>3300900580</t>
  </si>
  <si>
    <t>Grafton County, NH</t>
  </si>
  <si>
    <t>NCNTY33009N33009</t>
  </si>
  <si>
    <t>Alexandria town</t>
  </si>
  <si>
    <t>Grafton County New Hampshire</t>
  </si>
  <si>
    <t>3300902020</t>
  </si>
  <si>
    <t>3300903940</t>
  </si>
  <si>
    <t>Bath town</t>
  </si>
  <si>
    <t>3300905060</t>
  </si>
  <si>
    <t>3300905460</t>
  </si>
  <si>
    <t>3300907540</t>
  </si>
  <si>
    <t>3300907700</t>
  </si>
  <si>
    <t>3300908660</t>
  </si>
  <si>
    <t>Campton town</t>
  </si>
  <si>
    <t>3300908980</t>
  </si>
  <si>
    <t>3300918740</t>
  </si>
  <si>
    <t>Dorchester town</t>
  </si>
  <si>
    <t>3300922020</t>
  </si>
  <si>
    <t>3300923860</t>
  </si>
  <si>
    <t>Ellsworth town</t>
  </si>
  <si>
    <t>3300924340</t>
  </si>
  <si>
    <t>3300927300</t>
  </si>
  <si>
    <t>Franconia town</t>
  </si>
  <si>
    <t>3300930820</t>
  </si>
  <si>
    <t>3300932180</t>
  </si>
  <si>
    <t>3300933860</t>
  </si>
  <si>
    <t>3300934820</t>
  </si>
  <si>
    <t>Haverhill town</t>
  </si>
  <si>
    <t>3300935220</t>
  </si>
  <si>
    <t>3300936900</t>
  </si>
  <si>
    <t>Holderness town</t>
  </si>
  <si>
    <t>3300940660</t>
  </si>
  <si>
    <t>Landaff town</t>
  </si>
  <si>
    <t>3300941300</t>
  </si>
  <si>
    <t>Lebanon city</t>
  </si>
  <si>
    <t>3300941860</t>
  </si>
  <si>
    <t>3300942020</t>
  </si>
  <si>
    <t>3300942580</t>
  </si>
  <si>
    <t>3300942820</t>
  </si>
  <si>
    <t>3300944100</t>
  </si>
  <si>
    <t>3300944260</t>
  </si>
  <si>
    <t>3300948980</t>
  </si>
  <si>
    <t>3300958340</t>
  </si>
  <si>
    <t>3300958500</t>
  </si>
  <si>
    <t>Orford town</t>
  </si>
  <si>
    <t>3300961060</t>
  </si>
  <si>
    <t>Piermont town</t>
  </si>
  <si>
    <t>3300962660</t>
  </si>
  <si>
    <t>3300965940</t>
  </si>
  <si>
    <t>Rumney town</t>
  </si>
  <si>
    <t>3300974740</t>
  </si>
  <si>
    <t>Sugar Hill town</t>
  </si>
  <si>
    <t>3300976740</t>
  </si>
  <si>
    <t>Thornton town</t>
  </si>
  <si>
    <t>3300978740</t>
  </si>
  <si>
    <t>3300979380</t>
  </si>
  <si>
    <t>Waterville Valley town</t>
  </si>
  <si>
    <t>3300980500</t>
  </si>
  <si>
    <t>Wentworth town</t>
  </si>
  <si>
    <t>3300987060</t>
  </si>
  <si>
    <t>3301101300</t>
  </si>
  <si>
    <t>Nashua, NH HUD Metro FMR Area</t>
  </si>
  <si>
    <t>METRO31700MM5350</t>
  </si>
  <si>
    <t>Hillsborough County New Hampshire</t>
  </si>
  <si>
    <t>3301101700</t>
  </si>
  <si>
    <t>Hillsborough County, NH (part) HUD Metro FMR Area</t>
  </si>
  <si>
    <t>METRO31700N33011</t>
  </si>
  <si>
    <t>Antrim town</t>
  </si>
  <si>
    <t>3301104500</t>
  </si>
  <si>
    <t>Manchester, NH HUD Metro FMR Area</t>
  </si>
  <si>
    <t>METRO31700MM4760</t>
  </si>
  <si>
    <t>3301104900</t>
  </si>
  <si>
    <t>Bennington town</t>
  </si>
  <si>
    <t>3301108100</t>
  </si>
  <si>
    <t>3301117780</t>
  </si>
  <si>
    <t>Deering town</t>
  </si>
  <si>
    <t>3301127140</t>
  </si>
  <si>
    <t>Francestown town</t>
  </si>
  <si>
    <t>3301129860</t>
  </si>
  <si>
    <t>Goffstown town</t>
  </si>
  <si>
    <t>3301131540</t>
  </si>
  <si>
    <t>Greenfield town</t>
  </si>
  <si>
    <t>3301131940</t>
  </si>
  <si>
    <t>3301133700</t>
  </si>
  <si>
    <t>3301136180</t>
  </si>
  <si>
    <t>Hillsborough town</t>
  </si>
  <si>
    <t>3301137140</t>
  </si>
  <si>
    <t>3301137940</t>
  </si>
  <si>
    <t>3301142260</t>
  </si>
  <si>
    <t>3301144580</t>
  </si>
  <si>
    <t>Lyndeborough town</t>
  </si>
  <si>
    <t>3301145140</t>
  </si>
  <si>
    <t>Manchester city</t>
  </si>
  <si>
    <t>3301146260</t>
  </si>
  <si>
    <t>Mason town</t>
  </si>
  <si>
    <t>3301147540</t>
  </si>
  <si>
    <t>Merrimack town</t>
  </si>
  <si>
    <t>3301148020</t>
  </si>
  <si>
    <t>3301149140</t>
  </si>
  <si>
    <t>Mont Vernon town</t>
  </si>
  <si>
    <t>3301150260</t>
  </si>
  <si>
    <t>Nashua city</t>
  </si>
  <si>
    <t>3301150740</t>
  </si>
  <si>
    <t>New Boston town</t>
  </si>
  <si>
    <t>3301151940</t>
  </si>
  <si>
    <t>New Ipswich town</t>
  </si>
  <si>
    <t>3301159940</t>
  </si>
  <si>
    <t>3301160580</t>
  </si>
  <si>
    <t>Peterborough town</t>
  </si>
  <si>
    <t>3301168820</t>
  </si>
  <si>
    <t>3301176260</t>
  </si>
  <si>
    <t>3301179780</t>
  </si>
  <si>
    <t>Weare town</t>
  </si>
  <si>
    <t>3301185220</t>
  </si>
  <si>
    <t>3301185940</t>
  </si>
  <si>
    <t>3301300660</t>
  </si>
  <si>
    <t>Merrimack County, NH</t>
  </si>
  <si>
    <t>NCNTY33013N33013</t>
  </si>
  <si>
    <t>Allenstown town</t>
  </si>
  <si>
    <t>Merrimack County New Hampshire</t>
  </si>
  <si>
    <t>3301301460</t>
  </si>
  <si>
    <t>3301306260</t>
  </si>
  <si>
    <t>Boscawen town</t>
  </si>
  <si>
    <t>3301306500</t>
  </si>
  <si>
    <t>Bow town</t>
  </si>
  <si>
    <t>3301306980</t>
  </si>
  <si>
    <t>3301309860</t>
  </si>
  <si>
    <t>3301312420</t>
  </si>
  <si>
    <t>Chichester town</t>
  </si>
  <si>
    <t>3301314200</t>
  </si>
  <si>
    <t>Concord city</t>
  </si>
  <si>
    <t>3301316980</t>
  </si>
  <si>
    <t>3301319460</t>
  </si>
  <si>
    <t>Dunbarton town</t>
  </si>
  <si>
    <t>3301324900</t>
  </si>
  <si>
    <t>Epsom town</t>
  </si>
  <si>
    <t>3301327380</t>
  </si>
  <si>
    <t>3301335540</t>
  </si>
  <si>
    <t>Henniker town</t>
  </si>
  <si>
    <t>3301335860</t>
  </si>
  <si>
    <t>Hill town</t>
  </si>
  <si>
    <t>3301337300</t>
  </si>
  <si>
    <t>Hooksett town</t>
  </si>
  <si>
    <t>3301337540</t>
  </si>
  <si>
    <t>3301343380</t>
  </si>
  <si>
    <t>Loudon town</t>
  </si>
  <si>
    <t>3301350900</t>
  </si>
  <si>
    <t>3301352100</t>
  </si>
  <si>
    <t>3301354260</t>
  </si>
  <si>
    <t>3301360020</t>
  </si>
  <si>
    <t>3301361940</t>
  </si>
  <si>
    <t>3301366980</t>
  </si>
  <si>
    <t>3301375460</t>
  </si>
  <si>
    <t>3301378580</t>
  </si>
  <si>
    <t>Warner town</t>
  </si>
  <si>
    <t>3301380020</t>
  </si>
  <si>
    <t>3301384900</t>
  </si>
  <si>
    <t>Wilmot town</t>
  </si>
  <si>
    <t>3301502340</t>
  </si>
  <si>
    <t>Atkinson town</t>
  </si>
  <si>
    <t>Rockingham County New Hampshire</t>
  </si>
  <si>
    <t>3301502820</t>
  </si>
  <si>
    <t>Western Rockingham County, NH HUD Metro FMR Area</t>
  </si>
  <si>
    <t>METRO14460MM4760</t>
  </si>
  <si>
    <t>3301507220</t>
  </si>
  <si>
    <t>Portsmouth-Rochester, NH HUD Metro FMR Area</t>
  </si>
  <si>
    <t>METRO14460MM6450</t>
  </si>
  <si>
    <t>Brentwood town</t>
  </si>
  <si>
    <t>3301509300</t>
  </si>
  <si>
    <t>Candia town</t>
  </si>
  <si>
    <t>3301512100</t>
  </si>
  <si>
    <t>3301517140</t>
  </si>
  <si>
    <t>Danville town</t>
  </si>
  <si>
    <t>3301517460</t>
  </si>
  <si>
    <t>3301517940</t>
  </si>
  <si>
    <t>Derry town</t>
  </si>
  <si>
    <t>3301521380</t>
  </si>
  <si>
    <t>East Kingston town</t>
  </si>
  <si>
    <t>3301524660</t>
  </si>
  <si>
    <t>Epping town</t>
  </si>
  <si>
    <t>3301525380</t>
  </si>
  <si>
    <t>3301527940</t>
  </si>
  <si>
    <t>Fremont town</t>
  </si>
  <si>
    <t>3301531700</t>
  </si>
  <si>
    <t>Greenland town</t>
  </si>
  <si>
    <t>3301532900</t>
  </si>
  <si>
    <t>Hampstead town</t>
  </si>
  <si>
    <t>3301533060</t>
  </si>
  <si>
    <t>3301533460</t>
  </si>
  <si>
    <t>Hampton Falls town</t>
  </si>
  <si>
    <t>3301539780</t>
  </si>
  <si>
    <t>Kensington town</t>
  </si>
  <si>
    <t>3301540100</t>
  </si>
  <si>
    <t>3301543220</t>
  </si>
  <si>
    <t>Londonderry town</t>
  </si>
  <si>
    <t>3301550980</t>
  </si>
  <si>
    <t>New Castle town</t>
  </si>
  <si>
    <t>3301551380</t>
  </si>
  <si>
    <t>Newfields town</t>
  </si>
  <si>
    <t>3301551620</t>
  </si>
  <si>
    <t>3301552340</t>
  </si>
  <si>
    <t>Newmarket town</t>
  </si>
  <si>
    <t>3301552900</t>
  </si>
  <si>
    <t>Newton town</t>
  </si>
  <si>
    <t>3301554580</t>
  </si>
  <si>
    <t>North Hampton town</t>
  </si>
  <si>
    <t>3301556820</t>
  </si>
  <si>
    <t>Northwood town</t>
  </si>
  <si>
    <t>3301557460</t>
  </si>
  <si>
    <t>Nottingham town</t>
  </si>
  <si>
    <t>3301562500</t>
  </si>
  <si>
    <t>Plaistow town</t>
  </si>
  <si>
    <t>3301562900</t>
  </si>
  <si>
    <t>3301564020</t>
  </si>
  <si>
    <t>3301566180</t>
  </si>
  <si>
    <t>Rye town</t>
  </si>
  <si>
    <t>3301566660</t>
  </si>
  <si>
    <t>3301567620</t>
  </si>
  <si>
    <t>Sandown town</t>
  </si>
  <si>
    <t>3301568260</t>
  </si>
  <si>
    <t>Seabrook town</t>
  </si>
  <si>
    <t>3301571140</t>
  </si>
  <si>
    <t>South Hampton town</t>
  </si>
  <si>
    <t>3301574340</t>
  </si>
  <si>
    <t>Stratham town</t>
  </si>
  <si>
    <t>3301585780</t>
  </si>
  <si>
    <t>3301703460</t>
  </si>
  <si>
    <t>Barrington town</t>
  </si>
  <si>
    <t>Strafford County New Hampshire</t>
  </si>
  <si>
    <t>3301718820</t>
  </si>
  <si>
    <t>Dover city</t>
  </si>
  <si>
    <t>3301719700</t>
  </si>
  <si>
    <t>3301726020</t>
  </si>
  <si>
    <t>3301741460</t>
  </si>
  <si>
    <t>3301744820</t>
  </si>
  <si>
    <t>Madbury town</t>
  </si>
  <si>
    <t>3301747700</t>
  </si>
  <si>
    <t>3301748660</t>
  </si>
  <si>
    <t>3301751220</t>
  </si>
  <si>
    <t>New Durham town</t>
  </si>
  <si>
    <t>3301765140</t>
  </si>
  <si>
    <t>Rochester city</t>
  </si>
  <si>
    <t>3301765540</t>
  </si>
  <si>
    <t>Rollinsford town</t>
  </si>
  <si>
    <t>3301769940</t>
  </si>
  <si>
    <t>Somersworth city</t>
  </si>
  <si>
    <t>3301773860</t>
  </si>
  <si>
    <t>Strafford town</t>
  </si>
  <si>
    <t>3301900260</t>
  </si>
  <si>
    <t>Sullivan County, NH</t>
  </si>
  <si>
    <t>NCNTY33019N33019</t>
  </si>
  <si>
    <t>Acworth town</t>
  </si>
  <si>
    <t>Sullivan County New Hampshire</t>
  </si>
  <si>
    <t>3301911380</t>
  </si>
  <si>
    <t>Charlestown town</t>
  </si>
  <si>
    <t>3301912900</t>
  </si>
  <si>
    <t>Claremont city</t>
  </si>
  <si>
    <t>3301915060</t>
  </si>
  <si>
    <t>3301916340</t>
  </si>
  <si>
    <t>Croydon town</t>
  </si>
  <si>
    <t>3301930500</t>
  </si>
  <si>
    <t>3301931220</t>
  </si>
  <si>
    <t>Grantham town</t>
  </si>
  <si>
    <t>3301940900</t>
  </si>
  <si>
    <t>Langdon town</t>
  </si>
  <si>
    <t>3301941700</t>
  </si>
  <si>
    <t>Lempster town</t>
  </si>
  <si>
    <t>3301952580</t>
  </si>
  <si>
    <t>3301962340</t>
  </si>
  <si>
    <t>3301972740</t>
  </si>
  <si>
    <t>3301975060</t>
  </si>
  <si>
    <t>Sunapee town</t>
  </si>
  <si>
    <t>3301977940</t>
  </si>
  <si>
    <t>3301978980</t>
  </si>
  <si>
    <t>3400199999</t>
  </si>
  <si>
    <t>Atlantic City-Hammonton, NJ MSA</t>
  </si>
  <si>
    <t>METRO12100M12100</t>
  </si>
  <si>
    <t>34</t>
  </si>
  <si>
    <t>NJ</t>
  </si>
  <si>
    <t>Atlantic County New Jersey</t>
  </si>
  <si>
    <t>3400399999</t>
  </si>
  <si>
    <t>Bergen-Passaic, NJ HUD Metro FMR Area</t>
  </si>
  <si>
    <t>METRO35620MM0875</t>
  </si>
  <si>
    <t>Bergen County New Jersey</t>
  </si>
  <si>
    <t>3400599999</t>
  </si>
  <si>
    <t>Burlington County New Jersey</t>
  </si>
  <si>
    <t>3400799999</t>
  </si>
  <si>
    <t>Camden County New Jersey</t>
  </si>
  <si>
    <t>3400999999</t>
  </si>
  <si>
    <t>Ocean City, NJ MSA</t>
  </si>
  <si>
    <t>METRO36140M36140</t>
  </si>
  <si>
    <t>Cape May County New Jersey</t>
  </si>
  <si>
    <t>3401199999</t>
  </si>
  <si>
    <t>Vineland-Bridgeton, NJ MSA</t>
  </si>
  <si>
    <t>METRO47220M47220</t>
  </si>
  <si>
    <t>Cumberland County New Jersey</t>
  </si>
  <si>
    <t>3401399999</t>
  </si>
  <si>
    <t>Newark, NJ HUD Metro FMR Area</t>
  </si>
  <si>
    <t>METRO35620MM5640</t>
  </si>
  <si>
    <t>Essex County New Jersey</t>
  </si>
  <si>
    <t>3401599999</t>
  </si>
  <si>
    <t>Gloucester County New Jersey</t>
  </si>
  <si>
    <t>3401799999</t>
  </si>
  <si>
    <t>Jersey City, NJ HUD Metro FMR Area</t>
  </si>
  <si>
    <t>METRO35620MM3640</t>
  </si>
  <si>
    <t>Hudson County New Jersey</t>
  </si>
  <si>
    <t>3401999999</t>
  </si>
  <si>
    <t>Middlesex-Somerset-Hunterdon, NJ HUD Metro FMR Area</t>
  </si>
  <si>
    <t>METRO35620MM5015</t>
  </si>
  <si>
    <t>Hunterdon County New Jersey</t>
  </si>
  <si>
    <t>3402199999</t>
  </si>
  <si>
    <t>Trenton, NJ MSA</t>
  </si>
  <si>
    <t>METRO45940M45940</t>
  </si>
  <si>
    <t>Mercer County New Jersey</t>
  </si>
  <si>
    <t>3402399999</t>
  </si>
  <si>
    <t>Middlesex County New Jersey</t>
  </si>
  <si>
    <t>3402599999</t>
  </si>
  <si>
    <t>Monmouth-Ocean, NJ HUD Metro FMR Area</t>
  </si>
  <si>
    <t>METRO35620MM5190</t>
  </si>
  <si>
    <t>Monmouth County New Jersey</t>
  </si>
  <si>
    <t>3402799999</t>
  </si>
  <si>
    <t>Morris County New Jersey</t>
  </si>
  <si>
    <t>3402999999</t>
  </si>
  <si>
    <t>Ocean County New Jersey</t>
  </si>
  <si>
    <t>3403199999</t>
  </si>
  <si>
    <t>Passaic County New Jersey</t>
  </si>
  <si>
    <t>3403399999</t>
  </si>
  <si>
    <t>Salem County New Jersey</t>
  </si>
  <si>
    <t>3403599999</t>
  </si>
  <si>
    <t>Somerset County New Jersey</t>
  </si>
  <si>
    <t>3403799999</t>
  </si>
  <si>
    <t>Sussex County New Jersey</t>
  </si>
  <si>
    <t>3403999999</t>
  </si>
  <si>
    <t>Union County New Jersey</t>
  </si>
  <si>
    <t>3404199999</t>
  </si>
  <si>
    <t>Warren County, NJ HUD Metro FMR Area</t>
  </si>
  <si>
    <t>METRO10900MM5640</t>
  </si>
  <si>
    <t>Warren County New Jersey</t>
  </si>
  <si>
    <t>3500199999</t>
  </si>
  <si>
    <t>Albuquerque, NM MSA</t>
  </si>
  <si>
    <t>METRO10740M10740</t>
  </si>
  <si>
    <t>35</t>
  </si>
  <si>
    <t>NM</t>
  </si>
  <si>
    <t>Bernalillo County New Mexico</t>
  </si>
  <si>
    <t>3500399999</t>
  </si>
  <si>
    <t>Catron County, NM</t>
  </si>
  <si>
    <t>NCNTY35003N35003</t>
  </si>
  <si>
    <t>Catron County New Mexico</t>
  </si>
  <si>
    <t>3500599999</t>
  </si>
  <si>
    <t>Chaves County, NM</t>
  </si>
  <si>
    <t>NCNTY35005N35005</t>
  </si>
  <si>
    <t>Chaves County New Mexico</t>
  </si>
  <si>
    <t>3500699999</t>
  </si>
  <si>
    <t>Cibola County, NM</t>
  </si>
  <si>
    <t>NCNTY35006N35006</t>
  </si>
  <si>
    <t>Cibola County New Mexico</t>
  </si>
  <si>
    <t>3500799999</t>
  </si>
  <si>
    <t>Colfax County, NM</t>
  </si>
  <si>
    <t>NCNTY35007N35007</t>
  </si>
  <si>
    <t>Colfax County New Mexico</t>
  </si>
  <si>
    <t>3500999999</t>
  </si>
  <si>
    <t>Curry County, NM</t>
  </si>
  <si>
    <t>NCNTY35009N35009</t>
  </si>
  <si>
    <t>Curry County New Mexico</t>
  </si>
  <si>
    <t>3501199999</t>
  </si>
  <si>
    <t>De Baca County, NM</t>
  </si>
  <si>
    <t>NCNTY35011N35011</t>
  </si>
  <si>
    <t>De Baca County New Mexico</t>
  </si>
  <si>
    <t>3501399999</t>
  </si>
  <si>
    <t>Las Cruces, NM MSA</t>
  </si>
  <si>
    <t>METRO29740M29740</t>
  </si>
  <si>
    <t>Dona Ana County</t>
  </si>
  <si>
    <t>Dona Ana County New Mexico</t>
  </si>
  <si>
    <t>3501599999</t>
  </si>
  <si>
    <t>Eddy County, NM</t>
  </si>
  <si>
    <t>NCNTY35015N35015</t>
  </si>
  <si>
    <t>Eddy County New Mexico</t>
  </si>
  <si>
    <t>3501799999</t>
  </si>
  <si>
    <t>Grant County, NM</t>
  </si>
  <si>
    <t>NCNTY35017N35017</t>
  </si>
  <si>
    <t>Grant County New Mexico</t>
  </si>
  <si>
    <t>3501999999</t>
  </si>
  <si>
    <t>Guadalupe County, NM</t>
  </si>
  <si>
    <t>NCNTY35019N35019</t>
  </si>
  <si>
    <t>Guadalupe County New Mexico</t>
  </si>
  <si>
    <t>3502199999</t>
  </si>
  <si>
    <t>Harding County, NM</t>
  </si>
  <si>
    <t>NCNTY35021N35021</t>
  </si>
  <si>
    <t>Harding County New Mexico</t>
  </si>
  <si>
    <t>3502399999</t>
  </si>
  <si>
    <t>Hidalgo County, NM</t>
  </si>
  <si>
    <t>NCNTY35023N35023</t>
  </si>
  <si>
    <t>Hidalgo County New Mexico</t>
  </si>
  <si>
    <t>3502599999</t>
  </si>
  <si>
    <t>Lea County, NM</t>
  </si>
  <si>
    <t>NCNTY35025N35025</t>
  </si>
  <si>
    <t>Lea County New Mexico</t>
  </si>
  <si>
    <t>3502799999</t>
  </si>
  <si>
    <t>Lincoln County, NM</t>
  </si>
  <si>
    <t>NCNTY35027N35027</t>
  </si>
  <si>
    <t>Lincoln County New Mexico</t>
  </si>
  <si>
    <t>3502899999</t>
  </si>
  <si>
    <t>Los Alamos County, NM</t>
  </si>
  <si>
    <t>NCNTY35028N35028</t>
  </si>
  <si>
    <t>Los Alamos County New Mexico</t>
  </si>
  <si>
    <t>3502999999</t>
  </si>
  <si>
    <t>Luna County, NM</t>
  </si>
  <si>
    <t>NCNTY35029N35029</t>
  </si>
  <si>
    <t>Luna County New Mexico</t>
  </si>
  <si>
    <t>3503199999</t>
  </si>
  <si>
    <t>McKinley County, NM</t>
  </si>
  <si>
    <t>NCNTY35031N35031</t>
  </si>
  <si>
    <t>McKinley County New Mexico</t>
  </si>
  <si>
    <t>3503399999</t>
  </si>
  <si>
    <t>Mora County, NM</t>
  </si>
  <si>
    <t>NCNTY35033N35033</t>
  </si>
  <si>
    <t>Mora County New Mexico</t>
  </si>
  <si>
    <t>3503599999</t>
  </si>
  <si>
    <t>Otero County, NM</t>
  </si>
  <si>
    <t>NCNTY35035N35035</t>
  </si>
  <si>
    <t>Otero County New Mexico</t>
  </si>
  <si>
    <t>3503799999</t>
  </si>
  <si>
    <t>Quay County, NM</t>
  </si>
  <si>
    <t>NCNTY35037N35037</t>
  </si>
  <si>
    <t>Quay County New Mexico</t>
  </si>
  <si>
    <t>3503999999</t>
  </si>
  <si>
    <t>Rio Arriba County, NM</t>
  </si>
  <si>
    <t>NCNTY35039N35039</t>
  </si>
  <si>
    <t>Rio Arriba County New Mexico</t>
  </si>
  <si>
    <t>3504199999</t>
  </si>
  <si>
    <t>Roosevelt County, NM</t>
  </si>
  <si>
    <t>NCNTY35041N35041</t>
  </si>
  <si>
    <t>Roosevelt County New Mexico</t>
  </si>
  <si>
    <t>3504399999</t>
  </si>
  <si>
    <t>Sandoval County New Mexico</t>
  </si>
  <si>
    <t>3504599999</t>
  </si>
  <si>
    <t>Farmington, NM MSA</t>
  </si>
  <si>
    <t>METRO22140M22140</t>
  </si>
  <si>
    <t>San Juan County New Mexico</t>
  </si>
  <si>
    <t>3504799999</t>
  </si>
  <si>
    <t>San Miguel County, NM</t>
  </si>
  <si>
    <t>NCNTY35047N35047</t>
  </si>
  <si>
    <t>San Miguel County New Mexico</t>
  </si>
  <si>
    <t>3504999999</t>
  </si>
  <si>
    <t>Santa Fe, NM MSA</t>
  </si>
  <si>
    <t>METRO42140M42140</t>
  </si>
  <si>
    <t>Santa Fe County New Mexico</t>
  </si>
  <si>
    <t>3505199999</t>
  </si>
  <si>
    <t>Sierra County, NM</t>
  </si>
  <si>
    <t>NCNTY35051N35051</t>
  </si>
  <si>
    <t>Sierra County New Mexico</t>
  </si>
  <si>
    <t>3505399999</t>
  </si>
  <si>
    <t>Socorro County, NM</t>
  </si>
  <si>
    <t>NCNTY35053N35053</t>
  </si>
  <si>
    <t>Socorro County New Mexico</t>
  </si>
  <si>
    <t>3505599999</t>
  </si>
  <si>
    <t>Taos County, NM</t>
  </si>
  <si>
    <t>NCNTY35055N35055</t>
  </si>
  <si>
    <t>Taos County New Mexico</t>
  </si>
  <si>
    <t>3505799999</t>
  </si>
  <si>
    <t>Torrance County New Mexico</t>
  </si>
  <si>
    <t>3505999999</t>
  </si>
  <si>
    <t>Union County, NM</t>
  </si>
  <si>
    <t>NCNTY35059N35059</t>
  </si>
  <si>
    <t>Union County New Mexico</t>
  </si>
  <si>
    <t>3506199999</t>
  </si>
  <si>
    <t>Valencia County New Mexico</t>
  </si>
  <si>
    <t>3600199999</t>
  </si>
  <si>
    <t>Albany-Schenectady-Troy, NY MSA</t>
  </si>
  <si>
    <t>METRO10580M10580</t>
  </si>
  <si>
    <t>36</t>
  </si>
  <si>
    <t>NY</t>
  </si>
  <si>
    <t>Albany County New York</t>
  </si>
  <si>
    <t>3600399999</t>
  </si>
  <si>
    <t>Allegany County, NY</t>
  </si>
  <si>
    <t>NCNTY36003N36003</t>
  </si>
  <si>
    <t>Allegany County New York</t>
  </si>
  <si>
    <t>3600599999</t>
  </si>
  <si>
    <t>New York, NY HUD Metro FMR Area</t>
  </si>
  <si>
    <t>METRO35620MM5600</t>
  </si>
  <si>
    <t>Bronx County New York</t>
  </si>
  <si>
    <t>3600799999</t>
  </si>
  <si>
    <t>Binghamton, NY MSA</t>
  </si>
  <si>
    <t>METRO13780M13780</t>
  </si>
  <si>
    <t>Broome County New York</t>
  </si>
  <si>
    <t>3600999999</t>
  </si>
  <si>
    <t>Cattaraugus County, NY</t>
  </si>
  <si>
    <t>NCNTY36009N36009</t>
  </si>
  <si>
    <t>Cattaraugus County New York</t>
  </si>
  <si>
    <t>3601199999</t>
  </si>
  <si>
    <t>Cayuga County, NY</t>
  </si>
  <si>
    <t>NCNTY36011N36011</t>
  </si>
  <si>
    <t>Cayuga County New York</t>
  </si>
  <si>
    <t>3601399999</t>
  </si>
  <si>
    <t>Chautauqua County, NY</t>
  </si>
  <si>
    <t>NCNTY36013N36013</t>
  </si>
  <si>
    <t>Chautauqua County New York</t>
  </si>
  <si>
    <t>3601599999</t>
  </si>
  <si>
    <t>Elmira, NY MSA</t>
  </si>
  <si>
    <t>METRO21300M21300</t>
  </si>
  <si>
    <t>Chemung County New York</t>
  </si>
  <si>
    <t>3601799999</t>
  </si>
  <si>
    <t>Chenango County, NY</t>
  </si>
  <si>
    <t>NCNTY36017N36017</t>
  </si>
  <si>
    <t>Chenango County New York</t>
  </si>
  <si>
    <t>3601999999</t>
  </si>
  <si>
    <t>Clinton County, NY</t>
  </si>
  <si>
    <t>NCNTY36019N36019</t>
  </si>
  <si>
    <t>Clinton County New York</t>
  </si>
  <si>
    <t>3602199999</t>
  </si>
  <si>
    <t>Columbia County, NY</t>
  </si>
  <si>
    <t>NCNTY36021N36021</t>
  </si>
  <si>
    <t>Columbia County New York</t>
  </si>
  <si>
    <t>3602399999</t>
  </si>
  <si>
    <t>Cortland County, NY</t>
  </si>
  <si>
    <t>NCNTY36023N36023</t>
  </si>
  <si>
    <t>Cortland County New York</t>
  </si>
  <si>
    <t>3602599999</t>
  </si>
  <si>
    <t>Delaware County, NY</t>
  </si>
  <si>
    <t>NCNTY36025N36025</t>
  </si>
  <si>
    <t>Delaware County New York</t>
  </si>
  <si>
    <t>3602799999</t>
  </si>
  <si>
    <t>Poughkeepsie-Newburgh-Middletown, NY MSA</t>
  </si>
  <si>
    <t>METRO39100M39100</t>
  </si>
  <si>
    <t>Dutchess County New York</t>
  </si>
  <si>
    <t>3602999999</t>
  </si>
  <si>
    <t>Buffalo-Cheektowaga-Niagara Falls, NY MSA</t>
  </si>
  <si>
    <t>METRO15380M15380</t>
  </si>
  <si>
    <t>Erie County New York</t>
  </si>
  <si>
    <t>3603199999</t>
  </si>
  <si>
    <t>Essex County, NY</t>
  </si>
  <si>
    <t>NCNTY36031N36031</t>
  </si>
  <si>
    <t>Essex County New York</t>
  </si>
  <si>
    <t>3603399999</t>
  </si>
  <si>
    <t>Franklin County, NY</t>
  </si>
  <si>
    <t>NCNTY36033N36033</t>
  </si>
  <si>
    <t>Franklin County New York</t>
  </si>
  <si>
    <t>3603599999</t>
  </si>
  <si>
    <t>Fulton County, NY</t>
  </si>
  <si>
    <t>NCNTY36035N36035</t>
  </si>
  <si>
    <t>Fulton County New York</t>
  </si>
  <si>
    <t>3603799999</t>
  </si>
  <si>
    <t>Genesee County, NY</t>
  </si>
  <si>
    <t>NCNTY36037N36037</t>
  </si>
  <si>
    <t>Genesee County New York</t>
  </si>
  <si>
    <t>3603999999</t>
  </si>
  <si>
    <t>Greene County, NY</t>
  </si>
  <si>
    <t>NCNTY36039N36039</t>
  </si>
  <si>
    <t>Greene County New York</t>
  </si>
  <si>
    <t>3604199999</t>
  </si>
  <si>
    <t>Hamilton County, NY</t>
  </si>
  <si>
    <t>NCNTY36041N36041</t>
  </si>
  <si>
    <t>Hamilton County New York</t>
  </si>
  <si>
    <t>3604399999</t>
  </si>
  <si>
    <t>Utica-Rome, NY MSA</t>
  </si>
  <si>
    <t>METRO46540M46540</t>
  </si>
  <si>
    <t>Herkimer County New York</t>
  </si>
  <si>
    <t>3604599999</t>
  </si>
  <si>
    <t>Watertown-Fort Drum, NY MSA</t>
  </si>
  <si>
    <t>METRO48060M48060</t>
  </si>
  <si>
    <t>Jefferson County New York</t>
  </si>
  <si>
    <t>3604799999</t>
  </si>
  <si>
    <t>Kings County New York</t>
  </si>
  <si>
    <t>3604999999</t>
  </si>
  <si>
    <t>Lewis County, NY</t>
  </si>
  <si>
    <t>NCNTY36049N36049</t>
  </si>
  <si>
    <t>Lewis County New York</t>
  </si>
  <si>
    <t>3605199999</t>
  </si>
  <si>
    <t>Rochester, NY HUD Metro FMR Area</t>
  </si>
  <si>
    <t>METRO40380M40380</t>
  </si>
  <si>
    <t>Livingston County New York</t>
  </si>
  <si>
    <t>3605399999</t>
  </si>
  <si>
    <t>Syracuse, NY MSA</t>
  </si>
  <si>
    <t>METRO45060M45060</t>
  </si>
  <si>
    <t>Madison County New York</t>
  </si>
  <si>
    <t>3605599999</t>
  </si>
  <si>
    <t>Monroe County New York</t>
  </si>
  <si>
    <t>3605799999</t>
  </si>
  <si>
    <t>Montgomery County, NY</t>
  </si>
  <si>
    <t>NCNTY36057N36057</t>
  </si>
  <si>
    <t>Montgomery County New York</t>
  </si>
  <si>
    <t>3605999999</t>
  </si>
  <si>
    <t>Nassau-Suffolk, NY HUD Metro FMR Area</t>
  </si>
  <si>
    <t>METRO35620MM5380</t>
  </si>
  <si>
    <t>Nassau County New York</t>
  </si>
  <si>
    <t>3606199999</t>
  </si>
  <si>
    <t>New York County New York</t>
  </si>
  <si>
    <t>3606399999</t>
  </si>
  <si>
    <t>Niagara County New York</t>
  </si>
  <si>
    <t>3606599999</t>
  </si>
  <si>
    <t>Oneida County New York</t>
  </si>
  <si>
    <t>3606799999</t>
  </si>
  <si>
    <t>Onondaga County New York</t>
  </si>
  <si>
    <t>3606999999</t>
  </si>
  <si>
    <t>Ontario County New York</t>
  </si>
  <si>
    <t>3607199999</t>
  </si>
  <si>
    <t>Orange County New York</t>
  </si>
  <si>
    <t>3607399999</t>
  </si>
  <si>
    <t>Orleans County New York</t>
  </si>
  <si>
    <t>3607599999</t>
  </si>
  <si>
    <t>Oswego County New York</t>
  </si>
  <si>
    <t>3607799999</t>
  </si>
  <si>
    <t>Otsego County, NY</t>
  </si>
  <si>
    <t>NCNTY36077N36077</t>
  </si>
  <si>
    <t>Otsego County New York</t>
  </si>
  <si>
    <t>3607999999</t>
  </si>
  <si>
    <t>Putnam County New York</t>
  </si>
  <si>
    <t>3608199999</t>
  </si>
  <si>
    <t>Queens County New York</t>
  </si>
  <si>
    <t>3608399999</t>
  </si>
  <si>
    <t>Rensselaer County New York</t>
  </si>
  <si>
    <t>3608599999</t>
  </si>
  <si>
    <t>Richmond County New York</t>
  </si>
  <si>
    <t>3608799999</t>
  </si>
  <si>
    <t>Rockland County New York</t>
  </si>
  <si>
    <t>3608999999</t>
  </si>
  <si>
    <t>St. Lawrence County, NY</t>
  </si>
  <si>
    <t>NCNTY36089N36089</t>
  </si>
  <si>
    <t>St. Lawrence County New York</t>
  </si>
  <si>
    <t>3609199999</t>
  </si>
  <si>
    <t>Saratoga County New York</t>
  </si>
  <si>
    <t>3609399999</t>
  </si>
  <si>
    <t>Schenectady County New York</t>
  </si>
  <si>
    <t>3609599999</t>
  </si>
  <si>
    <t>Schoharie County New York</t>
  </si>
  <si>
    <t>3609799999</t>
  </si>
  <si>
    <t>Schuyler County, NY</t>
  </si>
  <si>
    <t>NCNTY36097N36097</t>
  </si>
  <si>
    <t>Schuyler County New York</t>
  </si>
  <si>
    <t>3609999999</t>
  </si>
  <si>
    <t>Seneca County, NY</t>
  </si>
  <si>
    <t>NCNTY36099N36099</t>
  </si>
  <si>
    <t>Seneca County New York</t>
  </si>
  <si>
    <t>3610199999</t>
  </si>
  <si>
    <t>Steuben County, NY</t>
  </si>
  <si>
    <t>NCNTY36101N36101</t>
  </si>
  <si>
    <t>Steuben County New York</t>
  </si>
  <si>
    <t>3610399999</t>
  </si>
  <si>
    <t>Suffolk County New York</t>
  </si>
  <si>
    <t>3610599999</t>
  </si>
  <si>
    <t>Sullivan County, NY</t>
  </si>
  <si>
    <t>NCNTY36105N36105</t>
  </si>
  <si>
    <t>Sullivan County New York</t>
  </si>
  <si>
    <t>3610799999</t>
  </si>
  <si>
    <t>Tioga County New York</t>
  </si>
  <si>
    <t>3610999999</t>
  </si>
  <si>
    <t>Ithaca, NY MSA</t>
  </si>
  <si>
    <t>METRO27060M27060</t>
  </si>
  <si>
    <t>Tompkins County New York</t>
  </si>
  <si>
    <t>3611199999</t>
  </si>
  <si>
    <t>Kingston, NY MSA</t>
  </si>
  <si>
    <t>METRO28740M28740</t>
  </si>
  <si>
    <t>Ulster County New York</t>
  </si>
  <si>
    <t>3611399999</t>
  </si>
  <si>
    <t>Glens Falls, NY MSA</t>
  </si>
  <si>
    <t>METRO24020M24020</t>
  </si>
  <si>
    <t>Warren County New York</t>
  </si>
  <si>
    <t>3611599999</t>
  </si>
  <si>
    <t>Washington County New York</t>
  </si>
  <si>
    <t>3611799999</t>
  </si>
  <si>
    <t>Wayne County New York</t>
  </si>
  <si>
    <t>3611999999</t>
  </si>
  <si>
    <t>Westchester County, NY Statutory Exception Area</t>
  </si>
  <si>
    <t>METRO48325M48325</t>
  </si>
  <si>
    <t>Westchester County New York</t>
  </si>
  <si>
    <t>3612199999</t>
  </si>
  <si>
    <t>Wyoming County, NY</t>
  </si>
  <si>
    <t>NCNTY36121N36121</t>
  </si>
  <si>
    <t>Wyoming County New York</t>
  </si>
  <si>
    <t>3612399999</t>
  </si>
  <si>
    <t>Yates County, NY HUD Metro FMR Area</t>
  </si>
  <si>
    <t>METRO40380N36123</t>
  </si>
  <si>
    <t>Yates County New York</t>
  </si>
  <si>
    <t>3700199999</t>
  </si>
  <si>
    <t>Burlington, NC MSA</t>
  </si>
  <si>
    <t>METRO15500M15500</t>
  </si>
  <si>
    <t>37</t>
  </si>
  <si>
    <t>NC</t>
  </si>
  <si>
    <t>Alamance County North Carolina</t>
  </si>
  <si>
    <t>3700399999</t>
  </si>
  <si>
    <t>Hickory-Lenoir-Morganton, NC MSA</t>
  </si>
  <si>
    <t>METRO25860M25860</t>
  </si>
  <si>
    <t>Alexander County North Carolina</t>
  </si>
  <si>
    <t>3700599999</t>
  </si>
  <si>
    <t>Alleghany County, NC</t>
  </si>
  <si>
    <t>NCNTY37005N37005</t>
  </si>
  <si>
    <t>Alleghany County North Carolina</t>
  </si>
  <si>
    <t>3700799999</t>
  </si>
  <si>
    <t>Anson County, NC HUD Metro FMR Area</t>
  </si>
  <si>
    <t>METRO16740M37007</t>
  </si>
  <si>
    <t>Anson County North Carolina</t>
  </si>
  <si>
    <t>3700999999</t>
  </si>
  <si>
    <t>Ashe County, NC</t>
  </si>
  <si>
    <t>NCNTY37009N37009</t>
  </si>
  <si>
    <t>Ashe County North Carolina</t>
  </si>
  <si>
    <t>3701199999</t>
  </si>
  <si>
    <t>Avery County, NC</t>
  </si>
  <si>
    <t>NCNTY37011N37011</t>
  </si>
  <si>
    <t>Avery County North Carolina</t>
  </si>
  <si>
    <t>3701399999</t>
  </si>
  <si>
    <t>Beaufort County, NC</t>
  </si>
  <si>
    <t>NCNTY37013N37013</t>
  </si>
  <si>
    <t>Beaufort County North Carolina</t>
  </si>
  <si>
    <t>3701599999</t>
  </si>
  <si>
    <t>Bertie County, NC</t>
  </si>
  <si>
    <t>NCNTY37015N37015</t>
  </si>
  <si>
    <t>Bertie County North Carolina</t>
  </si>
  <si>
    <t>3701799999</t>
  </si>
  <si>
    <t>Bladen County, NC</t>
  </si>
  <si>
    <t>NCNTY37017N37017</t>
  </si>
  <si>
    <t>Bladen County North Carolina</t>
  </si>
  <si>
    <t>3701999999</t>
  </si>
  <si>
    <t>Brunswick County, NC HUD Metro FMR Area</t>
  </si>
  <si>
    <t>METRO34820M48900</t>
  </si>
  <si>
    <t>Brunswick County North Carolina</t>
  </si>
  <si>
    <t>3702199999</t>
  </si>
  <si>
    <t>Asheville, NC HUD Metro FMR Area</t>
  </si>
  <si>
    <t>METRO11700M11700</t>
  </si>
  <si>
    <t>Buncombe County North Carolina</t>
  </si>
  <si>
    <t>3702399999</t>
  </si>
  <si>
    <t>Burke County North Carolina</t>
  </si>
  <si>
    <t>3702599999</t>
  </si>
  <si>
    <t>Charlotte-Concord-Gastonia, NC-SC HUD Metro FMR Area</t>
  </si>
  <si>
    <t>METRO16740M16740</t>
  </si>
  <si>
    <t>Cabarrus County North Carolina</t>
  </si>
  <si>
    <t>3702799999</t>
  </si>
  <si>
    <t>Caldwell County North Carolina</t>
  </si>
  <si>
    <t>3702999999</t>
  </si>
  <si>
    <t>Camden County, NC HUD Metro FMR Area</t>
  </si>
  <si>
    <t>METRO47260M37029</t>
  </si>
  <si>
    <t>Camden County North Carolina</t>
  </si>
  <si>
    <t>3703199999</t>
  </si>
  <si>
    <t>Carteret County, NC</t>
  </si>
  <si>
    <t>NCNTY37031N37031</t>
  </si>
  <si>
    <t>Carteret County North Carolina</t>
  </si>
  <si>
    <t>3703399999</t>
  </si>
  <si>
    <t>Caswell County, NC</t>
  </si>
  <si>
    <t>NCNTY37033N37033</t>
  </si>
  <si>
    <t>Caswell County North Carolina</t>
  </si>
  <si>
    <t>3703599999</t>
  </si>
  <si>
    <t>Catawba County North Carolina</t>
  </si>
  <si>
    <t>3703799999</t>
  </si>
  <si>
    <t>Durham-Chapel Hill, NC HUD Metro FMR Area</t>
  </si>
  <si>
    <t>METRO20500M20500</t>
  </si>
  <si>
    <t>Chatham County North Carolina</t>
  </si>
  <si>
    <t>3703999999</t>
  </si>
  <si>
    <t>Cherokee County, NC</t>
  </si>
  <si>
    <t>NCNTY37039N37039</t>
  </si>
  <si>
    <t>Cherokee County North Carolina</t>
  </si>
  <si>
    <t>3704199999</t>
  </si>
  <si>
    <t>Chowan County, NC</t>
  </si>
  <si>
    <t>NCNTY37041N37041</t>
  </si>
  <si>
    <t>Chowan County North Carolina</t>
  </si>
  <si>
    <t>3704399999</t>
  </si>
  <si>
    <t>Clay County, NC</t>
  </si>
  <si>
    <t>NCNTY37043N37043</t>
  </si>
  <si>
    <t>Clay County North Carolina</t>
  </si>
  <si>
    <t>3704599999</t>
  </si>
  <si>
    <t>Cleveland County, NC</t>
  </si>
  <si>
    <t>NCNTY37045N37045</t>
  </si>
  <si>
    <t>Cleveland County North Carolina</t>
  </si>
  <si>
    <t>3704799999</t>
  </si>
  <si>
    <t>Columbus County, NC</t>
  </si>
  <si>
    <t>NCNTY37047N37047</t>
  </si>
  <si>
    <t>Columbus County North Carolina</t>
  </si>
  <si>
    <t>3704999999</t>
  </si>
  <si>
    <t>Craven County, NC HUD Metro FMR Area</t>
  </si>
  <si>
    <t>METRO35100N37049</t>
  </si>
  <si>
    <t>Craven County North Carolina</t>
  </si>
  <si>
    <t>3705199999</t>
  </si>
  <si>
    <t>Fayetteville, NC HUD Metro FMR Area</t>
  </si>
  <si>
    <t>METRO22180M22180</t>
  </si>
  <si>
    <t>Cumberland County North Carolina</t>
  </si>
  <si>
    <t>3705399999</t>
  </si>
  <si>
    <t>Virginia Beach-Norfolk-Newport News, VA-NC HUD Metro FMR Area</t>
  </si>
  <si>
    <t>METRO47260M47260</t>
  </si>
  <si>
    <t>Currituck County North Carolina</t>
  </si>
  <si>
    <t>3705599999</t>
  </si>
  <si>
    <t>Dare County, NC</t>
  </si>
  <si>
    <t>NCNTY37055N37055</t>
  </si>
  <si>
    <t>Dare County North Carolina</t>
  </si>
  <si>
    <t>3705799999</t>
  </si>
  <si>
    <t>Davidson County, NC HUD Metro FMR Area</t>
  </si>
  <si>
    <t>METRO49180N37057</t>
  </si>
  <si>
    <t>Davidson County North Carolina</t>
  </si>
  <si>
    <t>3705999999</t>
  </si>
  <si>
    <t>Winston-Salem, NC HUD Metro FMR Area</t>
  </si>
  <si>
    <t>METRO49180M49180</t>
  </si>
  <si>
    <t>Davie County North Carolina</t>
  </si>
  <si>
    <t>3706199999</t>
  </si>
  <si>
    <t>Duplin County, NC</t>
  </si>
  <si>
    <t>NCNTY37061N37061</t>
  </si>
  <si>
    <t>Duplin County North Carolina</t>
  </si>
  <si>
    <t>3706399999</t>
  </si>
  <si>
    <t>Durham County North Carolina</t>
  </si>
  <si>
    <t>3706599999</t>
  </si>
  <si>
    <t>Rocky Mount, NC MSA</t>
  </si>
  <si>
    <t>METRO40580M40580</t>
  </si>
  <si>
    <t>Edgecombe County North Carolina</t>
  </si>
  <si>
    <t>3706799999</t>
  </si>
  <si>
    <t>Forsyth County North Carolina</t>
  </si>
  <si>
    <t>3706999999</t>
  </si>
  <si>
    <t>Raleigh, NC MSA</t>
  </si>
  <si>
    <t>METRO39580M39580</t>
  </si>
  <si>
    <t>Franklin County North Carolina</t>
  </si>
  <si>
    <t>3707199999</t>
  </si>
  <si>
    <t>Gaston County North Carolina</t>
  </si>
  <si>
    <t>3707399999</t>
  </si>
  <si>
    <t>Gates County, NC HUD Metro FMR Area</t>
  </si>
  <si>
    <t>METRO47260N37073</t>
  </si>
  <si>
    <t>Gates County North Carolina</t>
  </si>
  <si>
    <t>3707599999</t>
  </si>
  <si>
    <t>Graham County, NC</t>
  </si>
  <si>
    <t>NCNTY37075N37075</t>
  </si>
  <si>
    <t>Graham County North Carolina</t>
  </si>
  <si>
    <t>3707799999</t>
  </si>
  <si>
    <t>Granville County, NC HUD Metro FMR Area</t>
  </si>
  <si>
    <t>METRO20500M37077</t>
  </si>
  <si>
    <t>Granville County North Carolina</t>
  </si>
  <si>
    <t>3707999999</t>
  </si>
  <si>
    <t>Greene County, NC</t>
  </si>
  <si>
    <t>NCNTY37079N37079</t>
  </si>
  <si>
    <t>Greene County North Carolina</t>
  </si>
  <si>
    <t>3708199999</t>
  </si>
  <si>
    <t>Greensboro-High Point, NC HUD Metro FMR Area</t>
  </si>
  <si>
    <t>METRO24660M24660</t>
  </si>
  <si>
    <t>Guilford County North Carolina</t>
  </si>
  <si>
    <t>3708399999</t>
  </si>
  <si>
    <t>Halifax County, NC</t>
  </si>
  <si>
    <t>NCNTY37083N37083</t>
  </si>
  <si>
    <t>Halifax County North Carolina</t>
  </si>
  <si>
    <t>3708599999</t>
  </si>
  <si>
    <t>Harnett County, NC HUD Metro FMR Area</t>
  </si>
  <si>
    <t>METRO22180M37085</t>
  </si>
  <si>
    <t>Harnett County North Carolina</t>
  </si>
  <si>
    <t>3708799999</t>
  </si>
  <si>
    <t>Haywood County, NC HUD Metro FMR Area</t>
  </si>
  <si>
    <t>METRO11700N37087</t>
  </si>
  <si>
    <t>Haywood County North Carolina</t>
  </si>
  <si>
    <t>3708999999</t>
  </si>
  <si>
    <t>Henderson County North Carolina</t>
  </si>
  <si>
    <t>3709199999</t>
  </si>
  <si>
    <t>Hertford County, NC</t>
  </si>
  <si>
    <t>NCNTY37091N37091</t>
  </si>
  <si>
    <t>Hertford County North Carolina</t>
  </si>
  <si>
    <t>3709399999</t>
  </si>
  <si>
    <t>Hoke County, NC HUD Metro FMR Area</t>
  </si>
  <si>
    <t>METRO22180N37093</t>
  </si>
  <si>
    <t>Hoke County North Carolina</t>
  </si>
  <si>
    <t>3709599999</t>
  </si>
  <si>
    <t>Hyde County, NC</t>
  </si>
  <si>
    <t>NCNTY37095N37095</t>
  </si>
  <si>
    <t>Hyde County North Carolina</t>
  </si>
  <si>
    <t>3709799999</t>
  </si>
  <si>
    <t>Iredell County, NC HUD Metro FMR Area</t>
  </si>
  <si>
    <t>METRO16740N37097</t>
  </si>
  <si>
    <t>Iredell County North Carolina</t>
  </si>
  <si>
    <t>3709999999</t>
  </si>
  <si>
    <t>Jackson County, NC</t>
  </si>
  <si>
    <t>NCNTY37099N37099</t>
  </si>
  <si>
    <t>Jackson County North Carolina</t>
  </si>
  <si>
    <t>3710199999</t>
  </si>
  <si>
    <t>Johnston County North Carolina</t>
  </si>
  <si>
    <t>3710399999</t>
  </si>
  <si>
    <t>Jones County, NC HUD Metro FMR Area</t>
  </si>
  <si>
    <t>METRO35100N37103</t>
  </si>
  <si>
    <t>Jones County North Carolina</t>
  </si>
  <si>
    <t>3710599999</t>
  </si>
  <si>
    <t>Lee County, NC</t>
  </si>
  <si>
    <t>NCNTY37105N37105</t>
  </si>
  <si>
    <t>Lee County North Carolina</t>
  </si>
  <si>
    <t>3710799999</t>
  </si>
  <si>
    <t>Lenoir County, NC</t>
  </si>
  <si>
    <t>NCNTY37107N37107</t>
  </si>
  <si>
    <t>Lenoir County North Carolina</t>
  </si>
  <si>
    <t>3710999999</t>
  </si>
  <si>
    <t>Lincoln County, NC HUD Metro FMR Area</t>
  </si>
  <si>
    <t>METRO16740N37109</t>
  </si>
  <si>
    <t>Lincoln County North Carolina</t>
  </si>
  <si>
    <t>3711199999</t>
  </si>
  <si>
    <t>McDowell County, NC</t>
  </si>
  <si>
    <t>NCNTY37111N37111</t>
  </si>
  <si>
    <t>McDowell County North Carolina</t>
  </si>
  <si>
    <t>3711399999</t>
  </si>
  <si>
    <t>Macon County, NC</t>
  </si>
  <si>
    <t>NCNTY37113N37113</t>
  </si>
  <si>
    <t>Macon County North Carolina</t>
  </si>
  <si>
    <t>3711599999</t>
  </si>
  <si>
    <t>Madison County North Carolina</t>
  </si>
  <si>
    <t>3711799999</t>
  </si>
  <si>
    <t>Martin County, NC</t>
  </si>
  <si>
    <t>NCNTY37117N37117</t>
  </si>
  <si>
    <t>Martin County North Carolina</t>
  </si>
  <si>
    <t>3711999999</t>
  </si>
  <si>
    <t>Mecklenburg County North Carolina</t>
  </si>
  <si>
    <t>3712199999</t>
  </si>
  <si>
    <t>Mitchell County, NC</t>
  </si>
  <si>
    <t>NCNTY37121N37121</t>
  </si>
  <si>
    <t>Mitchell County North Carolina</t>
  </si>
  <si>
    <t>3712399999</t>
  </si>
  <si>
    <t>Montgomery County, NC</t>
  </si>
  <si>
    <t>NCNTY37123N37123</t>
  </si>
  <si>
    <t>Montgomery County North Carolina</t>
  </si>
  <si>
    <t>3712599999</t>
  </si>
  <si>
    <t>Moore County, NC</t>
  </si>
  <si>
    <t>NCNTY37125N37125</t>
  </si>
  <si>
    <t>Moore County North Carolina</t>
  </si>
  <si>
    <t>3712799999</t>
  </si>
  <si>
    <t>Nash County North Carolina</t>
  </si>
  <si>
    <t>3712999999</t>
  </si>
  <si>
    <t>Wilmington, NC HUD Metro FMR Area</t>
  </si>
  <si>
    <t>METRO48900M48900</t>
  </si>
  <si>
    <t>New Hanover County North Carolina</t>
  </si>
  <si>
    <t>3713199999</t>
  </si>
  <si>
    <t>Northampton County, NC</t>
  </si>
  <si>
    <t>NCNTY37131N37131</t>
  </si>
  <si>
    <t>Northampton County North Carolina</t>
  </si>
  <si>
    <t>3713399999</t>
  </si>
  <si>
    <t>Jacksonville, NC MSA</t>
  </si>
  <si>
    <t>METRO27340M27340</t>
  </si>
  <si>
    <t>Onslow County North Carolina</t>
  </si>
  <si>
    <t>3713599999</t>
  </si>
  <si>
    <t>Orange County North Carolina</t>
  </si>
  <si>
    <t>3713799999</t>
  </si>
  <si>
    <t>Pamlico County, NC HUD Metro FMR Area</t>
  </si>
  <si>
    <t>METRO35100N37137</t>
  </si>
  <si>
    <t>Pamlico County North Carolina</t>
  </si>
  <si>
    <t>3713999999</t>
  </si>
  <si>
    <t>Pasquotank County, NC</t>
  </si>
  <si>
    <t>NCNTY37139N37139</t>
  </si>
  <si>
    <t>Pasquotank County North Carolina</t>
  </si>
  <si>
    <t>3714199999</t>
  </si>
  <si>
    <t>Pender County, NC HUD Metro FMR Area</t>
  </si>
  <si>
    <t>METRO48900N37141</t>
  </si>
  <si>
    <t>Pender County North Carolina</t>
  </si>
  <si>
    <t>3714399999</t>
  </si>
  <si>
    <t>Perquimans County, NC</t>
  </si>
  <si>
    <t>NCNTY37143N37143</t>
  </si>
  <si>
    <t>Perquimans County North Carolina</t>
  </si>
  <si>
    <t>3714599999</t>
  </si>
  <si>
    <t>Person County, NC HUD Metro FMR Area</t>
  </si>
  <si>
    <t>METRO20500N37145</t>
  </si>
  <si>
    <t>Person County North Carolina</t>
  </si>
  <si>
    <t>3714799999</t>
  </si>
  <si>
    <t>Greenville, NC MSA</t>
  </si>
  <si>
    <t>METRO24780M24780</t>
  </si>
  <si>
    <t>Pitt County North Carolina</t>
  </si>
  <si>
    <t>3714999999</t>
  </si>
  <si>
    <t>Polk County, NC</t>
  </si>
  <si>
    <t>NCNTY37149N37149</t>
  </si>
  <si>
    <t>Polk County North Carolina</t>
  </si>
  <si>
    <t>3715199999</t>
  </si>
  <si>
    <t>Randolph County North Carolina</t>
  </si>
  <si>
    <t>3715399999</t>
  </si>
  <si>
    <t>Richmond County, NC</t>
  </si>
  <si>
    <t>NCNTY37153N37153</t>
  </si>
  <si>
    <t>Richmond County North Carolina</t>
  </si>
  <si>
    <t>3715599999</t>
  </si>
  <si>
    <t>Robeson County, NC</t>
  </si>
  <si>
    <t>NCNTY37155N37155</t>
  </si>
  <si>
    <t>Robeson County North Carolina</t>
  </si>
  <si>
    <t>3715799999</t>
  </si>
  <si>
    <t>Rockingham County, NC HUD Metro FMR Area</t>
  </si>
  <si>
    <t>METRO24660N37157</t>
  </si>
  <si>
    <t>Rockingham County North Carolina</t>
  </si>
  <si>
    <t>3715999999</t>
  </si>
  <si>
    <t>Rowan County, NC HUD Metro FMR Area</t>
  </si>
  <si>
    <t>METRO16740N37159</t>
  </si>
  <si>
    <t>Rowan County North Carolina</t>
  </si>
  <si>
    <t>3716199999</t>
  </si>
  <si>
    <t>Rutherford County, NC</t>
  </si>
  <si>
    <t>NCNTY37161N37161</t>
  </si>
  <si>
    <t>Rutherford County North Carolina</t>
  </si>
  <si>
    <t>3716399999</t>
  </si>
  <si>
    <t>Sampson County, NC</t>
  </si>
  <si>
    <t>NCNTY37163N37163</t>
  </si>
  <si>
    <t>Sampson County North Carolina</t>
  </si>
  <si>
    <t>3716599999</t>
  </si>
  <si>
    <t>Scotland County, NC</t>
  </si>
  <si>
    <t>NCNTY37165N37165</t>
  </si>
  <si>
    <t>Scotland County North Carolina</t>
  </si>
  <si>
    <t>3716799999</t>
  </si>
  <si>
    <t>Stanly County, NC</t>
  </si>
  <si>
    <t>NCNTY37167N37167</t>
  </si>
  <si>
    <t>Stanly County North Carolina</t>
  </si>
  <si>
    <t>3716999999</t>
  </si>
  <si>
    <t>Stokes County North Carolina</t>
  </si>
  <si>
    <t>3717199999</t>
  </si>
  <si>
    <t>Surry County, NC</t>
  </si>
  <si>
    <t>NCNTY37171N37171</t>
  </si>
  <si>
    <t>Surry County North Carolina</t>
  </si>
  <si>
    <t>3717399999</t>
  </si>
  <si>
    <t>Swain County, NC</t>
  </si>
  <si>
    <t>NCNTY37173N37173</t>
  </si>
  <si>
    <t>Swain County North Carolina</t>
  </si>
  <si>
    <t>3717599999</t>
  </si>
  <si>
    <t>Transylvania County, NC</t>
  </si>
  <si>
    <t>NCNTY37175N37175</t>
  </si>
  <si>
    <t>Transylvania County North Carolina</t>
  </si>
  <si>
    <t>3717799999</t>
  </si>
  <si>
    <t>Tyrrell County, NC</t>
  </si>
  <si>
    <t>NCNTY37177N37177</t>
  </si>
  <si>
    <t>Tyrrell County North Carolina</t>
  </si>
  <si>
    <t>3717999999</t>
  </si>
  <si>
    <t>Union County North Carolina</t>
  </si>
  <si>
    <t>3718199999</t>
  </si>
  <si>
    <t>Vance County, NC</t>
  </si>
  <si>
    <t>NCNTY37181N37181</t>
  </si>
  <si>
    <t>Vance County North Carolina</t>
  </si>
  <si>
    <t>3718399999</t>
  </si>
  <si>
    <t>Wake County North Carolina</t>
  </si>
  <si>
    <t>3718599999</t>
  </si>
  <si>
    <t>Warren County, NC</t>
  </si>
  <si>
    <t>NCNTY37185N37185</t>
  </si>
  <si>
    <t>Warren County North Carolina</t>
  </si>
  <si>
    <t>3718799999</t>
  </si>
  <si>
    <t>Washington County, NC</t>
  </si>
  <si>
    <t>NCNTY37187N37187</t>
  </si>
  <si>
    <t>Washington County North Carolina</t>
  </si>
  <si>
    <t>3718999999</t>
  </si>
  <si>
    <t>Watauga County, NC</t>
  </si>
  <si>
    <t>NCNTY37189N37189</t>
  </si>
  <si>
    <t>Watauga County North Carolina</t>
  </si>
  <si>
    <t>3719199999</t>
  </si>
  <si>
    <t>Goldsboro, NC MSA</t>
  </si>
  <si>
    <t>METRO24140M24140</t>
  </si>
  <si>
    <t>Wayne County North Carolina</t>
  </si>
  <si>
    <t>3719399999</t>
  </si>
  <si>
    <t>Wilkes County, NC</t>
  </si>
  <si>
    <t>NCNTY37193N37193</t>
  </si>
  <si>
    <t>Wilkes County North Carolina</t>
  </si>
  <si>
    <t>3719599999</t>
  </si>
  <si>
    <t>Wilson County, NC</t>
  </si>
  <si>
    <t>NCNTY37195N37195</t>
  </si>
  <si>
    <t>Wilson County North Carolina</t>
  </si>
  <si>
    <t>3719799999</t>
  </si>
  <si>
    <t>Yadkin County North Carolina</t>
  </si>
  <si>
    <t>3719999999</t>
  </si>
  <si>
    <t>Yancey County, NC</t>
  </si>
  <si>
    <t>NCNTY37199N37199</t>
  </si>
  <si>
    <t>Yancey County North Carolina</t>
  </si>
  <si>
    <t>3800199999</t>
  </si>
  <si>
    <t>Adams County, ND</t>
  </si>
  <si>
    <t>NCNTY38001N38001</t>
  </si>
  <si>
    <t>38</t>
  </si>
  <si>
    <t>ND</t>
  </si>
  <si>
    <t>Adams County North Dakota</t>
  </si>
  <si>
    <t>3800399999</t>
  </si>
  <si>
    <t>Barnes County, ND</t>
  </si>
  <si>
    <t>NCNTY38003N38003</t>
  </si>
  <si>
    <t>Barnes County North Dakota</t>
  </si>
  <si>
    <t>3800599999</t>
  </si>
  <si>
    <t>Benson County, ND</t>
  </si>
  <si>
    <t>NCNTY38005N38005</t>
  </si>
  <si>
    <t>Benson County North Dakota</t>
  </si>
  <si>
    <t>3800799999</t>
  </si>
  <si>
    <t>Billings County, ND</t>
  </si>
  <si>
    <t>NCNTY38007N38007</t>
  </si>
  <si>
    <t>Billings County North Dakota</t>
  </si>
  <si>
    <t>3800999999</t>
  </si>
  <si>
    <t>Bottineau County, ND</t>
  </si>
  <si>
    <t>NCNTY38009N38009</t>
  </si>
  <si>
    <t>Bottineau County North Dakota</t>
  </si>
  <si>
    <t>3801199999</t>
  </si>
  <si>
    <t>Bowman County, ND</t>
  </si>
  <si>
    <t>NCNTY38011N38011</t>
  </si>
  <si>
    <t>Bowman County North Dakota</t>
  </si>
  <si>
    <t>3801399999</t>
  </si>
  <si>
    <t>Burke County, ND</t>
  </si>
  <si>
    <t>NCNTY38013N38013</t>
  </si>
  <si>
    <t>Burke County North Dakota</t>
  </si>
  <si>
    <t>3801599999</t>
  </si>
  <si>
    <t>Bismarck, ND MSA</t>
  </si>
  <si>
    <t>METRO13900M13900</t>
  </si>
  <si>
    <t>Burleigh County North Dakota</t>
  </si>
  <si>
    <t>3801799999</t>
  </si>
  <si>
    <t>Cass County North Dakota</t>
  </si>
  <si>
    <t>3801999999</t>
  </si>
  <si>
    <t>Cavalier County, ND</t>
  </si>
  <si>
    <t>NCNTY38019N38019</t>
  </si>
  <si>
    <t>Cavalier County North Dakota</t>
  </si>
  <si>
    <t>3802199999</t>
  </si>
  <si>
    <t>Dickey County, ND</t>
  </si>
  <si>
    <t>NCNTY38021N38021</t>
  </si>
  <si>
    <t>Dickey County North Dakota</t>
  </si>
  <si>
    <t>3802399999</t>
  </si>
  <si>
    <t>Divide County, ND</t>
  </si>
  <si>
    <t>NCNTY38023N38023</t>
  </si>
  <si>
    <t>Divide County North Dakota</t>
  </si>
  <si>
    <t>3802599999</t>
  </si>
  <si>
    <t>Dunn County, ND</t>
  </si>
  <si>
    <t>NCNTY38025N38025</t>
  </si>
  <si>
    <t>Dunn County North Dakota</t>
  </si>
  <si>
    <t>3802799999</t>
  </si>
  <si>
    <t>Eddy County, ND</t>
  </si>
  <si>
    <t>NCNTY38027N38027</t>
  </si>
  <si>
    <t>Eddy County North Dakota</t>
  </si>
  <si>
    <t>3802999999</t>
  </si>
  <si>
    <t>Emmons County, ND</t>
  </si>
  <si>
    <t>NCNTY38029N38029</t>
  </si>
  <si>
    <t>Emmons County North Dakota</t>
  </si>
  <si>
    <t>3803199999</t>
  </si>
  <si>
    <t>Foster County, ND</t>
  </si>
  <si>
    <t>NCNTY38031N38031</t>
  </si>
  <si>
    <t>Foster County North Dakota</t>
  </si>
  <si>
    <t>3803399999</t>
  </si>
  <si>
    <t>Golden Valley County, ND</t>
  </si>
  <si>
    <t>NCNTY38033N38033</t>
  </si>
  <si>
    <t>Golden Valley County North Dakota</t>
  </si>
  <si>
    <t>3803599999</t>
  </si>
  <si>
    <t>Grand Forks County North Dakota</t>
  </si>
  <si>
    <t>3803799999</t>
  </si>
  <si>
    <t>Grant County, ND</t>
  </si>
  <si>
    <t>NCNTY38037N38037</t>
  </si>
  <si>
    <t>Grant County North Dakota</t>
  </si>
  <si>
    <t>3803999999</t>
  </si>
  <si>
    <t>Griggs County, ND</t>
  </si>
  <si>
    <t>NCNTY38039N38039</t>
  </si>
  <si>
    <t>Griggs County North Dakota</t>
  </si>
  <si>
    <t>3804199999</t>
  </si>
  <si>
    <t>Hettinger County, ND</t>
  </si>
  <si>
    <t>NCNTY38041N38041</t>
  </si>
  <si>
    <t>Hettinger County North Dakota</t>
  </si>
  <si>
    <t>3804399999</t>
  </si>
  <si>
    <t>Kidder County, ND</t>
  </si>
  <si>
    <t>NCNTY38043N38043</t>
  </si>
  <si>
    <t>Kidder County North Dakota</t>
  </si>
  <si>
    <t>3804599999</t>
  </si>
  <si>
    <t>LaMoure County, ND</t>
  </si>
  <si>
    <t>NCNTY38045N38045</t>
  </si>
  <si>
    <t>LaMoure County North Dakota</t>
  </si>
  <si>
    <t>3804799999</t>
  </si>
  <si>
    <t>Logan County, ND</t>
  </si>
  <si>
    <t>NCNTY38047N38047</t>
  </si>
  <si>
    <t>Logan County North Dakota</t>
  </si>
  <si>
    <t>3804999999</t>
  </si>
  <si>
    <t>McHenry County, ND</t>
  </si>
  <si>
    <t>NCNTY38049N38049</t>
  </si>
  <si>
    <t>McHenry County North Dakota</t>
  </si>
  <si>
    <t>3805199999</t>
  </si>
  <si>
    <t>McIntosh County, ND</t>
  </si>
  <si>
    <t>NCNTY38051N38051</t>
  </si>
  <si>
    <t>McIntosh County North Dakota</t>
  </si>
  <si>
    <t>3805399999</t>
  </si>
  <si>
    <t>McKenzie County, ND</t>
  </si>
  <si>
    <t>NCNTY38053N38053</t>
  </si>
  <si>
    <t>McKenzie County North Dakota</t>
  </si>
  <si>
    <t>3805599999</t>
  </si>
  <si>
    <t>McLean County, ND</t>
  </si>
  <si>
    <t>NCNTY38055N38055</t>
  </si>
  <si>
    <t>McLean County North Dakota</t>
  </si>
  <si>
    <t>3805799999</t>
  </si>
  <si>
    <t>Mercer County, ND</t>
  </si>
  <si>
    <t>NCNTY38057N38057</t>
  </si>
  <si>
    <t>Mercer County North Dakota</t>
  </si>
  <si>
    <t>3805999999</t>
  </si>
  <si>
    <t>Morton County North Dakota</t>
  </si>
  <si>
    <t>3806199999</t>
  </si>
  <si>
    <t>Mountrail County, ND</t>
  </si>
  <si>
    <t>NCNTY38061N38061</t>
  </si>
  <si>
    <t>Mountrail County North Dakota</t>
  </si>
  <si>
    <t>3806399999</t>
  </si>
  <si>
    <t>Nelson County, ND</t>
  </si>
  <si>
    <t>NCNTY38063N38063</t>
  </si>
  <si>
    <t>Nelson County North Dakota</t>
  </si>
  <si>
    <t>3806599999</t>
  </si>
  <si>
    <t>Oliver County North Dakota</t>
  </si>
  <si>
    <t>3806799999</t>
  </si>
  <si>
    <t>Pembina County, ND</t>
  </si>
  <si>
    <t>NCNTY38067N38067</t>
  </si>
  <si>
    <t>Pembina County North Dakota</t>
  </si>
  <si>
    <t>3806999999</t>
  </si>
  <si>
    <t>Pierce County, ND</t>
  </si>
  <si>
    <t>NCNTY38069N38069</t>
  </si>
  <si>
    <t>Pierce County North Dakota</t>
  </si>
  <si>
    <t>3807199999</t>
  </si>
  <si>
    <t>Ramsey County, ND</t>
  </si>
  <si>
    <t>NCNTY38071N38071</t>
  </si>
  <si>
    <t>Ramsey County North Dakota</t>
  </si>
  <si>
    <t>3807399999</t>
  </si>
  <si>
    <t>Ransom County, ND</t>
  </si>
  <si>
    <t>NCNTY38073N38073</t>
  </si>
  <si>
    <t>Ransom County North Dakota</t>
  </si>
  <si>
    <t>3807599999</t>
  </si>
  <si>
    <t>Renville County, ND</t>
  </si>
  <si>
    <t>NCNTY38075N38075</t>
  </si>
  <si>
    <t>Renville County North Dakota</t>
  </si>
  <si>
    <t>3807799999</t>
  </si>
  <si>
    <t>Richland County, ND</t>
  </si>
  <si>
    <t>NCNTY38077N38077</t>
  </si>
  <si>
    <t>Richland County North Dakota</t>
  </si>
  <si>
    <t>3807999999</t>
  </si>
  <si>
    <t>Rolette County, ND</t>
  </si>
  <si>
    <t>NCNTY38079N38079</t>
  </si>
  <si>
    <t>Rolette County North Dakota</t>
  </si>
  <si>
    <t>3808199999</t>
  </si>
  <si>
    <t>Sargent County, ND</t>
  </si>
  <si>
    <t>NCNTY38081N38081</t>
  </si>
  <si>
    <t>Sargent County North Dakota</t>
  </si>
  <si>
    <t>3808399999</t>
  </si>
  <si>
    <t>Sheridan County, ND</t>
  </si>
  <si>
    <t>NCNTY38083N38083</t>
  </si>
  <si>
    <t>Sheridan County North Dakota</t>
  </si>
  <si>
    <t>3808599999</t>
  </si>
  <si>
    <t>Sioux County, ND</t>
  </si>
  <si>
    <t>NCNTY38085N38085</t>
  </si>
  <si>
    <t>Sioux County North Dakota</t>
  </si>
  <si>
    <t>3808799999</t>
  </si>
  <si>
    <t>Slope County, ND</t>
  </si>
  <si>
    <t>NCNTY38087N38087</t>
  </si>
  <si>
    <t>Slope County North Dakota</t>
  </si>
  <si>
    <t>3808999999</t>
  </si>
  <si>
    <t>Stark County, ND</t>
  </si>
  <si>
    <t>NCNTY38089N38089</t>
  </si>
  <si>
    <t>Stark County North Dakota</t>
  </si>
  <si>
    <t>3809199999</t>
  </si>
  <si>
    <t>Steele County, ND</t>
  </si>
  <si>
    <t>NCNTY38091N38091</t>
  </si>
  <si>
    <t>Steele County North Dakota</t>
  </si>
  <si>
    <t>3809399999</t>
  </si>
  <si>
    <t>Stutsman County, ND</t>
  </si>
  <si>
    <t>NCNTY38093N38093</t>
  </si>
  <si>
    <t>Stutsman County North Dakota</t>
  </si>
  <si>
    <t>3809599999</t>
  </si>
  <si>
    <t>Towner County, ND</t>
  </si>
  <si>
    <t>NCNTY38095N38095</t>
  </si>
  <si>
    <t>Towner County North Dakota</t>
  </si>
  <si>
    <t>3809799999</t>
  </si>
  <si>
    <t>Traill County, ND</t>
  </si>
  <si>
    <t>NCNTY38097N38097</t>
  </si>
  <si>
    <t>Traill County North Dakota</t>
  </si>
  <si>
    <t>3809999999</t>
  </si>
  <si>
    <t>Walsh County, ND</t>
  </si>
  <si>
    <t>NCNTY38099N38099</t>
  </si>
  <si>
    <t>Walsh County North Dakota</t>
  </si>
  <si>
    <t>3810199999</t>
  </si>
  <si>
    <t>Ward County, ND</t>
  </si>
  <si>
    <t>NCNTY38101N38101</t>
  </si>
  <si>
    <t>Ward County North Dakota</t>
  </si>
  <si>
    <t>3810399999</t>
  </si>
  <si>
    <t>Wells County, ND</t>
  </si>
  <si>
    <t>NCNTY38103N38103</t>
  </si>
  <si>
    <t>Wells County North Dakota</t>
  </si>
  <si>
    <t>3810599999</t>
  </si>
  <si>
    <t>Williams County, ND</t>
  </si>
  <si>
    <t>NCNTY38105N38105</t>
  </si>
  <si>
    <t>Williams County North Dakota</t>
  </si>
  <si>
    <t>3900199999</t>
  </si>
  <si>
    <t>Adams County, OH</t>
  </si>
  <si>
    <t>NCNTY39001N39001</t>
  </si>
  <si>
    <t>39</t>
  </si>
  <si>
    <t>OH</t>
  </si>
  <si>
    <t>Adams County Ohio</t>
  </si>
  <si>
    <t>3900399999</t>
  </si>
  <si>
    <t>Lima, OH MSA</t>
  </si>
  <si>
    <t>METRO30620M30620</t>
  </si>
  <si>
    <t>Allen County Ohio</t>
  </si>
  <si>
    <t>3900599999</t>
  </si>
  <si>
    <t>Ashland County, OH</t>
  </si>
  <si>
    <t>NCNTY39005N39005</t>
  </si>
  <si>
    <t>Ashland County Ohio</t>
  </si>
  <si>
    <t>3900799999</t>
  </si>
  <si>
    <t>Ashtabula County, OH</t>
  </si>
  <si>
    <t>NCNTY39007N39007</t>
  </si>
  <si>
    <t>Ashtabula County Ohio</t>
  </si>
  <si>
    <t>3900999999</t>
  </si>
  <si>
    <t>Athens County, OH</t>
  </si>
  <si>
    <t>NCNTY39009N39009</t>
  </si>
  <si>
    <t>Athens County Ohio</t>
  </si>
  <si>
    <t>3901199999</t>
  </si>
  <si>
    <t>Auglaize County, OH</t>
  </si>
  <si>
    <t>NCNTY39011N39011</t>
  </si>
  <si>
    <t>Auglaize County Ohio</t>
  </si>
  <si>
    <t>3901399999</t>
  </si>
  <si>
    <t>Wheeling, WV-OH MSA</t>
  </si>
  <si>
    <t>METRO48540M48540</t>
  </si>
  <si>
    <t>Belmont County Ohio</t>
  </si>
  <si>
    <t>3901599999</t>
  </si>
  <si>
    <t>Brown County, OH HUD Metro FMR Area</t>
  </si>
  <si>
    <t>METRO17140MM1220</t>
  </si>
  <si>
    <t>Brown County Ohio</t>
  </si>
  <si>
    <t>3901799999</t>
  </si>
  <si>
    <t>Butler County Ohio</t>
  </si>
  <si>
    <t>3901999999</t>
  </si>
  <si>
    <t>Canton-Massillon, OH MSA</t>
  </si>
  <si>
    <t>METRO15940M15940</t>
  </si>
  <si>
    <t>Carroll County Ohio</t>
  </si>
  <si>
    <t>3902199999</t>
  </si>
  <si>
    <t>Champaign County, OH</t>
  </si>
  <si>
    <t>NCNTY39021N39021</t>
  </si>
  <si>
    <t>Champaign County Ohio</t>
  </si>
  <si>
    <t>3902399999</t>
  </si>
  <si>
    <t>Springfield, OH MSA</t>
  </si>
  <si>
    <t>METRO44220M44220</t>
  </si>
  <si>
    <t>Clark County Ohio</t>
  </si>
  <si>
    <t>3902599999</t>
  </si>
  <si>
    <t>Clermont County Ohio</t>
  </si>
  <si>
    <t>3902799999</t>
  </si>
  <si>
    <t>Clinton County, OH</t>
  </si>
  <si>
    <t>NCNTY39027N39027</t>
  </si>
  <si>
    <t>Clinton County Ohio</t>
  </si>
  <si>
    <t>3902999999</t>
  </si>
  <si>
    <t>Columbiana County, OH</t>
  </si>
  <si>
    <t>NCNTY39029N39029</t>
  </si>
  <si>
    <t>Columbiana County Ohio</t>
  </si>
  <si>
    <t>3903199999</t>
  </si>
  <si>
    <t>Coshocton County, OH</t>
  </si>
  <si>
    <t>NCNTY39031N39031</t>
  </si>
  <si>
    <t>Coshocton County Ohio</t>
  </si>
  <si>
    <t>3903399999</t>
  </si>
  <si>
    <t>Crawford County, OH</t>
  </si>
  <si>
    <t>NCNTY39033N39033</t>
  </si>
  <si>
    <t>Crawford County Ohio</t>
  </si>
  <si>
    <t>3903599999</t>
  </si>
  <si>
    <t>Cleveland-Elyria, OH MSA</t>
  </si>
  <si>
    <t>METRO17460M17460</t>
  </si>
  <si>
    <t>Cuyahoga County Ohio</t>
  </si>
  <si>
    <t>3903799999</t>
  </si>
  <si>
    <t>Darke County, OH</t>
  </si>
  <si>
    <t>NCNTY39037N39037</t>
  </si>
  <si>
    <t>Darke County Ohio</t>
  </si>
  <si>
    <t>3903999999</t>
  </si>
  <si>
    <t>Defiance County, OH</t>
  </si>
  <si>
    <t>NCNTY39039N39039</t>
  </si>
  <si>
    <t>Defiance County Ohio</t>
  </si>
  <si>
    <t>3904199999</t>
  </si>
  <si>
    <t>Columbus, OH HUD Metro FMR Area</t>
  </si>
  <si>
    <t>METRO18140M18140</t>
  </si>
  <si>
    <t>Delaware County Ohio</t>
  </si>
  <si>
    <t>3904399999</t>
  </si>
  <si>
    <t>Erie County, OH</t>
  </si>
  <si>
    <t>NCNTY39043N39043</t>
  </si>
  <si>
    <t>Erie County Ohio</t>
  </si>
  <si>
    <t>3904599999</t>
  </si>
  <si>
    <t>Fairfield County Ohio</t>
  </si>
  <si>
    <t>3904799999</t>
  </si>
  <si>
    <t>Fayette County, OH</t>
  </si>
  <si>
    <t>NCNTY39047N39047</t>
  </si>
  <si>
    <t>Fayette County Ohio</t>
  </si>
  <si>
    <t>3904999999</t>
  </si>
  <si>
    <t>Franklin County Ohio</t>
  </si>
  <si>
    <t>3905199999</t>
  </si>
  <si>
    <t>Toledo, OH HUD Metro FMR Area</t>
  </si>
  <si>
    <t>METRO45780M45780</t>
  </si>
  <si>
    <t>Fulton County Ohio</t>
  </si>
  <si>
    <t>3905399999</t>
  </si>
  <si>
    <t>Gallia County, OH</t>
  </si>
  <si>
    <t>NCNTY39053N39053</t>
  </si>
  <si>
    <t>Gallia County Ohio</t>
  </si>
  <si>
    <t>3905599999</t>
  </si>
  <si>
    <t>Geauga County Ohio</t>
  </si>
  <si>
    <t>3905799999</t>
  </si>
  <si>
    <t>Dayton-Kettering, OH MSA</t>
  </si>
  <si>
    <t>METRO19430M19430</t>
  </si>
  <si>
    <t>Greene County Ohio</t>
  </si>
  <si>
    <t>3905999999</t>
  </si>
  <si>
    <t>Guernsey County, OH</t>
  </si>
  <si>
    <t>NCNTY39059N39059</t>
  </si>
  <si>
    <t>Guernsey County Ohio</t>
  </si>
  <si>
    <t>3906199999</t>
  </si>
  <si>
    <t>Hamilton County Ohio</t>
  </si>
  <si>
    <t>3906399999</t>
  </si>
  <si>
    <t>Hancock County, OH</t>
  </si>
  <si>
    <t>NCNTY39063N39063</t>
  </si>
  <si>
    <t>Hancock County Ohio</t>
  </si>
  <si>
    <t>3906599999</t>
  </si>
  <si>
    <t>Hardin County, OH</t>
  </si>
  <si>
    <t>NCNTY39065N39065</t>
  </si>
  <si>
    <t>Hardin County Ohio</t>
  </si>
  <si>
    <t>3906799999</t>
  </si>
  <si>
    <t>Harrison County, OH</t>
  </si>
  <si>
    <t>NCNTY39067N39067</t>
  </si>
  <si>
    <t>Harrison County Ohio</t>
  </si>
  <si>
    <t>3906999999</t>
  </si>
  <si>
    <t>Henry County, OH</t>
  </si>
  <si>
    <t>NCNTY39069N39069</t>
  </si>
  <si>
    <t>Henry County Ohio</t>
  </si>
  <si>
    <t>3907199999</t>
  </si>
  <si>
    <t>Highland County, OH</t>
  </si>
  <si>
    <t>NCNTY39071N39071</t>
  </si>
  <si>
    <t>Highland County Ohio</t>
  </si>
  <si>
    <t>3907399999</t>
  </si>
  <si>
    <t>Hocking County, OH HUD Metro FMR Area</t>
  </si>
  <si>
    <t>METRO18140N39073</t>
  </si>
  <si>
    <t>Hocking County Ohio</t>
  </si>
  <si>
    <t>3907599999</t>
  </si>
  <si>
    <t>Holmes County, OH</t>
  </si>
  <si>
    <t>NCNTY39075N39075</t>
  </si>
  <si>
    <t>Holmes County Ohio</t>
  </si>
  <si>
    <t>3907799999</t>
  </si>
  <si>
    <t>Huron County, OH</t>
  </si>
  <si>
    <t>NCNTY39077N39077</t>
  </si>
  <si>
    <t>Huron County Ohio</t>
  </si>
  <si>
    <t>3907999999</t>
  </si>
  <si>
    <t>Jackson County, OH</t>
  </si>
  <si>
    <t>NCNTY39079N39079</t>
  </si>
  <si>
    <t>Jackson County Ohio</t>
  </si>
  <si>
    <t>3908199999</t>
  </si>
  <si>
    <t>Weirton-Steubenville, WV-OH MSA</t>
  </si>
  <si>
    <t>METRO48260M48260</t>
  </si>
  <si>
    <t>Jefferson County Ohio</t>
  </si>
  <si>
    <t>3908399999</t>
  </si>
  <si>
    <t>Knox County, OH</t>
  </si>
  <si>
    <t>NCNTY39083N39083</t>
  </si>
  <si>
    <t>Knox County Ohio</t>
  </si>
  <si>
    <t>3908599999</t>
  </si>
  <si>
    <t>Lake County Ohio</t>
  </si>
  <si>
    <t>3908799999</t>
  </si>
  <si>
    <t>Lawrence County Ohio</t>
  </si>
  <si>
    <t>3908999999</t>
  </si>
  <si>
    <t>Licking County Ohio</t>
  </si>
  <si>
    <t>3909199999</t>
  </si>
  <si>
    <t>Logan County, OH</t>
  </si>
  <si>
    <t>NCNTY39091N39091</t>
  </si>
  <si>
    <t>Logan County Ohio</t>
  </si>
  <si>
    <t>3909399999</t>
  </si>
  <si>
    <t>Lorain County Ohio</t>
  </si>
  <si>
    <t>3909599999</t>
  </si>
  <si>
    <t>Lucas County Ohio</t>
  </si>
  <si>
    <t>3909799999</t>
  </si>
  <si>
    <t>Madison County Ohio</t>
  </si>
  <si>
    <t>3909999999</t>
  </si>
  <si>
    <t>Youngstown-Warren-Boardman, OH HUD Metro FMR Area</t>
  </si>
  <si>
    <t>METRO49660M49660</t>
  </si>
  <si>
    <t>Mahoning County Ohio</t>
  </si>
  <si>
    <t>3910199999</t>
  </si>
  <si>
    <t>Marion County, OH</t>
  </si>
  <si>
    <t>NCNTY39101N39101</t>
  </si>
  <si>
    <t>Marion County Ohio</t>
  </si>
  <si>
    <t>3910399999</t>
  </si>
  <si>
    <t>Medina County Ohio</t>
  </si>
  <si>
    <t>3910599999</t>
  </si>
  <si>
    <t>Meigs County, OH</t>
  </si>
  <si>
    <t>NCNTY39105N39105</t>
  </si>
  <si>
    <t>Meigs County Ohio</t>
  </si>
  <si>
    <t>3910799999</t>
  </si>
  <si>
    <t>Mercer County, OH</t>
  </si>
  <si>
    <t>NCNTY39107N39107</t>
  </si>
  <si>
    <t>Mercer County Ohio</t>
  </si>
  <si>
    <t>3910999999</t>
  </si>
  <si>
    <t>Miami County Ohio</t>
  </si>
  <si>
    <t>3911199999</t>
  </si>
  <si>
    <t>Monroe County, OH</t>
  </si>
  <si>
    <t>NCNTY39111N39111</t>
  </si>
  <si>
    <t>Monroe County Ohio</t>
  </si>
  <si>
    <t>3911399999</t>
  </si>
  <si>
    <t>Montgomery County Ohio</t>
  </si>
  <si>
    <t>3911599999</t>
  </si>
  <si>
    <t>Morgan County, OH</t>
  </si>
  <si>
    <t>NCNTY39115N39115</t>
  </si>
  <si>
    <t>Morgan County Ohio</t>
  </si>
  <si>
    <t>3911799999</t>
  </si>
  <si>
    <t>Morrow County Ohio</t>
  </si>
  <si>
    <t>3911999999</t>
  </si>
  <si>
    <t>Muskingum County, OH</t>
  </si>
  <si>
    <t>NCNTY39119N39119</t>
  </si>
  <si>
    <t>Muskingum County Ohio</t>
  </si>
  <si>
    <t>3912199999</t>
  </si>
  <si>
    <t>Noble County, OH</t>
  </si>
  <si>
    <t>NCNTY39121N39121</t>
  </si>
  <si>
    <t>Noble County Ohio</t>
  </si>
  <si>
    <t>3912399999</t>
  </si>
  <si>
    <t>Ottawa County, OH HUD Metro FMR Area</t>
  </si>
  <si>
    <t>METRO45780M39123</t>
  </si>
  <si>
    <t>Ottawa County Ohio</t>
  </si>
  <si>
    <t>3912599999</t>
  </si>
  <si>
    <t>Paulding County, OH</t>
  </si>
  <si>
    <t>NCNTY39125N39125</t>
  </si>
  <si>
    <t>Paulding County Ohio</t>
  </si>
  <si>
    <t>3912799999</t>
  </si>
  <si>
    <t>Perry County, OH HUD Metro FMR Area</t>
  </si>
  <si>
    <t>METRO18140N39127</t>
  </si>
  <si>
    <t>Perry County Ohio</t>
  </si>
  <si>
    <t>3912999999</t>
  </si>
  <si>
    <t>Pickaway County Ohio</t>
  </si>
  <si>
    <t>3913199999</t>
  </si>
  <si>
    <t>Pike County, OH</t>
  </si>
  <si>
    <t>NCNTY39131N39131</t>
  </si>
  <si>
    <t>Pike County Ohio</t>
  </si>
  <si>
    <t>3913399999</t>
  </si>
  <si>
    <t>Akron, OH MSA</t>
  </si>
  <si>
    <t>METRO10420M10420</t>
  </si>
  <si>
    <t>Portage County Ohio</t>
  </si>
  <si>
    <t>3913599999</t>
  </si>
  <si>
    <t>Preble County, OH</t>
  </si>
  <si>
    <t>NCNTY39135N39135</t>
  </si>
  <si>
    <t>Preble County Ohio</t>
  </si>
  <si>
    <t>3913799999</t>
  </si>
  <si>
    <t>Putnam County, OH</t>
  </si>
  <si>
    <t>NCNTY39137N39137</t>
  </si>
  <si>
    <t>Putnam County Ohio</t>
  </si>
  <si>
    <t>3913999999</t>
  </si>
  <si>
    <t>Mansfield, OH MSA</t>
  </si>
  <si>
    <t>METRO31900M31900</t>
  </si>
  <si>
    <t>Richland County Ohio</t>
  </si>
  <si>
    <t>3914199999</t>
  </si>
  <si>
    <t>Ross County, OH</t>
  </si>
  <si>
    <t>NCNTY39141N39141</t>
  </si>
  <si>
    <t>Ross County Ohio</t>
  </si>
  <si>
    <t>3914399999</t>
  </si>
  <si>
    <t>Sandusky County, OH</t>
  </si>
  <si>
    <t>NCNTY39143N39143</t>
  </si>
  <si>
    <t>Sandusky County Ohio</t>
  </si>
  <si>
    <t>3914599999</t>
  </si>
  <si>
    <t>Scioto County, OH</t>
  </si>
  <si>
    <t>NCNTY39145N39145</t>
  </si>
  <si>
    <t>Scioto County Ohio</t>
  </si>
  <si>
    <t>3914799999</t>
  </si>
  <si>
    <t>Seneca County, OH</t>
  </si>
  <si>
    <t>NCNTY39147N39147</t>
  </si>
  <si>
    <t>Seneca County Ohio</t>
  </si>
  <si>
    <t>3914999999</t>
  </si>
  <si>
    <t>Shelby County, OH</t>
  </si>
  <si>
    <t>NCNTY39149N39149</t>
  </si>
  <si>
    <t>Shelby County Ohio</t>
  </si>
  <si>
    <t>3915199999</t>
  </si>
  <si>
    <t>Stark County Ohio</t>
  </si>
  <si>
    <t>3915399999</t>
  </si>
  <si>
    <t>Summit County Ohio</t>
  </si>
  <si>
    <t>3915599999</t>
  </si>
  <si>
    <t>Trumbull County Ohio</t>
  </si>
  <si>
    <t>3915799999</t>
  </si>
  <si>
    <t>Tuscarawas County, OH</t>
  </si>
  <si>
    <t>NCNTY39157N39157</t>
  </si>
  <si>
    <t>Tuscarawas County Ohio</t>
  </si>
  <si>
    <t>3915999999</t>
  </si>
  <si>
    <t>Union County, OH HUD Metro FMR Area</t>
  </si>
  <si>
    <t>METRO18140N39159</t>
  </si>
  <si>
    <t>Union County Ohio</t>
  </si>
  <si>
    <t>3916199999</t>
  </si>
  <si>
    <t>Van Wert County, OH</t>
  </si>
  <si>
    <t>NCNTY39161N39161</t>
  </si>
  <si>
    <t>Van Wert County Ohio</t>
  </si>
  <si>
    <t>3916399999</t>
  </si>
  <si>
    <t>Vinton County, OH</t>
  </si>
  <si>
    <t>NCNTY39163N39163</t>
  </si>
  <si>
    <t>Vinton County Ohio</t>
  </si>
  <si>
    <t>3916599999</t>
  </si>
  <si>
    <t>Warren County Ohio</t>
  </si>
  <si>
    <t>3916799999</t>
  </si>
  <si>
    <t>Washington County, OH</t>
  </si>
  <si>
    <t>NCNTY39167N39167</t>
  </si>
  <si>
    <t>Washington County Ohio</t>
  </si>
  <si>
    <t>3916999999</t>
  </si>
  <si>
    <t>Wayne County, OH</t>
  </si>
  <si>
    <t>NCNTY39169N39169</t>
  </si>
  <si>
    <t>Wayne County Ohio</t>
  </si>
  <si>
    <t>3917199999</t>
  </si>
  <si>
    <t>Williams County, OH</t>
  </si>
  <si>
    <t>NCNTY39171N39171</t>
  </si>
  <si>
    <t>Williams County Ohio</t>
  </si>
  <si>
    <t>3917399999</t>
  </si>
  <si>
    <t>Wood County Ohio</t>
  </si>
  <si>
    <t>3917599999</t>
  </si>
  <si>
    <t>Wyandot County, OH</t>
  </si>
  <si>
    <t>NCNTY39175N39175</t>
  </si>
  <si>
    <t>Wyandot County Ohio</t>
  </si>
  <si>
    <t>4000199999</t>
  </si>
  <si>
    <t>Adair County, OK</t>
  </si>
  <si>
    <t>NCNTY40001N40001</t>
  </si>
  <si>
    <t>40</t>
  </si>
  <si>
    <t>OK</t>
  </si>
  <si>
    <t>Adair County Oklahoma</t>
  </si>
  <si>
    <t>4000399999</t>
  </si>
  <si>
    <t>Alfalfa County, OK</t>
  </si>
  <si>
    <t>NCNTY40003N40003</t>
  </si>
  <si>
    <t>Alfalfa County Oklahoma</t>
  </si>
  <si>
    <t>4000599999</t>
  </si>
  <si>
    <t>Atoka County, OK</t>
  </si>
  <si>
    <t>NCNTY40005N40005</t>
  </si>
  <si>
    <t>Atoka County Oklahoma</t>
  </si>
  <si>
    <t>4000799999</t>
  </si>
  <si>
    <t>Beaver County, OK</t>
  </si>
  <si>
    <t>NCNTY40007N40007</t>
  </si>
  <si>
    <t>Beaver County Oklahoma</t>
  </si>
  <si>
    <t>4000999999</t>
  </si>
  <si>
    <t>Beckham County, OK</t>
  </si>
  <si>
    <t>NCNTY40009N40009</t>
  </si>
  <si>
    <t>Beckham County Oklahoma</t>
  </si>
  <si>
    <t>4001199999</t>
  </si>
  <si>
    <t>Blaine County, OK</t>
  </si>
  <si>
    <t>NCNTY40011N40011</t>
  </si>
  <si>
    <t>Blaine County Oklahoma</t>
  </si>
  <si>
    <t>4001399999</t>
  </si>
  <si>
    <t>Bryan County, OK</t>
  </si>
  <si>
    <t>NCNTY40013N40013</t>
  </si>
  <si>
    <t>Bryan County Oklahoma</t>
  </si>
  <si>
    <t>4001599999</t>
  </si>
  <si>
    <t>Caddo County, OK</t>
  </si>
  <si>
    <t>NCNTY40015N40015</t>
  </si>
  <si>
    <t>Caddo County Oklahoma</t>
  </si>
  <si>
    <t>4001799999</t>
  </si>
  <si>
    <t>Oklahoma City, OK HUD Metro FMR Area</t>
  </si>
  <si>
    <t>METRO36420M36420</t>
  </si>
  <si>
    <t>Canadian County Oklahoma</t>
  </si>
  <si>
    <t>4001999999</t>
  </si>
  <si>
    <t>Carter County, OK</t>
  </si>
  <si>
    <t>NCNTY40019N40019</t>
  </si>
  <si>
    <t>Carter County Oklahoma</t>
  </si>
  <si>
    <t>4002199999</t>
  </si>
  <si>
    <t>Cherokee County, OK</t>
  </si>
  <si>
    <t>NCNTY40021N40021</t>
  </si>
  <si>
    <t>Cherokee County Oklahoma</t>
  </si>
  <si>
    <t>4002399999</t>
  </si>
  <si>
    <t>Choctaw County, OK</t>
  </si>
  <si>
    <t>NCNTY40023N40023</t>
  </si>
  <si>
    <t>Choctaw County Oklahoma</t>
  </si>
  <si>
    <t>4002599999</t>
  </si>
  <si>
    <t>Cimarron County, OK</t>
  </si>
  <si>
    <t>NCNTY40025N40025</t>
  </si>
  <si>
    <t>Cimarron County Oklahoma</t>
  </si>
  <si>
    <t>4002799999</t>
  </si>
  <si>
    <t>Cleveland County Oklahoma</t>
  </si>
  <si>
    <t>4002999999</t>
  </si>
  <si>
    <t>Coal County, OK</t>
  </si>
  <si>
    <t>NCNTY40029N40029</t>
  </si>
  <si>
    <t>Coal County Oklahoma</t>
  </si>
  <si>
    <t>4003199999</t>
  </si>
  <si>
    <t>Lawton, OK HUD Metro FMR Area</t>
  </si>
  <si>
    <t>METRO30020M30020</t>
  </si>
  <si>
    <t>Comanche County Oklahoma</t>
  </si>
  <si>
    <t>4003399999</t>
  </si>
  <si>
    <t>Cotton County, OK HUD Metro FMR Area</t>
  </si>
  <si>
    <t>METRO30020N40033</t>
  </si>
  <si>
    <t>Cotton County Oklahoma</t>
  </si>
  <si>
    <t>4003599999</t>
  </si>
  <si>
    <t>Craig County, OK</t>
  </si>
  <si>
    <t>NCNTY40035N40035</t>
  </si>
  <si>
    <t>Craig County Oklahoma</t>
  </si>
  <si>
    <t>4003799999</t>
  </si>
  <si>
    <t>Tulsa, OK HUD Metro FMR Area</t>
  </si>
  <si>
    <t>METRO46140M46140</t>
  </si>
  <si>
    <t>Creek County Oklahoma</t>
  </si>
  <si>
    <t>4003999999</t>
  </si>
  <si>
    <t>Custer County, OK</t>
  </si>
  <si>
    <t>NCNTY40039N40039</t>
  </si>
  <si>
    <t>Custer County Oklahoma</t>
  </si>
  <si>
    <t>4004199999</t>
  </si>
  <si>
    <t>Delaware County, OK</t>
  </si>
  <si>
    <t>NCNTY40041N40041</t>
  </si>
  <si>
    <t>Delaware County Oklahoma</t>
  </si>
  <si>
    <t>4004399999</t>
  </si>
  <si>
    <t>Dewey County, OK</t>
  </si>
  <si>
    <t>NCNTY40043N40043</t>
  </si>
  <si>
    <t>Dewey County Oklahoma</t>
  </si>
  <si>
    <t>4004599999</t>
  </si>
  <si>
    <t>Ellis County, OK</t>
  </si>
  <si>
    <t>NCNTY40045N40045</t>
  </si>
  <si>
    <t>Ellis County Oklahoma</t>
  </si>
  <si>
    <t>4004799999</t>
  </si>
  <si>
    <t>Enid, OK MSA</t>
  </si>
  <si>
    <t>METRO21420M21420</t>
  </si>
  <si>
    <t>Garfield County Oklahoma</t>
  </si>
  <si>
    <t>4004999999</t>
  </si>
  <si>
    <t>Garvin County, OK</t>
  </si>
  <si>
    <t>NCNTY40049N40049</t>
  </si>
  <si>
    <t>Garvin County Oklahoma</t>
  </si>
  <si>
    <t>4005199999</t>
  </si>
  <si>
    <t>Grady County, OK HUD Metro FMR Area</t>
  </si>
  <si>
    <t>METRO36420N40051</t>
  </si>
  <si>
    <t>Grady County Oklahoma</t>
  </si>
  <si>
    <t>4005399999</t>
  </si>
  <si>
    <t>Grant County, OK</t>
  </si>
  <si>
    <t>NCNTY40053N40053</t>
  </si>
  <si>
    <t>Grant County Oklahoma</t>
  </si>
  <si>
    <t>4005599999</t>
  </si>
  <si>
    <t>Greer County, OK</t>
  </si>
  <si>
    <t>NCNTY40055N40055</t>
  </si>
  <si>
    <t>Greer County Oklahoma</t>
  </si>
  <si>
    <t>4005799999</t>
  </si>
  <si>
    <t>Harmon County, OK</t>
  </si>
  <si>
    <t>NCNTY40057N40057</t>
  </si>
  <si>
    <t>Harmon County Oklahoma</t>
  </si>
  <si>
    <t>4005999999</t>
  </si>
  <si>
    <t>Harper County, OK</t>
  </si>
  <si>
    <t>NCNTY40059N40059</t>
  </si>
  <si>
    <t>Harper County Oklahoma</t>
  </si>
  <si>
    <t>4006199999</t>
  </si>
  <si>
    <t>Haskell County, OK</t>
  </si>
  <si>
    <t>NCNTY40061N40061</t>
  </si>
  <si>
    <t>Haskell County Oklahoma</t>
  </si>
  <si>
    <t>4006399999</t>
  </si>
  <si>
    <t>Hughes County, OK</t>
  </si>
  <si>
    <t>NCNTY40063N40063</t>
  </si>
  <si>
    <t>Hughes County Oklahoma</t>
  </si>
  <si>
    <t>4006599999</t>
  </si>
  <si>
    <t>Jackson County, OK</t>
  </si>
  <si>
    <t>NCNTY40065N40065</t>
  </si>
  <si>
    <t>Jackson County Oklahoma</t>
  </si>
  <si>
    <t>4006799999</t>
  </si>
  <si>
    <t>Jefferson County, OK</t>
  </si>
  <si>
    <t>NCNTY40067N40067</t>
  </si>
  <si>
    <t>Jefferson County Oklahoma</t>
  </si>
  <si>
    <t>4006999999</t>
  </si>
  <si>
    <t>Johnston County, OK</t>
  </si>
  <si>
    <t>NCNTY40069N40069</t>
  </si>
  <si>
    <t>Johnston County Oklahoma</t>
  </si>
  <si>
    <t>4007199999</t>
  </si>
  <si>
    <t>Kay County, OK</t>
  </si>
  <si>
    <t>NCNTY40071N40071</t>
  </si>
  <si>
    <t>Kay County Oklahoma</t>
  </si>
  <si>
    <t>4007399999</t>
  </si>
  <si>
    <t>Kingfisher County, OK</t>
  </si>
  <si>
    <t>NCNTY40073N40073</t>
  </si>
  <si>
    <t>Kingfisher County Oklahoma</t>
  </si>
  <si>
    <t>4007599999</t>
  </si>
  <si>
    <t>Kiowa County, OK</t>
  </si>
  <si>
    <t>NCNTY40075N40075</t>
  </si>
  <si>
    <t>Kiowa County Oklahoma</t>
  </si>
  <si>
    <t>4007799999</t>
  </si>
  <si>
    <t>Latimer County, OK</t>
  </si>
  <si>
    <t>NCNTY40077N40077</t>
  </si>
  <si>
    <t>Latimer County Oklahoma</t>
  </si>
  <si>
    <t>4007999999</t>
  </si>
  <si>
    <t>Le Flore County, OK</t>
  </si>
  <si>
    <t>NCNTY40079N40079</t>
  </si>
  <si>
    <t>Le Flore County Oklahoma</t>
  </si>
  <si>
    <t>4008199999</t>
  </si>
  <si>
    <t>Lincoln County, OK HUD Metro FMR Area</t>
  </si>
  <si>
    <t>METRO36420N40081</t>
  </si>
  <si>
    <t>Lincoln County Oklahoma</t>
  </si>
  <si>
    <t>4008399999</t>
  </si>
  <si>
    <t>Logan County Oklahoma</t>
  </si>
  <si>
    <t>4008599999</t>
  </si>
  <si>
    <t>Love County, OK</t>
  </si>
  <si>
    <t>NCNTY40085N40085</t>
  </si>
  <si>
    <t>Love County Oklahoma</t>
  </si>
  <si>
    <t>4008799999</t>
  </si>
  <si>
    <t>McClain County Oklahoma</t>
  </si>
  <si>
    <t>4008999999</t>
  </si>
  <si>
    <t>McCurtain County, OK</t>
  </si>
  <si>
    <t>NCNTY40089N40089</t>
  </si>
  <si>
    <t>McCurtain County Oklahoma</t>
  </si>
  <si>
    <t>4009199999</t>
  </si>
  <si>
    <t>McIntosh County, OK</t>
  </si>
  <si>
    <t>NCNTY40091N40091</t>
  </si>
  <si>
    <t>McIntosh County Oklahoma</t>
  </si>
  <si>
    <t>4009399999</t>
  </si>
  <si>
    <t>Major County, OK</t>
  </si>
  <si>
    <t>NCNTY40093N40093</t>
  </si>
  <si>
    <t>Major County Oklahoma</t>
  </si>
  <si>
    <t>4009599999</t>
  </si>
  <si>
    <t>Marshall County, OK</t>
  </si>
  <si>
    <t>NCNTY40095N40095</t>
  </si>
  <si>
    <t>Marshall County Oklahoma</t>
  </si>
  <si>
    <t>4009799999</t>
  </si>
  <si>
    <t>Mayes County, OK</t>
  </si>
  <si>
    <t>NCNTY40097N40097</t>
  </si>
  <si>
    <t>Mayes County Oklahoma</t>
  </si>
  <si>
    <t>4009999999</t>
  </si>
  <si>
    <t>Murray County, OK</t>
  </si>
  <si>
    <t>NCNTY40099N40099</t>
  </si>
  <si>
    <t>Murray County Oklahoma</t>
  </si>
  <si>
    <t>4010199999</t>
  </si>
  <si>
    <t>Muskogee County, OK</t>
  </si>
  <si>
    <t>NCNTY40101N40101</t>
  </si>
  <si>
    <t>Muskogee County Oklahoma</t>
  </si>
  <si>
    <t>4010399999</t>
  </si>
  <si>
    <t>Noble County, OK</t>
  </si>
  <si>
    <t>NCNTY40103N40103</t>
  </si>
  <si>
    <t>Noble County Oklahoma</t>
  </si>
  <si>
    <t>4010599999</t>
  </si>
  <si>
    <t>Nowata County, OK</t>
  </si>
  <si>
    <t>NCNTY40105N40105</t>
  </si>
  <si>
    <t>Nowata County Oklahoma</t>
  </si>
  <si>
    <t>4010799999</t>
  </si>
  <si>
    <t>Okfuskee County, OK</t>
  </si>
  <si>
    <t>NCNTY40107N40107</t>
  </si>
  <si>
    <t>Okfuskee County Oklahoma</t>
  </si>
  <si>
    <t>4010999999</t>
  </si>
  <si>
    <t>Oklahoma County Oklahoma</t>
  </si>
  <si>
    <t>4011199999</t>
  </si>
  <si>
    <t>Okmulgee County, OK HUD Metro FMR Area</t>
  </si>
  <si>
    <t>METRO46140N40111</t>
  </si>
  <si>
    <t>Okmulgee County Oklahoma</t>
  </si>
  <si>
    <t>4011399999</t>
  </si>
  <si>
    <t>Osage County Oklahoma</t>
  </si>
  <si>
    <t>4011599999</t>
  </si>
  <si>
    <t>Ottawa County, OK</t>
  </si>
  <si>
    <t>NCNTY40115N40115</t>
  </si>
  <si>
    <t>Ottawa County Oklahoma</t>
  </si>
  <si>
    <t>4011799999</t>
  </si>
  <si>
    <t>Pawnee County, OK HUD Metro FMR Area</t>
  </si>
  <si>
    <t>METRO46140N40117</t>
  </si>
  <si>
    <t>Pawnee County Oklahoma</t>
  </si>
  <si>
    <t>4011999999</t>
  </si>
  <si>
    <t>Payne County, OK</t>
  </si>
  <si>
    <t>NCNTY40119N40119</t>
  </si>
  <si>
    <t>Payne County Oklahoma</t>
  </si>
  <si>
    <t>4012199999</t>
  </si>
  <si>
    <t>Pittsburg County, OK</t>
  </si>
  <si>
    <t>NCNTY40121N40121</t>
  </si>
  <si>
    <t>Pittsburg County Oklahoma</t>
  </si>
  <si>
    <t>4012399999</t>
  </si>
  <si>
    <t>Pontotoc County, OK</t>
  </si>
  <si>
    <t>NCNTY40123N40123</t>
  </si>
  <si>
    <t>Pontotoc County Oklahoma</t>
  </si>
  <si>
    <t>4012599999</t>
  </si>
  <si>
    <t>Pottawatomie County, OK</t>
  </si>
  <si>
    <t>NCNTY40125N40125</t>
  </si>
  <si>
    <t>Pottawatomie County Oklahoma</t>
  </si>
  <si>
    <t>4012799999</t>
  </si>
  <si>
    <t>Pushmataha County, OK</t>
  </si>
  <si>
    <t>NCNTY40127N40127</t>
  </si>
  <si>
    <t>Pushmataha County Oklahoma</t>
  </si>
  <si>
    <t>4012999999</t>
  </si>
  <si>
    <t>Roger Mills County, OK</t>
  </si>
  <si>
    <t>NCNTY40129N40129</t>
  </si>
  <si>
    <t>Roger Mills County Oklahoma</t>
  </si>
  <si>
    <t>4013199999</t>
  </si>
  <si>
    <t>Rogers County Oklahoma</t>
  </si>
  <si>
    <t>4013399999</t>
  </si>
  <si>
    <t>Seminole County, OK</t>
  </si>
  <si>
    <t>NCNTY40133N40133</t>
  </si>
  <si>
    <t>Seminole County Oklahoma</t>
  </si>
  <si>
    <t>4013599999</t>
  </si>
  <si>
    <t>Sequoyah County Oklahoma</t>
  </si>
  <si>
    <t>4013799999</t>
  </si>
  <si>
    <t>Stephens County, OK</t>
  </si>
  <si>
    <t>NCNTY40137N40137</t>
  </si>
  <si>
    <t>Stephens County Oklahoma</t>
  </si>
  <si>
    <t>4013999999</t>
  </si>
  <si>
    <t>Texas County, OK</t>
  </si>
  <si>
    <t>NCNTY40139N40139</t>
  </si>
  <si>
    <t>Texas County Oklahoma</t>
  </si>
  <si>
    <t>4014199999</t>
  </si>
  <si>
    <t>Tillman County, OK</t>
  </si>
  <si>
    <t>NCNTY40141N40141</t>
  </si>
  <si>
    <t>Tillman County Oklahoma</t>
  </si>
  <si>
    <t>4014399999</t>
  </si>
  <si>
    <t>Tulsa County Oklahoma</t>
  </si>
  <si>
    <t>4014599999</t>
  </si>
  <si>
    <t>Wagoner County Oklahoma</t>
  </si>
  <si>
    <t>4014799999</t>
  </si>
  <si>
    <t>Washington County, OK</t>
  </si>
  <si>
    <t>NCNTY40147N40147</t>
  </si>
  <si>
    <t>Washington County Oklahoma</t>
  </si>
  <si>
    <t>4014999999</t>
  </si>
  <si>
    <t>Washita County, OK</t>
  </si>
  <si>
    <t>NCNTY40149N40149</t>
  </si>
  <si>
    <t>Washita County Oklahoma</t>
  </si>
  <si>
    <t>4015199999</t>
  </si>
  <si>
    <t>Woods County, OK</t>
  </si>
  <si>
    <t>NCNTY40151N40151</t>
  </si>
  <si>
    <t>Woods County Oklahoma</t>
  </si>
  <si>
    <t>4015399999</t>
  </si>
  <si>
    <t>Woodward County, OK</t>
  </si>
  <si>
    <t>NCNTY40153N40153</t>
  </si>
  <si>
    <t>Woodward County Oklahoma</t>
  </si>
  <si>
    <t>4100199999</t>
  </si>
  <si>
    <t>Baker County, OR</t>
  </si>
  <si>
    <t>NCNTY41001N41001</t>
  </si>
  <si>
    <t>41</t>
  </si>
  <si>
    <t>OR</t>
  </si>
  <si>
    <t>Baker County Oregon</t>
  </si>
  <si>
    <t>4100399999</t>
  </si>
  <si>
    <t>Corvallis, OR MSA</t>
  </si>
  <si>
    <t>METRO18700M18700</t>
  </si>
  <si>
    <t>Benton County Oregon</t>
  </si>
  <si>
    <t>4100599999</t>
  </si>
  <si>
    <t>Portland-Vancouver-Hillsboro, OR-WA MSA</t>
  </si>
  <si>
    <t>METRO38900M38900</t>
  </si>
  <si>
    <t>Clackamas County Oregon</t>
  </si>
  <si>
    <t>4100799999</t>
  </si>
  <si>
    <t>Clatsop County, OR</t>
  </si>
  <si>
    <t>NCNTY41007N41007</t>
  </si>
  <si>
    <t>Clatsop County Oregon</t>
  </si>
  <si>
    <t>4100999999</t>
  </si>
  <si>
    <t>Columbia County Oregon</t>
  </si>
  <si>
    <t>4101199999</t>
  </si>
  <si>
    <t>Coos County, OR</t>
  </si>
  <si>
    <t>NCNTY41011N41011</t>
  </si>
  <si>
    <t>Coos County Oregon</t>
  </si>
  <si>
    <t>4101399999</t>
  </si>
  <si>
    <t>Crook County, OR</t>
  </si>
  <si>
    <t>NCNTY41013N41013</t>
  </si>
  <si>
    <t>Crook County Oregon</t>
  </si>
  <si>
    <t>4101599999</t>
  </si>
  <si>
    <t>Curry County, OR</t>
  </si>
  <si>
    <t>NCNTY41015N41015</t>
  </si>
  <si>
    <t>Curry County Oregon</t>
  </si>
  <si>
    <t>4101799999</t>
  </si>
  <si>
    <t>Bend-Redmond, OR MSA</t>
  </si>
  <si>
    <t>METRO13460M13460</t>
  </si>
  <si>
    <t>Deschutes County Oregon</t>
  </si>
  <si>
    <t>4101999999</t>
  </si>
  <si>
    <t>Douglas County, OR</t>
  </si>
  <si>
    <t>NCNTY41019N41019</t>
  </si>
  <si>
    <t>Douglas County Oregon</t>
  </si>
  <si>
    <t>4102199999</t>
  </si>
  <si>
    <t>Gilliam County, OR</t>
  </si>
  <si>
    <t>NCNTY41021N41021</t>
  </si>
  <si>
    <t>Gilliam County Oregon</t>
  </si>
  <si>
    <t>4102399999</t>
  </si>
  <si>
    <t>Grant County, OR</t>
  </si>
  <si>
    <t>NCNTY41023N41023</t>
  </si>
  <si>
    <t>Grant County Oregon</t>
  </si>
  <si>
    <t>4102599999</t>
  </si>
  <si>
    <t>Harney County, OR</t>
  </si>
  <si>
    <t>NCNTY41025N41025</t>
  </si>
  <si>
    <t>Harney County Oregon</t>
  </si>
  <si>
    <t>4102799999</t>
  </si>
  <si>
    <t>Hood River County, OR</t>
  </si>
  <si>
    <t>NCNTY41027N41027</t>
  </si>
  <si>
    <t>Hood River County Oregon</t>
  </si>
  <si>
    <t>4102999999</t>
  </si>
  <si>
    <t>Medford, OR MSA</t>
  </si>
  <si>
    <t>METRO32780M32780</t>
  </si>
  <si>
    <t>Jackson County Oregon</t>
  </si>
  <si>
    <t>4103199999</t>
  </si>
  <si>
    <t>Jefferson County, OR</t>
  </si>
  <si>
    <t>NCNTY41031N41031</t>
  </si>
  <si>
    <t>Jefferson County Oregon</t>
  </si>
  <si>
    <t>4103399999</t>
  </si>
  <si>
    <t>Grants Pass, OR MSA</t>
  </si>
  <si>
    <t>METRO24420M24420</t>
  </si>
  <si>
    <t>Josephine County Oregon</t>
  </si>
  <si>
    <t>4103599999</t>
  </si>
  <si>
    <t>Klamath County, OR</t>
  </si>
  <si>
    <t>NCNTY41035N41035</t>
  </si>
  <si>
    <t>Klamath County Oregon</t>
  </si>
  <si>
    <t>4103799999</t>
  </si>
  <si>
    <t>Lake County, OR</t>
  </si>
  <si>
    <t>NCNTY41037N41037</t>
  </si>
  <si>
    <t>Lake County Oregon</t>
  </si>
  <si>
    <t>4103999999</t>
  </si>
  <si>
    <t>Eugene-Springfield, OR MSA</t>
  </si>
  <si>
    <t>METRO21660M21660</t>
  </si>
  <si>
    <t>Lane County Oregon</t>
  </si>
  <si>
    <t>4104199999</t>
  </si>
  <si>
    <t>Lincoln County, OR</t>
  </si>
  <si>
    <t>NCNTY41041N41041</t>
  </si>
  <si>
    <t>Lincoln County Oregon</t>
  </si>
  <si>
    <t>4104399999</t>
  </si>
  <si>
    <t>Albany, OR MSA</t>
  </si>
  <si>
    <t>METRO10540M10540</t>
  </si>
  <si>
    <t>Linn County Oregon</t>
  </si>
  <si>
    <t>4104599999</t>
  </si>
  <si>
    <t>Malheur County, OR</t>
  </si>
  <si>
    <t>NCNTY41045N41045</t>
  </si>
  <si>
    <t>Malheur County Oregon</t>
  </si>
  <si>
    <t>4104799999</t>
  </si>
  <si>
    <t>Salem, OR MSA</t>
  </si>
  <si>
    <t>METRO41420M41420</t>
  </si>
  <si>
    <t>Marion County Oregon</t>
  </si>
  <si>
    <t>4104999999</t>
  </si>
  <si>
    <t>Morrow County, OR</t>
  </si>
  <si>
    <t>NCNTY41049N41049</t>
  </si>
  <si>
    <t>Morrow County Oregon</t>
  </si>
  <si>
    <t>4105199999</t>
  </si>
  <si>
    <t>Multnomah County Oregon</t>
  </si>
  <si>
    <t>4105399999</t>
  </si>
  <si>
    <t>Polk County Oregon</t>
  </si>
  <si>
    <t>4105599999</t>
  </si>
  <si>
    <t>Sherman County, OR</t>
  </si>
  <si>
    <t>NCNTY41055N41055</t>
  </si>
  <si>
    <t>Sherman County Oregon</t>
  </si>
  <si>
    <t>4105799999</t>
  </si>
  <si>
    <t>Tillamook County, OR</t>
  </si>
  <si>
    <t>NCNTY41057N41057</t>
  </si>
  <si>
    <t>Tillamook County Oregon</t>
  </si>
  <si>
    <t>4105999999</t>
  </si>
  <si>
    <t>Umatilla County, OR</t>
  </si>
  <si>
    <t>NCNTY41059N41059</t>
  </si>
  <si>
    <t>Umatilla County Oregon</t>
  </si>
  <si>
    <t>4106199999</t>
  </si>
  <si>
    <t>Union County, OR</t>
  </si>
  <si>
    <t>NCNTY41061N41061</t>
  </si>
  <si>
    <t>Union County Oregon</t>
  </si>
  <si>
    <t>4106399999</t>
  </si>
  <si>
    <t>Wallowa County, OR</t>
  </si>
  <si>
    <t>NCNTY41063N41063</t>
  </si>
  <si>
    <t>Wallowa County Oregon</t>
  </si>
  <si>
    <t>4106599999</t>
  </si>
  <si>
    <t>Wasco County, OR</t>
  </si>
  <si>
    <t>NCNTY41065N41065</t>
  </si>
  <si>
    <t>Wasco County Oregon</t>
  </si>
  <si>
    <t>4106799999</t>
  </si>
  <si>
    <t>Washington County Oregon</t>
  </si>
  <si>
    <t>4106999999</t>
  </si>
  <si>
    <t>Wheeler County, OR</t>
  </si>
  <si>
    <t>NCNTY41069N41069</t>
  </si>
  <si>
    <t>Wheeler County Oregon</t>
  </si>
  <si>
    <t>4107199999</t>
  </si>
  <si>
    <t>Yamhill County Oregon</t>
  </si>
  <si>
    <t>4200199999</t>
  </si>
  <si>
    <t>Gettysburg, PA MSA</t>
  </si>
  <si>
    <t>METRO23900M23900</t>
  </si>
  <si>
    <t>42</t>
  </si>
  <si>
    <t>PA</t>
  </si>
  <si>
    <t>Adams County Pennsylvania</t>
  </si>
  <si>
    <t>4200399999</t>
  </si>
  <si>
    <t>Pittsburgh, PA HUD Metro FMR Area</t>
  </si>
  <si>
    <t>METRO38300M38300</t>
  </si>
  <si>
    <t>Allegheny County Pennsylvania</t>
  </si>
  <si>
    <t>4200599999</t>
  </si>
  <si>
    <t>Armstrong County, PA HUD Metro FMR Area</t>
  </si>
  <si>
    <t>METRO38300N42005</t>
  </si>
  <si>
    <t>Armstrong County Pennsylvania</t>
  </si>
  <si>
    <t>4200799999</t>
  </si>
  <si>
    <t>Beaver County Pennsylvania</t>
  </si>
  <si>
    <t>4200999999</t>
  </si>
  <si>
    <t>Bedford County, PA</t>
  </si>
  <si>
    <t>NCNTY42009N42009</t>
  </si>
  <si>
    <t>Bedford County Pennsylvania</t>
  </si>
  <si>
    <t>4201199999</t>
  </si>
  <si>
    <t>Reading, PA MSA</t>
  </si>
  <si>
    <t>METRO39740M39740</t>
  </si>
  <si>
    <t>Berks County Pennsylvania</t>
  </si>
  <si>
    <t>4201399999</t>
  </si>
  <si>
    <t>Altoona, PA MSA</t>
  </si>
  <si>
    <t>METRO11020M11020</t>
  </si>
  <si>
    <t>Blair County Pennsylvania</t>
  </si>
  <si>
    <t>4201599999</t>
  </si>
  <si>
    <t>Bradford County, PA</t>
  </si>
  <si>
    <t>NCNTY42015N42015</t>
  </si>
  <si>
    <t>Bradford County Pennsylvania</t>
  </si>
  <si>
    <t>4201799999</t>
  </si>
  <si>
    <t>Bucks County Pennsylvania</t>
  </si>
  <si>
    <t>4201999999</t>
  </si>
  <si>
    <t>Butler County Pennsylvania</t>
  </si>
  <si>
    <t>4202199999</t>
  </si>
  <si>
    <t>Johnstown, PA MSA</t>
  </si>
  <si>
    <t>METRO27780M27780</t>
  </si>
  <si>
    <t>Cambria County Pennsylvania</t>
  </si>
  <si>
    <t>4202399999</t>
  </si>
  <si>
    <t>Cameron County, PA</t>
  </si>
  <si>
    <t>NCNTY42023N42023</t>
  </si>
  <si>
    <t>Cameron County Pennsylvania</t>
  </si>
  <si>
    <t>4202599999</t>
  </si>
  <si>
    <t>Allentown-Bethlehem-Easton, PA HUD Metro FMR Area</t>
  </si>
  <si>
    <t>METRO10900M10900</t>
  </si>
  <si>
    <t>Carbon County Pennsylvania</t>
  </si>
  <si>
    <t>4202799999</t>
  </si>
  <si>
    <t>State College, PA MSA</t>
  </si>
  <si>
    <t>METRO44300M44300</t>
  </si>
  <si>
    <t>Centre County Pennsylvania</t>
  </si>
  <si>
    <t>4202999999</t>
  </si>
  <si>
    <t>Chester County Pennsylvania</t>
  </si>
  <si>
    <t>4203199999</t>
  </si>
  <si>
    <t>Clarion County, PA</t>
  </si>
  <si>
    <t>NCNTY42031N42031</t>
  </si>
  <si>
    <t>Clarion County Pennsylvania</t>
  </si>
  <si>
    <t>4203399999</t>
  </si>
  <si>
    <t>Clearfield County, PA</t>
  </si>
  <si>
    <t>NCNTY42033N42033</t>
  </si>
  <si>
    <t>Clearfield County Pennsylvania</t>
  </si>
  <si>
    <t>4203599999</t>
  </si>
  <si>
    <t>Clinton County, PA</t>
  </si>
  <si>
    <t>NCNTY42035N42035</t>
  </si>
  <si>
    <t>Clinton County Pennsylvania</t>
  </si>
  <si>
    <t>4203799999</t>
  </si>
  <si>
    <t>Columbia County, PA HUD Metro FMR Area</t>
  </si>
  <si>
    <t>METRO14100N42037</t>
  </si>
  <si>
    <t>Columbia County Pennsylvania</t>
  </si>
  <si>
    <t>4203999999</t>
  </si>
  <si>
    <t>Crawford County, PA</t>
  </si>
  <si>
    <t>NCNTY42039N42039</t>
  </si>
  <si>
    <t>Crawford County Pennsylvania</t>
  </si>
  <si>
    <t>4204199999</t>
  </si>
  <si>
    <t>Harrisburg-Carlisle, PA MSA</t>
  </si>
  <si>
    <t>METRO25420M25420</t>
  </si>
  <si>
    <t>Cumberland County Pennsylvania</t>
  </si>
  <si>
    <t>4204399999</t>
  </si>
  <si>
    <t>Dauphin County Pennsylvania</t>
  </si>
  <si>
    <t>4204599999</t>
  </si>
  <si>
    <t>Delaware County Pennsylvania</t>
  </si>
  <si>
    <t>4204799999</t>
  </si>
  <si>
    <t>Elk County, PA</t>
  </si>
  <si>
    <t>NCNTY42047N42047</t>
  </si>
  <si>
    <t>Elk County Pennsylvania</t>
  </si>
  <si>
    <t>4204999999</t>
  </si>
  <si>
    <t>Erie, PA MSA</t>
  </si>
  <si>
    <t>METRO21500M21500</t>
  </si>
  <si>
    <t>Erie County Pennsylvania</t>
  </si>
  <si>
    <t>4205199999</t>
  </si>
  <si>
    <t>Fayette County Pennsylvania</t>
  </si>
  <si>
    <t>4205399999</t>
  </si>
  <si>
    <t>Forest County, PA</t>
  </si>
  <si>
    <t>NCNTY42053N42053</t>
  </si>
  <si>
    <t>Forest County Pennsylvania</t>
  </si>
  <si>
    <t>4205599999</t>
  </si>
  <si>
    <t>Chambersburg-Waynesboro, PA MSA</t>
  </si>
  <si>
    <t>METRO16540M16540</t>
  </si>
  <si>
    <t>Franklin County Pennsylvania</t>
  </si>
  <si>
    <t>4205799999</t>
  </si>
  <si>
    <t>Fulton County, PA</t>
  </si>
  <si>
    <t>NCNTY42057N42057</t>
  </si>
  <si>
    <t>Fulton County Pennsylvania</t>
  </si>
  <si>
    <t>4205999999</t>
  </si>
  <si>
    <t>Greene County, PA</t>
  </si>
  <si>
    <t>NCNTY42059N42059</t>
  </si>
  <si>
    <t>Greene County Pennsylvania</t>
  </si>
  <si>
    <t>4206199999</t>
  </si>
  <si>
    <t>Huntingdon County, PA</t>
  </si>
  <si>
    <t>NCNTY42061N42061</t>
  </si>
  <si>
    <t>Huntingdon County Pennsylvania</t>
  </si>
  <si>
    <t>4206399999</t>
  </si>
  <si>
    <t>Indiana County, PA</t>
  </si>
  <si>
    <t>NCNTY42063N42063</t>
  </si>
  <si>
    <t>Indiana County Pennsylvania</t>
  </si>
  <si>
    <t>4206599999</t>
  </si>
  <si>
    <t>Jefferson County, PA</t>
  </si>
  <si>
    <t>NCNTY42065N42065</t>
  </si>
  <si>
    <t>Jefferson County Pennsylvania</t>
  </si>
  <si>
    <t>4206799999</t>
  </si>
  <si>
    <t>Juniata County, PA</t>
  </si>
  <si>
    <t>NCNTY42067N42067</t>
  </si>
  <si>
    <t>Juniata County Pennsylvania</t>
  </si>
  <si>
    <t>4206999999</t>
  </si>
  <si>
    <t>Scranton--Wilkes-Barre, PA MSA</t>
  </si>
  <si>
    <t>METRO42540M42540</t>
  </si>
  <si>
    <t>Lackawanna County Pennsylvania</t>
  </si>
  <si>
    <t>4207199999</t>
  </si>
  <si>
    <t>Lancaster, PA MSA</t>
  </si>
  <si>
    <t>METRO29540M29540</t>
  </si>
  <si>
    <t>Lancaster County Pennsylvania</t>
  </si>
  <si>
    <t>4207399999</t>
  </si>
  <si>
    <t>Lawrence County, PA</t>
  </si>
  <si>
    <t>NCNTY42073N42073</t>
  </si>
  <si>
    <t>Lawrence County Pennsylvania</t>
  </si>
  <si>
    <t>4207599999</t>
  </si>
  <si>
    <t>Lebanon, PA MSA</t>
  </si>
  <si>
    <t>METRO30140M30140</t>
  </si>
  <si>
    <t>Lebanon County Pennsylvania</t>
  </si>
  <si>
    <t>4207799999</t>
  </si>
  <si>
    <t>Lehigh County Pennsylvania</t>
  </si>
  <si>
    <t>4207999999</t>
  </si>
  <si>
    <t>Luzerne County Pennsylvania</t>
  </si>
  <si>
    <t>4208199999</t>
  </si>
  <si>
    <t>Williamsport, PA MSA</t>
  </si>
  <si>
    <t>METRO48700M48700</t>
  </si>
  <si>
    <t>Lycoming County Pennsylvania</t>
  </si>
  <si>
    <t>4208399999</t>
  </si>
  <si>
    <t>McKean County, PA</t>
  </si>
  <si>
    <t>NCNTY42083N42083</t>
  </si>
  <si>
    <t>McKean County Pennsylvania</t>
  </si>
  <si>
    <t>4208599999</t>
  </si>
  <si>
    <t>Sharon, PA HUD Metro FMR Area</t>
  </si>
  <si>
    <t>METRO49660MM7610</t>
  </si>
  <si>
    <t>Mercer County Pennsylvania</t>
  </si>
  <si>
    <t>4208799999</t>
  </si>
  <si>
    <t>Mifflin County, PA</t>
  </si>
  <si>
    <t>NCNTY42087N42087</t>
  </si>
  <si>
    <t>Mifflin County Pennsylvania</t>
  </si>
  <si>
    <t>4208999999</t>
  </si>
  <si>
    <t>East Stroudsburg, PA MSA</t>
  </si>
  <si>
    <t>METRO20700M20700</t>
  </si>
  <si>
    <t>Monroe County Pennsylvania</t>
  </si>
  <si>
    <t>4209199999</t>
  </si>
  <si>
    <t>Montgomery County Pennsylvania</t>
  </si>
  <si>
    <t>4209399999</t>
  </si>
  <si>
    <t>Montour County, PA HUD Metro FMR Area</t>
  </si>
  <si>
    <t>METRO14100N42093</t>
  </si>
  <si>
    <t>Montour County Pennsylvania</t>
  </si>
  <si>
    <t>4209599999</t>
  </si>
  <si>
    <t>Northampton County Pennsylvania</t>
  </si>
  <si>
    <t>4209799999</t>
  </si>
  <si>
    <t>Northumberland County, PA</t>
  </si>
  <si>
    <t>NCNTY42097N42097</t>
  </si>
  <si>
    <t>Northumberland County Pennsylvania</t>
  </si>
  <si>
    <t>4209999999</t>
  </si>
  <si>
    <t>Perry County Pennsylvania</t>
  </si>
  <si>
    <t>4210199999</t>
  </si>
  <si>
    <t>Philadelphia County Pennsylvania</t>
  </si>
  <si>
    <t>4210399999</t>
  </si>
  <si>
    <t>Pike County, PA HUD Metro FMR Area</t>
  </si>
  <si>
    <t>METRO35620MM5660</t>
  </si>
  <si>
    <t>Pike County Pennsylvania</t>
  </si>
  <si>
    <t>4210599999</t>
  </si>
  <si>
    <t>Potter County, PA</t>
  </si>
  <si>
    <t>NCNTY42105N42105</t>
  </si>
  <si>
    <t>Potter County Pennsylvania</t>
  </si>
  <si>
    <t>4210799999</t>
  </si>
  <si>
    <t>Schuylkill County, PA</t>
  </si>
  <si>
    <t>NCNTY42107N42107</t>
  </si>
  <si>
    <t>Schuylkill County Pennsylvania</t>
  </si>
  <si>
    <t>4210999999</t>
  </si>
  <si>
    <t>Snyder County, PA</t>
  </si>
  <si>
    <t>NCNTY42109N42109</t>
  </si>
  <si>
    <t>Snyder County Pennsylvania</t>
  </si>
  <si>
    <t>4211199999</t>
  </si>
  <si>
    <t>Somerset County, PA</t>
  </si>
  <si>
    <t>NCNTY42111N42111</t>
  </si>
  <si>
    <t>Somerset County Pennsylvania</t>
  </si>
  <si>
    <t>4211399999</t>
  </si>
  <si>
    <t>Sullivan County, PA</t>
  </si>
  <si>
    <t>NCNTY42113N42113</t>
  </si>
  <si>
    <t>Sullivan County Pennsylvania</t>
  </si>
  <si>
    <t>4211599999</t>
  </si>
  <si>
    <t>Susquehanna County, PA</t>
  </si>
  <si>
    <t>NCNTY42115N42115</t>
  </si>
  <si>
    <t>Susquehanna County Pennsylvania</t>
  </si>
  <si>
    <t>4211799999</t>
  </si>
  <si>
    <t>Tioga County, PA</t>
  </si>
  <si>
    <t>NCNTY42117N42117</t>
  </si>
  <si>
    <t>Tioga County Pennsylvania</t>
  </si>
  <si>
    <t>4211999999</t>
  </si>
  <si>
    <t>Union County, PA</t>
  </si>
  <si>
    <t>NCNTY42119N42119</t>
  </si>
  <si>
    <t>Union County Pennsylvania</t>
  </si>
  <si>
    <t>4212199999</t>
  </si>
  <si>
    <t>Venango County, PA</t>
  </si>
  <si>
    <t>NCNTY42121N42121</t>
  </si>
  <si>
    <t>Venango County Pennsylvania</t>
  </si>
  <si>
    <t>4212399999</t>
  </si>
  <si>
    <t>Warren County, PA</t>
  </si>
  <si>
    <t>NCNTY42123N42123</t>
  </si>
  <si>
    <t>Warren County Pennsylvania</t>
  </si>
  <si>
    <t>4212599999</t>
  </si>
  <si>
    <t>Washington County Pennsylvania</t>
  </si>
  <si>
    <t>4212799999</t>
  </si>
  <si>
    <t>Wayne County, PA</t>
  </si>
  <si>
    <t>NCNTY42127N42127</t>
  </si>
  <si>
    <t>Wayne County Pennsylvania</t>
  </si>
  <si>
    <t>4212999999</t>
  </si>
  <si>
    <t>Westmoreland County Pennsylvania</t>
  </si>
  <si>
    <t>4213199999</t>
  </si>
  <si>
    <t>Wyoming County Pennsylvania</t>
  </si>
  <si>
    <t>4213399999</t>
  </si>
  <si>
    <t>York-Hanover, PA MSA</t>
  </si>
  <si>
    <t>METRO49620M49620</t>
  </si>
  <si>
    <t>York County Pennsylvania</t>
  </si>
  <si>
    <t>4400105140</t>
  </si>
  <si>
    <t>44</t>
  </si>
  <si>
    <t>RI</t>
  </si>
  <si>
    <t>Bristol County Rhode Island</t>
  </si>
  <si>
    <t>4400109280</t>
  </si>
  <si>
    <t>4400173760</t>
  </si>
  <si>
    <t>4400318640</t>
  </si>
  <si>
    <t>Kent County Rhode Island</t>
  </si>
  <si>
    <t>4400322240</t>
  </si>
  <si>
    <t>East Greenwich town</t>
  </si>
  <si>
    <t>4400374300</t>
  </si>
  <si>
    <t>Warwick city</t>
  </si>
  <si>
    <t>4400377720</t>
  </si>
  <si>
    <t>West Greenwich town</t>
  </si>
  <si>
    <t>4400378440</t>
  </si>
  <si>
    <t>West Warwick town</t>
  </si>
  <si>
    <t>4400536820</t>
  </si>
  <si>
    <t>Jamestown town</t>
  </si>
  <si>
    <t>Newport County Rhode Island</t>
  </si>
  <si>
    <t>4400542400</t>
  </si>
  <si>
    <t>Little Compton town</t>
  </si>
  <si>
    <t>4400545460</t>
  </si>
  <si>
    <t>Newport-Middleton-Portsmouth, RI HUD Metro FMR Area</t>
  </si>
  <si>
    <t>METRO39300N44005</t>
  </si>
  <si>
    <t>4400549960</t>
  </si>
  <si>
    <t>Newport city</t>
  </si>
  <si>
    <t>4400557880</t>
  </si>
  <si>
    <t>Portsmouth town</t>
  </si>
  <si>
    <t>4400570880</t>
  </si>
  <si>
    <t>Tiverton town</t>
  </si>
  <si>
    <t>4400711800</t>
  </si>
  <si>
    <t>Burrillville town</t>
  </si>
  <si>
    <t>Providence County Rhode Island</t>
  </si>
  <si>
    <t>4400714140</t>
  </si>
  <si>
    <t>Central Falls city</t>
  </si>
  <si>
    <t>4400719180</t>
  </si>
  <si>
    <t>Cranston city</t>
  </si>
  <si>
    <t>4400720080</t>
  </si>
  <si>
    <t>4400722960</t>
  </si>
  <si>
    <t>East Providence city</t>
  </si>
  <si>
    <t>4400727460</t>
  </si>
  <si>
    <t>Foster town</t>
  </si>
  <si>
    <t>4400730340</t>
  </si>
  <si>
    <t>Glocester town</t>
  </si>
  <si>
    <t>4400737720</t>
  </si>
  <si>
    <t>Johnston town</t>
  </si>
  <si>
    <t>4400741500</t>
  </si>
  <si>
    <t>4400751760</t>
  </si>
  <si>
    <t>North Providence town</t>
  </si>
  <si>
    <t>4400752480</t>
  </si>
  <si>
    <t>North Smithfield town</t>
  </si>
  <si>
    <t>4400754640</t>
  </si>
  <si>
    <t>Pawtucket city</t>
  </si>
  <si>
    <t>4400759000</t>
  </si>
  <si>
    <t>Providence city</t>
  </si>
  <si>
    <t>4400764220</t>
  </si>
  <si>
    <t>4400766200</t>
  </si>
  <si>
    <t>4400780780</t>
  </si>
  <si>
    <t>Woonsocket city</t>
  </si>
  <si>
    <t>4400914500</t>
  </si>
  <si>
    <t>Washington County Rhode Island</t>
  </si>
  <si>
    <t>4400925300</t>
  </si>
  <si>
    <t>4400935380</t>
  </si>
  <si>
    <t>Westerly-Hopkinton-New Shoreham, RI HUD Metro FMR Area</t>
  </si>
  <si>
    <t>METRO39300MM5520</t>
  </si>
  <si>
    <t>4400948340</t>
  </si>
  <si>
    <t>Narragansett town</t>
  </si>
  <si>
    <t>4400950500</t>
  </si>
  <si>
    <t>New Shoreham town</t>
  </si>
  <si>
    <t>4400951580</t>
  </si>
  <si>
    <t>North Kingstown town</t>
  </si>
  <si>
    <t>4400961160</t>
  </si>
  <si>
    <t>4400967460</t>
  </si>
  <si>
    <t>South Kingstown town</t>
  </si>
  <si>
    <t>4400977000</t>
  </si>
  <si>
    <t>Westerly town</t>
  </si>
  <si>
    <t>4500199999</t>
  </si>
  <si>
    <t>Abbeville County, SC</t>
  </si>
  <si>
    <t>NCNTY45001N45001</t>
  </si>
  <si>
    <t>45</t>
  </si>
  <si>
    <t>SC</t>
  </si>
  <si>
    <t>Abbeville County South Carolina</t>
  </si>
  <si>
    <t>4500399999</t>
  </si>
  <si>
    <t>Aiken County South Carolina</t>
  </si>
  <si>
    <t>4500599999</t>
  </si>
  <si>
    <t>Allendale County, SC</t>
  </si>
  <si>
    <t>NCNTY45005N45005</t>
  </si>
  <si>
    <t>Allendale County South Carolina</t>
  </si>
  <si>
    <t>4500799999</t>
  </si>
  <si>
    <t>Anderson, SC HUD Metro FMR Area</t>
  </si>
  <si>
    <t>METRO24860M11340</t>
  </si>
  <si>
    <t>Anderson County South Carolina</t>
  </si>
  <si>
    <t>4500999999</t>
  </si>
  <si>
    <t>Bamberg County, SC</t>
  </si>
  <si>
    <t>NCNTY45009N45009</t>
  </si>
  <si>
    <t>Bamberg County South Carolina</t>
  </si>
  <si>
    <t>4501199999</t>
  </si>
  <si>
    <t>Barnwell County, SC</t>
  </si>
  <si>
    <t>NCNTY45011N45011</t>
  </si>
  <si>
    <t>Barnwell County South Carolina</t>
  </si>
  <si>
    <t>4501399999</t>
  </si>
  <si>
    <t>Beaufort County, SC HUD Metro FMR Area</t>
  </si>
  <si>
    <t>METRO25940N45013</t>
  </si>
  <si>
    <t>Beaufort County South Carolina</t>
  </si>
  <si>
    <t>4501599999</t>
  </si>
  <si>
    <t>Charleston-North Charleston, SC MSA</t>
  </si>
  <si>
    <t>METRO16700M16700</t>
  </si>
  <si>
    <t>Berkeley County South Carolina</t>
  </si>
  <si>
    <t>4501799999</t>
  </si>
  <si>
    <t>Columbia, SC HUD Metro FMR Area</t>
  </si>
  <si>
    <t>METRO17900M17900</t>
  </si>
  <si>
    <t>Calhoun County South Carolina</t>
  </si>
  <si>
    <t>4501999999</t>
  </si>
  <si>
    <t>Charleston County South Carolina</t>
  </si>
  <si>
    <t>4502199999</t>
  </si>
  <si>
    <t>Cherokee County, SC</t>
  </si>
  <si>
    <t>NCNTY45021N45021</t>
  </si>
  <si>
    <t>Cherokee County South Carolina</t>
  </si>
  <si>
    <t>4502399999</t>
  </si>
  <si>
    <t>Chester County, SC HUD Metro FMR Area</t>
  </si>
  <si>
    <t>METRO16740N45023</t>
  </si>
  <si>
    <t>Chester County South Carolina</t>
  </si>
  <si>
    <t>4502599999</t>
  </si>
  <si>
    <t>Chesterfield County, SC</t>
  </si>
  <si>
    <t>NCNTY45025N45025</t>
  </si>
  <si>
    <t>Chesterfield County South Carolina</t>
  </si>
  <si>
    <t>4502799999</t>
  </si>
  <si>
    <t>Clarendon County, SC HUD Metro FMR Area</t>
  </si>
  <si>
    <t>METRO44940M45027</t>
  </si>
  <si>
    <t>Clarendon County South Carolina</t>
  </si>
  <si>
    <t>4502999999</t>
  </si>
  <si>
    <t>Colleton County, SC</t>
  </si>
  <si>
    <t>NCNTY45029N45029</t>
  </si>
  <si>
    <t>Colleton County South Carolina</t>
  </si>
  <si>
    <t>4503199999</t>
  </si>
  <si>
    <t>Darlington County, SC HUD Metro FMR Area</t>
  </si>
  <si>
    <t>METRO22500N45031</t>
  </si>
  <si>
    <t>Darlington County South Carolina</t>
  </si>
  <si>
    <t>4503399999</t>
  </si>
  <si>
    <t>Dillon County, SC</t>
  </si>
  <si>
    <t>NCNTY45033N45033</t>
  </si>
  <si>
    <t>Dillon County South Carolina</t>
  </si>
  <si>
    <t>4503599999</t>
  </si>
  <si>
    <t>Dorchester County South Carolina</t>
  </si>
  <si>
    <t>4503799999</t>
  </si>
  <si>
    <t>Edgefield County South Carolina</t>
  </si>
  <si>
    <t>4503999999</t>
  </si>
  <si>
    <t>Fairfield County South Carolina</t>
  </si>
  <si>
    <t>4504199999</t>
  </si>
  <si>
    <t>Florence, SC HUD Metro FMR Area</t>
  </si>
  <si>
    <t>METRO22500M22500</t>
  </si>
  <si>
    <t>Florence County South Carolina</t>
  </si>
  <si>
    <t>4504399999</t>
  </si>
  <si>
    <t>Georgetown County, SC</t>
  </si>
  <si>
    <t>NCNTY45043N45043</t>
  </si>
  <si>
    <t>Georgetown County South Carolina</t>
  </si>
  <si>
    <t>4504599999</t>
  </si>
  <si>
    <t>Greenville-Mauldin-Easley, SC HUD Metro FMR Area</t>
  </si>
  <si>
    <t>METRO24860M24860</t>
  </si>
  <si>
    <t>Greenville County South Carolina</t>
  </si>
  <si>
    <t>4504799999</t>
  </si>
  <si>
    <t>Greenwood County, SC</t>
  </si>
  <si>
    <t>NCNTY45047N45047</t>
  </si>
  <si>
    <t>Greenwood County South Carolina</t>
  </si>
  <si>
    <t>4504999999</t>
  </si>
  <si>
    <t>Hampton County, SC</t>
  </si>
  <si>
    <t>NCNTY45049N45049</t>
  </si>
  <si>
    <t>Hampton County South Carolina</t>
  </si>
  <si>
    <t>4505199999</t>
  </si>
  <si>
    <t>Myrtle Beach-North Myrtle Beach-Conway, SC HUD Metro FMR Area</t>
  </si>
  <si>
    <t>METRO34820M34820</t>
  </si>
  <si>
    <t>Horry County South Carolina</t>
  </si>
  <si>
    <t>4505399999</t>
  </si>
  <si>
    <t>Jasper County, SC HUD Metro FMR Area</t>
  </si>
  <si>
    <t>METRO25940N45053</t>
  </si>
  <si>
    <t>Jasper County South Carolina</t>
  </si>
  <si>
    <t>4505599999</t>
  </si>
  <si>
    <t>Kershaw County, SC HUD Metro FMR Area</t>
  </si>
  <si>
    <t>METRO17900N45055</t>
  </si>
  <si>
    <t>Kershaw County South Carolina</t>
  </si>
  <si>
    <t>4505799999</t>
  </si>
  <si>
    <t>Lancaster County, SC HUD Metro FMR Area</t>
  </si>
  <si>
    <t>METRO16740N45057</t>
  </si>
  <si>
    <t>Lancaster County South Carolina</t>
  </si>
  <si>
    <t>4505999999</t>
  </si>
  <si>
    <t>Laurens County, SC HUD Metro FMR Area</t>
  </si>
  <si>
    <t>METRO24860N45059</t>
  </si>
  <si>
    <t>Laurens County South Carolina</t>
  </si>
  <si>
    <t>4506199999</t>
  </si>
  <si>
    <t>Lee County, SC</t>
  </si>
  <si>
    <t>NCNTY45061N45061</t>
  </si>
  <si>
    <t>Lee County South Carolina</t>
  </si>
  <si>
    <t>4506399999</t>
  </si>
  <si>
    <t>Lexington County South Carolina</t>
  </si>
  <si>
    <t>4506599999</t>
  </si>
  <si>
    <t>McCormick County, SC</t>
  </si>
  <si>
    <t>NCNTY45065N45065</t>
  </si>
  <si>
    <t>McCormick County South Carolina</t>
  </si>
  <si>
    <t>4506799999</t>
  </si>
  <si>
    <t>Marion County, SC</t>
  </si>
  <si>
    <t>NCNTY45067N45067</t>
  </si>
  <si>
    <t>Marion County South Carolina</t>
  </si>
  <si>
    <t>4506999999</t>
  </si>
  <si>
    <t>Marlboro County, SC</t>
  </si>
  <si>
    <t>NCNTY45069N45069</t>
  </si>
  <si>
    <t>Marlboro County South Carolina</t>
  </si>
  <si>
    <t>4507199999</t>
  </si>
  <si>
    <t>Newberry County, SC</t>
  </si>
  <si>
    <t>NCNTY45071N45071</t>
  </si>
  <si>
    <t>Newberry County South Carolina</t>
  </si>
  <si>
    <t>4507399999</t>
  </si>
  <si>
    <t>Oconee County, SC</t>
  </si>
  <si>
    <t>NCNTY45073N45073</t>
  </si>
  <si>
    <t>Oconee County South Carolina</t>
  </si>
  <si>
    <t>4507599999</t>
  </si>
  <si>
    <t>Orangeburg County, SC</t>
  </si>
  <si>
    <t>NCNTY45075N45075</t>
  </si>
  <si>
    <t>Orangeburg County South Carolina</t>
  </si>
  <si>
    <t>4507799999</t>
  </si>
  <si>
    <t>Pickens County South Carolina</t>
  </si>
  <si>
    <t>4507999999</t>
  </si>
  <si>
    <t>Richland County South Carolina</t>
  </si>
  <si>
    <t>4508199999</t>
  </si>
  <si>
    <t>Saluda County South Carolina</t>
  </si>
  <si>
    <t>4508399999</t>
  </si>
  <si>
    <t>Spartanburg, SC MSA</t>
  </si>
  <si>
    <t>METRO43900M43900</t>
  </si>
  <si>
    <t>Spartanburg County South Carolina</t>
  </si>
  <si>
    <t>4508599999</t>
  </si>
  <si>
    <t>Sumter, SC HUD Metro FMR Area</t>
  </si>
  <si>
    <t>METRO44940M44940</t>
  </si>
  <si>
    <t>Sumter County South Carolina</t>
  </si>
  <si>
    <t>4508799999</t>
  </si>
  <si>
    <t>Union County, SC</t>
  </si>
  <si>
    <t>NCNTY45087N45087</t>
  </si>
  <si>
    <t>Union County South Carolina</t>
  </si>
  <si>
    <t>4508999999</t>
  </si>
  <si>
    <t>Williamsburg County, SC</t>
  </si>
  <si>
    <t>NCNTY45089N45089</t>
  </si>
  <si>
    <t>Williamsburg County South Carolina</t>
  </si>
  <si>
    <t>4509199999</t>
  </si>
  <si>
    <t>York County South Carolina</t>
  </si>
  <si>
    <t>4600399999</t>
  </si>
  <si>
    <t>Aurora County, SD</t>
  </si>
  <si>
    <t>NCNTY46003N46003</t>
  </si>
  <si>
    <t>46</t>
  </si>
  <si>
    <t>SD</t>
  </si>
  <si>
    <t>Aurora County South Dakota</t>
  </si>
  <si>
    <t>4600599999</t>
  </si>
  <si>
    <t>Beadle County, SD</t>
  </si>
  <si>
    <t>NCNTY46005N46005</t>
  </si>
  <si>
    <t>Beadle County South Dakota</t>
  </si>
  <si>
    <t>4600799999</t>
  </si>
  <si>
    <t>Bennett County, SD</t>
  </si>
  <si>
    <t>NCNTY46007N46007</t>
  </si>
  <si>
    <t>Bennett County South Dakota</t>
  </si>
  <si>
    <t>4600999999</t>
  </si>
  <si>
    <t>Bon Homme County, SD</t>
  </si>
  <si>
    <t>NCNTY46009N46009</t>
  </si>
  <si>
    <t>Bon Homme County South Dakota</t>
  </si>
  <si>
    <t>4601199999</t>
  </si>
  <si>
    <t>Brookings County, SD</t>
  </si>
  <si>
    <t>NCNTY46011N46011</t>
  </si>
  <si>
    <t>Brookings County South Dakota</t>
  </si>
  <si>
    <t>4601399999</t>
  </si>
  <si>
    <t>Brown County, SD</t>
  </si>
  <si>
    <t>NCNTY46013N46013</t>
  </si>
  <si>
    <t>Brown County South Dakota</t>
  </si>
  <si>
    <t>4601599999</t>
  </si>
  <si>
    <t>Brule County, SD</t>
  </si>
  <si>
    <t>NCNTY46015N46015</t>
  </si>
  <si>
    <t>Brule County South Dakota</t>
  </si>
  <si>
    <t>4601799999</t>
  </si>
  <si>
    <t>Buffalo County, SD</t>
  </si>
  <si>
    <t>NCNTY46017N46017</t>
  </si>
  <si>
    <t>Buffalo County South Dakota</t>
  </si>
  <si>
    <t>4601999999</t>
  </si>
  <si>
    <t>Butte County, SD</t>
  </si>
  <si>
    <t>NCNTY46019N46019</t>
  </si>
  <si>
    <t>Butte County South Dakota</t>
  </si>
  <si>
    <t>4602199999</t>
  </si>
  <si>
    <t>Campbell County, SD</t>
  </si>
  <si>
    <t>NCNTY46021N46021</t>
  </si>
  <si>
    <t>Campbell County South Dakota</t>
  </si>
  <si>
    <t>4602399999</t>
  </si>
  <si>
    <t>Charles Mix County, SD</t>
  </si>
  <si>
    <t>NCNTY46023N46023</t>
  </si>
  <si>
    <t>Charles Mix County South Dakota</t>
  </si>
  <si>
    <t>4602599999</t>
  </si>
  <si>
    <t>Clark County, SD</t>
  </si>
  <si>
    <t>NCNTY46025N46025</t>
  </si>
  <si>
    <t>Clark County South Dakota</t>
  </si>
  <si>
    <t>4602799999</t>
  </si>
  <si>
    <t>Clay County, SD</t>
  </si>
  <si>
    <t>NCNTY46027N46027</t>
  </si>
  <si>
    <t>Clay County South Dakota</t>
  </si>
  <si>
    <t>4602999999</t>
  </si>
  <si>
    <t>Codington County, SD</t>
  </si>
  <si>
    <t>NCNTY46029N46029</t>
  </si>
  <si>
    <t>Codington County South Dakota</t>
  </si>
  <si>
    <t>4603199999</t>
  </si>
  <si>
    <t>Corson County, SD</t>
  </si>
  <si>
    <t>NCNTY46031N46031</t>
  </si>
  <si>
    <t>Corson County South Dakota</t>
  </si>
  <si>
    <t>4603399999</t>
  </si>
  <si>
    <t>Custer County, SD</t>
  </si>
  <si>
    <t>NCNTY46033N46033</t>
  </si>
  <si>
    <t>Custer County South Dakota</t>
  </si>
  <si>
    <t>4603599999</t>
  </si>
  <si>
    <t>Davison County, SD</t>
  </si>
  <si>
    <t>NCNTY46035N46035</t>
  </si>
  <si>
    <t>Davison County South Dakota</t>
  </si>
  <si>
    <t>4603799999</t>
  </si>
  <si>
    <t>Day County, SD</t>
  </si>
  <si>
    <t>NCNTY46037N46037</t>
  </si>
  <si>
    <t>Day County South Dakota</t>
  </si>
  <si>
    <t>4603999999</t>
  </si>
  <si>
    <t>Deuel County, SD</t>
  </si>
  <si>
    <t>NCNTY46039N46039</t>
  </si>
  <si>
    <t>Deuel County South Dakota</t>
  </si>
  <si>
    <t>4604199999</t>
  </si>
  <si>
    <t>Dewey County, SD</t>
  </si>
  <si>
    <t>NCNTY46041N46041</t>
  </si>
  <si>
    <t>Dewey County South Dakota</t>
  </si>
  <si>
    <t>4604399999</t>
  </si>
  <si>
    <t>Douglas County, SD</t>
  </si>
  <si>
    <t>NCNTY46043N46043</t>
  </si>
  <si>
    <t>Douglas County South Dakota</t>
  </si>
  <si>
    <t>4604599999</t>
  </si>
  <si>
    <t>Edmunds County, SD</t>
  </si>
  <si>
    <t>NCNTY46045N46045</t>
  </si>
  <si>
    <t>Edmunds County South Dakota</t>
  </si>
  <si>
    <t>4604799999</t>
  </si>
  <si>
    <t>Fall River County, SD</t>
  </si>
  <si>
    <t>NCNTY46047N46047</t>
  </si>
  <si>
    <t>Fall River County South Dakota</t>
  </si>
  <si>
    <t>4604999999</t>
  </si>
  <si>
    <t>Faulk County, SD</t>
  </si>
  <si>
    <t>NCNTY46049N46049</t>
  </si>
  <si>
    <t>Faulk County South Dakota</t>
  </si>
  <si>
    <t>4605199999</t>
  </si>
  <si>
    <t>Grant County, SD</t>
  </si>
  <si>
    <t>NCNTY46051N46051</t>
  </si>
  <si>
    <t>Grant County South Dakota</t>
  </si>
  <si>
    <t>4605399999</t>
  </si>
  <si>
    <t>Gregory County, SD</t>
  </si>
  <si>
    <t>NCNTY46053N46053</t>
  </si>
  <si>
    <t>Gregory County South Dakota</t>
  </si>
  <si>
    <t>4605599999</t>
  </si>
  <si>
    <t>Haakon County, SD</t>
  </si>
  <si>
    <t>NCNTY46055N46055</t>
  </si>
  <si>
    <t>Haakon County South Dakota</t>
  </si>
  <si>
    <t>4605799999</t>
  </si>
  <si>
    <t>Hamlin County, SD</t>
  </si>
  <si>
    <t>NCNTY46057N46057</t>
  </si>
  <si>
    <t>Hamlin County South Dakota</t>
  </si>
  <si>
    <t>4605999999</t>
  </si>
  <si>
    <t>Hand County, SD</t>
  </si>
  <si>
    <t>NCNTY46059N46059</t>
  </si>
  <si>
    <t>Hand County South Dakota</t>
  </si>
  <si>
    <t>4606199999</t>
  </si>
  <si>
    <t>Hanson County, SD</t>
  </si>
  <si>
    <t>NCNTY46061N46061</t>
  </si>
  <si>
    <t>Hanson County South Dakota</t>
  </si>
  <si>
    <t>4606399999</t>
  </si>
  <si>
    <t>Harding County, SD</t>
  </si>
  <si>
    <t>NCNTY46063N46063</t>
  </si>
  <si>
    <t>Harding County South Dakota</t>
  </si>
  <si>
    <t>4606599999</t>
  </si>
  <si>
    <t>Hughes County, SD</t>
  </si>
  <si>
    <t>NCNTY46065N46065</t>
  </si>
  <si>
    <t>Hughes County South Dakota</t>
  </si>
  <si>
    <t>4606799999</t>
  </si>
  <si>
    <t>Hutchinson County, SD</t>
  </si>
  <si>
    <t>NCNTY46067N46067</t>
  </si>
  <si>
    <t>Hutchinson County South Dakota</t>
  </si>
  <si>
    <t>4606999999</t>
  </si>
  <si>
    <t>Hyde County, SD</t>
  </si>
  <si>
    <t>NCNTY46069N46069</t>
  </si>
  <si>
    <t>Hyde County South Dakota</t>
  </si>
  <si>
    <t>4607199999</t>
  </si>
  <si>
    <t>Jackson County, SD</t>
  </si>
  <si>
    <t>NCNTY46071N46071</t>
  </si>
  <si>
    <t>Jackson County South Dakota</t>
  </si>
  <si>
    <t>4607399999</t>
  </si>
  <si>
    <t>Jerauld County, SD</t>
  </si>
  <si>
    <t>NCNTY46073N46073</t>
  </si>
  <si>
    <t>Jerauld County South Dakota</t>
  </si>
  <si>
    <t>4607599999</t>
  </si>
  <si>
    <t>Jones County, SD</t>
  </si>
  <si>
    <t>NCNTY46075N46075</t>
  </si>
  <si>
    <t>Jones County South Dakota</t>
  </si>
  <si>
    <t>4607799999</t>
  </si>
  <si>
    <t>Kingsbury County, SD</t>
  </si>
  <si>
    <t>NCNTY46077N46077</t>
  </si>
  <si>
    <t>Kingsbury County South Dakota</t>
  </si>
  <si>
    <t>4607999999</t>
  </si>
  <si>
    <t>Lake County, SD</t>
  </si>
  <si>
    <t>NCNTY46079N46079</t>
  </si>
  <si>
    <t>Lake County South Dakota</t>
  </si>
  <si>
    <t>4608199999</t>
  </si>
  <si>
    <t>Lawrence County, SD</t>
  </si>
  <si>
    <t>NCNTY46081N46081</t>
  </si>
  <si>
    <t>Lawrence County South Dakota</t>
  </si>
  <si>
    <t>4608399999</t>
  </si>
  <si>
    <t>Sioux Falls, SD MSA</t>
  </si>
  <si>
    <t>METRO43620M43620</t>
  </si>
  <si>
    <t>Lincoln County South Dakota</t>
  </si>
  <si>
    <t>4608599999</t>
  </si>
  <si>
    <t>Lyman County, SD</t>
  </si>
  <si>
    <t>NCNTY46085N46085</t>
  </si>
  <si>
    <t>Lyman County South Dakota</t>
  </si>
  <si>
    <t>4608799999</t>
  </si>
  <si>
    <t>McCook County South Dakota</t>
  </si>
  <si>
    <t>4608999999</t>
  </si>
  <si>
    <t>McPherson County, SD</t>
  </si>
  <si>
    <t>NCNTY46089N46089</t>
  </si>
  <si>
    <t>McPherson County South Dakota</t>
  </si>
  <si>
    <t>4609199999</t>
  </si>
  <si>
    <t>Marshall County, SD</t>
  </si>
  <si>
    <t>NCNTY46091N46091</t>
  </si>
  <si>
    <t>Marshall County South Dakota</t>
  </si>
  <si>
    <t>4609399999</t>
  </si>
  <si>
    <t>Meade County, SD HUD Metro FMR Area</t>
  </si>
  <si>
    <t>METRO39660N46093</t>
  </si>
  <si>
    <t>Meade County South Dakota</t>
  </si>
  <si>
    <t>4609599999</t>
  </si>
  <si>
    <t>Mellette County, SD</t>
  </si>
  <si>
    <t>NCNTY46095N46095</t>
  </si>
  <si>
    <t>Mellette County South Dakota</t>
  </si>
  <si>
    <t>4609799999</t>
  </si>
  <si>
    <t>Miner County, SD</t>
  </si>
  <si>
    <t>NCNTY46097N46097</t>
  </si>
  <si>
    <t>Miner County South Dakota</t>
  </si>
  <si>
    <t>4609999999</t>
  </si>
  <si>
    <t>Minnehaha County South Dakota</t>
  </si>
  <si>
    <t>4610199999</t>
  </si>
  <si>
    <t>Moody County, SD</t>
  </si>
  <si>
    <t>NCNTY46101N46101</t>
  </si>
  <si>
    <t>Moody County South Dakota</t>
  </si>
  <si>
    <t>4610299999</t>
  </si>
  <si>
    <t>NCNTY46102N46102</t>
  </si>
  <si>
    <t>Oglala Lakota County South Dakota</t>
  </si>
  <si>
    <t>4610399999</t>
  </si>
  <si>
    <t>Rapid City, SD HUD Metro FMR Area</t>
  </si>
  <si>
    <t>METRO39660M39660</t>
  </si>
  <si>
    <t>Pennington County South Dakota</t>
  </si>
  <si>
    <t>4610599999</t>
  </si>
  <si>
    <t>Perkins County, SD</t>
  </si>
  <si>
    <t>NCNTY46105N46105</t>
  </si>
  <si>
    <t>Perkins County South Dakota</t>
  </si>
  <si>
    <t>4610799999</t>
  </si>
  <si>
    <t>Potter County, SD</t>
  </si>
  <si>
    <t>NCNTY46107N46107</t>
  </si>
  <si>
    <t>Potter County South Dakota</t>
  </si>
  <si>
    <t>4610999999</t>
  </si>
  <si>
    <t>Roberts County, SD</t>
  </si>
  <si>
    <t>NCNTY46109N46109</t>
  </si>
  <si>
    <t>Roberts County South Dakota</t>
  </si>
  <si>
    <t>4611199999</t>
  </si>
  <si>
    <t>Sanborn County, SD</t>
  </si>
  <si>
    <t>NCNTY46111N46111</t>
  </si>
  <si>
    <t>Sanborn County South Dakota</t>
  </si>
  <si>
    <t>4611599999</t>
  </si>
  <si>
    <t>Spink County, SD</t>
  </si>
  <si>
    <t>NCNTY46115N46115</t>
  </si>
  <si>
    <t>Spink County South Dakota</t>
  </si>
  <si>
    <t>4611799999</t>
  </si>
  <si>
    <t>Stanley County, SD</t>
  </si>
  <si>
    <t>NCNTY46117N46117</t>
  </si>
  <si>
    <t>Stanley County South Dakota</t>
  </si>
  <si>
    <t>4611999999</t>
  </si>
  <si>
    <t>Sully County, SD</t>
  </si>
  <si>
    <t>NCNTY46119N46119</t>
  </si>
  <si>
    <t>Sully County South Dakota</t>
  </si>
  <si>
    <t>4612199999</t>
  </si>
  <si>
    <t>Todd County, SD</t>
  </si>
  <si>
    <t>NCNTY46121N46121</t>
  </si>
  <si>
    <t>Todd County South Dakota</t>
  </si>
  <si>
    <t>4612399999</t>
  </si>
  <si>
    <t>Tripp County, SD</t>
  </si>
  <si>
    <t>NCNTY46123N46123</t>
  </si>
  <si>
    <t>Tripp County South Dakota</t>
  </si>
  <si>
    <t>4612599999</t>
  </si>
  <si>
    <t>Turner County South Dakota</t>
  </si>
  <si>
    <t>4612799999</t>
  </si>
  <si>
    <t>Union County South Dakota</t>
  </si>
  <si>
    <t>4612999999</t>
  </si>
  <si>
    <t>Walworth County, SD</t>
  </si>
  <si>
    <t>NCNTY46129N46129</t>
  </si>
  <si>
    <t>Walworth County South Dakota</t>
  </si>
  <si>
    <t>4613599999</t>
  </si>
  <si>
    <t>Yankton County, SD</t>
  </si>
  <si>
    <t>NCNTY46135N46135</t>
  </si>
  <si>
    <t>Yankton County South Dakota</t>
  </si>
  <si>
    <t>4613799999</t>
  </si>
  <si>
    <t>Ziebach County, SD</t>
  </si>
  <si>
    <t>NCNTY46137N46137</t>
  </si>
  <si>
    <t>Ziebach County South Dakota</t>
  </si>
  <si>
    <t>4700199999</t>
  </si>
  <si>
    <t>Knoxville, TN HUD Metro FMR Area</t>
  </si>
  <si>
    <t>METRO28940M28940</t>
  </si>
  <si>
    <t>47</t>
  </si>
  <si>
    <t>TN</t>
  </si>
  <si>
    <t>Anderson County Tennessee</t>
  </si>
  <si>
    <t>4700399999</t>
  </si>
  <si>
    <t>Bedford County, TN</t>
  </si>
  <si>
    <t>NCNTY47003N47003</t>
  </si>
  <si>
    <t>Bedford County Tennessee</t>
  </si>
  <si>
    <t>4700599999</t>
  </si>
  <si>
    <t>Benton County, TN</t>
  </si>
  <si>
    <t>NCNTY47005N47005</t>
  </si>
  <si>
    <t>Benton County Tennessee</t>
  </si>
  <si>
    <t>4700799999</t>
  </si>
  <si>
    <t>Bledsoe County, TN</t>
  </si>
  <si>
    <t>NCNTY47007N47007</t>
  </si>
  <si>
    <t>Bledsoe County Tennessee</t>
  </si>
  <si>
    <t>4700999999</t>
  </si>
  <si>
    <t>Blount County Tennessee</t>
  </si>
  <si>
    <t>4701199999</t>
  </si>
  <si>
    <t>Cleveland, TN MSA</t>
  </si>
  <si>
    <t>METRO17420M17420</t>
  </si>
  <si>
    <t>Bradley County Tennessee</t>
  </si>
  <si>
    <t>4701399999</t>
  </si>
  <si>
    <t>Campbell County, TN HUD Metro FMR Area</t>
  </si>
  <si>
    <t>METRO28940N47013</t>
  </si>
  <si>
    <t>Campbell County Tennessee</t>
  </si>
  <si>
    <t>4701599999</t>
  </si>
  <si>
    <t>Nashville-Davidson--Murfreesboro--Franklin, TN HUD Metro FMR Area</t>
  </si>
  <si>
    <t>METRO34980M34980</t>
  </si>
  <si>
    <t>Cannon County Tennessee</t>
  </si>
  <si>
    <t>4701799999</t>
  </si>
  <si>
    <t>Carroll County, TN</t>
  </si>
  <si>
    <t>NCNTY47017N47017</t>
  </si>
  <si>
    <t>Carroll County Tennessee</t>
  </si>
  <si>
    <t>4701999999</t>
  </si>
  <si>
    <t>Johnson City, TN MSA</t>
  </si>
  <si>
    <t>METRO27740M27740</t>
  </si>
  <si>
    <t>Carter County Tennessee</t>
  </si>
  <si>
    <t>4702199999</t>
  </si>
  <si>
    <t>Cheatham County Tennessee</t>
  </si>
  <si>
    <t>4702399999</t>
  </si>
  <si>
    <t>Jackson, TN HUD Metro FMR Area</t>
  </si>
  <si>
    <t>METRO27180M27180</t>
  </si>
  <si>
    <t>Chester County Tennessee</t>
  </si>
  <si>
    <t>4702599999</t>
  </si>
  <si>
    <t>Claiborne County, TN</t>
  </si>
  <si>
    <t>NCNTY47025N47025</t>
  </si>
  <si>
    <t>Claiborne County Tennessee</t>
  </si>
  <si>
    <t>4702799999</t>
  </si>
  <si>
    <t>Clay County, TN</t>
  </si>
  <si>
    <t>NCNTY47027N47027</t>
  </si>
  <si>
    <t>Clay County Tennessee</t>
  </si>
  <si>
    <t>4702999999</t>
  </si>
  <si>
    <t>Cocke County, TN</t>
  </si>
  <si>
    <t>NCNTY47029N47029</t>
  </si>
  <si>
    <t>Cocke County Tennessee</t>
  </si>
  <si>
    <t>4703199999</t>
  </si>
  <si>
    <t>Coffee County, TN</t>
  </si>
  <si>
    <t>NCNTY47031N47031</t>
  </si>
  <si>
    <t>Coffee County Tennessee</t>
  </si>
  <si>
    <t>4703399999</t>
  </si>
  <si>
    <t>Crockett County, TN HUD Metro FMR Area</t>
  </si>
  <si>
    <t>METRO27180N47033</t>
  </si>
  <si>
    <t>Crockett County Tennessee</t>
  </si>
  <si>
    <t>4703599999</t>
  </si>
  <si>
    <t>Cumberland County, TN</t>
  </si>
  <si>
    <t>NCNTY47035N47035</t>
  </si>
  <si>
    <t>Cumberland County Tennessee</t>
  </si>
  <si>
    <t>4703799999</t>
  </si>
  <si>
    <t>Davidson County Tennessee</t>
  </si>
  <si>
    <t>4703999999</t>
  </si>
  <si>
    <t>Decatur County, TN</t>
  </si>
  <si>
    <t>NCNTY47039N47039</t>
  </si>
  <si>
    <t>Decatur County Tennessee</t>
  </si>
  <si>
    <t>4704199999</t>
  </si>
  <si>
    <t>DeKalb County, TN</t>
  </si>
  <si>
    <t>NCNTY47041N47041</t>
  </si>
  <si>
    <t>DeKalb County Tennessee</t>
  </si>
  <si>
    <t>4704399999</t>
  </si>
  <si>
    <t>Dickson County Tennessee</t>
  </si>
  <si>
    <t>4704599999</t>
  </si>
  <si>
    <t>Dyer County, TN</t>
  </si>
  <si>
    <t>NCNTY47045N47045</t>
  </si>
  <si>
    <t>Dyer County Tennessee</t>
  </si>
  <si>
    <t>4704799999</t>
  </si>
  <si>
    <t>Fayette County Tennessee</t>
  </si>
  <si>
    <t>4704999999</t>
  </si>
  <si>
    <t>Fentress County, TN</t>
  </si>
  <si>
    <t>NCNTY47049N47049</t>
  </si>
  <si>
    <t>Fentress County Tennessee</t>
  </si>
  <si>
    <t>4705199999</t>
  </si>
  <si>
    <t>Franklin County, TN</t>
  </si>
  <si>
    <t>NCNTY47051N47051</t>
  </si>
  <si>
    <t>Franklin County Tennessee</t>
  </si>
  <si>
    <t>4705399999</t>
  </si>
  <si>
    <t>Gibson County, TN HUD Metro FMR Area</t>
  </si>
  <si>
    <t>METRO27180M47053</t>
  </si>
  <si>
    <t>Gibson County Tennessee</t>
  </si>
  <si>
    <t>4705599999</t>
  </si>
  <si>
    <t>Giles County, TN</t>
  </si>
  <si>
    <t>NCNTY47055N47055</t>
  </si>
  <si>
    <t>Giles County Tennessee</t>
  </si>
  <si>
    <t>4705799999</t>
  </si>
  <si>
    <t>Grainger County, TN HUD Metro FMR Area</t>
  </si>
  <si>
    <t>METRO34100M47057</t>
  </si>
  <si>
    <t>Grainger County Tennessee</t>
  </si>
  <si>
    <t>4705999999</t>
  </si>
  <si>
    <t>Greene County, TN</t>
  </si>
  <si>
    <t>NCNTY47059N47059</t>
  </si>
  <si>
    <t>Greene County Tennessee</t>
  </si>
  <si>
    <t>4706199999</t>
  </si>
  <si>
    <t>Grundy County, TN</t>
  </si>
  <si>
    <t>NCNTY47061N47061</t>
  </si>
  <si>
    <t>Grundy County Tennessee</t>
  </si>
  <si>
    <t>4706399999</t>
  </si>
  <si>
    <t>Morristown, TN HUD Metro FMR Area</t>
  </si>
  <si>
    <t>METRO34100M34100</t>
  </si>
  <si>
    <t>Hamblen County Tennessee</t>
  </si>
  <si>
    <t>4706599999</t>
  </si>
  <si>
    <t>Hamilton County Tennessee</t>
  </si>
  <si>
    <t>4706799999</t>
  </si>
  <si>
    <t>Hancock County, TN</t>
  </si>
  <si>
    <t>NCNTY47067N47067</t>
  </si>
  <si>
    <t>Hancock County Tennessee</t>
  </si>
  <si>
    <t>4706999999</t>
  </si>
  <si>
    <t>Hardeman County, TN</t>
  </si>
  <si>
    <t>NCNTY47069N47069</t>
  </si>
  <si>
    <t>Hardeman County Tennessee</t>
  </si>
  <si>
    <t>4707199999</t>
  </si>
  <si>
    <t>Hardin County, TN</t>
  </si>
  <si>
    <t>NCNTY47071N47071</t>
  </si>
  <si>
    <t>Hardin County Tennessee</t>
  </si>
  <si>
    <t>4707399999</t>
  </si>
  <si>
    <t>Kingsport-Bristol-Bristol, TN-VA MSA</t>
  </si>
  <si>
    <t>METRO28700M28700</t>
  </si>
  <si>
    <t>Hawkins County Tennessee</t>
  </si>
  <si>
    <t>4707599999</t>
  </si>
  <si>
    <t>Haywood County, TN</t>
  </si>
  <si>
    <t>NCNTY47075N47075</t>
  </si>
  <si>
    <t>Haywood County Tennessee</t>
  </si>
  <si>
    <t>4707799999</t>
  </si>
  <si>
    <t>Henderson County, TN</t>
  </si>
  <si>
    <t>NCNTY47077N47077</t>
  </si>
  <si>
    <t>Henderson County Tennessee</t>
  </si>
  <si>
    <t>4707999999</t>
  </si>
  <si>
    <t>Henry County, TN</t>
  </si>
  <si>
    <t>NCNTY47079N47079</t>
  </si>
  <si>
    <t>Henry County Tennessee</t>
  </si>
  <si>
    <t>4708199999</t>
  </si>
  <si>
    <t>Hickman County, TN</t>
  </si>
  <si>
    <t>NCNTY47081N47081</t>
  </si>
  <si>
    <t>Hickman County Tennessee</t>
  </si>
  <si>
    <t>4708399999</t>
  </si>
  <si>
    <t>Houston County, TN</t>
  </si>
  <si>
    <t>NCNTY47083N47083</t>
  </si>
  <si>
    <t>Houston County Tennessee</t>
  </si>
  <si>
    <t>4708599999</t>
  </si>
  <si>
    <t>Humphreys County, TN</t>
  </si>
  <si>
    <t>NCNTY47085N47085</t>
  </si>
  <si>
    <t>Humphreys County Tennessee</t>
  </si>
  <si>
    <t>4708799999</t>
  </si>
  <si>
    <t>Jackson County, TN</t>
  </si>
  <si>
    <t>NCNTY47087N47087</t>
  </si>
  <si>
    <t>Jackson County Tennessee</t>
  </si>
  <si>
    <t>4708999999</t>
  </si>
  <si>
    <t>Jefferson County Tennessee</t>
  </si>
  <si>
    <t>4709199999</t>
  </si>
  <si>
    <t>Johnson County, TN</t>
  </si>
  <si>
    <t>NCNTY47091N47091</t>
  </si>
  <si>
    <t>Johnson County Tennessee</t>
  </si>
  <si>
    <t>4709399999</t>
  </si>
  <si>
    <t>Knox County Tennessee</t>
  </si>
  <si>
    <t>4709599999</t>
  </si>
  <si>
    <t>Lake County, TN</t>
  </si>
  <si>
    <t>NCNTY47095N47095</t>
  </si>
  <si>
    <t>Lake County Tennessee</t>
  </si>
  <si>
    <t>4709799999</t>
  </si>
  <si>
    <t>Lauderdale County, TN</t>
  </si>
  <si>
    <t>NCNTY47097N47097</t>
  </si>
  <si>
    <t>Lauderdale County Tennessee</t>
  </si>
  <si>
    <t>4709999999</t>
  </si>
  <si>
    <t>Lawrence County, TN</t>
  </si>
  <si>
    <t>NCNTY47099N47099</t>
  </si>
  <si>
    <t>Lawrence County Tennessee</t>
  </si>
  <si>
    <t>4710199999</t>
  </si>
  <si>
    <t>Lewis County, TN</t>
  </si>
  <si>
    <t>NCNTY47101N47101</t>
  </si>
  <si>
    <t>Lewis County Tennessee</t>
  </si>
  <si>
    <t>4710399999</t>
  </si>
  <si>
    <t>Lincoln County, TN</t>
  </si>
  <si>
    <t>NCNTY47103N47103</t>
  </si>
  <si>
    <t>Lincoln County Tennessee</t>
  </si>
  <si>
    <t>4710599999</t>
  </si>
  <si>
    <t>Loudon County Tennessee</t>
  </si>
  <si>
    <t>4710799999</t>
  </si>
  <si>
    <t>McMinn County, TN</t>
  </si>
  <si>
    <t>NCNTY47107N47107</t>
  </si>
  <si>
    <t>McMinn County Tennessee</t>
  </si>
  <si>
    <t>4710999999</t>
  </si>
  <si>
    <t>McNairy County, TN</t>
  </si>
  <si>
    <t>NCNTY47109N47109</t>
  </si>
  <si>
    <t>McNairy County Tennessee</t>
  </si>
  <si>
    <t>4711199999</t>
  </si>
  <si>
    <t>Macon County, TN HUD Metro FMR Area</t>
  </si>
  <si>
    <t>METRO34980N47111</t>
  </si>
  <si>
    <t>Macon County Tennessee</t>
  </si>
  <si>
    <t>4711399999</t>
  </si>
  <si>
    <t>Madison County Tennessee</t>
  </si>
  <si>
    <t>4711599999</t>
  </si>
  <si>
    <t>Marion County Tennessee</t>
  </si>
  <si>
    <t>4711799999</t>
  </si>
  <si>
    <t>Marshall County, TN</t>
  </si>
  <si>
    <t>NCNTY47117N47117</t>
  </si>
  <si>
    <t>Marshall County Tennessee</t>
  </si>
  <si>
    <t>4711999999</t>
  </si>
  <si>
    <t>Maury County, TN HUD Metro FMR Area</t>
  </si>
  <si>
    <t>METRO34980N47119</t>
  </si>
  <si>
    <t>Maury County Tennessee</t>
  </si>
  <si>
    <t>4712199999</t>
  </si>
  <si>
    <t>Meigs County, TN</t>
  </si>
  <si>
    <t>NCNTY47121N47121</t>
  </si>
  <si>
    <t>Meigs County Tennessee</t>
  </si>
  <si>
    <t>4712399999</t>
  </si>
  <si>
    <t>Monroe County, TN</t>
  </si>
  <si>
    <t>NCNTY47123N47123</t>
  </si>
  <si>
    <t>Monroe County Tennessee</t>
  </si>
  <si>
    <t>4712599999</t>
  </si>
  <si>
    <t>Montgomery County Tennessee</t>
  </si>
  <si>
    <t>4712799999</t>
  </si>
  <si>
    <t>Moore County, TN</t>
  </si>
  <si>
    <t>NCNTY47127N47127</t>
  </si>
  <si>
    <t>Moore County Tennessee</t>
  </si>
  <si>
    <t>4712999999</t>
  </si>
  <si>
    <t>Morgan County, TN HUD Metro FMR Area</t>
  </si>
  <si>
    <t>METRO28940N47129</t>
  </si>
  <si>
    <t>Morgan County Tennessee</t>
  </si>
  <si>
    <t>4713199999</t>
  </si>
  <si>
    <t>Obion County, TN</t>
  </si>
  <si>
    <t>NCNTY47131N47131</t>
  </si>
  <si>
    <t>Obion County Tennessee</t>
  </si>
  <si>
    <t>4713399999</t>
  </si>
  <si>
    <t>Overton County, TN</t>
  </si>
  <si>
    <t>NCNTY47133N47133</t>
  </si>
  <si>
    <t>Overton County Tennessee</t>
  </si>
  <si>
    <t>4713599999</t>
  </si>
  <si>
    <t>Perry County, TN</t>
  </si>
  <si>
    <t>NCNTY47135N47135</t>
  </si>
  <si>
    <t>Perry County Tennessee</t>
  </si>
  <si>
    <t>4713799999</t>
  </si>
  <si>
    <t>Pickett County, TN</t>
  </si>
  <si>
    <t>NCNTY47137N47137</t>
  </si>
  <si>
    <t>Pickett County Tennessee</t>
  </si>
  <si>
    <t>4713999999</t>
  </si>
  <si>
    <t>Polk County Tennessee</t>
  </si>
  <si>
    <t>4714199999</t>
  </si>
  <si>
    <t>Putnam County, TN</t>
  </si>
  <si>
    <t>NCNTY47141N47141</t>
  </si>
  <si>
    <t>Putnam County Tennessee</t>
  </si>
  <si>
    <t>4714399999</t>
  </si>
  <si>
    <t>Rhea County, TN</t>
  </si>
  <si>
    <t>NCNTY47143N47143</t>
  </si>
  <si>
    <t>Rhea County Tennessee</t>
  </si>
  <si>
    <t>4714599999</t>
  </si>
  <si>
    <t>Roane County, TN HUD Metro FMR Area</t>
  </si>
  <si>
    <t>METRO28940N47145</t>
  </si>
  <si>
    <t>Roane County Tennessee</t>
  </si>
  <si>
    <t>4714799999</t>
  </si>
  <si>
    <t>Robertson County Tennessee</t>
  </si>
  <si>
    <t>4714999999</t>
  </si>
  <si>
    <t>Rutherford County Tennessee</t>
  </si>
  <si>
    <t>4715199999</t>
  </si>
  <si>
    <t>Scott County, TN</t>
  </si>
  <si>
    <t>NCNTY47151N47151</t>
  </si>
  <si>
    <t>Scott County Tennessee</t>
  </si>
  <si>
    <t>4715399999</t>
  </si>
  <si>
    <t>Sequatchie County Tennessee</t>
  </si>
  <si>
    <t>4715599999</t>
  </si>
  <si>
    <t>Sevier County, TN</t>
  </si>
  <si>
    <t>NCNTY47155N47155</t>
  </si>
  <si>
    <t>Sevier County Tennessee</t>
  </si>
  <si>
    <t>4715799999</t>
  </si>
  <si>
    <t>Shelby County Tennessee</t>
  </si>
  <si>
    <t>4715999999</t>
  </si>
  <si>
    <t>Smith County, TN HUD Metro FMR Area</t>
  </si>
  <si>
    <t>METRO34980N47159</t>
  </si>
  <si>
    <t>Smith County Tennessee</t>
  </si>
  <si>
    <t>4716199999</t>
  </si>
  <si>
    <t>Stewart County, TN HUD Metro FMR Area</t>
  </si>
  <si>
    <t>METRO17300M47161</t>
  </si>
  <si>
    <t>Stewart County Tennessee</t>
  </si>
  <si>
    <t>4716399999</t>
  </si>
  <si>
    <t>Sullivan County Tennessee</t>
  </si>
  <si>
    <t>4716599999</t>
  </si>
  <si>
    <t>Sumner County Tennessee</t>
  </si>
  <si>
    <t>4716799999</t>
  </si>
  <si>
    <t>Tipton County Tennessee</t>
  </si>
  <si>
    <t>4716999999</t>
  </si>
  <si>
    <t>Trousdale County Tennessee</t>
  </si>
  <si>
    <t>4717199999</t>
  </si>
  <si>
    <t>Unicoi County Tennessee</t>
  </si>
  <si>
    <t>4717399999</t>
  </si>
  <si>
    <t>Union County Tennessee</t>
  </si>
  <si>
    <t>4717599999</t>
  </si>
  <si>
    <t>Van Buren County, TN</t>
  </si>
  <si>
    <t>NCNTY47175N47175</t>
  </si>
  <si>
    <t>Van Buren County Tennessee</t>
  </si>
  <si>
    <t>4717799999</t>
  </si>
  <si>
    <t>Warren County, TN</t>
  </si>
  <si>
    <t>NCNTY47177N47177</t>
  </si>
  <si>
    <t>Warren County Tennessee</t>
  </si>
  <si>
    <t>4717999999</t>
  </si>
  <si>
    <t>Washington County Tennessee</t>
  </si>
  <si>
    <t>4718199999</t>
  </si>
  <si>
    <t>Wayne County, TN</t>
  </si>
  <si>
    <t>NCNTY47181N47181</t>
  </si>
  <si>
    <t>Wayne County Tennessee</t>
  </si>
  <si>
    <t>4718399999</t>
  </si>
  <si>
    <t>Weakley County, TN</t>
  </si>
  <si>
    <t>NCNTY47183N47183</t>
  </si>
  <si>
    <t>Weakley County Tennessee</t>
  </si>
  <si>
    <t>4718599999</t>
  </si>
  <si>
    <t>White County, TN</t>
  </si>
  <si>
    <t>NCNTY47185N47185</t>
  </si>
  <si>
    <t>White County Tennessee</t>
  </si>
  <si>
    <t>4718799999</t>
  </si>
  <si>
    <t>Williamson County Tennessee</t>
  </si>
  <si>
    <t>4718999999</t>
  </si>
  <si>
    <t>Wilson County Tennessee</t>
  </si>
  <si>
    <t>4800199999</t>
  </si>
  <si>
    <t>Anderson County, TX</t>
  </si>
  <si>
    <t>NCNTY48001N48001</t>
  </si>
  <si>
    <t>48</t>
  </si>
  <si>
    <t>TX</t>
  </si>
  <si>
    <t>Anderson County Texas</t>
  </si>
  <si>
    <t>4800399999</t>
  </si>
  <si>
    <t>Andrews County, TX</t>
  </si>
  <si>
    <t>NCNTY48003N48003</t>
  </si>
  <si>
    <t>Andrews County Texas</t>
  </si>
  <si>
    <t>4800599999</t>
  </si>
  <si>
    <t>Angelina County, TX</t>
  </si>
  <si>
    <t>NCNTY48005N48005</t>
  </si>
  <si>
    <t>Angelina County Texas</t>
  </si>
  <si>
    <t>4800799999</t>
  </si>
  <si>
    <t>Aransas County, TX</t>
  </si>
  <si>
    <t>NCNTY48007N48007</t>
  </si>
  <si>
    <t>Aransas County Texas</t>
  </si>
  <si>
    <t>4800999999</t>
  </si>
  <si>
    <t>Wichita Falls, TX MSA</t>
  </si>
  <si>
    <t>METRO48660M48660</t>
  </si>
  <si>
    <t>Archer County Texas</t>
  </si>
  <si>
    <t>4801199999</t>
  </si>
  <si>
    <t>Amarillo, TX HUD Metro FMR Area</t>
  </si>
  <si>
    <t>METRO11100M11100</t>
  </si>
  <si>
    <t>Armstrong County Texas</t>
  </si>
  <si>
    <t>4801399999</t>
  </si>
  <si>
    <t>Atascosa County, TX HUD Metro FMR Area</t>
  </si>
  <si>
    <t>METRO41700N48013</t>
  </si>
  <si>
    <t>Atascosa County Texas</t>
  </si>
  <si>
    <t>4801599999</t>
  </si>
  <si>
    <t>Austin County, TX HUD Metro FMR Area</t>
  </si>
  <si>
    <t>METRO26420N48015</t>
  </si>
  <si>
    <t>Austin County Texas</t>
  </si>
  <si>
    <t>4801799999</t>
  </si>
  <si>
    <t>Bailey County, TX</t>
  </si>
  <si>
    <t>NCNTY48017N48017</t>
  </si>
  <si>
    <t>Bailey County Texas</t>
  </si>
  <si>
    <t>4801999999</t>
  </si>
  <si>
    <t>San Antonio-New Braunfels, TX HUD Metro FMR Area</t>
  </si>
  <si>
    <t>METRO41700M41700</t>
  </si>
  <si>
    <t>Bandera County Texas</t>
  </si>
  <si>
    <t>4802199999</t>
  </si>
  <si>
    <t>Austin-Round Rock, TX MSA</t>
  </si>
  <si>
    <t>METRO12420M12420</t>
  </si>
  <si>
    <t>Bastrop County Texas</t>
  </si>
  <si>
    <t>4802399999</t>
  </si>
  <si>
    <t>Baylor County, TX</t>
  </si>
  <si>
    <t>NCNTY48023N48023</t>
  </si>
  <si>
    <t>Baylor County Texas</t>
  </si>
  <si>
    <t>4802599999</t>
  </si>
  <si>
    <t>Bee County, TX</t>
  </si>
  <si>
    <t>NCNTY48025N48025</t>
  </si>
  <si>
    <t>Bee County Texas</t>
  </si>
  <si>
    <t>4802799999</t>
  </si>
  <si>
    <t>Killeen-Temple, TX HUD Metro FMR Area</t>
  </si>
  <si>
    <t>METRO28660M28660</t>
  </si>
  <si>
    <t>Bell County Texas</t>
  </si>
  <si>
    <t>4802999999</t>
  </si>
  <si>
    <t>Bexar County Texas</t>
  </si>
  <si>
    <t>4803199999</t>
  </si>
  <si>
    <t>Blanco County, TX</t>
  </si>
  <si>
    <t>NCNTY48031N48031</t>
  </si>
  <si>
    <t>Blanco County Texas</t>
  </si>
  <si>
    <t>4803399999</t>
  </si>
  <si>
    <t>Borden County, TX</t>
  </si>
  <si>
    <t>NCNTY48033N48033</t>
  </si>
  <si>
    <t>Borden County Texas</t>
  </si>
  <si>
    <t>4803599999</t>
  </si>
  <si>
    <t>Bosque County, TX</t>
  </si>
  <si>
    <t>NCNTY48035N48035</t>
  </si>
  <si>
    <t>Bosque County Texas</t>
  </si>
  <si>
    <t>4803799999</t>
  </si>
  <si>
    <t>Bowie County Texas</t>
  </si>
  <si>
    <t>4803999999</t>
  </si>
  <si>
    <t>Brazoria County, TX HUD Metro FMR Area</t>
  </si>
  <si>
    <t>METRO26420MM1145</t>
  </si>
  <si>
    <t>Brazoria County Texas</t>
  </si>
  <si>
    <t>4804199999</t>
  </si>
  <si>
    <t>College Station-Bryan, TX MSA</t>
  </si>
  <si>
    <t>METRO17780M17780</t>
  </si>
  <si>
    <t>Brazos County Texas</t>
  </si>
  <si>
    <t>4804399999</t>
  </si>
  <si>
    <t>Brewster County, TX</t>
  </si>
  <si>
    <t>NCNTY48043N48043</t>
  </si>
  <si>
    <t>Brewster County Texas</t>
  </si>
  <si>
    <t>4804599999</t>
  </si>
  <si>
    <t>Briscoe County, TX</t>
  </si>
  <si>
    <t>NCNTY48045N48045</t>
  </si>
  <si>
    <t>Briscoe County Texas</t>
  </si>
  <si>
    <t>4804799999</t>
  </si>
  <si>
    <t>Brooks County, TX</t>
  </si>
  <si>
    <t>NCNTY48047N48047</t>
  </si>
  <si>
    <t>Brooks County Texas</t>
  </si>
  <si>
    <t>4804999999</t>
  </si>
  <si>
    <t>Brown County, TX</t>
  </si>
  <si>
    <t>NCNTY48049N48049</t>
  </si>
  <si>
    <t>Brown County Texas</t>
  </si>
  <si>
    <t>4805199999</t>
  </si>
  <si>
    <t>Burleson County Texas</t>
  </si>
  <si>
    <t>4805399999</t>
  </si>
  <si>
    <t>Burnet County, TX</t>
  </si>
  <si>
    <t>NCNTY48053N48053</t>
  </si>
  <si>
    <t>Burnet County Texas</t>
  </si>
  <si>
    <t>4805599999</t>
  </si>
  <si>
    <t>Caldwell County Texas</t>
  </si>
  <si>
    <t>4805799999</t>
  </si>
  <si>
    <t>Calhoun County, TX</t>
  </si>
  <si>
    <t>NCNTY48057N48057</t>
  </si>
  <si>
    <t>Calhoun County Texas</t>
  </si>
  <si>
    <t>4805999999</t>
  </si>
  <si>
    <t>Abilene, TX MSA</t>
  </si>
  <si>
    <t>METRO10180M10180</t>
  </si>
  <si>
    <t>Callahan County Texas</t>
  </si>
  <si>
    <t>4806199999</t>
  </si>
  <si>
    <t>Brownsville-Harlingen, TX MSA</t>
  </si>
  <si>
    <t>METRO15180M15180</t>
  </si>
  <si>
    <t>Cameron County Texas</t>
  </si>
  <si>
    <t>4806399999</t>
  </si>
  <si>
    <t>Camp County, TX</t>
  </si>
  <si>
    <t>NCNTY48063N48063</t>
  </si>
  <si>
    <t>Camp County Texas</t>
  </si>
  <si>
    <t>4806599999</t>
  </si>
  <si>
    <t>Carson County Texas</t>
  </si>
  <si>
    <t>4806799999</t>
  </si>
  <si>
    <t>Cass County, TX</t>
  </si>
  <si>
    <t>NCNTY48067N48067</t>
  </si>
  <si>
    <t>Cass County Texas</t>
  </si>
  <si>
    <t>4806999999</t>
  </si>
  <si>
    <t>Castro County, TX</t>
  </si>
  <si>
    <t>NCNTY48069N48069</t>
  </si>
  <si>
    <t>Castro County Texas</t>
  </si>
  <si>
    <t>4807199999</t>
  </si>
  <si>
    <t>Houston-The Woodlands-Sugar Land, TX HUD Metro FMR Area</t>
  </si>
  <si>
    <t>METRO26420M26420</t>
  </si>
  <si>
    <t>Chambers County Texas</t>
  </si>
  <si>
    <t>4807399999</t>
  </si>
  <si>
    <t>Cherokee County, TX</t>
  </si>
  <si>
    <t>NCNTY48073N48073</t>
  </si>
  <si>
    <t>Cherokee County Texas</t>
  </si>
  <si>
    <t>4807599999</t>
  </si>
  <si>
    <t>Childress County, TX</t>
  </si>
  <si>
    <t>NCNTY48075N48075</t>
  </si>
  <si>
    <t>Childress County Texas</t>
  </si>
  <si>
    <t>4807799999</t>
  </si>
  <si>
    <t>Clay County Texas</t>
  </si>
  <si>
    <t>4807999999</t>
  </si>
  <si>
    <t>Cochran County, TX</t>
  </si>
  <si>
    <t>NCNTY48079N48079</t>
  </si>
  <si>
    <t>Cochran County Texas</t>
  </si>
  <si>
    <t>4808199999</t>
  </si>
  <si>
    <t>Coke County, TX</t>
  </si>
  <si>
    <t>NCNTY48081N48081</t>
  </si>
  <si>
    <t>Coke County Texas</t>
  </si>
  <si>
    <t>4808399999</t>
  </si>
  <si>
    <t>Coleman County, TX</t>
  </si>
  <si>
    <t>NCNTY48083N48083</t>
  </si>
  <si>
    <t>Coleman County Texas</t>
  </si>
  <si>
    <t>4808599999</t>
  </si>
  <si>
    <t>Dallas, TX HUD Metro FMR Area</t>
  </si>
  <si>
    <t>METRO19100M19100</t>
  </si>
  <si>
    <t>Collin County Texas</t>
  </si>
  <si>
    <t>4808799999</t>
  </si>
  <si>
    <t>Collingsworth County, TX</t>
  </si>
  <si>
    <t>NCNTY48087N48087</t>
  </si>
  <si>
    <t>Collingsworth County Texas</t>
  </si>
  <si>
    <t>4808999999</t>
  </si>
  <si>
    <t>Colorado County, TX</t>
  </si>
  <si>
    <t>NCNTY48089N48089</t>
  </si>
  <si>
    <t>Colorado County Texas</t>
  </si>
  <si>
    <t>4809199999</t>
  </si>
  <si>
    <t>Comal County Texas</t>
  </si>
  <si>
    <t>4809399999</t>
  </si>
  <si>
    <t>Comanche County, TX</t>
  </si>
  <si>
    <t>NCNTY48093N48093</t>
  </si>
  <si>
    <t>Comanche County Texas</t>
  </si>
  <si>
    <t>4809599999</t>
  </si>
  <si>
    <t>Concho County, TX</t>
  </si>
  <si>
    <t>NCNTY48095N48095</t>
  </si>
  <si>
    <t>Concho County Texas</t>
  </si>
  <si>
    <t>4809799999</t>
  </si>
  <si>
    <t>Cooke County, TX</t>
  </si>
  <si>
    <t>NCNTY48097N48097</t>
  </si>
  <si>
    <t>Cooke County Texas</t>
  </si>
  <si>
    <t>4809999999</t>
  </si>
  <si>
    <t>Coryell County Texas</t>
  </si>
  <si>
    <t>4810199999</t>
  </si>
  <si>
    <t>Cottle County, TX</t>
  </si>
  <si>
    <t>NCNTY48101N48101</t>
  </si>
  <si>
    <t>Cottle County Texas</t>
  </si>
  <si>
    <t>4810399999</t>
  </si>
  <si>
    <t>Crane County, TX</t>
  </si>
  <si>
    <t>NCNTY48103N48103</t>
  </si>
  <si>
    <t>Crane County Texas</t>
  </si>
  <si>
    <t>4810599999</t>
  </si>
  <si>
    <t>Crockett County, TX</t>
  </si>
  <si>
    <t>NCNTY48105N48105</t>
  </si>
  <si>
    <t>Crockett County Texas</t>
  </si>
  <si>
    <t>4810799999</t>
  </si>
  <si>
    <t>Lubbock, TX HUD Metro FMR Area</t>
  </si>
  <si>
    <t>METRO31180M31180</t>
  </si>
  <si>
    <t>Crosby County Texas</t>
  </si>
  <si>
    <t>4810999999</t>
  </si>
  <si>
    <t>Culberson County, TX</t>
  </si>
  <si>
    <t>NCNTY48109N48109</t>
  </si>
  <si>
    <t>Culberson County Texas</t>
  </si>
  <si>
    <t>4811199999</t>
  </si>
  <si>
    <t>Dallam County, TX</t>
  </si>
  <si>
    <t>NCNTY48111N48111</t>
  </si>
  <si>
    <t>Dallam County Texas</t>
  </si>
  <si>
    <t>4811399999</t>
  </si>
  <si>
    <t>Dallas County Texas</t>
  </si>
  <si>
    <t>4811599999</t>
  </si>
  <si>
    <t>Dawson County, TX</t>
  </si>
  <si>
    <t>NCNTY48115N48115</t>
  </si>
  <si>
    <t>Dawson County Texas</t>
  </si>
  <si>
    <t>4811799999</t>
  </si>
  <si>
    <t>Deaf Smith County, TX</t>
  </si>
  <si>
    <t>NCNTY48117N48117</t>
  </si>
  <si>
    <t>Deaf Smith County Texas</t>
  </si>
  <si>
    <t>4811999999</t>
  </si>
  <si>
    <t>Delta County, TX</t>
  </si>
  <si>
    <t>NCNTY48119N48119</t>
  </si>
  <si>
    <t>Delta County Texas</t>
  </si>
  <si>
    <t>4812199999</t>
  </si>
  <si>
    <t>Denton County Texas</t>
  </si>
  <si>
    <t>4812399999</t>
  </si>
  <si>
    <t>DeWitt County, TX</t>
  </si>
  <si>
    <t>NCNTY48123N48123</t>
  </si>
  <si>
    <t>DeWitt County Texas</t>
  </si>
  <si>
    <t>4812599999</t>
  </si>
  <si>
    <t>Dickens County, TX</t>
  </si>
  <si>
    <t>NCNTY48125N48125</t>
  </si>
  <si>
    <t>Dickens County Texas</t>
  </si>
  <si>
    <t>4812799999</t>
  </si>
  <si>
    <t>Dimmit County, TX</t>
  </si>
  <si>
    <t>NCNTY48127N48127</t>
  </si>
  <si>
    <t>Dimmit County Texas</t>
  </si>
  <si>
    <t>4812999999</t>
  </si>
  <si>
    <t>Donley County, TX</t>
  </si>
  <si>
    <t>NCNTY48129N48129</t>
  </si>
  <si>
    <t>Donley County Texas</t>
  </si>
  <si>
    <t>4813199999</t>
  </si>
  <si>
    <t>Duval County, TX</t>
  </si>
  <si>
    <t>NCNTY48131N48131</t>
  </si>
  <si>
    <t>Duval County Texas</t>
  </si>
  <si>
    <t>4813399999</t>
  </si>
  <si>
    <t>Eastland County, TX</t>
  </si>
  <si>
    <t>NCNTY48133N48133</t>
  </si>
  <si>
    <t>Eastland County Texas</t>
  </si>
  <si>
    <t>4813599999</t>
  </si>
  <si>
    <t>Odessa, TX MSA</t>
  </si>
  <si>
    <t>METRO36220M36220</t>
  </si>
  <si>
    <t>Ector County Texas</t>
  </si>
  <si>
    <t>4813799999</t>
  </si>
  <si>
    <t>Edwards County, TX</t>
  </si>
  <si>
    <t>NCNTY48137N48137</t>
  </si>
  <si>
    <t>Edwards County Texas</t>
  </si>
  <si>
    <t>4813999999</t>
  </si>
  <si>
    <t>Ellis County Texas</t>
  </si>
  <si>
    <t>4814199999</t>
  </si>
  <si>
    <t>El Paso, TX HUD Metro FMR Area</t>
  </si>
  <si>
    <t>METRO21340M21340</t>
  </si>
  <si>
    <t>El Paso County Texas</t>
  </si>
  <si>
    <t>4814399999</t>
  </si>
  <si>
    <t>Erath County, TX</t>
  </si>
  <si>
    <t>NCNTY48143N48143</t>
  </si>
  <si>
    <t>Erath County Texas</t>
  </si>
  <si>
    <t>4814599999</t>
  </si>
  <si>
    <t>Falls County, TX HUD Metro FMR Area</t>
  </si>
  <si>
    <t>METRO47380N48145</t>
  </si>
  <si>
    <t>Falls County Texas</t>
  </si>
  <si>
    <t>4814799999</t>
  </si>
  <si>
    <t>Fannin County, TX</t>
  </si>
  <si>
    <t>NCNTY48147N48147</t>
  </si>
  <si>
    <t>Fannin County Texas</t>
  </si>
  <si>
    <t>4814999999</t>
  </si>
  <si>
    <t>Fayette County, TX</t>
  </si>
  <si>
    <t>NCNTY48149N48149</t>
  </si>
  <si>
    <t>Fayette County Texas</t>
  </si>
  <si>
    <t>4815199999</t>
  </si>
  <si>
    <t>Fisher County, TX</t>
  </si>
  <si>
    <t>NCNTY48151N48151</t>
  </si>
  <si>
    <t>Fisher County Texas</t>
  </si>
  <si>
    <t>4815399999</t>
  </si>
  <si>
    <t>Floyd County, TX</t>
  </si>
  <si>
    <t>NCNTY48153N48153</t>
  </si>
  <si>
    <t>Floyd County Texas</t>
  </si>
  <si>
    <t>4815599999</t>
  </si>
  <si>
    <t>Foard County, TX</t>
  </si>
  <si>
    <t>NCNTY48155N48155</t>
  </si>
  <si>
    <t>Foard County Texas</t>
  </si>
  <si>
    <t>4815799999</t>
  </si>
  <si>
    <t>Fort Bend County Texas</t>
  </si>
  <si>
    <t>4815999999</t>
  </si>
  <si>
    <t>Franklin County, TX</t>
  </si>
  <si>
    <t>NCNTY48159N48159</t>
  </si>
  <si>
    <t>Franklin County Texas</t>
  </si>
  <si>
    <t>4816199999</t>
  </si>
  <si>
    <t>Freestone County, TX</t>
  </si>
  <si>
    <t>NCNTY48161N48161</t>
  </si>
  <si>
    <t>Freestone County Texas</t>
  </si>
  <si>
    <t>4816399999</t>
  </si>
  <si>
    <t>Frio County, TX</t>
  </si>
  <si>
    <t>NCNTY48163N48163</t>
  </si>
  <si>
    <t>Frio County Texas</t>
  </si>
  <si>
    <t>4816599999</t>
  </si>
  <si>
    <t>Gaines County, TX</t>
  </si>
  <si>
    <t>NCNTY48165N48165</t>
  </si>
  <si>
    <t>Gaines County Texas</t>
  </si>
  <si>
    <t>4816799999</t>
  </si>
  <si>
    <t>Galveston County Texas</t>
  </si>
  <si>
    <t>4816999999</t>
  </si>
  <si>
    <t>Garza County, TX</t>
  </si>
  <si>
    <t>NCNTY48169N48169</t>
  </si>
  <si>
    <t>Garza County Texas</t>
  </si>
  <si>
    <t>4817199999</t>
  </si>
  <si>
    <t>Gillespie County, TX</t>
  </si>
  <si>
    <t>NCNTY48171N48171</t>
  </si>
  <si>
    <t>Gillespie County Texas</t>
  </si>
  <si>
    <t>4817399999</t>
  </si>
  <si>
    <t>Glasscock County, TX</t>
  </si>
  <si>
    <t>NCNTY48173N48173</t>
  </si>
  <si>
    <t>Glasscock County Texas</t>
  </si>
  <si>
    <t>4817599999</t>
  </si>
  <si>
    <t>Victoria, TX MSA</t>
  </si>
  <si>
    <t>METRO47020M47020</t>
  </si>
  <si>
    <t>Goliad County Texas</t>
  </si>
  <si>
    <t>4817799999</t>
  </si>
  <si>
    <t>Gonzales County, TX</t>
  </si>
  <si>
    <t>NCNTY48177N48177</t>
  </si>
  <si>
    <t>Gonzales County Texas</t>
  </si>
  <si>
    <t>4817999999</t>
  </si>
  <si>
    <t>Gray County, TX</t>
  </si>
  <si>
    <t>NCNTY48179N48179</t>
  </si>
  <si>
    <t>Gray County Texas</t>
  </si>
  <si>
    <t>4818199999</t>
  </si>
  <si>
    <t>Sherman-Denison, TX MSA</t>
  </si>
  <si>
    <t>METRO43300M43300</t>
  </si>
  <si>
    <t>Grayson County Texas</t>
  </si>
  <si>
    <t>4818399999</t>
  </si>
  <si>
    <t>Longview, TX HUD Metro FMR Area</t>
  </si>
  <si>
    <t>METRO30980M30980</t>
  </si>
  <si>
    <t>Gregg County Texas</t>
  </si>
  <si>
    <t>4818599999</t>
  </si>
  <si>
    <t>Grimes County, TX</t>
  </si>
  <si>
    <t>NCNTY48185N48185</t>
  </si>
  <si>
    <t>Grimes County Texas</t>
  </si>
  <si>
    <t>4818799999</t>
  </si>
  <si>
    <t>Guadalupe County Texas</t>
  </si>
  <si>
    <t>4818999999</t>
  </si>
  <si>
    <t>Hale County, TX</t>
  </si>
  <si>
    <t>NCNTY48189N48189</t>
  </si>
  <si>
    <t>Hale County Texas</t>
  </si>
  <si>
    <t>4819199999</t>
  </si>
  <si>
    <t>Hall County, TX</t>
  </si>
  <si>
    <t>NCNTY48191N48191</t>
  </si>
  <si>
    <t>Hall County Texas</t>
  </si>
  <si>
    <t>4819399999</t>
  </si>
  <si>
    <t>Hamilton County, TX</t>
  </si>
  <si>
    <t>NCNTY48193N48193</t>
  </si>
  <si>
    <t>Hamilton County Texas</t>
  </si>
  <si>
    <t>4819599999</t>
  </si>
  <si>
    <t>Hansford County, TX</t>
  </si>
  <si>
    <t>NCNTY48195N48195</t>
  </si>
  <si>
    <t>Hansford County Texas</t>
  </si>
  <si>
    <t>4819799999</t>
  </si>
  <si>
    <t>Hardeman County, TX</t>
  </si>
  <si>
    <t>NCNTY48197N48197</t>
  </si>
  <si>
    <t>Hardeman County Texas</t>
  </si>
  <si>
    <t>4819999999</t>
  </si>
  <si>
    <t>Beaumont-Port Arthur, TX MSA</t>
  </si>
  <si>
    <t>METRO13140M13140</t>
  </si>
  <si>
    <t>Hardin County Texas</t>
  </si>
  <si>
    <t>4820199999</t>
  </si>
  <si>
    <t>Harris County Texas</t>
  </si>
  <si>
    <t>4820399999</t>
  </si>
  <si>
    <t>Harrison County, TX HUD Metro FMR Area</t>
  </si>
  <si>
    <t>METRO30980M48203</t>
  </si>
  <si>
    <t>Harrison County Texas</t>
  </si>
  <si>
    <t>4820599999</t>
  </si>
  <si>
    <t>Hartley County, TX</t>
  </si>
  <si>
    <t>NCNTY48205N48205</t>
  </si>
  <si>
    <t>Hartley County Texas</t>
  </si>
  <si>
    <t>4820799999</t>
  </si>
  <si>
    <t>Haskell County, TX</t>
  </si>
  <si>
    <t>NCNTY48207N48207</t>
  </si>
  <si>
    <t>Haskell County Texas</t>
  </si>
  <si>
    <t>4820999999</t>
  </si>
  <si>
    <t>Hays County Texas</t>
  </si>
  <si>
    <t>4821199999</t>
  </si>
  <si>
    <t>Hemphill County, TX</t>
  </si>
  <si>
    <t>NCNTY48211N48211</t>
  </si>
  <si>
    <t>Hemphill County Texas</t>
  </si>
  <si>
    <t>4821399999</t>
  </si>
  <si>
    <t>Henderson County, TX</t>
  </si>
  <si>
    <t>NCNTY48213N48213</t>
  </si>
  <si>
    <t>Henderson County Texas</t>
  </si>
  <si>
    <t>4821599999</t>
  </si>
  <si>
    <t>McAllen-Edinburg-Mission, TX MSA</t>
  </si>
  <si>
    <t>METRO32580M32580</t>
  </si>
  <si>
    <t>Hidalgo County Texas</t>
  </si>
  <si>
    <t>4821799999</t>
  </si>
  <si>
    <t>Hill County, TX</t>
  </si>
  <si>
    <t>NCNTY48217N48217</t>
  </si>
  <si>
    <t>Hill County Texas</t>
  </si>
  <si>
    <t>4821999999</t>
  </si>
  <si>
    <t>Hockley County, TX</t>
  </si>
  <si>
    <t>NCNTY48219N48219</t>
  </si>
  <si>
    <t>Hockley County Texas</t>
  </si>
  <si>
    <t>4822199999</t>
  </si>
  <si>
    <t>Hood County, TX</t>
  </si>
  <si>
    <t>NCNTY48221N48221</t>
  </si>
  <si>
    <t>Hood County Texas</t>
  </si>
  <si>
    <t>4822399999</t>
  </si>
  <si>
    <t>Hopkins County, TX</t>
  </si>
  <si>
    <t>NCNTY48223N48223</t>
  </si>
  <si>
    <t>Hopkins County Texas</t>
  </si>
  <si>
    <t>4822599999</t>
  </si>
  <si>
    <t>Houston County, TX</t>
  </si>
  <si>
    <t>NCNTY48225N48225</t>
  </si>
  <si>
    <t>Houston County Texas</t>
  </si>
  <si>
    <t>4822799999</t>
  </si>
  <si>
    <t>Howard County, TX</t>
  </si>
  <si>
    <t>NCNTY48227N48227</t>
  </si>
  <si>
    <t>Howard County Texas</t>
  </si>
  <si>
    <t>4822999999</t>
  </si>
  <si>
    <t>Hudspeth County, TX HUD Metro FMR Area</t>
  </si>
  <si>
    <t>METRO21340N48229</t>
  </si>
  <si>
    <t>Hudspeth County Texas</t>
  </si>
  <si>
    <t>4823199999</t>
  </si>
  <si>
    <t>Hunt County Texas</t>
  </si>
  <si>
    <t>4823399999</t>
  </si>
  <si>
    <t>Hutchinson County, TX</t>
  </si>
  <si>
    <t>NCNTY48233N48233</t>
  </si>
  <si>
    <t>Hutchinson County Texas</t>
  </si>
  <si>
    <t>4823599999</t>
  </si>
  <si>
    <t>San Angelo, TX HUD Metro FMR Area</t>
  </si>
  <si>
    <t>METRO41660M41660</t>
  </si>
  <si>
    <t>Irion County Texas</t>
  </si>
  <si>
    <t>4823799999</t>
  </si>
  <si>
    <t>Jack County, TX</t>
  </si>
  <si>
    <t>NCNTY48237N48237</t>
  </si>
  <si>
    <t>Jack County Texas</t>
  </si>
  <si>
    <t>4823999999</t>
  </si>
  <si>
    <t>Jackson County, TX</t>
  </si>
  <si>
    <t>NCNTY48239N48239</t>
  </si>
  <si>
    <t>Jackson County Texas</t>
  </si>
  <si>
    <t>4824199999</t>
  </si>
  <si>
    <t>Jasper County, TX</t>
  </si>
  <si>
    <t>NCNTY48241N48241</t>
  </si>
  <si>
    <t>Jasper County Texas</t>
  </si>
  <si>
    <t>4824399999</t>
  </si>
  <si>
    <t>Jeff Davis County, TX</t>
  </si>
  <si>
    <t>NCNTY48243N48243</t>
  </si>
  <si>
    <t>Jeff Davis County Texas</t>
  </si>
  <si>
    <t>4824599999</t>
  </si>
  <si>
    <t>Jefferson County Texas</t>
  </si>
  <si>
    <t>4824799999</t>
  </si>
  <si>
    <t>Jim Hogg County, TX</t>
  </si>
  <si>
    <t>NCNTY48247N48247</t>
  </si>
  <si>
    <t>Jim Hogg County Texas</t>
  </si>
  <si>
    <t>4824999999</t>
  </si>
  <si>
    <t>Jim Wells County, TX</t>
  </si>
  <si>
    <t>NCNTY48249N48249</t>
  </si>
  <si>
    <t>Jim Wells County Texas</t>
  </si>
  <si>
    <t>4825199999</t>
  </si>
  <si>
    <t>Fort Worth-Arlington, TX HUD Metro FMR Area</t>
  </si>
  <si>
    <t>METRO19100MM2800</t>
  </si>
  <si>
    <t>Johnson County Texas</t>
  </si>
  <si>
    <t>4825399999</t>
  </si>
  <si>
    <t>Jones County Texas</t>
  </si>
  <si>
    <t>4825599999</t>
  </si>
  <si>
    <t>Karnes County, TX</t>
  </si>
  <si>
    <t>NCNTY48255N48255</t>
  </si>
  <si>
    <t>Karnes County Texas</t>
  </si>
  <si>
    <t>4825799999</t>
  </si>
  <si>
    <t>Kaufman County Texas</t>
  </si>
  <si>
    <t>4825999999</t>
  </si>
  <si>
    <t>Kendall County, TX HUD Metro FMR Area</t>
  </si>
  <si>
    <t>METRO41700N48259</t>
  </si>
  <si>
    <t>Kendall County Texas</t>
  </si>
  <si>
    <t>4826199999</t>
  </si>
  <si>
    <t>Kenedy County, TX</t>
  </si>
  <si>
    <t>NCNTY48261N48261</t>
  </si>
  <si>
    <t>Kenedy County Texas</t>
  </si>
  <si>
    <t>4826399999</t>
  </si>
  <si>
    <t>Kent County, TX</t>
  </si>
  <si>
    <t>NCNTY48263N48263</t>
  </si>
  <si>
    <t>Kent County Texas</t>
  </si>
  <si>
    <t>4826599999</t>
  </si>
  <si>
    <t>Kerr County, TX</t>
  </si>
  <si>
    <t>NCNTY48265N48265</t>
  </si>
  <si>
    <t>Kerr County Texas</t>
  </si>
  <si>
    <t>4826799999</t>
  </si>
  <si>
    <t>Kimble County, TX</t>
  </si>
  <si>
    <t>NCNTY48267N48267</t>
  </si>
  <si>
    <t>Kimble County Texas</t>
  </si>
  <si>
    <t>4826999999</t>
  </si>
  <si>
    <t>King County, TX</t>
  </si>
  <si>
    <t>NCNTY48269N48269</t>
  </si>
  <si>
    <t>King County Texas</t>
  </si>
  <si>
    <t>4827199999</t>
  </si>
  <si>
    <t>Kinney County, TX</t>
  </si>
  <si>
    <t>NCNTY48271N48271</t>
  </si>
  <si>
    <t>Kinney County Texas</t>
  </si>
  <si>
    <t>4827399999</t>
  </si>
  <si>
    <t>Kleberg County, TX</t>
  </si>
  <si>
    <t>NCNTY48273N48273</t>
  </si>
  <si>
    <t>Kleberg County Texas</t>
  </si>
  <si>
    <t>4827599999</t>
  </si>
  <si>
    <t>Knox County, TX</t>
  </si>
  <si>
    <t>NCNTY48275N48275</t>
  </si>
  <si>
    <t>Knox County Texas</t>
  </si>
  <si>
    <t>4827799999</t>
  </si>
  <si>
    <t>Lamar County, TX</t>
  </si>
  <si>
    <t>NCNTY48277N48277</t>
  </si>
  <si>
    <t>Lamar County Texas</t>
  </si>
  <si>
    <t>4827999999</t>
  </si>
  <si>
    <t>Lamb County, TX</t>
  </si>
  <si>
    <t>NCNTY48279N48279</t>
  </si>
  <si>
    <t>Lamb County Texas</t>
  </si>
  <si>
    <t>4828199999</t>
  </si>
  <si>
    <t>Lampasas County, TX HUD Metro FMR Area</t>
  </si>
  <si>
    <t>METRO28660N48281</t>
  </si>
  <si>
    <t>Lampasas County Texas</t>
  </si>
  <si>
    <t>4828399999</t>
  </si>
  <si>
    <t>La Salle County, TX</t>
  </si>
  <si>
    <t>NCNTY48283N48283</t>
  </si>
  <si>
    <t>La Salle County Texas</t>
  </si>
  <si>
    <t>4828599999</t>
  </si>
  <si>
    <t>Lavaca County, TX</t>
  </si>
  <si>
    <t>NCNTY48285N48285</t>
  </si>
  <si>
    <t>Lavaca County Texas</t>
  </si>
  <si>
    <t>4828799999</t>
  </si>
  <si>
    <t>Lee County, TX</t>
  </si>
  <si>
    <t>NCNTY48287N48287</t>
  </si>
  <si>
    <t>Lee County Texas</t>
  </si>
  <si>
    <t>4828999999</t>
  </si>
  <si>
    <t>Leon County, TX</t>
  </si>
  <si>
    <t>NCNTY48289N48289</t>
  </si>
  <si>
    <t>Leon County Texas</t>
  </si>
  <si>
    <t>4829199999</t>
  </si>
  <si>
    <t>Liberty County Texas</t>
  </si>
  <si>
    <t>4829399999</t>
  </si>
  <si>
    <t>Limestone County, TX</t>
  </si>
  <si>
    <t>NCNTY48293N48293</t>
  </si>
  <si>
    <t>Limestone County Texas</t>
  </si>
  <si>
    <t>4829599999</t>
  </si>
  <si>
    <t>Lipscomb County, TX</t>
  </si>
  <si>
    <t>NCNTY48295N48295</t>
  </si>
  <si>
    <t>Lipscomb County Texas</t>
  </si>
  <si>
    <t>4829799999</t>
  </si>
  <si>
    <t>Live Oak County, TX</t>
  </si>
  <si>
    <t>NCNTY48297N48297</t>
  </si>
  <si>
    <t>Live Oak County Texas</t>
  </si>
  <si>
    <t>4829999999</t>
  </si>
  <si>
    <t>Llano County, TX</t>
  </si>
  <si>
    <t>NCNTY48299N48299</t>
  </si>
  <si>
    <t>Llano County Texas</t>
  </si>
  <si>
    <t>4830199999</t>
  </si>
  <si>
    <t>Loving County, TX</t>
  </si>
  <si>
    <t>NCNTY48301N48301</t>
  </si>
  <si>
    <t>Loving County Texas</t>
  </si>
  <si>
    <t>4830399999</t>
  </si>
  <si>
    <t>Lubbock County Texas</t>
  </si>
  <si>
    <t>4830599999</t>
  </si>
  <si>
    <t>Lynn County, TX HUD Metro FMR Area</t>
  </si>
  <si>
    <t>METRO31180N48305</t>
  </si>
  <si>
    <t>Lynn County Texas</t>
  </si>
  <si>
    <t>4830799999</t>
  </si>
  <si>
    <t>McCulloch County, TX</t>
  </si>
  <si>
    <t>NCNTY48307N48307</t>
  </si>
  <si>
    <t>McCulloch County Texas</t>
  </si>
  <si>
    <t>4830999999</t>
  </si>
  <si>
    <t>Waco, TX HUD Metro FMR Area</t>
  </si>
  <si>
    <t>METRO47380M47380</t>
  </si>
  <si>
    <t>McLennan County Texas</t>
  </si>
  <si>
    <t>4831199999</t>
  </si>
  <si>
    <t>McMullen County, TX</t>
  </si>
  <si>
    <t>NCNTY48311N48311</t>
  </si>
  <si>
    <t>McMullen County Texas</t>
  </si>
  <si>
    <t>4831399999</t>
  </si>
  <si>
    <t>Madison County, TX</t>
  </si>
  <si>
    <t>NCNTY48313N48313</t>
  </si>
  <si>
    <t>Madison County Texas</t>
  </si>
  <si>
    <t>4831599999</t>
  </si>
  <si>
    <t>Marion County, TX</t>
  </si>
  <si>
    <t>NCNTY48315N48315</t>
  </si>
  <si>
    <t>Marion County Texas</t>
  </si>
  <si>
    <t>4831799999</t>
  </si>
  <si>
    <t>Martin County, TX HUD Metro FMR Area</t>
  </si>
  <si>
    <t>METRO33260N48317</t>
  </si>
  <si>
    <t>Martin County Texas</t>
  </si>
  <si>
    <t>4831999999</t>
  </si>
  <si>
    <t>Mason County, TX</t>
  </si>
  <si>
    <t>NCNTY48319N48319</t>
  </si>
  <si>
    <t>Mason County Texas</t>
  </si>
  <si>
    <t>4832199999</t>
  </si>
  <si>
    <t>Matagorda County, TX</t>
  </si>
  <si>
    <t>NCNTY48321N48321</t>
  </si>
  <si>
    <t>Matagorda County Texas</t>
  </si>
  <si>
    <t>4832399999</t>
  </si>
  <si>
    <t>Maverick County, TX</t>
  </si>
  <si>
    <t>NCNTY48323N48323</t>
  </si>
  <si>
    <t>Maverick County Texas</t>
  </si>
  <si>
    <t>4832599999</t>
  </si>
  <si>
    <t>Medina County, TX HUD Metro FMR Area</t>
  </si>
  <si>
    <t>METRO41700N48325</t>
  </si>
  <si>
    <t>Medina County Texas</t>
  </si>
  <si>
    <t>4832799999</t>
  </si>
  <si>
    <t>Menard County, TX</t>
  </si>
  <si>
    <t>NCNTY48327N48327</t>
  </si>
  <si>
    <t>Menard County Texas</t>
  </si>
  <si>
    <t>4832999999</t>
  </si>
  <si>
    <t>Midland, TX HUD Metro FMR Area</t>
  </si>
  <si>
    <t>METRO33260M33260</t>
  </si>
  <si>
    <t>Midland County Texas</t>
  </si>
  <si>
    <t>4833199999</t>
  </si>
  <si>
    <t>Milam County, TX</t>
  </si>
  <si>
    <t>NCNTY48331N48331</t>
  </si>
  <si>
    <t>Milam County Texas</t>
  </si>
  <si>
    <t>4833399999</t>
  </si>
  <si>
    <t>Mills County, TX</t>
  </si>
  <si>
    <t>NCNTY48333N48333</t>
  </si>
  <si>
    <t>Mills County Texas</t>
  </si>
  <si>
    <t>4833599999</t>
  </si>
  <si>
    <t>Mitchell County, TX</t>
  </si>
  <si>
    <t>NCNTY48335N48335</t>
  </si>
  <si>
    <t>Mitchell County Texas</t>
  </si>
  <si>
    <t>4833799999</t>
  </si>
  <si>
    <t>Montague County, TX</t>
  </si>
  <si>
    <t>NCNTY48337N48337</t>
  </si>
  <si>
    <t>Montague County Texas</t>
  </si>
  <si>
    <t>4833999999</t>
  </si>
  <si>
    <t>Montgomery County Texas</t>
  </si>
  <si>
    <t>4834199999</t>
  </si>
  <si>
    <t>Moore County, TX</t>
  </si>
  <si>
    <t>NCNTY48341N48341</t>
  </si>
  <si>
    <t>Moore County Texas</t>
  </si>
  <si>
    <t>4834399999</t>
  </si>
  <si>
    <t>Morris County, TX</t>
  </si>
  <si>
    <t>NCNTY48343N48343</t>
  </si>
  <si>
    <t>Morris County Texas</t>
  </si>
  <si>
    <t>4834599999</t>
  </si>
  <si>
    <t>Motley County, TX</t>
  </si>
  <si>
    <t>NCNTY48345N48345</t>
  </si>
  <si>
    <t>Motley County Texas</t>
  </si>
  <si>
    <t>4834799999</t>
  </si>
  <si>
    <t>Nacogdoches County, TX</t>
  </si>
  <si>
    <t>NCNTY48347N48347</t>
  </si>
  <si>
    <t>Nacogdoches County Texas</t>
  </si>
  <si>
    <t>4834999999</t>
  </si>
  <si>
    <t>Navarro County, TX</t>
  </si>
  <si>
    <t>NCNTY48349N48349</t>
  </si>
  <si>
    <t>Navarro County Texas</t>
  </si>
  <si>
    <t>4835199999</t>
  </si>
  <si>
    <t>Newton County, TX</t>
  </si>
  <si>
    <t>NCNTY48351N48351</t>
  </si>
  <si>
    <t>Newton County Texas</t>
  </si>
  <si>
    <t>4835399999</t>
  </si>
  <si>
    <t>Nolan County, TX</t>
  </si>
  <si>
    <t>NCNTY48353N48353</t>
  </si>
  <si>
    <t>Nolan County Texas</t>
  </si>
  <si>
    <t>4835599999</t>
  </si>
  <si>
    <t>Corpus Christi, TX MSA</t>
  </si>
  <si>
    <t>METRO18580M18580</t>
  </si>
  <si>
    <t>Nueces County Texas</t>
  </si>
  <si>
    <t>4835799999</t>
  </si>
  <si>
    <t>Ochiltree County, TX</t>
  </si>
  <si>
    <t>NCNTY48357N48357</t>
  </si>
  <si>
    <t>Ochiltree County Texas</t>
  </si>
  <si>
    <t>4835999999</t>
  </si>
  <si>
    <t>Oldham County, TX HUD Metro FMR Area</t>
  </si>
  <si>
    <t>METRO11100N48359</t>
  </si>
  <si>
    <t>Oldham County Texas</t>
  </si>
  <si>
    <t>4836199999</t>
  </si>
  <si>
    <t>Orange County Texas</t>
  </si>
  <si>
    <t>4836399999</t>
  </si>
  <si>
    <t>Palo Pinto County, TX</t>
  </si>
  <si>
    <t>NCNTY48363N48363</t>
  </si>
  <si>
    <t>Palo Pinto County Texas</t>
  </si>
  <si>
    <t>4836599999</t>
  </si>
  <si>
    <t>Panola County, TX</t>
  </si>
  <si>
    <t>NCNTY48365N48365</t>
  </si>
  <si>
    <t>Panola County Texas</t>
  </si>
  <si>
    <t>4836799999</t>
  </si>
  <si>
    <t>Parker County Texas</t>
  </si>
  <si>
    <t>4836999999</t>
  </si>
  <si>
    <t>Parmer County, TX</t>
  </si>
  <si>
    <t>NCNTY48369N48369</t>
  </si>
  <si>
    <t>Parmer County Texas</t>
  </si>
  <si>
    <t>4837199999</t>
  </si>
  <si>
    <t>Pecos County, TX</t>
  </si>
  <si>
    <t>NCNTY48371N48371</t>
  </si>
  <si>
    <t>Pecos County Texas</t>
  </si>
  <si>
    <t>4837399999</t>
  </si>
  <si>
    <t>Polk County, TX</t>
  </si>
  <si>
    <t>NCNTY48373N48373</t>
  </si>
  <si>
    <t>Polk County Texas</t>
  </si>
  <si>
    <t>4837599999</t>
  </si>
  <si>
    <t>Potter County Texas</t>
  </si>
  <si>
    <t>4837799999</t>
  </si>
  <si>
    <t>Presidio County, TX</t>
  </si>
  <si>
    <t>NCNTY48377N48377</t>
  </si>
  <si>
    <t>Presidio County Texas</t>
  </si>
  <si>
    <t>4837999999</t>
  </si>
  <si>
    <t>Rains County, TX</t>
  </si>
  <si>
    <t>NCNTY48379N48379</t>
  </si>
  <si>
    <t>Rains County Texas</t>
  </si>
  <si>
    <t>4838199999</t>
  </si>
  <si>
    <t>Randall County Texas</t>
  </si>
  <si>
    <t>4838399999</t>
  </si>
  <si>
    <t>Reagan County, TX</t>
  </si>
  <si>
    <t>NCNTY48383N48383</t>
  </si>
  <si>
    <t>Reagan County Texas</t>
  </si>
  <si>
    <t>4838599999</t>
  </si>
  <si>
    <t>Real County, TX</t>
  </si>
  <si>
    <t>NCNTY48385N48385</t>
  </si>
  <si>
    <t>Real County Texas</t>
  </si>
  <si>
    <t>4838799999</t>
  </si>
  <si>
    <t>Red River County, TX</t>
  </si>
  <si>
    <t>NCNTY48387N48387</t>
  </si>
  <si>
    <t>Red River County Texas</t>
  </si>
  <si>
    <t>4838999999</t>
  </si>
  <si>
    <t>Reeves County, TX</t>
  </si>
  <si>
    <t>NCNTY48389N48389</t>
  </si>
  <si>
    <t>Reeves County Texas</t>
  </si>
  <si>
    <t>4839199999</t>
  </si>
  <si>
    <t>Refugio County, TX</t>
  </si>
  <si>
    <t>NCNTY48391N48391</t>
  </si>
  <si>
    <t>Refugio County Texas</t>
  </si>
  <si>
    <t>4839399999</t>
  </si>
  <si>
    <t>Roberts County, TX</t>
  </si>
  <si>
    <t>NCNTY48393N48393</t>
  </si>
  <si>
    <t>Roberts County Texas</t>
  </si>
  <si>
    <t>4839599999</t>
  </si>
  <si>
    <t>Robertson County Texas</t>
  </si>
  <si>
    <t>4839799999</t>
  </si>
  <si>
    <t>Rockwall County Texas</t>
  </si>
  <si>
    <t>4839999999</t>
  </si>
  <si>
    <t>Runnels County, TX</t>
  </si>
  <si>
    <t>NCNTY48399N48399</t>
  </si>
  <si>
    <t>Runnels County Texas</t>
  </si>
  <si>
    <t>4840199999</t>
  </si>
  <si>
    <t>Rusk County, TX HUD Metro FMR Area</t>
  </si>
  <si>
    <t>METRO30980N48401</t>
  </si>
  <si>
    <t>Rusk County Texas</t>
  </si>
  <si>
    <t>4840399999</t>
  </si>
  <si>
    <t>Sabine County, TX</t>
  </si>
  <si>
    <t>NCNTY48403N48403</t>
  </si>
  <si>
    <t>Sabine County Texas</t>
  </si>
  <si>
    <t>4840599999</t>
  </si>
  <si>
    <t>San Augustine County, TX</t>
  </si>
  <si>
    <t>NCNTY48405N48405</t>
  </si>
  <si>
    <t>San Augustine County Texas</t>
  </si>
  <si>
    <t>4840799999</t>
  </si>
  <si>
    <t>San Jacinto County, TX</t>
  </si>
  <si>
    <t>NCNTY48407N48407</t>
  </si>
  <si>
    <t>San Jacinto County Texas</t>
  </si>
  <si>
    <t>4840999999</t>
  </si>
  <si>
    <t>San Patricio County Texas</t>
  </si>
  <si>
    <t>4841199999</t>
  </si>
  <si>
    <t>San Saba County, TX</t>
  </si>
  <si>
    <t>NCNTY48411N48411</t>
  </si>
  <si>
    <t>San Saba County Texas</t>
  </si>
  <si>
    <t>4841399999</t>
  </si>
  <si>
    <t>Schleicher County, TX</t>
  </si>
  <si>
    <t>NCNTY48413N48413</t>
  </si>
  <si>
    <t>Schleicher County Texas</t>
  </si>
  <si>
    <t>4841599999</t>
  </si>
  <si>
    <t>Scurry County, TX</t>
  </si>
  <si>
    <t>NCNTY48415N48415</t>
  </si>
  <si>
    <t>Scurry County Texas</t>
  </si>
  <si>
    <t>4841799999</t>
  </si>
  <si>
    <t>Shackelford County, TX</t>
  </si>
  <si>
    <t>NCNTY48417N48417</t>
  </si>
  <si>
    <t>Shackelford County Texas</t>
  </si>
  <si>
    <t>4841999999</t>
  </si>
  <si>
    <t>Shelby County, TX</t>
  </si>
  <si>
    <t>NCNTY48419N48419</t>
  </si>
  <si>
    <t>Shelby County Texas</t>
  </si>
  <si>
    <t>4842199999</t>
  </si>
  <si>
    <t>Sherman County, TX</t>
  </si>
  <si>
    <t>NCNTY48421N48421</t>
  </si>
  <si>
    <t>Sherman County Texas</t>
  </si>
  <si>
    <t>4842399999</t>
  </si>
  <si>
    <t>Tyler, TX MSA</t>
  </si>
  <si>
    <t>METRO46340M46340</t>
  </si>
  <si>
    <t>Smith County Texas</t>
  </si>
  <si>
    <t>4842599999</t>
  </si>
  <si>
    <t>Somervell County, TX</t>
  </si>
  <si>
    <t>NCNTY48425N48425</t>
  </si>
  <si>
    <t>Somervell County Texas</t>
  </si>
  <si>
    <t>4842799999</t>
  </si>
  <si>
    <t>Starr County, TX</t>
  </si>
  <si>
    <t>NCNTY48427N48427</t>
  </si>
  <si>
    <t>Starr County Texas</t>
  </si>
  <si>
    <t>4842999999</t>
  </si>
  <si>
    <t>Stephens County, TX</t>
  </si>
  <si>
    <t>NCNTY48429N48429</t>
  </si>
  <si>
    <t>Stephens County Texas</t>
  </si>
  <si>
    <t>4843199999</t>
  </si>
  <si>
    <t>Sterling County, TX HUD Metro FMR Area</t>
  </si>
  <si>
    <t>METRO41660M48431</t>
  </si>
  <si>
    <t>Sterling County Texas</t>
  </si>
  <si>
    <t>4843399999</t>
  </si>
  <si>
    <t>Stonewall County, TX</t>
  </si>
  <si>
    <t>NCNTY48433N48433</t>
  </si>
  <si>
    <t>Stonewall County Texas</t>
  </si>
  <si>
    <t>4843599999</t>
  </si>
  <si>
    <t>Sutton County, TX</t>
  </si>
  <si>
    <t>NCNTY48435N48435</t>
  </si>
  <si>
    <t>Sutton County Texas</t>
  </si>
  <si>
    <t>4843799999</t>
  </si>
  <si>
    <t>Swisher County, TX</t>
  </si>
  <si>
    <t>NCNTY48437N48437</t>
  </si>
  <si>
    <t>Swisher County Texas</t>
  </si>
  <si>
    <t>4843999999</t>
  </si>
  <si>
    <t>Tarrant County Texas</t>
  </si>
  <si>
    <t>4844199999</t>
  </si>
  <si>
    <t>Taylor County Texas</t>
  </si>
  <si>
    <t>4844399999</t>
  </si>
  <si>
    <t>Terrell County, TX</t>
  </si>
  <si>
    <t>NCNTY48443N48443</t>
  </si>
  <si>
    <t>Terrell County Texas</t>
  </si>
  <si>
    <t>4844599999</t>
  </si>
  <si>
    <t>Terry County, TX</t>
  </si>
  <si>
    <t>NCNTY48445N48445</t>
  </si>
  <si>
    <t>Terry County Texas</t>
  </si>
  <si>
    <t>4844799999</t>
  </si>
  <si>
    <t>Throckmorton County, TX</t>
  </si>
  <si>
    <t>NCNTY48447N48447</t>
  </si>
  <si>
    <t>Throckmorton County Texas</t>
  </si>
  <si>
    <t>4844999999</t>
  </si>
  <si>
    <t>Titus County, TX</t>
  </si>
  <si>
    <t>NCNTY48449N48449</t>
  </si>
  <si>
    <t>Titus County Texas</t>
  </si>
  <si>
    <t>4845199999</t>
  </si>
  <si>
    <t>Tom Green County Texas</t>
  </si>
  <si>
    <t>4845399999</t>
  </si>
  <si>
    <t>Travis County Texas</t>
  </si>
  <si>
    <t>4845599999</t>
  </si>
  <si>
    <t>Trinity County, TX</t>
  </si>
  <si>
    <t>NCNTY48455N48455</t>
  </si>
  <si>
    <t>Trinity County Texas</t>
  </si>
  <si>
    <t>4845799999</t>
  </si>
  <si>
    <t>Tyler County, TX</t>
  </si>
  <si>
    <t>NCNTY48457N48457</t>
  </si>
  <si>
    <t>Tyler County Texas</t>
  </si>
  <si>
    <t>4845999999</t>
  </si>
  <si>
    <t>Upshur County Texas</t>
  </si>
  <si>
    <t>4846199999</t>
  </si>
  <si>
    <t>Upton County, TX</t>
  </si>
  <si>
    <t>NCNTY48461N48461</t>
  </si>
  <si>
    <t>Upton County Texas</t>
  </si>
  <si>
    <t>4846399999</t>
  </si>
  <si>
    <t>Uvalde County, TX</t>
  </si>
  <si>
    <t>NCNTY48463N48463</t>
  </si>
  <si>
    <t>Uvalde County Texas</t>
  </si>
  <si>
    <t>4846599999</t>
  </si>
  <si>
    <t>Val Verde County, TX</t>
  </si>
  <si>
    <t>NCNTY48465N48465</t>
  </si>
  <si>
    <t>Val Verde County Texas</t>
  </si>
  <si>
    <t>4846799999</t>
  </si>
  <si>
    <t>Van Zandt County, TX</t>
  </si>
  <si>
    <t>NCNTY48467N48467</t>
  </si>
  <si>
    <t>Van Zandt County Texas</t>
  </si>
  <si>
    <t>4846999999</t>
  </si>
  <si>
    <t>Victoria County Texas</t>
  </si>
  <si>
    <t>4847199999</t>
  </si>
  <si>
    <t>Walker County, TX</t>
  </si>
  <si>
    <t>NCNTY48471N48471</t>
  </si>
  <si>
    <t>Walker County Texas</t>
  </si>
  <si>
    <t>4847399999</t>
  </si>
  <si>
    <t>Waller County Texas</t>
  </si>
  <si>
    <t>4847599999</t>
  </si>
  <si>
    <t>Ward County, TX</t>
  </si>
  <si>
    <t>NCNTY48475N48475</t>
  </si>
  <si>
    <t>Ward County Texas</t>
  </si>
  <si>
    <t>4847799999</t>
  </si>
  <si>
    <t>Washington County, TX</t>
  </si>
  <si>
    <t>NCNTY48477N48477</t>
  </si>
  <si>
    <t>Washington County Texas</t>
  </si>
  <si>
    <t>4847999999</t>
  </si>
  <si>
    <t>Laredo, TX MSA</t>
  </si>
  <si>
    <t>METRO29700M29700</t>
  </si>
  <si>
    <t>Webb County Texas</t>
  </si>
  <si>
    <t>4848199999</t>
  </si>
  <si>
    <t>Wharton County, TX</t>
  </si>
  <si>
    <t>NCNTY48481N48481</t>
  </si>
  <si>
    <t>Wharton County Texas</t>
  </si>
  <si>
    <t>4848399999</t>
  </si>
  <si>
    <t>Wheeler County, TX</t>
  </si>
  <si>
    <t>NCNTY48483N48483</t>
  </si>
  <si>
    <t>Wheeler County Texas</t>
  </si>
  <si>
    <t>4848599999</t>
  </si>
  <si>
    <t>Wichita County Texas</t>
  </si>
  <si>
    <t>4848799999</t>
  </si>
  <si>
    <t>Wilbarger County, TX</t>
  </si>
  <si>
    <t>NCNTY48487N48487</t>
  </si>
  <si>
    <t>Wilbarger County Texas</t>
  </si>
  <si>
    <t>4848999999</t>
  </si>
  <si>
    <t>Willacy County, TX</t>
  </si>
  <si>
    <t>NCNTY48489N48489</t>
  </si>
  <si>
    <t>Willacy County Texas</t>
  </si>
  <si>
    <t>4849199999</t>
  </si>
  <si>
    <t>Williamson County Texas</t>
  </si>
  <si>
    <t>4849399999</t>
  </si>
  <si>
    <t>Wilson County Texas</t>
  </si>
  <si>
    <t>4849599999</t>
  </si>
  <si>
    <t>Winkler County, TX</t>
  </si>
  <si>
    <t>NCNTY48495N48495</t>
  </si>
  <si>
    <t>Winkler County Texas</t>
  </si>
  <si>
    <t>4849799999</t>
  </si>
  <si>
    <t>Wise County, TX HUD Metro FMR Area</t>
  </si>
  <si>
    <t>METRO19100N48497</t>
  </si>
  <si>
    <t>Wise County Texas</t>
  </si>
  <si>
    <t>4849999999</t>
  </si>
  <si>
    <t>Wood County, TX</t>
  </si>
  <si>
    <t>NCNTY48499N48499</t>
  </si>
  <si>
    <t>Wood County Texas</t>
  </si>
  <si>
    <t>4850199999</t>
  </si>
  <si>
    <t>Yoakum County, TX</t>
  </si>
  <si>
    <t>NCNTY48501N48501</t>
  </si>
  <si>
    <t>Yoakum County Texas</t>
  </si>
  <si>
    <t>4850399999</t>
  </si>
  <si>
    <t>Young County, TX</t>
  </si>
  <si>
    <t>NCNTY48503N48503</t>
  </si>
  <si>
    <t>Young County Texas</t>
  </si>
  <si>
    <t>4850599999</t>
  </si>
  <si>
    <t>Zapata County, TX</t>
  </si>
  <si>
    <t>NCNTY48505N48505</t>
  </si>
  <si>
    <t>Zapata County Texas</t>
  </si>
  <si>
    <t>4850799999</t>
  </si>
  <si>
    <t>Zavala County, TX</t>
  </si>
  <si>
    <t>NCNTY48507N48507</t>
  </si>
  <si>
    <t>Zavala County Texas</t>
  </si>
  <si>
    <t>4900199999</t>
  </si>
  <si>
    <t>Beaver County, UT</t>
  </si>
  <si>
    <t>NCNTY49001N49001</t>
  </si>
  <si>
    <t>49</t>
  </si>
  <si>
    <t>UT</t>
  </si>
  <si>
    <t>Beaver County Utah</t>
  </si>
  <si>
    <t>4900399999</t>
  </si>
  <si>
    <t>Box Elder County, UT HUD Metro FMR Area</t>
  </si>
  <si>
    <t>METRO36260N49003</t>
  </si>
  <si>
    <t>Box Elder County Utah</t>
  </si>
  <si>
    <t>4900599999</t>
  </si>
  <si>
    <t>Cache County Utah</t>
  </si>
  <si>
    <t>4900799999</t>
  </si>
  <si>
    <t>Carbon County, UT</t>
  </si>
  <si>
    <t>NCNTY49007N49007</t>
  </si>
  <si>
    <t>Carbon County Utah</t>
  </si>
  <si>
    <t>4900999999</t>
  </si>
  <si>
    <t>Daggett County, UT</t>
  </si>
  <si>
    <t>NCNTY49009N49009</t>
  </si>
  <si>
    <t>Daggett County Utah</t>
  </si>
  <si>
    <t>4901199999</t>
  </si>
  <si>
    <t>Ogden-Clearfield, UT HUD Metro FMR Area</t>
  </si>
  <si>
    <t>METRO36260M36260</t>
  </si>
  <si>
    <t>Davis County Utah</t>
  </si>
  <si>
    <t>4901399999</t>
  </si>
  <si>
    <t>Duchesne County, UT</t>
  </si>
  <si>
    <t>NCNTY49013N49013</t>
  </si>
  <si>
    <t>Duchesne County Utah</t>
  </si>
  <si>
    <t>4901599999</t>
  </si>
  <si>
    <t>Emery County, UT</t>
  </si>
  <si>
    <t>NCNTY49015N49015</t>
  </si>
  <si>
    <t>Emery County Utah</t>
  </si>
  <si>
    <t>4901799999</t>
  </si>
  <si>
    <t>Garfield County, UT</t>
  </si>
  <si>
    <t>NCNTY49017N49017</t>
  </si>
  <si>
    <t>Garfield County Utah</t>
  </si>
  <si>
    <t>4901999999</t>
  </si>
  <si>
    <t>Grand County, UT</t>
  </si>
  <si>
    <t>NCNTY49019N49019</t>
  </si>
  <si>
    <t>Grand County Utah</t>
  </si>
  <si>
    <t>4902199999</t>
  </si>
  <si>
    <t>Iron County, UT</t>
  </si>
  <si>
    <t>NCNTY49021N49021</t>
  </si>
  <si>
    <t>Iron County Utah</t>
  </si>
  <si>
    <t>4902399999</t>
  </si>
  <si>
    <t>Provo-Orem, UT MSA</t>
  </si>
  <si>
    <t>METRO39340M39340</t>
  </si>
  <si>
    <t>Juab County Utah</t>
  </si>
  <si>
    <t>4902599999</t>
  </si>
  <si>
    <t>Kane County, UT</t>
  </si>
  <si>
    <t>NCNTY49025N49025</t>
  </si>
  <si>
    <t>Kane County Utah</t>
  </si>
  <si>
    <t>4902799999</t>
  </si>
  <si>
    <t>Millard County, UT</t>
  </si>
  <si>
    <t>NCNTY49027N49027</t>
  </si>
  <si>
    <t>Millard County Utah</t>
  </si>
  <si>
    <t>4902999999</t>
  </si>
  <si>
    <t>Morgan County Utah</t>
  </si>
  <si>
    <t>4903199999</t>
  </si>
  <si>
    <t>Piute County, UT</t>
  </si>
  <si>
    <t>NCNTY49031N49031</t>
  </si>
  <si>
    <t>Piute County Utah</t>
  </si>
  <si>
    <t>4903399999</t>
  </si>
  <si>
    <t>Rich County, UT</t>
  </si>
  <si>
    <t>NCNTY49033N49033</t>
  </si>
  <si>
    <t>Rich County Utah</t>
  </si>
  <si>
    <t>4903599999</t>
  </si>
  <si>
    <t>Salt Lake City, UT HUD Metro FMR Area</t>
  </si>
  <si>
    <t>METRO41620M41620</t>
  </si>
  <si>
    <t>Salt Lake County Utah</t>
  </si>
  <si>
    <t>4903799999</t>
  </si>
  <si>
    <t>San Juan County, UT</t>
  </si>
  <si>
    <t>NCNTY49037N49037</t>
  </si>
  <si>
    <t>San Juan County Utah</t>
  </si>
  <si>
    <t>4903999999</t>
  </si>
  <si>
    <t>Sanpete County, UT</t>
  </si>
  <si>
    <t>NCNTY49039N49039</t>
  </si>
  <si>
    <t>Sanpete County Utah</t>
  </si>
  <si>
    <t>4904199999</t>
  </si>
  <si>
    <t>Sevier County, UT</t>
  </si>
  <si>
    <t>NCNTY49041N49041</t>
  </si>
  <si>
    <t>Sevier County Utah</t>
  </si>
  <si>
    <t>4904399999</t>
  </si>
  <si>
    <t>Summit County, UT</t>
  </si>
  <si>
    <t>NCNTY49043N49043</t>
  </si>
  <si>
    <t>Summit County Utah</t>
  </si>
  <si>
    <t>4904599999</t>
  </si>
  <si>
    <t>Tooele County, UT HUD Metro FMR Area</t>
  </si>
  <si>
    <t>METRO41620N49045</t>
  </si>
  <si>
    <t>Tooele County Utah</t>
  </si>
  <si>
    <t>4904799999</t>
  </si>
  <si>
    <t>Uintah County, UT</t>
  </si>
  <si>
    <t>NCNTY49047N49047</t>
  </si>
  <si>
    <t>Uintah County Utah</t>
  </si>
  <si>
    <t>4904999999</t>
  </si>
  <si>
    <t>Utah County Utah</t>
  </si>
  <si>
    <t>4905199999</t>
  </si>
  <si>
    <t>Wasatch County, UT</t>
  </si>
  <si>
    <t>NCNTY49051N49051</t>
  </si>
  <si>
    <t>Wasatch County Utah</t>
  </si>
  <si>
    <t>4905399999</t>
  </si>
  <si>
    <t>St. George, UT MSA</t>
  </si>
  <si>
    <t>METRO41100M41100</t>
  </si>
  <si>
    <t>Washington County Utah</t>
  </si>
  <si>
    <t>4905599999</t>
  </si>
  <si>
    <t>Wayne County, UT</t>
  </si>
  <si>
    <t>NCNTY49055N49055</t>
  </si>
  <si>
    <t>Wayne County Utah</t>
  </si>
  <si>
    <t>4905799999</t>
  </si>
  <si>
    <t>Weber County Utah</t>
  </si>
  <si>
    <t>5000100325</t>
  </si>
  <si>
    <t>Addison County, VT</t>
  </si>
  <si>
    <t>NCNTY50001N50001</t>
  </si>
  <si>
    <t>50</t>
  </si>
  <si>
    <t>VT</t>
  </si>
  <si>
    <t>Addison County Vermont</t>
  </si>
  <si>
    <t>5000108575</t>
  </si>
  <si>
    <t>Bridport town</t>
  </si>
  <si>
    <t>5000109025</t>
  </si>
  <si>
    <t>5000116000</t>
  </si>
  <si>
    <t>5000126300</t>
  </si>
  <si>
    <t>Ferrisburgh town</t>
  </si>
  <si>
    <t>5000128600</t>
  </si>
  <si>
    <t>5000129575</t>
  </si>
  <si>
    <t>5000131525</t>
  </si>
  <si>
    <t>5000139325</t>
  </si>
  <si>
    <t>5000140075</t>
  </si>
  <si>
    <t>5000144350</t>
  </si>
  <si>
    <t>5000145550</t>
  </si>
  <si>
    <t>Monkton town</t>
  </si>
  <si>
    <t>5000148700</t>
  </si>
  <si>
    <t>5000153725</t>
  </si>
  <si>
    <t>Orwell town</t>
  </si>
  <si>
    <t>5000153950</t>
  </si>
  <si>
    <t>Panton town</t>
  </si>
  <si>
    <t>5000159650</t>
  </si>
  <si>
    <t>Ripton town</t>
  </si>
  <si>
    <t>5000162575</t>
  </si>
  <si>
    <t>5000165050</t>
  </si>
  <si>
    <t>Shoreham town</t>
  </si>
  <si>
    <t>5000170075</t>
  </si>
  <si>
    <t>Starksboro town</t>
  </si>
  <si>
    <t>5000174650</t>
  </si>
  <si>
    <t>Vergennes city</t>
  </si>
  <si>
    <t>5000176075</t>
  </si>
  <si>
    <t>5000183275</t>
  </si>
  <si>
    <t>Weybridge town</t>
  </si>
  <si>
    <t>5000183800</t>
  </si>
  <si>
    <t>5000301450</t>
  </si>
  <si>
    <t>Bennington County, VT</t>
  </si>
  <si>
    <t>NCNTY50003N50003</t>
  </si>
  <si>
    <t>Bennington County Vermont</t>
  </si>
  <si>
    <t>5000304825</t>
  </si>
  <si>
    <t>5000317725</t>
  </si>
  <si>
    <t>Dorset town</t>
  </si>
  <si>
    <t>5000327962</t>
  </si>
  <si>
    <t>Glastenbury town</t>
  </si>
  <si>
    <t>5000339025</t>
  </si>
  <si>
    <t>Landgrove town</t>
  </si>
  <si>
    <t>5000342850</t>
  </si>
  <si>
    <t>5000355000</t>
  </si>
  <si>
    <t>5000357025</t>
  </si>
  <si>
    <t>5000358600</t>
  </si>
  <si>
    <t>Readsboro town</t>
  </si>
  <si>
    <t>5000361000</t>
  </si>
  <si>
    <t>Rupert town</t>
  </si>
  <si>
    <t>5000362875</t>
  </si>
  <si>
    <t>Sandgate town</t>
  </si>
  <si>
    <t>5000363175</t>
  </si>
  <si>
    <t>Searsburg town</t>
  </si>
  <si>
    <t>5000363550</t>
  </si>
  <si>
    <t>Shaftsbury town</t>
  </si>
  <si>
    <t>5000369775</t>
  </si>
  <si>
    <t>5000371425</t>
  </si>
  <si>
    <t>5000385075</t>
  </si>
  <si>
    <t>Winhall town</t>
  </si>
  <si>
    <t>5000385675</t>
  </si>
  <si>
    <t>Woodford town</t>
  </si>
  <si>
    <t>5000502875</t>
  </si>
  <si>
    <t>Caledonia County, VT</t>
  </si>
  <si>
    <t>NCNTY50005N50005</t>
  </si>
  <si>
    <t>Barnet town</t>
  </si>
  <si>
    <t>Caledonia County Vermont</t>
  </si>
  <si>
    <t>5000510450</t>
  </si>
  <si>
    <t>Burke town</t>
  </si>
  <si>
    <t>5000517125</t>
  </si>
  <si>
    <t>5000530550</t>
  </si>
  <si>
    <t>5000531825</t>
  </si>
  <si>
    <t>5000537900</t>
  </si>
  <si>
    <t>Kirby town</t>
  </si>
  <si>
    <t>5000541725</t>
  </si>
  <si>
    <t>Lyndon town</t>
  </si>
  <si>
    <t>5000547725</t>
  </si>
  <si>
    <t>Newark town</t>
  </si>
  <si>
    <t>5000554400</t>
  </si>
  <si>
    <t>Peacham town</t>
  </si>
  <si>
    <t>5000561525</t>
  </si>
  <si>
    <t>Ryegate town</t>
  </si>
  <si>
    <t>5000562200</t>
  </si>
  <si>
    <t>St. Johnsbury town</t>
  </si>
  <si>
    <t>5000564075</t>
  </si>
  <si>
    <t>5000569925</t>
  </si>
  <si>
    <t>Stannard town</t>
  </si>
  <si>
    <t>5000571575</t>
  </si>
  <si>
    <t>5000575700</t>
  </si>
  <si>
    <t>Walden town</t>
  </si>
  <si>
    <t>5000577125</t>
  </si>
  <si>
    <t>5000583500</t>
  </si>
  <si>
    <t>Wheelock town</t>
  </si>
  <si>
    <t>5000706550</t>
  </si>
  <si>
    <t>Burlington-South Burlington, VT MSA</t>
  </si>
  <si>
    <t>METRO15540M15540</t>
  </si>
  <si>
    <t>Chittenden County Vermont</t>
  </si>
  <si>
    <t>5000710300</t>
  </si>
  <si>
    <t>Buels gore</t>
  </si>
  <si>
    <t>5000710675</t>
  </si>
  <si>
    <t>Burlington city</t>
  </si>
  <si>
    <t>5000713300</t>
  </si>
  <si>
    <t>5000714875</t>
  </si>
  <si>
    <t>5000724175</t>
  </si>
  <si>
    <t>5000733475</t>
  </si>
  <si>
    <t>Hinesburg town</t>
  </si>
  <si>
    <t>5000734600</t>
  </si>
  <si>
    <t>5000736700</t>
  </si>
  <si>
    <t>Jericho town</t>
  </si>
  <si>
    <t>5000745250</t>
  </si>
  <si>
    <t>5000759275</t>
  </si>
  <si>
    <t>5000762050</t>
  </si>
  <si>
    <t>5000764300</t>
  </si>
  <si>
    <t>5000766175</t>
  </si>
  <si>
    <t>South Burlington city</t>
  </si>
  <si>
    <t>5000773975</t>
  </si>
  <si>
    <t>Underhill town</t>
  </si>
  <si>
    <t>5000780350</t>
  </si>
  <si>
    <t>5000784475</t>
  </si>
  <si>
    <t>Williston town</t>
  </si>
  <si>
    <t>5000785150</t>
  </si>
  <si>
    <t>Winooski city</t>
  </si>
  <si>
    <t>5000902125</t>
  </si>
  <si>
    <t>Essex County, VT</t>
  </si>
  <si>
    <t>NCNTY50009N50009</t>
  </si>
  <si>
    <t>Averill town</t>
  </si>
  <si>
    <t>Essex County Vermont</t>
  </si>
  <si>
    <t>5000902162</t>
  </si>
  <si>
    <t>Avery's gore</t>
  </si>
  <si>
    <t>5000906325</t>
  </si>
  <si>
    <t>5000908725</t>
  </si>
  <si>
    <t>Brighton town</t>
  </si>
  <si>
    <t>5000910075</t>
  </si>
  <si>
    <t>5000911800</t>
  </si>
  <si>
    <t>5000915250</t>
  </si>
  <si>
    <t>5000921250</t>
  </si>
  <si>
    <t>5000925975</t>
  </si>
  <si>
    <t>Ferdinand town</t>
  </si>
  <si>
    <t>5000929125</t>
  </si>
  <si>
    <t>5000930775</t>
  </si>
  <si>
    <t>Guildhall town</t>
  </si>
  <si>
    <t>5000939700</t>
  </si>
  <si>
    <t>Lemington town</t>
  </si>
  <si>
    <t>5000939775</t>
  </si>
  <si>
    <t>Lewis town</t>
  </si>
  <si>
    <t>5000941425</t>
  </si>
  <si>
    <t>5000942475</t>
  </si>
  <si>
    <t>Maidstone town</t>
  </si>
  <si>
    <t>5000952750</t>
  </si>
  <si>
    <t>5000975175</t>
  </si>
  <si>
    <t>Victory town</t>
  </si>
  <si>
    <t>5000976337</t>
  </si>
  <si>
    <t>Warner's grant</t>
  </si>
  <si>
    <t>5000976562</t>
  </si>
  <si>
    <t>Warren's gore</t>
  </si>
  <si>
    <t>5001102500</t>
  </si>
  <si>
    <t>Bakersfield town</t>
  </si>
  <si>
    <t>Franklin County Vermont</t>
  </si>
  <si>
    <t>5001105425</t>
  </si>
  <si>
    <t>Berkshire town</t>
  </si>
  <si>
    <t>5001124050</t>
  </si>
  <si>
    <t>Enosburgh town</t>
  </si>
  <si>
    <t>5001124925</t>
  </si>
  <si>
    <t>Fairfax town</t>
  </si>
  <si>
    <t>5001125225</t>
  </si>
  <si>
    <t>5001126500</t>
  </si>
  <si>
    <t>Fletcher town</t>
  </si>
  <si>
    <t>5001127100</t>
  </si>
  <si>
    <t>5001127700</t>
  </si>
  <si>
    <t>Georgia town</t>
  </si>
  <si>
    <t>5001133025</t>
  </si>
  <si>
    <t>Highgate town</t>
  </si>
  <si>
    <t>5001145850</t>
  </si>
  <si>
    <t>5001159125</t>
  </si>
  <si>
    <t>Richford town</t>
  </si>
  <si>
    <t>5001161675</t>
  </si>
  <si>
    <t>St. Albans city</t>
  </si>
  <si>
    <t>5001161750</t>
  </si>
  <si>
    <t>5001164600</t>
  </si>
  <si>
    <t>Sheldon town</t>
  </si>
  <si>
    <t>5001171725</t>
  </si>
  <si>
    <t>Swanton town</t>
  </si>
  <si>
    <t>5001300860</t>
  </si>
  <si>
    <t>Alburgh town</t>
  </si>
  <si>
    <t>Grand Isle County Vermont</t>
  </si>
  <si>
    <t>5001329275</t>
  </si>
  <si>
    <t>5001335875</t>
  </si>
  <si>
    <t>Isle La Motte town</t>
  </si>
  <si>
    <t>5001350650</t>
  </si>
  <si>
    <t>North Hero town</t>
  </si>
  <si>
    <t>5001367000</t>
  </si>
  <si>
    <t>South Hero town</t>
  </si>
  <si>
    <t>5001504375</t>
  </si>
  <si>
    <t>Lamoille County, VT</t>
  </si>
  <si>
    <t>NCNTY50015N50015</t>
  </si>
  <si>
    <t>Belvidere town</t>
  </si>
  <si>
    <t>Lamoille County Vermont</t>
  </si>
  <si>
    <t>5001511500</t>
  </si>
  <si>
    <t>5001523500</t>
  </si>
  <si>
    <t>Eden town</t>
  </si>
  <si>
    <t>5001523725</t>
  </si>
  <si>
    <t>Elmore town</t>
  </si>
  <si>
    <t>5001535050</t>
  </si>
  <si>
    <t>Hyde Park town</t>
  </si>
  <si>
    <t>5001537075</t>
  </si>
  <si>
    <t>Johnson town</t>
  </si>
  <si>
    <t>5001546675</t>
  </si>
  <si>
    <t>Morristown town</t>
  </si>
  <si>
    <t>5001570525</t>
  </si>
  <si>
    <t>Stowe town</t>
  </si>
  <si>
    <t>5001577425</t>
  </si>
  <si>
    <t>Waterville town</t>
  </si>
  <si>
    <t>5001585375</t>
  </si>
  <si>
    <t>5001707375</t>
  </si>
  <si>
    <t>Orange County, VT</t>
  </si>
  <si>
    <t>NCNTY50017N50017</t>
  </si>
  <si>
    <t>Orange County Vermont</t>
  </si>
  <si>
    <t>5001707600</t>
  </si>
  <si>
    <t>Braintree town</t>
  </si>
  <si>
    <t>5001709325</t>
  </si>
  <si>
    <t>5001713525</t>
  </si>
  <si>
    <t>5001715700</t>
  </si>
  <si>
    <t>5001725675</t>
  </si>
  <si>
    <t>Fairlee town</t>
  </si>
  <si>
    <t>5001748175</t>
  </si>
  <si>
    <t>5001753425</t>
  </si>
  <si>
    <t>5001758075</t>
  </si>
  <si>
    <t>5001770675</t>
  </si>
  <si>
    <t>5001772400</t>
  </si>
  <si>
    <t>Thetford town</t>
  </si>
  <si>
    <t>5001773075</t>
  </si>
  <si>
    <t>5001773675</t>
  </si>
  <si>
    <t>Tunbridge town</t>
  </si>
  <si>
    <t>5001774950</t>
  </si>
  <si>
    <t>Vershire town</t>
  </si>
  <si>
    <t>5001776750</t>
  </si>
  <si>
    <t>5001779975</t>
  </si>
  <si>
    <t>West Fairlee town</t>
  </si>
  <si>
    <t>5001784175</t>
  </si>
  <si>
    <t>5001900475</t>
  </si>
  <si>
    <t>Orleans County, VT</t>
  </si>
  <si>
    <t>NCNTY50019N50019</t>
  </si>
  <si>
    <t>Orleans County Vermont</t>
  </si>
  <si>
    <t>5001903550</t>
  </si>
  <si>
    <t>Barton town</t>
  </si>
  <si>
    <t>5001909850</t>
  </si>
  <si>
    <t>Brownington town</t>
  </si>
  <si>
    <t>5001913150</t>
  </si>
  <si>
    <t>5001916150</t>
  </si>
  <si>
    <t>5001916300</t>
  </si>
  <si>
    <t>Craftsbury town</t>
  </si>
  <si>
    <t>5001917350</t>
  </si>
  <si>
    <t>5001928075</t>
  </si>
  <si>
    <t>Glover town</t>
  </si>
  <si>
    <t>5001930175</t>
  </si>
  <si>
    <t>Greensboro town</t>
  </si>
  <si>
    <t>5001933775</t>
  </si>
  <si>
    <t>5001935575</t>
  </si>
  <si>
    <t>Irasburg town</t>
  </si>
  <si>
    <t>5001936325</t>
  </si>
  <si>
    <t>5001940525</t>
  </si>
  <si>
    <t>5001946450</t>
  </si>
  <si>
    <t>Morgan town</t>
  </si>
  <si>
    <t>5001948850</t>
  </si>
  <si>
    <t>5001948925</t>
  </si>
  <si>
    <t>5001973525</t>
  </si>
  <si>
    <t>5001980200</t>
  </si>
  <si>
    <t>5001981700</t>
  </si>
  <si>
    <t>Westmore town</t>
  </si>
  <si>
    <t>5002105200</t>
  </si>
  <si>
    <t>Rutland County, VT</t>
  </si>
  <si>
    <t>NCNTY50021N50021</t>
  </si>
  <si>
    <t>Benson town</t>
  </si>
  <si>
    <t>Rutland County Vermont</t>
  </si>
  <si>
    <t>5002107750</t>
  </si>
  <si>
    <t>Brandon town</t>
  </si>
  <si>
    <t>5002111950</t>
  </si>
  <si>
    <t>Castleton town</t>
  </si>
  <si>
    <t>5002114350</t>
  </si>
  <si>
    <t>Chittenden town</t>
  </si>
  <si>
    <t>5002114500</t>
  </si>
  <si>
    <t>Clarendon town</t>
  </si>
  <si>
    <t>5002116825</t>
  </si>
  <si>
    <t>Danby town</t>
  </si>
  <si>
    <t>5002125375</t>
  </si>
  <si>
    <t>Fair Haven town</t>
  </si>
  <si>
    <t>5002134450</t>
  </si>
  <si>
    <t>Hubbardton town</t>
  </si>
  <si>
    <t>5002135425</t>
  </si>
  <si>
    <t>Ira town</t>
  </si>
  <si>
    <t>5002137685</t>
  </si>
  <si>
    <t>Killington town</t>
  </si>
  <si>
    <t>5002144125</t>
  </si>
  <si>
    <t>5002144800</t>
  </si>
  <si>
    <t>Middletown Springs town</t>
  </si>
  <si>
    <t>5002147200</t>
  </si>
  <si>
    <t>Mount Holly town</t>
  </si>
  <si>
    <t>5002147425</t>
  </si>
  <si>
    <t>Mount Tabor town</t>
  </si>
  <si>
    <t>5002154250</t>
  </si>
  <si>
    <t>Pawlet town</t>
  </si>
  <si>
    <t>5002155450</t>
  </si>
  <si>
    <t>5002155600</t>
  </si>
  <si>
    <t>Pittsford town</t>
  </si>
  <si>
    <t>5002156875</t>
  </si>
  <si>
    <t>Poultney town</t>
  </si>
  <si>
    <t>5002157250</t>
  </si>
  <si>
    <t>Proctor town</t>
  </si>
  <si>
    <t>5002161225</t>
  </si>
  <si>
    <t>Rutland city</t>
  </si>
  <si>
    <t>5002161300</t>
  </si>
  <si>
    <t>5002165275</t>
  </si>
  <si>
    <t>5002171050</t>
  </si>
  <si>
    <t>5002172925</t>
  </si>
  <si>
    <t>Tinmouth town</t>
  </si>
  <si>
    <t>5002175925</t>
  </si>
  <si>
    <t>5002177950</t>
  </si>
  <si>
    <t>5002180875</t>
  </si>
  <si>
    <t>5002182300</t>
  </si>
  <si>
    <t>West Rutland town</t>
  </si>
  <si>
    <t>5002303175</t>
  </si>
  <si>
    <t>Washington County, VT</t>
  </si>
  <si>
    <t>NCNTY50023N50023</t>
  </si>
  <si>
    <t>Barre city</t>
  </si>
  <si>
    <t>Washington County Vermont</t>
  </si>
  <si>
    <t>5002303250</t>
  </si>
  <si>
    <t>5002305650</t>
  </si>
  <si>
    <t>5002311125</t>
  </si>
  <si>
    <t>Cabot town</t>
  </si>
  <si>
    <t>5002311350</t>
  </si>
  <si>
    <t>Calais town</t>
  </si>
  <si>
    <t>5002318550</t>
  </si>
  <si>
    <t>5002321925</t>
  </si>
  <si>
    <t>East Montpelier town</t>
  </si>
  <si>
    <t>5002325825</t>
  </si>
  <si>
    <t>Fayston town</t>
  </si>
  <si>
    <t>5002343600</t>
  </si>
  <si>
    <t>5002344500</t>
  </si>
  <si>
    <t>Middlesex town</t>
  </si>
  <si>
    <t>5002346000</t>
  </si>
  <si>
    <t>Montpelier city</t>
  </si>
  <si>
    <t>5002346225</t>
  </si>
  <si>
    <t>Moretown town</t>
  </si>
  <si>
    <t>5002350275</t>
  </si>
  <si>
    <t>5002355825</t>
  </si>
  <si>
    <t>5002360625</t>
  </si>
  <si>
    <t>5002375325</t>
  </si>
  <si>
    <t>Waitsfield town</t>
  </si>
  <si>
    <t>5002376525</t>
  </si>
  <si>
    <t>5002376975</t>
  </si>
  <si>
    <t>5002385525</t>
  </si>
  <si>
    <t>5002386125</t>
  </si>
  <si>
    <t>Worcester town</t>
  </si>
  <si>
    <t>5002501900</t>
  </si>
  <si>
    <t>Windham County, VT</t>
  </si>
  <si>
    <t>NCNTY50025N50025</t>
  </si>
  <si>
    <t>Windham County Vermont</t>
  </si>
  <si>
    <t>5002507900</t>
  </si>
  <si>
    <t>Brattleboro town</t>
  </si>
  <si>
    <t>5002509475</t>
  </si>
  <si>
    <t>5002517875</t>
  </si>
  <si>
    <t>5002518325</t>
  </si>
  <si>
    <t>Dummerston town</t>
  </si>
  <si>
    <t>5002528900</t>
  </si>
  <si>
    <t>5002530925</t>
  </si>
  <si>
    <t>5002531150</t>
  </si>
  <si>
    <t>5002536175</t>
  </si>
  <si>
    <t>Jamaica town</t>
  </si>
  <si>
    <t>5002540225</t>
  </si>
  <si>
    <t>5002543375</t>
  </si>
  <si>
    <t>Marlboro town</t>
  </si>
  <si>
    <t>5002548400</t>
  </si>
  <si>
    <t>Newfane town</t>
  </si>
  <si>
    <t>5002557700</t>
  </si>
  <si>
    <t>Putney town</t>
  </si>
  <si>
    <t>5002560250</t>
  </si>
  <si>
    <t>Rockingham town</t>
  </si>
  <si>
    <t>5002565762</t>
  </si>
  <si>
    <t>5002570750</t>
  </si>
  <si>
    <t>Stratton town</t>
  </si>
  <si>
    <t>5002573300</t>
  </si>
  <si>
    <t>Townshend town</t>
  </si>
  <si>
    <t>5002574800</t>
  </si>
  <si>
    <t>5002576225</t>
  </si>
  <si>
    <t>Wardsboro town</t>
  </si>
  <si>
    <t>5002581400</t>
  </si>
  <si>
    <t>5002583950</t>
  </si>
  <si>
    <t>Whitingham town</t>
  </si>
  <si>
    <t>5002584700</t>
  </si>
  <si>
    <t>5002584850</t>
  </si>
  <si>
    <t>5002701300</t>
  </si>
  <si>
    <t>Windsor County, VT</t>
  </si>
  <si>
    <t>NCNTY50027N50027</t>
  </si>
  <si>
    <t>Windsor County Vermont</t>
  </si>
  <si>
    <t>5002702575</t>
  </si>
  <si>
    <t>Baltimore town</t>
  </si>
  <si>
    <t>5002702725</t>
  </si>
  <si>
    <t>Barnard town</t>
  </si>
  <si>
    <t>5002705800</t>
  </si>
  <si>
    <t>5002708275</t>
  </si>
  <si>
    <t>5002712250</t>
  </si>
  <si>
    <t>Cavendish town</t>
  </si>
  <si>
    <t>5002713675</t>
  </si>
  <si>
    <t>5002732275</t>
  </si>
  <si>
    <t>5002732425</t>
  </si>
  <si>
    <t>5002741275</t>
  </si>
  <si>
    <t>5002752900</t>
  </si>
  <si>
    <t>5002756050</t>
  </si>
  <si>
    <t>5002756350</t>
  </si>
  <si>
    <t>5002758375</t>
  </si>
  <si>
    <t>5002760100</t>
  </si>
  <si>
    <t>5002760850</t>
  </si>
  <si>
    <t>Royalton town</t>
  </si>
  <si>
    <t>5002763775</t>
  </si>
  <si>
    <t>5002769550</t>
  </si>
  <si>
    <t>5002770375</t>
  </si>
  <si>
    <t>5002777500</t>
  </si>
  <si>
    <t>Weathersfield town</t>
  </si>
  <si>
    <t>5002782000</t>
  </si>
  <si>
    <t>5002783050</t>
  </si>
  <si>
    <t>West Windsor town</t>
  </si>
  <si>
    <t>5002784925</t>
  </si>
  <si>
    <t>5002785975</t>
  </si>
  <si>
    <t>5100199999</t>
  </si>
  <si>
    <t>Accomack County, VA</t>
  </si>
  <si>
    <t>NCNTY51001N51001</t>
  </si>
  <si>
    <t>51</t>
  </si>
  <si>
    <t>VA</t>
  </si>
  <si>
    <t>Accomack County Virginia</t>
  </si>
  <si>
    <t>5100399999</t>
  </si>
  <si>
    <t>Charlottesville, VA MSA</t>
  </si>
  <si>
    <t>METRO16820M16820</t>
  </si>
  <si>
    <t>Albemarle County Virginia</t>
  </si>
  <si>
    <t>5100599999</t>
  </si>
  <si>
    <t>Alleghany County-Clifton Forge city-Covington city, VA HUD Nonmet</t>
  </si>
  <si>
    <t>NCNTY51005N51005</t>
  </si>
  <si>
    <t>Alleghany County Virginia</t>
  </si>
  <si>
    <t>5100799999</t>
  </si>
  <si>
    <t>Richmond, VA MSA</t>
  </si>
  <si>
    <t>METRO40060M40060</t>
  </si>
  <si>
    <t>Amelia County Virginia</t>
  </si>
  <si>
    <t>5100999999</t>
  </si>
  <si>
    <t>Lynchburg, VA MSA</t>
  </si>
  <si>
    <t>METRO31340M31340</t>
  </si>
  <si>
    <t>Amherst County Virginia</t>
  </si>
  <si>
    <t>5101199999</t>
  </si>
  <si>
    <t>Appomattox County Virginia</t>
  </si>
  <si>
    <t>5101399999</t>
  </si>
  <si>
    <t>Arlington County Virginia</t>
  </si>
  <si>
    <t>5101599999</t>
  </si>
  <si>
    <t>Staunton-Waynesboro, VA MSA</t>
  </si>
  <si>
    <t>METRO44420M44420</t>
  </si>
  <si>
    <t>Augusta County Virginia</t>
  </si>
  <si>
    <t>5101799999</t>
  </si>
  <si>
    <t>Bath County, VA</t>
  </si>
  <si>
    <t>NCNTY51017N51017</t>
  </si>
  <si>
    <t>Bath County Virginia</t>
  </si>
  <si>
    <t>5101999999</t>
  </si>
  <si>
    <t>Bedford County Virginia</t>
  </si>
  <si>
    <t>5102199999</t>
  </si>
  <si>
    <t>Bland County, VA</t>
  </si>
  <si>
    <t>NCNTY51021N51021</t>
  </si>
  <si>
    <t>Bland County Virginia</t>
  </si>
  <si>
    <t>5102399999</t>
  </si>
  <si>
    <t>Roanoke, VA HUD Metro FMR Area</t>
  </si>
  <si>
    <t>METRO40220M40220</t>
  </si>
  <si>
    <t>Botetourt County Virginia</t>
  </si>
  <si>
    <t>5102599999</t>
  </si>
  <si>
    <t>Brunswick County, VA</t>
  </si>
  <si>
    <t>NCNTY51025N51025</t>
  </si>
  <si>
    <t>Brunswick County Virginia</t>
  </si>
  <si>
    <t>5102799999</t>
  </si>
  <si>
    <t>Buchanan County, VA</t>
  </si>
  <si>
    <t>NCNTY51027N51027</t>
  </si>
  <si>
    <t>Buchanan County Virginia</t>
  </si>
  <si>
    <t>5102999999</t>
  </si>
  <si>
    <t>Buckingham County, VA</t>
  </si>
  <si>
    <t>NCNTY51029N51029</t>
  </si>
  <si>
    <t>Buckingham County Virginia</t>
  </si>
  <si>
    <t>5103199999</t>
  </si>
  <si>
    <t>Campbell County Virginia</t>
  </si>
  <si>
    <t>5103399999</t>
  </si>
  <si>
    <t>Caroline County, VA</t>
  </si>
  <si>
    <t>NCNTY51033N51033</t>
  </si>
  <si>
    <t>Caroline County Virginia</t>
  </si>
  <si>
    <t>5103599999</t>
  </si>
  <si>
    <t>Carroll County-Galax city, VA HUD Nonmetro FMR Area</t>
  </si>
  <si>
    <t>NCNTY51035N51035</t>
  </si>
  <si>
    <t>Carroll County Virginia</t>
  </si>
  <si>
    <t>5103699999</t>
  </si>
  <si>
    <t>Charles City County Virginia</t>
  </si>
  <si>
    <t>5103799999</t>
  </si>
  <si>
    <t>Charlotte County, VA</t>
  </si>
  <si>
    <t>NCNTY51037N51037</t>
  </si>
  <si>
    <t>Charlotte County Virginia</t>
  </si>
  <si>
    <t>5104199999</t>
  </si>
  <si>
    <t>Chesterfield County Virginia</t>
  </si>
  <si>
    <t>5104399999</t>
  </si>
  <si>
    <t>Clarke County Virginia</t>
  </si>
  <si>
    <t>5104599999</t>
  </si>
  <si>
    <t>Craig County Virginia</t>
  </si>
  <si>
    <t>5104799999</t>
  </si>
  <si>
    <t>Culpeper County, VA HUD Metro FMR Area</t>
  </si>
  <si>
    <t>METRO47900N51047</t>
  </si>
  <si>
    <t>Culpeper County Virginia</t>
  </si>
  <si>
    <t>5104999999</t>
  </si>
  <si>
    <t>Cumberland County, VA</t>
  </si>
  <si>
    <t>NCNTY51049N51049</t>
  </si>
  <si>
    <t>Cumberland County Virginia</t>
  </si>
  <si>
    <t>5105199999</t>
  </si>
  <si>
    <t>Dickenson County, VA</t>
  </si>
  <si>
    <t>NCNTY51051N51051</t>
  </si>
  <si>
    <t>Dickenson County Virginia</t>
  </si>
  <si>
    <t>5105399999</t>
  </si>
  <si>
    <t>Dinwiddie County Virginia</t>
  </si>
  <si>
    <t>5105799999</t>
  </si>
  <si>
    <t>Essex County, VA</t>
  </si>
  <si>
    <t>NCNTY51057N51057</t>
  </si>
  <si>
    <t>Essex County Virginia</t>
  </si>
  <si>
    <t>5105999999</t>
  </si>
  <si>
    <t>Fairfax County Virginia</t>
  </si>
  <si>
    <t>5106199999</t>
  </si>
  <si>
    <t>Fauquier County Virginia</t>
  </si>
  <si>
    <t>5106399999</t>
  </si>
  <si>
    <t>Floyd County, VA</t>
  </si>
  <si>
    <t>NCNTY51063N51063</t>
  </si>
  <si>
    <t>Floyd County Virginia</t>
  </si>
  <si>
    <t>5106599999</t>
  </si>
  <si>
    <t>Fluvanna County Virginia</t>
  </si>
  <si>
    <t>5106799999</t>
  </si>
  <si>
    <t>Franklin County, VA HUD Metro FMR Area</t>
  </si>
  <si>
    <t>METRO40220N51067</t>
  </si>
  <si>
    <t>Franklin County Virginia</t>
  </si>
  <si>
    <t>5106999999</t>
  </si>
  <si>
    <t>Winchester, VA-WV MSA</t>
  </si>
  <si>
    <t>METRO49020M49020</t>
  </si>
  <si>
    <t>Frederick County Virginia</t>
  </si>
  <si>
    <t>5107199999</t>
  </si>
  <si>
    <t>Giles County, VA HUD Metro FMR Area</t>
  </si>
  <si>
    <t>METRO13980N51071</t>
  </si>
  <si>
    <t>Giles County Virginia</t>
  </si>
  <si>
    <t>5107399999</t>
  </si>
  <si>
    <t>Gloucester County Virginia</t>
  </si>
  <si>
    <t>5107599999</t>
  </si>
  <si>
    <t>Goochland County Virginia</t>
  </si>
  <si>
    <t>5107799999</t>
  </si>
  <si>
    <t>Grayson County, VA</t>
  </si>
  <si>
    <t>NCNTY51077N51077</t>
  </si>
  <si>
    <t>Grayson County Virginia</t>
  </si>
  <si>
    <t>5107999999</t>
  </si>
  <si>
    <t>Greene County Virginia</t>
  </si>
  <si>
    <t>5108199999</t>
  </si>
  <si>
    <t>Greensville County-Emporia city, VA HUD Nonmetro FMR Area</t>
  </si>
  <si>
    <t>NCNTY51081N51081</t>
  </si>
  <si>
    <t>Greensville County Virginia</t>
  </si>
  <si>
    <t>5108399999</t>
  </si>
  <si>
    <t>Halifax County, VA</t>
  </si>
  <si>
    <t>NCNTY51083N51083</t>
  </si>
  <si>
    <t>Halifax County Virginia</t>
  </si>
  <si>
    <t>5108599999</t>
  </si>
  <si>
    <t>Hanover County Virginia</t>
  </si>
  <si>
    <t>5108799999</t>
  </si>
  <si>
    <t>Henrico County Virginia</t>
  </si>
  <si>
    <t>5108999999</t>
  </si>
  <si>
    <t>Henry County-Martinsville city, VA HUD Nonmetro FMR Area</t>
  </si>
  <si>
    <t>NCNTY51089N51089</t>
  </si>
  <si>
    <t>Henry County Virginia</t>
  </si>
  <si>
    <t>5109199999</t>
  </si>
  <si>
    <t>Highland County, VA</t>
  </si>
  <si>
    <t>NCNTY51091N51091</t>
  </si>
  <si>
    <t>Highland County Virginia</t>
  </si>
  <si>
    <t>5109399999</t>
  </si>
  <si>
    <t>Isle of Wight County Virginia</t>
  </si>
  <si>
    <t>5109599999</t>
  </si>
  <si>
    <t>James City County Virginia</t>
  </si>
  <si>
    <t>5109799999</t>
  </si>
  <si>
    <t>King and Queen County, VA HUD Metro FMR Area</t>
  </si>
  <si>
    <t>METRO40060M51097</t>
  </si>
  <si>
    <t>King and Queen County Virginia</t>
  </si>
  <si>
    <t>5109999999</t>
  </si>
  <si>
    <t>King George County, VA</t>
  </si>
  <si>
    <t>NCNTY51099N51099</t>
  </si>
  <si>
    <t>King George County Virginia</t>
  </si>
  <si>
    <t>5110199999</t>
  </si>
  <si>
    <t>King William County Virginia</t>
  </si>
  <si>
    <t>5110399999</t>
  </si>
  <si>
    <t>Lancaster County, VA</t>
  </si>
  <si>
    <t>NCNTY51103N51103</t>
  </si>
  <si>
    <t>Lancaster County Virginia</t>
  </si>
  <si>
    <t>5110599999</t>
  </si>
  <si>
    <t>Lee County, VA</t>
  </si>
  <si>
    <t>NCNTY51105N51105</t>
  </si>
  <si>
    <t>Lee County Virginia</t>
  </si>
  <si>
    <t>5110799999</t>
  </si>
  <si>
    <t>Loudoun County Virginia</t>
  </si>
  <si>
    <t>5110999999</t>
  </si>
  <si>
    <t>Louisa County, VA</t>
  </si>
  <si>
    <t>NCNTY51109N51109</t>
  </si>
  <si>
    <t>Louisa County Virginia</t>
  </si>
  <si>
    <t>5111199999</t>
  </si>
  <si>
    <t>Lunenburg County, VA</t>
  </si>
  <si>
    <t>NCNTY51111N51111</t>
  </si>
  <si>
    <t>Lunenburg County Virginia</t>
  </si>
  <si>
    <t>5111399999</t>
  </si>
  <si>
    <t>Madison County, VA HUD Metro FMR Area</t>
  </si>
  <si>
    <t>METRO47900M51113</t>
  </si>
  <si>
    <t>Madison County Virginia</t>
  </si>
  <si>
    <t>5111599999</t>
  </si>
  <si>
    <t>Mathews County Virginia</t>
  </si>
  <si>
    <t>5111799999</t>
  </si>
  <si>
    <t>Mecklenburg County, VA</t>
  </si>
  <si>
    <t>NCNTY51117N51117</t>
  </si>
  <si>
    <t>Mecklenburg County Virginia</t>
  </si>
  <si>
    <t>5111999999</t>
  </si>
  <si>
    <t>Middlesex County, VA</t>
  </si>
  <si>
    <t>NCNTY51119N51119</t>
  </si>
  <si>
    <t>Middlesex County Virginia</t>
  </si>
  <si>
    <t>5112199999</t>
  </si>
  <si>
    <t>Blacksburg-Christiansburg-Radford, VA HUD Metro FMR Area</t>
  </si>
  <si>
    <t>METRO13980M13980</t>
  </si>
  <si>
    <t>Montgomery County Virginia</t>
  </si>
  <si>
    <t>5112599999</t>
  </si>
  <si>
    <t>Nelson County Virginia</t>
  </si>
  <si>
    <t>5112799999</t>
  </si>
  <si>
    <t>New Kent County Virginia</t>
  </si>
  <si>
    <t>5113199999</t>
  </si>
  <si>
    <t>Northampton County, VA</t>
  </si>
  <si>
    <t>NCNTY51131N51131</t>
  </si>
  <si>
    <t>Northampton County Virginia</t>
  </si>
  <si>
    <t>5113399999</t>
  </si>
  <si>
    <t>Northumberland County, VA</t>
  </si>
  <si>
    <t>NCNTY51133N51133</t>
  </si>
  <si>
    <t>Northumberland County Virginia</t>
  </si>
  <si>
    <t>5113599999</t>
  </si>
  <si>
    <t>Nottoway County, VA</t>
  </si>
  <si>
    <t>NCNTY51135N51135</t>
  </si>
  <si>
    <t>Nottoway County Virginia</t>
  </si>
  <si>
    <t>5113799999</t>
  </si>
  <si>
    <t>Orange County, VA</t>
  </si>
  <si>
    <t>NCNTY51137N51137</t>
  </si>
  <si>
    <t>Orange County Virginia</t>
  </si>
  <si>
    <t>5113999999</t>
  </si>
  <si>
    <t>Page County, VA</t>
  </si>
  <si>
    <t>NCNTY51139N51139</t>
  </si>
  <si>
    <t>Page County Virginia</t>
  </si>
  <si>
    <t>5114199999</t>
  </si>
  <si>
    <t>Patrick County, VA</t>
  </si>
  <si>
    <t>NCNTY51141N51141</t>
  </si>
  <si>
    <t>Patrick County Virginia</t>
  </si>
  <si>
    <t>5114399999</t>
  </si>
  <si>
    <t>Pittsylvania County-Danville city, VA HUD Nonmetro FMR Area</t>
  </si>
  <si>
    <t>NCNTY51143N51143</t>
  </si>
  <si>
    <t>Pittsylvania County Virginia</t>
  </si>
  <si>
    <t>5114599999</t>
  </si>
  <si>
    <t>Powhatan County Virginia</t>
  </si>
  <si>
    <t>5114799999</t>
  </si>
  <si>
    <t>Prince Edward County, VA</t>
  </si>
  <si>
    <t>NCNTY51147N51147</t>
  </si>
  <si>
    <t>Prince Edward County Virginia</t>
  </si>
  <si>
    <t>5114999999</t>
  </si>
  <si>
    <t>Prince George County Virginia</t>
  </si>
  <si>
    <t>5115399999</t>
  </si>
  <si>
    <t>Prince William County Virginia</t>
  </si>
  <si>
    <t>5115599999</t>
  </si>
  <si>
    <t>Pulaski County, VA HUD Metro FMR Area</t>
  </si>
  <si>
    <t>METRO13980N51155</t>
  </si>
  <si>
    <t>Pulaski County Virginia</t>
  </si>
  <si>
    <t>5115799999</t>
  </si>
  <si>
    <t>Rappahannock County, VA HUD Metro FMR Area</t>
  </si>
  <si>
    <t>METRO47900N51157</t>
  </si>
  <si>
    <t>Rappahannock County Virginia</t>
  </si>
  <si>
    <t>5115999999</t>
  </si>
  <si>
    <t>Richmond County, VA</t>
  </si>
  <si>
    <t>NCNTY51159N51159</t>
  </si>
  <si>
    <t>Richmond County Virginia</t>
  </si>
  <si>
    <t>5116199999</t>
  </si>
  <si>
    <t>Roanoke County Virginia</t>
  </si>
  <si>
    <t>5116399999</t>
  </si>
  <si>
    <t>Rockbridge County-Buena Vista city-Lexington city, VA HUD Nonmetr</t>
  </si>
  <si>
    <t>NCNTY51163N51163</t>
  </si>
  <si>
    <t>Rockbridge County Virginia</t>
  </si>
  <si>
    <t>5116599999</t>
  </si>
  <si>
    <t>Harrisonburg, VA MSA</t>
  </si>
  <si>
    <t>METRO25500M25500</t>
  </si>
  <si>
    <t>Rockingham County Virginia</t>
  </si>
  <si>
    <t>5116799999</t>
  </si>
  <si>
    <t>Russell County, VA</t>
  </si>
  <si>
    <t>NCNTY51167N51167</t>
  </si>
  <si>
    <t>Russell County Virginia</t>
  </si>
  <si>
    <t>5116999999</t>
  </si>
  <si>
    <t>Scott County Virginia</t>
  </si>
  <si>
    <t>5117199999</t>
  </si>
  <si>
    <t>Shenandoah County, VA</t>
  </si>
  <si>
    <t>NCNTY51171N51171</t>
  </si>
  <si>
    <t>Shenandoah County Virginia</t>
  </si>
  <si>
    <t>5117399999</t>
  </si>
  <si>
    <t>Smyth County, VA</t>
  </si>
  <si>
    <t>NCNTY51173N51173</t>
  </si>
  <si>
    <t>Smyth County Virginia</t>
  </si>
  <si>
    <t>5117599999</t>
  </si>
  <si>
    <t>Southampton County-Franklin city, VA HUD Metro FMR Area</t>
  </si>
  <si>
    <t>METRO47260N51175</t>
  </si>
  <si>
    <t>Southampton County Virginia</t>
  </si>
  <si>
    <t>5117799999</t>
  </si>
  <si>
    <t>Spotsylvania County Virginia</t>
  </si>
  <si>
    <t>5117999999</t>
  </si>
  <si>
    <t>Stafford County Virginia</t>
  </si>
  <si>
    <t>5118199999</t>
  </si>
  <si>
    <t>Surry County, VA</t>
  </si>
  <si>
    <t>NCNTY51181N51181</t>
  </si>
  <si>
    <t>Surry County Virginia</t>
  </si>
  <si>
    <t>5118399999</t>
  </si>
  <si>
    <t>Sussex County Virginia</t>
  </si>
  <si>
    <t>5118599999</t>
  </si>
  <si>
    <t>Tazewell County, VA</t>
  </si>
  <si>
    <t>NCNTY51185N51185</t>
  </si>
  <si>
    <t>Tazewell County Virginia</t>
  </si>
  <si>
    <t>5118799999</t>
  </si>
  <si>
    <t>Warren County, VA HUD Metro FMR Area</t>
  </si>
  <si>
    <t>METRO47900MM8820</t>
  </si>
  <si>
    <t>Warren County Virginia</t>
  </si>
  <si>
    <t>5119199999</t>
  </si>
  <si>
    <t>Washington County Virginia</t>
  </si>
  <si>
    <t>5119399999</t>
  </si>
  <si>
    <t>Westmoreland County, VA</t>
  </si>
  <si>
    <t>NCNTY51193N51193</t>
  </si>
  <si>
    <t>Westmoreland County Virginia</t>
  </si>
  <si>
    <t>5119599999</t>
  </si>
  <si>
    <t>Wise County-Norton city, VA HUD Nonmetro FMR Area</t>
  </si>
  <si>
    <t>NCNTY51195N51195</t>
  </si>
  <si>
    <t>Wise County Virginia</t>
  </si>
  <si>
    <t>5119799999</t>
  </si>
  <si>
    <t>Wythe County, VA</t>
  </si>
  <si>
    <t>NCNTY51197N51197</t>
  </si>
  <si>
    <t>Wythe County Virginia</t>
  </si>
  <si>
    <t>5119999999</t>
  </si>
  <si>
    <t>York County Virginia</t>
  </si>
  <si>
    <t>5151099999</t>
  </si>
  <si>
    <t>Alexandria city Virginia</t>
  </si>
  <si>
    <t>5152099999</t>
  </si>
  <si>
    <t>Bristol city Virginia</t>
  </si>
  <si>
    <t>5153099999</t>
  </si>
  <si>
    <t>Buena Vista city Virginia</t>
  </si>
  <si>
    <t>5154099999</t>
  </si>
  <si>
    <t>Charlottesville city Virginia</t>
  </si>
  <si>
    <t>5155099999</t>
  </si>
  <si>
    <t>Chesapeake city Virginia</t>
  </si>
  <si>
    <t>5157099999</t>
  </si>
  <si>
    <t>Colonial Heights city Virginia</t>
  </si>
  <si>
    <t>5158099999</t>
  </si>
  <si>
    <t>Covington city Virginia</t>
  </si>
  <si>
    <t>5159099999</t>
  </si>
  <si>
    <t>Danville city Virginia</t>
  </si>
  <si>
    <t>5159599999</t>
  </si>
  <si>
    <t>Emporia city Virginia</t>
  </si>
  <si>
    <t>5160099999</t>
  </si>
  <si>
    <t>Fairfax city Virginia</t>
  </si>
  <si>
    <t>5161099999</t>
  </si>
  <si>
    <t>Falls Church city Virginia</t>
  </si>
  <si>
    <t>5162099999</t>
  </si>
  <si>
    <t>Franklin city Virginia</t>
  </si>
  <si>
    <t>5163099999</t>
  </si>
  <si>
    <t>Fredericksburg city Virginia</t>
  </si>
  <si>
    <t>5164099999</t>
  </si>
  <si>
    <t>Galax city Virginia</t>
  </si>
  <si>
    <t>5165099999</t>
  </si>
  <si>
    <t>Hampton city Virginia</t>
  </si>
  <si>
    <t>5166099999</t>
  </si>
  <si>
    <t>Harrisonburg city Virginia</t>
  </si>
  <si>
    <t>5167099999</t>
  </si>
  <si>
    <t>Hopewell city Virginia</t>
  </si>
  <si>
    <t>5167899999</t>
  </si>
  <si>
    <t>Lexington city Virginia</t>
  </si>
  <si>
    <t>5168099999</t>
  </si>
  <si>
    <t>Lynchburg city Virginia</t>
  </si>
  <si>
    <t>5168399999</t>
  </si>
  <si>
    <t>Manassas city Virginia</t>
  </si>
  <si>
    <t>5168599999</t>
  </si>
  <si>
    <t>Manassas Park city Virginia</t>
  </si>
  <si>
    <t>5169099999</t>
  </si>
  <si>
    <t>Martinsville city Virginia</t>
  </si>
  <si>
    <t>5170099999</t>
  </si>
  <si>
    <t>Newport News city Virginia</t>
  </si>
  <si>
    <t>5171099999</t>
  </si>
  <si>
    <t>Norfolk city Virginia</t>
  </si>
  <si>
    <t>5172099999</t>
  </si>
  <si>
    <t>Norton city Virginia</t>
  </si>
  <si>
    <t>5173099999</t>
  </si>
  <si>
    <t>Petersburg city Virginia</t>
  </si>
  <si>
    <t>5173599999</t>
  </si>
  <si>
    <t>Poquoson city Virginia</t>
  </si>
  <si>
    <t>5174099999</t>
  </si>
  <si>
    <t>Portsmouth city Virginia</t>
  </si>
  <si>
    <t>5175099999</t>
  </si>
  <si>
    <t>Radford city Virginia</t>
  </si>
  <si>
    <t>5176099999</t>
  </si>
  <si>
    <t>Richmond city Virginia</t>
  </si>
  <si>
    <t>5177099999</t>
  </si>
  <si>
    <t>Roanoke city Virginia</t>
  </si>
  <si>
    <t>5177599999</t>
  </si>
  <si>
    <t>Salem city Virginia</t>
  </si>
  <si>
    <t>5179099999</t>
  </si>
  <si>
    <t>Staunton city Virginia</t>
  </si>
  <si>
    <t>5180099999</t>
  </si>
  <si>
    <t>Suffolk city Virginia</t>
  </si>
  <si>
    <t>5181099999</t>
  </si>
  <si>
    <t>Virginia Beach city Virginia</t>
  </si>
  <si>
    <t>5182099999</t>
  </si>
  <si>
    <t>Waynesboro city Virginia</t>
  </si>
  <si>
    <t>5183099999</t>
  </si>
  <si>
    <t>Williamsburg city Virginia</t>
  </si>
  <si>
    <t>5184099999</t>
  </si>
  <si>
    <t>Winchester city Virginia</t>
  </si>
  <si>
    <t>5300199999</t>
  </si>
  <si>
    <t>Adams County, WA</t>
  </si>
  <si>
    <t>NCNTY53001N53001</t>
  </si>
  <si>
    <t>53</t>
  </si>
  <si>
    <t>WA</t>
  </si>
  <si>
    <t>Adams County Washington</t>
  </si>
  <si>
    <t>5300399999</t>
  </si>
  <si>
    <t>Asotin County Washington</t>
  </si>
  <si>
    <t>5300599999</t>
  </si>
  <si>
    <t>Kennewick-Richland, WA MSA</t>
  </si>
  <si>
    <t>METRO28420M28420</t>
  </si>
  <si>
    <t>Benton County Washington</t>
  </si>
  <si>
    <t>5300799999</t>
  </si>
  <si>
    <t>Wenatchee, WA MSA</t>
  </si>
  <si>
    <t>METRO48300M48300</t>
  </si>
  <si>
    <t>Chelan County Washington</t>
  </si>
  <si>
    <t>5300999999</t>
  </si>
  <si>
    <t>Clallam County, WA</t>
  </si>
  <si>
    <t>NCNTY53009N53009</t>
  </si>
  <si>
    <t>Clallam County Washington</t>
  </si>
  <si>
    <t>5301199999</t>
  </si>
  <si>
    <t>Clark County Washington</t>
  </si>
  <si>
    <t>5301399999</t>
  </si>
  <si>
    <t>Columbia County, WA</t>
  </si>
  <si>
    <t>NCNTY53013N53013</t>
  </si>
  <si>
    <t>Columbia County Washington</t>
  </si>
  <si>
    <t>5301599999</t>
  </si>
  <si>
    <t>Longview, WA MSA</t>
  </si>
  <si>
    <t>METRO31020M31020</t>
  </si>
  <si>
    <t>Cowlitz County Washington</t>
  </si>
  <si>
    <t>5301799999</t>
  </si>
  <si>
    <t>Douglas County Washington</t>
  </si>
  <si>
    <t>5301999999</t>
  </si>
  <si>
    <t>Ferry County, WA</t>
  </si>
  <si>
    <t>NCNTY53019N53019</t>
  </si>
  <si>
    <t>Ferry County Washington</t>
  </si>
  <si>
    <t>5302199999</t>
  </si>
  <si>
    <t>Franklin County Washington</t>
  </si>
  <si>
    <t>5302399999</t>
  </si>
  <si>
    <t>Garfield County, WA</t>
  </si>
  <si>
    <t>NCNTY53023N53023</t>
  </si>
  <si>
    <t>Garfield County Washington</t>
  </si>
  <si>
    <t>5302599999</t>
  </si>
  <si>
    <t>Grant County, WA</t>
  </si>
  <si>
    <t>NCNTY53025N53025</t>
  </si>
  <si>
    <t>Grant County Washington</t>
  </si>
  <si>
    <t>5302799999</t>
  </si>
  <si>
    <t>Grays Harbor County, WA</t>
  </si>
  <si>
    <t>NCNTY53027N53027</t>
  </si>
  <si>
    <t>Grays Harbor County Washington</t>
  </si>
  <si>
    <t>5302999999</t>
  </si>
  <si>
    <t>Island County, WA</t>
  </si>
  <si>
    <t>NCNTY53029N53029</t>
  </si>
  <si>
    <t>Island County Washington</t>
  </si>
  <si>
    <t>5303199999</t>
  </si>
  <si>
    <t>Jefferson County, WA</t>
  </si>
  <si>
    <t>NCNTY53031N53031</t>
  </si>
  <si>
    <t>Jefferson County Washington</t>
  </si>
  <si>
    <t>5303399999</t>
  </si>
  <si>
    <t>Seattle-Bellevue, WA HUD Metro FMR Area</t>
  </si>
  <si>
    <t>METRO42660MM7600</t>
  </si>
  <si>
    <t>King County Washington</t>
  </si>
  <si>
    <t>5303599999</t>
  </si>
  <si>
    <t>Bremerton-Silverdale, WA MSA</t>
  </si>
  <si>
    <t>METRO14740M14740</t>
  </si>
  <si>
    <t>Kitsap County Washington</t>
  </si>
  <si>
    <t>5303799999</t>
  </si>
  <si>
    <t>Kittitas County, WA</t>
  </si>
  <si>
    <t>NCNTY53037N53037</t>
  </si>
  <si>
    <t>Kittitas County Washington</t>
  </si>
  <si>
    <t>5303999999</t>
  </si>
  <si>
    <t>Klickitat County, WA</t>
  </si>
  <si>
    <t>NCNTY53039N53039</t>
  </si>
  <si>
    <t>Klickitat County Washington</t>
  </si>
  <si>
    <t>5304199999</t>
  </si>
  <si>
    <t>Lewis County, WA</t>
  </si>
  <si>
    <t>NCNTY53041N53041</t>
  </si>
  <si>
    <t>Lewis County Washington</t>
  </si>
  <si>
    <t>5304399999</t>
  </si>
  <si>
    <t>Lincoln County, WA</t>
  </si>
  <si>
    <t>NCNTY53043N53043</t>
  </si>
  <si>
    <t>Lincoln County Washington</t>
  </si>
  <si>
    <t>5304599999</t>
  </si>
  <si>
    <t>Mason County, WA</t>
  </si>
  <si>
    <t>NCNTY53045N53045</t>
  </si>
  <si>
    <t>Mason County Washington</t>
  </si>
  <si>
    <t>5304799999</t>
  </si>
  <si>
    <t>Okanogan County, WA</t>
  </si>
  <si>
    <t>NCNTY53047N53047</t>
  </si>
  <si>
    <t>Okanogan County Washington</t>
  </si>
  <si>
    <t>5304999999</t>
  </si>
  <si>
    <t>Pacific County, WA</t>
  </si>
  <si>
    <t>NCNTY53049N53049</t>
  </si>
  <si>
    <t>Pacific County Washington</t>
  </si>
  <si>
    <t>5305199999</t>
  </si>
  <si>
    <t>Pend Oreille County, WA</t>
  </si>
  <si>
    <t>NCNTY53051N53051</t>
  </si>
  <si>
    <t>Pend Oreille County Washington</t>
  </si>
  <si>
    <t>5305399999</t>
  </si>
  <si>
    <t>Tacoma, WA HUD Metro FMR Area</t>
  </si>
  <si>
    <t>METRO42660MM8200</t>
  </si>
  <si>
    <t>Pierce County Washington</t>
  </si>
  <si>
    <t>5305599999</t>
  </si>
  <si>
    <t>San Juan County, WA</t>
  </si>
  <si>
    <t>NCNTY53055N53055</t>
  </si>
  <si>
    <t>San Juan County Washington</t>
  </si>
  <si>
    <t>5305799999</t>
  </si>
  <si>
    <t>Mount Vernon-Anacortes, WA MSA</t>
  </si>
  <si>
    <t>METRO34580M34580</t>
  </si>
  <si>
    <t>Skagit County Washington</t>
  </si>
  <si>
    <t>5305999999</t>
  </si>
  <si>
    <t>Skamania County Washington</t>
  </si>
  <si>
    <t>5306199999</t>
  </si>
  <si>
    <t>Snohomish County Washington</t>
  </si>
  <si>
    <t>5306399999</t>
  </si>
  <si>
    <t>Spokane, WA HUD Metro FMR Area</t>
  </si>
  <si>
    <t>METRO44060M44060</t>
  </si>
  <si>
    <t>Spokane County Washington</t>
  </si>
  <si>
    <t>5306599999</t>
  </si>
  <si>
    <t>Stevens County, WA HUD Metro FMR Area</t>
  </si>
  <si>
    <t>METRO44060N53065</t>
  </si>
  <si>
    <t>Stevens County Washington</t>
  </si>
  <si>
    <t>5306799999</t>
  </si>
  <si>
    <t>Olympia-Tumwater, WA MSA</t>
  </si>
  <si>
    <t>METRO36500M36500</t>
  </si>
  <si>
    <t>Thurston County Washington</t>
  </si>
  <si>
    <t>5306999999</t>
  </si>
  <si>
    <t>Wahkiakum County, WA</t>
  </si>
  <si>
    <t>NCNTY53069N53069</t>
  </si>
  <si>
    <t>Wahkiakum County Washington</t>
  </si>
  <si>
    <t>5307199999</t>
  </si>
  <si>
    <t>Walla Walla, WA MSA</t>
  </si>
  <si>
    <t>METRO47460M47460</t>
  </si>
  <si>
    <t>Walla Walla County Washington</t>
  </si>
  <si>
    <t>5307399999</t>
  </si>
  <si>
    <t>Bellingham, WA MSA</t>
  </si>
  <si>
    <t>METRO13380M13380</t>
  </si>
  <si>
    <t>Whatcom County Washington</t>
  </si>
  <si>
    <t>5307599999</t>
  </si>
  <si>
    <t>Whitman County, WA</t>
  </si>
  <si>
    <t>NCNTY53075N53075</t>
  </si>
  <si>
    <t>Whitman County Washington</t>
  </si>
  <si>
    <t>5307799999</t>
  </si>
  <si>
    <t>Yakima, WA MSA</t>
  </si>
  <si>
    <t>METRO49420M49420</t>
  </si>
  <si>
    <t>Yakima County Washington</t>
  </si>
  <si>
    <t>5400199999</t>
  </si>
  <si>
    <t>Barbour County, WV</t>
  </si>
  <si>
    <t>NCNTY54001N54001</t>
  </si>
  <si>
    <t>54</t>
  </si>
  <si>
    <t>WV</t>
  </si>
  <si>
    <t>Barbour County West Virginia</t>
  </si>
  <si>
    <t>5400399999</t>
  </si>
  <si>
    <t>Martinsburg, WV HUD Metro FMR Area</t>
  </si>
  <si>
    <t>METRO25180MM0877</t>
  </si>
  <si>
    <t>Berkeley County West Virginia</t>
  </si>
  <si>
    <t>5400599999</t>
  </si>
  <si>
    <t>Boone County, WV HUD Metro FMR Area</t>
  </si>
  <si>
    <t>METRO16620N54005</t>
  </si>
  <si>
    <t>Boone County West Virginia</t>
  </si>
  <si>
    <t>5400799999</t>
  </si>
  <si>
    <t>Braxton County, WV</t>
  </si>
  <si>
    <t>NCNTY54007N54007</t>
  </si>
  <si>
    <t>Braxton County West Virginia</t>
  </si>
  <si>
    <t>5400999999</t>
  </si>
  <si>
    <t>Brooke County West Virginia</t>
  </si>
  <si>
    <t>5401199999</t>
  </si>
  <si>
    <t>Cabell County West Virginia</t>
  </si>
  <si>
    <t>5401399999</t>
  </si>
  <si>
    <t>Calhoun County, WV</t>
  </si>
  <si>
    <t>NCNTY54013N54013</t>
  </si>
  <si>
    <t>Calhoun County West Virginia</t>
  </si>
  <si>
    <t>5401599999</t>
  </si>
  <si>
    <t>Charleston, WV HUD Metro FMR Area</t>
  </si>
  <si>
    <t>METRO16620M16620</t>
  </si>
  <si>
    <t>Clay County West Virginia</t>
  </si>
  <si>
    <t>5401799999</t>
  </si>
  <si>
    <t>Doddridge County, WV</t>
  </si>
  <si>
    <t>NCNTY54017N54017</t>
  </si>
  <si>
    <t>Doddridge County West Virginia</t>
  </si>
  <si>
    <t>5401999999</t>
  </si>
  <si>
    <t>Fayette County, WV HUD Metro FMR Area</t>
  </si>
  <si>
    <t>METRO13220N54019</t>
  </si>
  <si>
    <t>Fayette County West Virginia</t>
  </si>
  <si>
    <t>5402199999</t>
  </si>
  <si>
    <t>Gilmer County, WV</t>
  </si>
  <si>
    <t>NCNTY54021N54021</t>
  </si>
  <si>
    <t>Gilmer County West Virginia</t>
  </si>
  <si>
    <t>5402399999</t>
  </si>
  <si>
    <t>Grant County, WV</t>
  </si>
  <si>
    <t>NCNTY54023N54023</t>
  </si>
  <si>
    <t>Grant County West Virginia</t>
  </si>
  <si>
    <t>5402599999</t>
  </si>
  <si>
    <t>Greenbrier County, WV</t>
  </si>
  <si>
    <t>NCNTY54025N54025</t>
  </si>
  <si>
    <t>Greenbrier County West Virginia</t>
  </si>
  <si>
    <t>5402799999</t>
  </si>
  <si>
    <t>Hampshire County West Virginia</t>
  </si>
  <si>
    <t>5402999999</t>
  </si>
  <si>
    <t>Hancock County West Virginia</t>
  </si>
  <si>
    <t>5403199999</t>
  </si>
  <si>
    <t>Hardy County, WV</t>
  </si>
  <si>
    <t>NCNTY54031N54031</t>
  </si>
  <si>
    <t>Hardy County West Virginia</t>
  </si>
  <si>
    <t>5403399999</t>
  </si>
  <si>
    <t>Harrison County, WV</t>
  </si>
  <si>
    <t>NCNTY54033N54033</t>
  </si>
  <si>
    <t>Harrison County West Virginia</t>
  </si>
  <si>
    <t>5403599999</t>
  </si>
  <si>
    <t>Jackson County, WV HUD Metro FMR Area</t>
  </si>
  <si>
    <t>METRO16620M54035</t>
  </si>
  <si>
    <t>Jackson County West Virginia</t>
  </si>
  <si>
    <t>5403799999</t>
  </si>
  <si>
    <t>Jefferson County, WV HUD Metro FMR Area</t>
  </si>
  <si>
    <t>METRO47900MM3630</t>
  </si>
  <si>
    <t>Jefferson County West Virginia</t>
  </si>
  <si>
    <t>5403999999</t>
  </si>
  <si>
    <t>Kanawha County West Virginia</t>
  </si>
  <si>
    <t>5404199999</t>
  </si>
  <si>
    <t>Lewis County, WV</t>
  </si>
  <si>
    <t>NCNTY54041N54041</t>
  </si>
  <si>
    <t>Lewis County West Virginia</t>
  </si>
  <si>
    <t>5404399999</t>
  </si>
  <si>
    <t>Lincoln County, WV HUD Metro FMR Area</t>
  </si>
  <si>
    <t>METRO16620M54043</t>
  </si>
  <si>
    <t>Lincoln County West Virginia</t>
  </si>
  <si>
    <t>5404599999</t>
  </si>
  <si>
    <t>Logan County, WV</t>
  </si>
  <si>
    <t>NCNTY54045N54045</t>
  </si>
  <si>
    <t>Logan County West Virginia</t>
  </si>
  <si>
    <t>5404799999</t>
  </si>
  <si>
    <t>McDowell County, WV</t>
  </si>
  <si>
    <t>NCNTY54047N54047</t>
  </si>
  <si>
    <t>McDowell County West Virginia</t>
  </si>
  <si>
    <t>5404999999</t>
  </si>
  <si>
    <t>Marion County, WV</t>
  </si>
  <si>
    <t>NCNTY54049N54049</t>
  </si>
  <si>
    <t>Marion County West Virginia</t>
  </si>
  <si>
    <t>5405199999</t>
  </si>
  <si>
    <t>Marshall County West Virginia</t>
  </si>
  <si>
    <t>5405399999</t>
  </si>
  <si>
    <t>Mason County, WV</t>
  </si>
  <si>
    <t>NCNTY54053N54053</t>
  </si>
  <si>
    <t>Mason County West Virginia</t>
  </si>
  <si>
    <t>5405599999</t>
  </si>
  <si>
    <t>Mercer County, WV</t>
  </si>
  <si>
    <t>NCNTY54055N54055</t>
  </si>
  <si>
    <t>Mercer County West Virginia</t>
  </si>
  <si>
    <t>5405799999</t>
  </si>
  <si>
    <t>Mineral County West Virginia</t>
  </si>
  <si>
    <t>5405999999</t>
  </si>
  <si>
    <t>Mingo County, WV</t>
  </si>
  <si>
    <t>NCNTY54059N54059</t>
  </si>
  <si>
    <t>Mingo County West Virginia</t>
  </si>
  <si>
    <t>5406199999</t>
  </si>
  <si>
    <t>Morgantown, WV MSA</t>
  </si>
  <si>
    <t>METRO34060M34060</t>
  </si>
  <si>
    <t>Monongalia County West Virginia</t>
  </si>
  <si>
    <t>5406399999</t>
  </si>
  <si>
    <t>Monroe County, WV</t>
  </si>
  <si>
    <t>NCNTY54063N54063</t>
  </si>
  <si>
    <t>Monroe County West Virginia</t>
  </si>
  <si>
    <t>5406599999</t>
  </si>
  <si>
    <t>Morgan County, WV HUD Metro FMR Area</t>
  </si>
  <si>
    <t>METRO25180M54065</t>
  </si>
  <si>
    <t>Morgan County West Virginia</t>
  </si>
  <si>
    <t>5406799999</t>
  </si>
  <si>
    <t>Nicholas County, WV</t>
  </si>
  <si>
    <t>NCNTY54067N54067</t>
  </si>
  <si>
    <t>Nicholas County West Virginia</t>
  </si>
  <si>
    <t>5406999999</t>
  </si>
  <si>
    <t>Ohio County West Virginia</t>
  </si>
  <si>
    <t>5407199999</t>
  </si>
  <si>
    <t>Pendleton County, WV</t>
  </si>
  <si>
    <t>NCNTY54071N54071</t>
  </si>
  <si>
    <t>Pendleton County West Virginia</t>
  </si>
  <si>
    <t>5407399999</t>
  </si>
  <si>
    <t>Pleasants County, WV</t>
  </si>
  <si>
    <t>NCNTY54073N54073</t>
  </si>
  <si>
    <t>Pleasants County West Virginia</t>
  </si>
  <si>
    <t>5407599999</t>
  </si>
  <si>
    <t>Pocahontas County, WV</t>
  </si>
  <si>
    <t>NCNTY54075N54075</t>
  </si>
  <si>
    <t>Pocahontas County West Virginia</t>
  </si>
  <si>
    <t>5407799999</t>
  </si>
  <si>
    <t>Preston County West Virginia</t>
  </si>
  <si>
    <t>5407999999</t>
  </si>
  <si>
    <t>Putnam County, WV HUD Metro FMR Area</t>
  </si>
  <si>
    <t>METRO26580M54079</t>
  </si>
  <si>
    <t>Putnam County West Virginia</t>
  </si>
  <si>
    <t>5408199999</t>
  </si>
  <si>
    <t>Raleigh County, WV HUD Metro FMR Area</t>
  </si>
  <si>
    <t>METRO13220N54081</t>
  </si>
  <si>
    <t>Raleigh County West Virginia</t>
  </si>
  <si>
    <t>5408399999</t>
  </si>
  <si>
    <t>Randolph County, WV</t>
  </si>
  <si>
    <t>NCNTY54083N54083</t>
  </si>
  <si>
    <t>Randolph County West Virginia</t>
  </si>
  <si>
    <t>5408599999</t>
  </si>
  <si>
    <t>Ritchie County, WV</t>
  </si>
  <si>
    <t>NCNTY54085N54085</t>
  </si>
  <si>
    <t>Ritchie County West Virginia</t>
  </si>
  <si>
    <t>5408799999</t>
  </si>
  <si>
    <t>Roane County, WV</t>
  </si>
  <si>
    <t>NCNTY54087N54087</t>
  </si>
  <si>
    <t>Roane County West Virginia</t>
  </si>
  <si>
    <t>5408999999</t>
  </si>
  <si>
    <t>Summers County, WV</t>
  </si>
  <si>
    <t>NCNTY54089N54089</t>
  </si>
  <si>
    <t>Summers County West Virginia</t>
  </si>
  <si>
    <t>5409199999</t>
  </si>
  <si>
    <t>Taylor County, WV</t>
  </si>
  <si>
    <t>NCNTY54091N54091</t>
  </si>
  <si>
    <t>Taylor County West Virginia</t>
  </si>
  <si>
    <t>5409399999</t>
  </si>
  <si>
    <t>Tucker County, WV</t>
  </si>
  <si>
    <t>NCNTY54093N54093</t>
  </si>
  <si>
    <t>Tucker County West Virginia</t>
  </si>
  <si>
    <t>5409599999</t>
  </si>
  <si>
    <t>Tyler County, WV</t>
  </si>
  <si>
    <t>NCNTY54095N54095</t>
  </si>
  <si>
    <t>Tyler County West Virginia</t>
  </si>
  <si>
    <t>5409799999</t>
  </si>
  <si>
    <t>Upshur County, WV</t>
  </si>
  <si>
    <t>NCNTY54097N54097</t>
  </si>
  <si>
    <t>Upshur County West Virginia</t>
  </si>
  <si>
    <t>5409999999</t>
  </si>
  <si>
    <t>Wayne County West Virginia</t>
  </si>
  <si>
    <t>5410199999</t>
  </si>
  <si>
    <t>Webster County, WV</t>
  </si>
  <si>
    <t>NCNTY54101N54101</t>
  </si>
  <si>
    <t>Webster County West Virginia</t>
  </si>
  <si>
    <t>5410399999</t>
  </si>
  <si>
    <t>Wetzel County, WV</t>
  </si>
  <si>
    <t>NCNTY54103N54103</t>
  </si>
  <si>
    <t>Wetzel County West Virginia</t>
  </si>
  <si>
    <t>5410599999</t>
  </si>
  <si>
    <t>Parkersburg-Vienna, WV MSA</t>
  </si>
  <si>
    <t>METRO37620M37620</t>
  </si>
  <si>
    <t>Wirt County West Virginia</t>
  </si>
  <si>
    <t>5410799999</t>
  </si>
  <si>
    <t>Wood County West Virginia</t>
  </si>
  <si>
    <t>5410999999</t>
  </si>
  <si>
    <t>Wyoming County, WV</t>
  </si>
  <si>
    <t>NCNTY54109N54109</t>
  </si>
  <si>
    <t>Wyoming County West Virginia</t>
  </si>
  <si>
    <t>5500199999</t>
  </si>
  <si>
    <t>Adams County, WI</t>
  </si>
  <si>
    <t>NCNTY55001N55001</t>
  </si>
  <si>
    <t>55</t>
  </si>
  <si>
    <t>WI</t>
  </si>
  <si>
    <t>Adams County Wisconsin</t>
  </si>
  <si>
    <t>5500399999</t>
  </si>
  <si>
    <t>Ashland County, WI</t>
  </si>
  <si>
    <t>NCNTY55003N55003</t>
  </si>
  <si>
    <t>Ashland County Wisconsin</t>
  </si>
  <si>
    <t>5500599999</t>
  </si>
  <si>
    <t>Barron County, WI</t>
  </si>
  <si>
    <t>NCNTY55005N55005</t>
  </si>
  <si>
    <t>Barron County Wisconsin</t>
  </si>
  <si>
    <t>5500799999</t>
  </si>
  <si>
    <t>Bayfield County, WI</t>
  </si>
  <si>
    <t>NCNTY55007N55007</t>
  </si>
  <si>
    <t>Bayfield County Wisconsin</t>
  </si>
  <si>
    <t>5500999999</t>
  </si>
  <si>
    <t>Green Bay, WI HUD Metro FMR Area</t>
  </si>
  <si>
    <t>METRO24580M24580</t>
  </si>
  <si>
    <t>Brown County Wisconsin</t>
  </si>
  <si>
    <t>5501199999</t>
  </si>
  <si>
    <t>Buffalo County, WI</t>
  </si>
  <si>
    <t>NCNTY55011N55011</t>
  </si>
  <si>
    <t>Buffalo County Wisconsin</t>
  </si>
  <si>
    <t>5501399999</t>
  </si>
  <si>
    <t>Burnett County, WI</t>
  </si>
  <si>
    <t>NCNTY55013N55013</t>
  </si>
  <si>
    <t>Burnett County Wisconsin</t>
  </si>
  <si>
    <t>5501599999</t>
  </si>
  <si>
    <t>Appleton, WI MSA</t>
  </si>
  <si>
    <t>METRO11540M11540</t>
  </si>
  <si>
    <t>Calumet County Wisconsin</t>
  </si>
  <si>
    <t>5501799999</t>
  </si>
  <si>
    <t>Eau Claire, WI MSA</t>
  </si>
  <si>
    <t>METRO20740M20740</t>
  </si>
  <si>
    <t>Chippewa County Wisconsin</t>
  </si>
  <si>
    <t>5501999999</t>
  </si>
  <si>
    <t>Clark County, WI</t>
  </si>
  <si>
    <t>NCNTY55019N55019</t>
  </si>
  <si>
    <t>Clark County Wisconsin</t>
  </si>
  <si>
    <t>5502199999</t>
  </si>
  <si>
    <t>Columbia County, WI HUD Metro FMR Area</t>
  </si>
  <si>
    <t>METRO31540N55021</t>
  </si>
  <si>
    <t>Columbia County Wisconsin</t>
  </si>
  <si>
    <t>5502399999</t>
  </si>
  <si>
    <t>Crawford County, WI</t>
  </si>
  <si>
    <t>NCNTY55023N55023</t>
  </si>
  <si>
    <t>Crawford County Wisconsin</t>
  </si>
  <si>
    <t>5502599999</t>
  </si>
  <si>
    <t>Madison, WI HUD Metro FMR Area</t>
  </si>
  <si>
    <t>METRO31540M31540</t>
  </si>
  <si>
    <t>Dane County Wisconsin</t>
  </si>
  <si>
    <t>5502799999</t>
  </si>
  <si>
    <t>Dodge County, WI</t>
  </si>
  <si>
    <t>NCNTY55027N55027</t>
  </si>
  <si>
    <t>Dodge County Wisconsin</t>
  </si>
  <si>
    <t>5502999999</t>
  </si>
  <si>
    <t>Door County, WI</t>
  </si>
  <si>
    <t>NCNTY55029N55029</t>
  </si>
  <si>
    <t>Door County Wisconsin</t>
  </si>
  <si>
    <t>5503199999</t>
  </si>
  <si>
    <t>Douglas County Wisconsin</t>
  </si>
  <si>
    <t>5503399999</t>
  </si>
  <si>
    <t>Dunn County, WI</t>
  </si>
  <si>
    <t>NCNTY55033N55033</t>
  </si>
  <si>
    <t>Dunn County Wisconsin</t>
  </si>
  <si>
    <t>5503599999</t>
  </si>
  <si>
    <t>Eau Claire County Wisconsin</t>
  </si>
  <si>
    <t>5503799999</t>
  </si>
  <si>
    <t>Florence County, WI</t>
  </si>
  <si>
    <t>NCNTY55037N55037</t>
  </si>
  <si>
    <t>Florence County Wisconsin</t>
  </si>
  <si>
    <t>5503999999</t>
  </si>
  <si>
    <t>Fond du Lac, WI MSA</t>
  </si>
  <si>
    <t>METRO22540M22540</t>
  </si>
  <si>
    <t>Fond du Lac County Wisconsin</t>
  </si>
  <si>
    <t>5504199999</t>
  </si>
  <si>
    <t>Forest County, WI</t>
  </si>
  <si>
    <t>NCNTY55041N55041</t>
  </si>
  <si>
    <t>Forest County Wisconsin</t>
  </si>
  <si>
    <t>5504399999</t>
  </si>
  <si>
    <t>Grant County, WI</t>
  </si>
  <si>
    <t>NCNTY55043N55043</t>
  </si>
  <si>
    <t>Grant County Wisconsin</t>
  </si>
  <si>
    <t>5504599999</t>
  </si>
  <si>
    <t>Green County, WI HUD Metro FMR Area</t>
  </si>
  <si>
    <t>METRO31540N55045</t>
  </si>
  <si>
    <t>Green County Wisconsin</t>
  </si>
  <si>
    <t>5504799999</t>
  </si>
  <si>
    <t>Green Lake County, WI</t>
  </si>
  <si>
    <t>NCNTY55047N55047</t>
  </si>
  <si>
    <t>Green Lake County Wisconsin</t>
  </si>
  <si>
    <t>5504999999</t>
  </si>
  <si>
    <t>Iowa County, WI HUD Metro FMR Area</t>
  </si>
  <si>
    <t>METRO31540N55049</t>
  </si>
  <si>
    <t>Iowa County Wisconsin</t>
  </si>
  <si>
    <t>5505199999</t>
  </si>
  <si>
    <t>Iron County, WI</t>
  </si>
  <si>
    <t>NCNTY55051N55051</t>
  </si>
  <si>
    <t>Iron County Wisconsin</t>
  </si>
  <si>
    <t>5505399999</t>
  </si>
  <si>
    <t>Jackson County, WI</t>
  </si>
  <si>
    <t>NCNTY55053N55053</t>
  </si>
  <si>
    <t>Jackson County Wisconsin</t>
  </si>
  <si>
    <t>5505599999</t>
  </si>
  <si>
    <t>Jefferson County, WI</t>
  </si>
  <si>
    <t>NCNTY55055N55055</t>
  </si>
  <si>
    <t>Jefferson County Wisconsin</t>
  </si>
  <si>
    <t>5505799999</t>
  </si>
  <si>
    <t>Juneau County, WI</t>
  </si>
  <si>
    <t>NCNTY55057N55057</t>
  </si>
  <si>
    <t>Juneau County Wisconsin</t>
  </si>
  <si>
    <t>5505999999</t>
  </si>
  <si>
    <t>Kenosha County, WI HUD Metro FMR Area</t>
  </si>
  <si>
    <t>METRO16980MM3800</t>
  </si>
  <si>
    <t>Kenosha County Wisconsin</t>
  </si>
  <si>
    <t>5506199999</t>
  </si>
  <si>
    <t>Kewaunee County Wisconsin</t>
  </si>
  <si>
    <t>5506399999</t>
  </si>
  <si>
    <t>La Crosse County Wisconsin</t>
  </si>
  <si>
    <t>5506599999</t>
  </si>
  <si>
    <t>Lafayette County, WI</t>
  </si>
  <si>
    <t>NCNTY55065N55065</t>
  </si>
  <si>
    <t>Lafayette County Wisconsin</t>
  </si>
  <si>
    <t>5506799999</t>
  </si>
  <si>
    <t>Langlade County, WI</t>
  </si>
  <si>
    <t>NCNTY55067N55067</t>
  </si>
  <si>
    <t>Langlade County Wisconsin</t>
  </si>
  <si>
    <t>5506999999</t>
  </si>
  <si>
    <t>Lincoln County, WI HUD Metro FMR Area</t>
  </si>
  <si>
    <t>METRO48140M55069</t>
  </si>
  <si>
    <t>Lincoln County Wisconsin</t>
  </si>
  <si>
    <t>5507199999</t>
  </si>
  <si>
    <t>Manitowoc County, WI</t>
  </si>
  <si>
    <t>NCNTY55071N55071</t>
  </si>
  <si>
    <t>Manitowoc County Wisconsin</t>
  </si>
  <si>
    <t>5507399999</t>
  </si>
  <si>
    <t>Wausau, WI HUD Metro FMR Area</t>
  </si>
  <si>
    <t>METRO48140M48140</t>
  </si>
  <si>
    <t>Marathon County Wisconsin</t>
  </si>
  <si>
    <t>5507599999</t>
  </si>
  <si>
    <t>Marinette County, WI</t>
  </si>
  <si>
    <t>NCNTY55075N55075</t>
  </si>
  <si>
    <t>Marinette County Wisconsin</t>
  </si>
  <si>
    <t>5507799999</t>
  </si>
  <si>
    <t>Marquette County, WI</t>
  </si>
  <si>
    <t>NCNTY55077N55077</t>
  </si>
  <si>
    <t>Marquette County Wisconsin</t>
  </si>
  <si>
    <t>5507899999</t>
  </si>
  <si>
    <t>Menominee County, WI</t>
  </si>
  <si>
    <t>NCNTY55078N55078</t>
  </si>
  <si>
    <t>Menominee County Wisconsin</t>
  </si>
  <si>
    <t>5507999999</t>
  </si>
  <si>
    <t>Milwaukee-Waukesha-West Allis, WI MSA</t>
  </si>
  <si>
    <t>METRO33340M33340</t>
  </si>
  <si>
    <t>Milwaukee County Wisconsin</t>
  </si>
  <si>
    <t>5508199999</t>
  </si>
  <si>
    <t>Monroe County, WI</t>
  </si>
  <si>
    <t>NCNTY55081N55081</t>
  </si>
  <si>
    <t>Monroe County Wisconsin</t>
  </si>
  <si>
    <t>5508399999</t>
  </si>
  <si>
    <t>Oconto County, WI HUD Metro FMR Area</t>
  </si>
  <si>
    <t>METRO24580N55083</t>
  </si>
  <si>
    <t>Oconto County Wisconsin</t>
  </si>
  <si>
    <t>5508599999</t>
  </si>
  <si>
    <t>Oneida County, WI</t>
  </si>
  <si>
    <t>NCNTY55085N55085</t>
  </si>
  <si>
    <t>Oneida County Wisconsin</t>
  </si>
  <si>
    <t>5508799999</t>
  </si>
  <si>
    <t>Outagamie County Wisconsin</t>
  </si>
  <si>
    <t>5508999999</t>
  </si>
  <si>
    <t>Ozaukee County Wisconsin</t>
  </si>
  <si>
    <t>5509199999</t>
  </si>
  <si>
    <t>Pepin County, WI</t>
  </si>
  <si>
    <t>NCNTY55091N55091</t>
  </si>
  <si>
    <t>Pepin County Wisconsin</t>
  </si>
  <si>
    <t>5509399999</t>
  </si>
  <si>
    <t>Pierce County Wisconsin</t>
  </si>
  <si>
    <t>5509599999</t>
  </si>
  <si>
    <t>Polk County, WI</t>
  </si>
  <si>
    <t>NCNTY55095N55095</t>
  </si>
  <si>
    <t>Polk County Wisconsin</t>
  </si>
  <si>
    <t>5509799999</t>
  </si>
  <si>
    <t>Portage County, WI</t>
  </si>
  <si>
    <t>NCNTY55097N55097</t>
  </si>
  <si>
    <t>Portage County Wisconsin</t>
  </si>
  <si>
    <t>5509999999</t>
  </si>
  <si>
    <t>Price County, WI</t>
  </si>
  <si>
    <t>NCNTY55099N55099</t>
  </si>
  <si>
    <t>Price County Wisconsin</t>
  </si>
  <si>
    <t>5510199999</t>
  </si>
  <si>
    <t>Racine, WI MSA</t>
  </si>
  <si>
    <t>METRO39540M39540</t>
  </si>
  <si>
    <t>Racine County Wisconsin</t>
  </si>
  <si>
    <t>5510399999</t>
  </si>
  <si>
    <t>Richland County, WI</t>
  </si>
  <si>
    <t>NCNTY55103N55103</t>
  </si>
  <si>
    <t>Richland County Wisconsin</t>
  </si>
  <si>
    <t>5510599999</t>
  </si>
  <si>
    <t>Janesville-Beloit, WI MSA</t>
  </si>
  <si>
    <t>METRO27500M27500</t>
  </si>
  <si>
    <t>Rock County Wisconsin</t>
  </si>
  <si>
    <t>5510799999</t>
  </si>
  <si>
    <t>Rusk County, WI</t>
  </si>
  <si>
    <t>NCNTY55107N55107</t>
  </si>
  <si>
    <t>Rusk County Wisconsin</t>
  </si>
  <si>
    <t>5510999999</t>
  </si>
  <si>
    <t>St. Croix County Wisconsin</t>
  </si>
  <si>
    <t>5511199999</t>
  </si>
  <si>
    <t>Sauk County, WI</t>
  </si>
  <si>
    <t>NCNTY55111N55111</t>
  </si>
  <si>
    <t>Sauk County Wisconsin</t>
  </si>
  <si>
    <t>5511399999</t>
  </si>
  <si>
    <t>Sawyer County, WI</t>
  </si>
  <si>
    <t>NCNTY55113N55113</t>
  </si>
  <si>
    <t>Sawyer County Wisconsin</t>
  </si>
  <si>
    <t>5511599999</t>
  </si>
  <si>
    <t>Shawano County, WI</t>
  </si>
  <si>
    <t>NCNTY55115N55115</t>
  </si>
  <si>
    <t>Shawano County Wisconsin</t>
  </si>
  <si>
    <t>5511799999</t>
  </si>
  <si>
    <t>Sheboygan, WI MSA</t>
  </si>
  <si>
    <t>METRO43100M43100</t>
  </si>
  <si>
    <t>Sheboygan County Wisconsin</t>
  </si>
  <si>
    <t>5511999999</t>
  </si>
  <si>
    <t>Taylor County, WI</t>
  </si>
  <si>
    <t>NCNTY55119N55119</t>
  </si>
  <si>
    <t>Taylor County Wisconsin</t>
  </si>
  <si>
    <t>5512199999</t>
  </si>
  <si>
    <t>Trempealeau County, WI</t>
  </si>
  <si>
    <t>NCNTY55121N55121</t>
  </si>
  <si>
    <t>Trempealeau County Wisconsin</t>
  </si>
  <si>
    <t>5512399999</t>
  </si>
  <si>
    <t>Vernon County, WI</t>
  </si>
  <si>
    <t>NCNTY55123N55123</t>
  </si>
  <si>
    <t>Vernon County Wisconsin</t>
  </si>
  <si>
    <t>5512599999</t>
  </si>
  <si>
    <t>Vilas County, WI</t>
  </si>
  <si>
    <t>NCNTY55125N55125</t>
  </si>
  <si>
    <t>Vilas County Wisconsin</t>
  </si>
  <si>
    <t>5512799999</t>
  </si>
  <si>
    <t>Walworth County, WI</t>
  </si>
  <si>
    <t>NCNTY55127N55127</t>
  </si>
  <si>
    <t>Walworth County Wisconsin</t>
  </si>
  <si>
    <t>5512999999</t>
  </si>
  <si>
    <t>Washburn County, WI</t>
  </si>
  <si>
    <t>NCNTY55129N55129</t>
  </si>
  <si>
    <t>Washburn County Wisconsin</t>
  </si>
  <si>
    <t>5513199999</t>
  </si>
  <si>
    <t>Washington County Wisconsin</t>
  </si>
  <si>
    <t>5513399999</t>
  </si>
  <si>
    <t>Waukesha County Wisconsin</t>
  </si>
  <si>
    <t>5513599999</t>
  </si>
  <si>
    <t>Waupaca County, WI</t>
  </si>
  <si>
    <t>NCNTY55135N55135</t>
  </si>
  <si>
    <t>Waupaca County Wisconsin</t>
  </si>
  <si>
    <t>5513799999</t>
  </si>
  <si>
    <t>Waushara County, WI</t>
  </si>
  <si>
    <t>NCNTY55137N55137</t>
  </si>
  <si>
    <t>Waushara County Wisconsin</t>
  </si>
  <si>
    <t>5513999999</t>
  </si>
  <si>
    <t>Oshkosh-Neenah, WI MSA</t>
  </si>
  <si>
    <t>METRO36780M36780</t>
  </si>
  <si>
    <t>Winnebago County Wisconsin</t>
  </si>
  <si>
    <t>5514199999</t>
  </si>
  <si>
    <t>Wood County, WI</t>
  </si>
  <si>
    <t>NCNTY55141N55141</t>
  </si>
  <si>
    <t>Wood County Wisconsin</t>
  </si>
  <si>
    <t>5600199999</t>
  </si>
  <si>
    <t>Albany County, WY</t>
  </si>
  <si>
    <t>NCNTY56001N56001</t>
  </si>
  <si>
    <t>56</t>
  </si>
  <si>
    <t>WY</t>
  </si>
  <si>
    <t>Albany County Wyoming</t>
  </si>
  <si>
    <t>5600399999</t>
  </si>
  <si>
    <t>Big Horn County, WY</t>
  </si>
  <si>
    <t>NCNTY56003N56003</t>
  </si>
  <si>
    <t>Big Horn County Wyoming</t>
  </si>
  <si>
    <t>5600599999</t>
  </si>
  <si>
    <t>Campbell County, WY</t>
  </si>
  <si>
    <t>NCNTY56005N56005</t>
  </si>
  <si>
    <t>Campbell County Wyoming</t>
  </si>
  <si>
    <t>5600799999</t>
  </si>
  <si>
    <t>Carbon County, WY</t>
  </si>
  <si>
    <t>NCNTY56007N56007</t>
  </si>
  <si>
    <t>Carbon County Wyoming</t>
  </si>
  <si>
    <t>5600999999</t>
  </si>
  <si>
    <t>Converse County, WY</t>
  </si>
  <si>
    <t>NCNTY56009N56009</t>
  </si>
  <si>
    <t>Converse County Wyoming</t>
  </si>
  <si>
    <t>5601199999</t>
  </si>
  <si>
    <t>Crook County, WY</t>
  </si>
  <si>
    <t>NCNTY56011N56011</t>
  </si>
  <si>
    <t>Crook County Wyoming</t>
  </si>
  <si>
    <t>5601399999</t>
  </si>
  <si>
    <t>Fremont County, WY</t>
  </si>
  <si>
    <t>NCNTY56013N56013</t>
  </si>
  <si>
    <t>Fremont County Wyoming</t>
  </si>
  <si>
    <t>5601599999</t>
  </si>
  <si>
    <t>Goshen County, WY</t>
  </si>
  <si>
    <t>NCNTY56015N56015</t>
  </si>
  <si>
    <t>Goshen County Wyoming</t>
  </si>
  <si>
    <t>5601799999</t>
  </si>
  <si>
    <t>Hot Springs County, WY</t>
  </si>
  <si>
    <t>NCNTY56017N56017</t>
  </si>
  <si>
    <t>Hot Springs County Wyoming</t>
  </si>
  <si>
    <t>5601999999</t>
  </si>
  <si>
    <t>Johnson County, WY</t>
  </si>
  <si>
    <t>NCNTY56019N56019</t>
  </si>
  <si>
    <t>Johnson County Wyoming</t>
  </si>
  <si>
    <t>5602199999</t>
  </si>
  <si>
    <t>Cheyenne, WY MSA</t>
  </si>
  <si>
    <t>METRO16940M16940</t>
  </si>
  <si>
    <t>Laramie County Wyoming</t>
  </si>
  <si>
    <t>5602399999</t>
  </si>
  <si>
    <t>Lincoln County, WY</t>
  </si>
  <si>
    <t>NCNTY56023N56023</t>
  </si>
  <si>
    <t>Lincoln County Wyoming</t>
  </si>
  <si>
    <t>5602599999</t>
  </si>
  <si>
    <t>Casper, WY MSA</t>
  </si>
  <si>
    <t>METRO16220M16220</t>
  </si>
  <si>
    <t>Natrona County Wyoming</t>
  </si>
  <si>
    <t>5602799999</t>
  </si>
  <si>
    <t>Niobrara County, WY</t>
  </si>
  <si>
    <t>NCNTY56027N56027</t>
  </si>
  <si>
    <t>Niobrara County Wyoming</t>
  </si>
  <si>
    <t>5602999999</t>
  </si>
  <si>
    <t>Park County, WY</t>
  </si>
  <si>
    <t>NCNTY56029N56029</t>
  </si>
  <si>
    <t>Park County Wyoming</t>
  </si>
  <si>
    <t>5603199999</t>
  </si>
  <si>
    <t>Platte County, WY</t>
  </si>
  <si>
    <t>NCNTY56031N56031</t>
  </si>
  <si>
    <t>Platte County Wyoming</t>
  </si>
  <si>
    <t>5603399999</t>
  </si>
  <si>
    <t>Sheridan County, WY</t>
  </si>
  <si>
    <t>NCNTY56033N56033</t>
  </si>
  <si>
    <t>Sheridan County Wyoming</t>
  </si>
  <si>
    <t>5603599999</t>
  </si>
  <si>
    <t>Sublette County, WY</t>
  </si>
  <si>
    <t>NCNTY56035N56035</t>
  </si>
  <si>
    <t>Sublette County Wyoming</t>
  </si>
  <si>
    <t>5603799999</t>
  </si>
  <si>
    <t>Sweetwater County, WY</t>
  </si>
  <si>
    <t>NCNTY56037N56037</t>
  </si>
  <si>
    <t>Sweetwater County Wyoming</t>
  </si>
  <si>
    <t>5603999999</t>
  </si>
  <si>
    <t>Teton County, WY</t>
  </si>
  <si>
    <t>NCNTY56039N56039</t>
  </si>
  <si>
    <t>Teton County Wyoming</t>
  </si>
  <si>
    <t>5604199999</t>
  </si>
  <si>
    <t>Uinta County, WY</t>
  </si>
  <si>
    <t>NCNTY56041N56041</t>
  </si>
  <si>
    <t>Uinta County Wyoming</t>
  </si>
  <si>
    <t>5604399999</t>
  </si>
  <si>
    <t>Washakie County, WY</t>
  </si>
  <si>
    <t>NCNTY56043N56043</t>
  </si>
  <si>
    <t>Washakie County Wyoming</t>
  </si>
  <si>
    <t>5604599999</t>
  </si>
  <si>
    <t>Weston County, WY</t>
  </si>
  <si>
    <t>NCNTY56045N56045</t>
  </si>
  <si>
    <t>Weston County Wyoming</t>
  </si>
  <si>
    <t>6099999999</t>
  </si>
  <si>
    <t>NCNTY60999N60999</t>
  </si>
  <si>
    <t>60</t>
  </si>
  <si>
    <t>AS</t>
  </si>
  <si>
    <t>American Samoa American Samoa</t>
  </si>
  <si>
    <t>6601099999</t>
  </si>
  <si>
    <t>NCNTY66010N66010</t>
  </si>
  <si>
    <t>66</t>
  </si>
  <si>
    <t>GU</t>
  </si>
  <si>
    <t>Guam Guam</t>
  </si>
  <si>
    <t>6999999999</t>
  </si>
  <si>
    <t>NCNTY69999N69999</t>
  </si>
  <si>
    <t>69</t>
  </si>
  <si>
    <t>MP</t>
  </si>
  <si>
    <t>Northern Mariana Islands Northern Mariana Islands</t>
  </si>
  <si>
    <t>7200199999</t>
  </si>
  <si>
    <t>Ponce, PR MSA</t>
  </si>
  <si>
    <t>METRO38660M38660</t>
  </si>
  <si>
    <t>72</t>
  </si>
  <si>
    <t>PR</t>
  </si>
  <si>
    <t>Adjuntas Municipio Puerto Rico</t>
  </si>
  <si>
    <t>7200399999</t>
  </si>
  <si>
    <t>Aguadilla-Isabela, PR MSA</t>
  </si>
  <si>
    <t>METRO10380M10380</t>
  </si>
  <si>
    <t>Aguada Municipio Puerto Rico</t>
  </si>
  <si>
    <t>7200599999</t>
  </si>
  <si>
    <t>Aguadilla Municipio Puerto Rico</t>
  </si>
  <si>
    <t>7200799999</t>
  </si>
  <si>
    <t>San Juan-Guaynabo, PR HUD Metro FMR Area</t>
  </si>
  <si>
    <t>METRO41980MM7440</t>
  </si>
  <si>
    <t>Aguas Buenas Municipio Puerto Rico</t>
  </si>
  <si>
    <t>7200999999</t>
  </si>
  <si>
    <t>Barranquitas-Aibonito, PR HUD Metro FMR Area</t>
  </si>
  <si>
    <t>METRO41980N72923</t>
  </si>
  <si>
    <t>Aibonito Municipio Puerto Rico</t>
  </si>
  <si>
    <t>7201199999</t>
  </si>
  <si>
    <t>Añasco Municipio Puerto Rico</t>
  </si>
  <si>
    <t>7201399999</t>
  </si>
  <si>
    <t>Arecibo, PR MSA</t>
  </si>
  <si>
    <t>METRO11640M11640</t>
  </si>
  <si>
    <t>Arecibo Municipio Puerto Rico</t>
  </si>
  <si>
    <t>7201599999</t>
  </si>
  <si>
    <t>Guayama, PR MSA</t>
  </si>
  <si>
    <t>METRO25020M25020</t>
  </si>
  <si>
    <t>Arroyo Municipio Puerto Rico</t>
  </si>
  <si>
    <t>7201799999</t>
  </si>
  <si>
    <t>Barceloneta Municipio Puerto Rico</t>
  </si>
  <si>
    <t>7201999999</t>
  </si>
  <si>
    <t>Barranquitas Municipio Puerto Rico</t>
  </si>
  <si>
    <t>7202199999</t>
  </si>
  <si>
    <t>Bayamón Municipio Puerto Rico</t>
  </si>
  <si>
    <t>7202399999</t>
  </si>
  <si>
    <t>San German, PR MSA</t>
  </si>
  <si>
    <t>METRO41900M41900</t>
  </si>
  <si>
    <t>Cabo Rojo Municipio Puerto Rico</t>
  </si>
  <si>
    <t>7202599999</t>
  </si>
  <si>
    <t>Caguas, PR HUD Metro FMR Area</t>
  </si>
  <si>
    <t>METRO41980MM1310</t>
  </si>
  <si>
    <t>Caguas Municipio Puerto Rico</t>
  </si>
  <si>
    <t>7202799999</t>
  </si>
  <si>
    <t>Camuy Municipio Puerto Rico</t>
  </si>
  <si>
    <t>7202999999</t>
  </si>
  <si>
    <t>Canóvanas Municipio Puerto Rico</t>
  </si>
  <si>
    <t>7203199999</t>
  </si>
  <si>
    <t>Carolina Municipio Puerto Rico</t>
  </si>
  <si>
    <t>7203399999</t>
  </si>
  <si>
    <t>Cataño Municipio Puerto Rico</t>
  </si>
  <si>
    <t>7203599999</t>
  </si>
  <si>
    <t>Cayey Municipio Puerto Rico</t>
  </si>
  <si>
    <t>7203799999</t>
  </si>
  <si>
    <t>Fajardo, PR HUD Metro FMR Area</t>
  </si>
  <si>
    <t>METRO41980M21940</t>
  </si>
  <si>
    <t>Ceiba Municipio Puerto Rico</t>
  </si>
  <si>
    <t>7203999999</t>
  </si>
  <si>
    <t>Ciales Municipio Puerto Rico</t>
  </si>
  <si>
    <t>7204199999</t>
  </si>
  <si>
    <t>Cidra Municipio Puerto Rico</t>
  </si>
  <si>
    <t>7204399999</t>
  </si>
  <si>
    <t>Puerto Rico HUD Nonmetro Area</t>
  </si>
  <si>
    <t>NCNTY72923N72923</t>
  </si>
  <si>
    <t>Coamo Municipio Puerto Rico</t>
  </si>
  <si>
    <t>7204599999</t>
  </si>
  <si>
    <t>Comerío Municipio Puerto Rico</t>
  </si>
  <si>
    <t>7204799999</t>
  </si>
  <si>
    <t>Corozal Municipio Puerto Rico</t>
  </si>
  <si>
    <t>7204999999</t>
  </si>
  <si>
    <t>Culebra Municipio Puerto Rico</t>
  </si>
  <si>
    <t>7205199999</t>
  </si>
  <si>
    <t>Dorado Municipio Puerto Rico</t>
  </si>
  <si>
    <t>Fajardo Municipio Puerto Rico</t>
  </si>
  <si>
    <t>7205499999</t>
  </si>
  <si>
    <t>Florida Municipio Puerto Rico</t>
  </si>
  <si>
    <t>7205599999</t>
  </si>
  <si>
    <t>Yauco, PR MSA</t>
  </si>
  <si>
    <t>METRO49500M49500</t>
  </si>
  <si>
    <t>Guánica Municipio Puerto Rico</t>
  </si>
  <si>
    <t>7205799999</t>
  </si>
  <si>
    <t>Guayama Municipio Puerto Rico</t>
  </si>
  <si>
    <t>7205999999</t>
  </si>
  <si>
    <t>Guayanilla Municipio Puerto Rico</t>
  </si>
  <si>
    <t>7206199999</t>
  </si>
  <si>
    <t>Guaynabo Municipio Puerto Rico</t>
  </si>
  <si>
    <t>7206399999</t>
  </si>
  <si>
    <t>Gurabo Municipio Puerto Rico</t>
  </si>
  <si>
    <t>7206599999</t>
  </si>
  <si>
    <t>Hatillo Municipio Puerto Rico</t>
  </si>
  <si>
    <t>7206799999</t>
  </si>
  <si>
    <t>Mayagüez, PR MSA</t>
  </si>
  <si>
    <t>METRO32420M32420</t>
  </si>
  <si>
    <t>Hormigueros Municipio Puerto Rico</t>
  </si>
  <si>
    <t>7206999999</t>
  </si>
  <si>
    <t>Humacao Municipio Puerto Rico</t>
  </si>
  <si>
    <t>7207199999</t>
  </si>
  <si>
    <t>Isabela Municipio Puerto Rico</t>
  </si>
  <si>
    <t>7207399999</t>
  </si>
  <si>
    <t>Jayuya Municipio Puerto Rico</t>
  </si>
  <si>
    <t>7207599999</t>
  </si>
  <si>
    <t>Juana Díaz Municipio Puerto Rico</t>
  </si>
  <si>
    <t>7207799999</t>
  </si>
  <si>
    <t>Juncos Municipio Puerto Rico</t>
  </si>
  <si>
    <t>7207999999</t>
  </si>
  <si>
    <t>Lajas Municipio Puerto Rico</t>
  </si>
  <si>
    <t>7208199999</t>
  </si>
  <si>
    <t>Lares Municipio Puerto Rico</t>
  </si>
  <si>
    <t>7208399999</t>
  </si>
  <si>
    <t>Las Marías Municipio Puerto Rico</t>
  </si>
  <si>
    <t>7208599999</t>
  </si>
  <si>
    <t>Las Piedras Municipio Puerto Rico</t>
  </si>
  <si>
    <t>7208799999</t>
  </si>
  <si>
    <t>Loíza Municipio Puerto Rico</t>
  </si>
  <si>
    <t>7208999999</t>
  </si>
  <si>
    <t>Luquillo Municipio Puerto Rico</t>
  </si>
  <si>
    <t>7209199999</t>
  </si>
  <si>
    <t>Manatí Municipio Puerto Rico</t>
  </si>
  <si>
    <t>7209399999</t>
  </si>
  <si>
    <t>Maricao Municipio Puerto Rico</t>
  </si>
  <si>
    <t>7209599999</t>
  </si>
  <si>
    <t>Maunabo Municipio Puerto Rico</t>
  </si>
  <si>
    <t>7209799999</t>
  </si>
  <si>
    <t>Mayagüez Municipio Puerto Rico</t>
  </si>
  <si>
    <t>7209999999</t>
  </si>
  <si>
    <t>Moca Municipio Puerto Rico</t>
  </si>
  <si>
    <t>7210199999</t>
  </si>
  <si>
    <t>Morovis Municipio Puerto Rico</t>
  </si>
  <si>
    <t>7210399999</t>
  </si>
  <si>
    <t>Naguabo Municipio Puerto Rico</t>
  </si>
  <si>
    <t>7210599999</t>
  </si>
  <si>
    <t>Naranjito Municipio Puerto Rico</t>
  </si>
  <si>
    <t>7210799999</t>
  </si>
  <si>
    <t>Orocovis Municipio Puerto Rico</t>
  </si>
  <si>
    <t>7210999999</t>
  </si>
  <si>
    <t>Patillas Municipio Puerto Rico</t>
  </si>
  <si>
    <t>7211199999</t>
  </si>
  <si>
    <t>Peñuelas Municipio Puerto Rico</t>
  </si>
  <si>
    <t>7211399999</t>
  </si>
  <si>
    <t>Ponce Municipio Puerto Rico</t>
  </si>
  <si>
    <t>7211599999</t>
  </si>
  <si>
    <t>Quebradillas Municipio Puerto Rico</t>
  </si>
  <si>
    <t>7211799999</t>
  </si>
  <si>
    <t>Rincón Municipio Puerto Rico</t>
  </si>
  <si>
    <t>7211999999</t>
  </si>
  <si>
    <t>Río Grande Municipio Puerto Rico</t>
  </si>
  <si>
    <t>7212199999</t>
  </si>
  <si>
    <t>Sabana Grande Municipio Puerto Rico</t>
  </si>
  <si>
    <t>7212399999</t>
  </si>
  <si>
    <t>Salinas Municipio Puerto Rico</t>
  </si>
  <si>
    <t>7212599999</t>
  </si>
  <si>
    <t>San Germán Municipio Puerto Rico</t>
  </si>
  <si>
    <t>7212799999</t>
  </si>
  <si>
    <t>San Juan Municipio Puerto Rico</t>
  </si>
  <si>
    <t>7212999999</t>
  </si>
  <si>
    <t>San Lorenzo Municipio Puerto Rico</t>
  </si>
  <si>
    <t>7213199999</t>
  </si>
  <si>
    <t>San Sebastián Municipio Puerto Rico</t>
  </si>
  <si>
    <t>7213399999</t>
  </si>
  <si>
    <t>Santa Isabel Municipio Puerto Rico</t>
  </si>
  <si>
    <t>7213599999</t>
  </si>
  <si>
    <t>Toa Alta Municipio Puerto Rico</t>
  </si>
  <si>
    <t>7213799999</t>
  </si>
  <si>
    <t>Toa Baja Municipio Puerto Rico</t>
  </si>
  <si>
    <t>7213999999</t>
  </si>
  <si>
    <t>Trujillo Alto Municipio Puerto Rico</t>
  </si>
  <si>
    <t>7214199999</t>
  </si>
  <si>
    <t>Utuado Municipio Puerto Rico</t>
  </si>
  <si>
    <t>7214399999</t>
  </si>
  <si>
    <t>Vega Alta Municipio Puerto Rico</t>
  </si>
  <si>
    <t>7214599999</t>
  </si>
  <si>
    <t>Vega Baja Municipio Puerto Rico</t>
  </si>
  <si>
    <t>7214799999</t>
  </si>
  <si>
    <t>Vieques Municipio Puerto Rico</t>
  </si>
  <si>
    <t>7214999999</t>
  </si>
  <si>
    <t>Villalba Municipio Puerto Rico</t>
  </si>
  <si>
    <t>7215199999</t>
  </si>
  <si>
    <t>Yabucoa Municipio Puerto Rico</t>
  </si>
  <si>
    <t>7215399999</t>
  </si>
  <si>
    <t>Yauco Municipio Puerto Rico</t>
  </si>
  <si>
    <t>7801099999</t>
  </si>
  <si>
    <t>St. Croix Island, VI</t>
  </si>
  <si>
    <t>NCNTY78010N78010</t>
  </si>
  <si>
    <t>St. Croix</t>
  </si>
  <si>
    <t>78</t>
  </si>
  <si>
    <t>VI</t>
  </si>
  <si>
    <t>St. Croix Virgin Islands</t>
  </si>
  <si>
    <t>7802099999</t>
  </si>
  <si>
    <t>St. John Island, VI</t>
  </si>
  <si>
    <t>NCNTY78020N78020</t>
  </si>
  <si>
    <t>St. John</t>
  </si>
  <si>
    <t>St. John Virgin Islands</t>
  </si>
  <si>
    <t>7803099999</t>
  </si>
  <si>
    <t>St. Thomas Island, VI</t>
  </si>
  <si>
    <t>NCNTY78030N78030</t>
  </si>
  <si>
    <t>St. Thomas</t>
  </si>
  <si>
    <t>St. Thomas Virgin Islands</t>
  </si>
  <si>
    <t>FIPS</t>
  </si>
  <si>
    <t>Fips</t>
  </si>
  <si>
    <t>Jurisdiction</t>
  </si>
  <si>
    <t>2021 Homeowner Carries Insurance On Home/Personal Property</t>
  </si>
  <si>
    <t>2021 Homeowner Carries Home/Pers Property Insurance (%)</t>
  </si>
  <si>
    <t xml:space="preserve"> AL</t>
  </si>
  <si>
    <t xml:space="preserve"> AK</t>
  </si>
  <si>
    <t>Valdez-Cordova Census Area</t>
  </si>
  <si>
    <t xml:space="preserve"> AZ</t>
  </si>
  <si>
    <t xml:space="preserve"> AR</t>
  </si>
  <si>
    <t xml:space="preserve"> CA</t>
  </si>
  <si>
    <t xml:space="preserve"> CO</t>
  </si>
  <si>
    <t xml:space="preserve"> CT</t>
  </si>
  <si>
    <t xml:space="preserve"> DE</t>
  </si>
  <si>
    <t xml:space="preserve"> DC</t>
  </si>
  <si>
    <t xml:space="preserve"> FL</t>
  </si>
  <si>
    <t xml:space="preserve"> GA</t>
  </si>
  <si>
    <t xml:space="preserve"> HI</t>
  </si>
  <si>
    <t xml:space="preserve"> ID</t>
  </si>
  <si>
    <t xml:space="preserve"> IL</t>
  </si>
  <si>
    <t xml:space="preserve"> IN</t>
  </si>
  <si>
    <t xml:space="preserve"> IA</t>
  </si>
  <si>
    <t xml:space="preserve"> KS</t>
  </si>
  <si>
    <t xml:space="preserve"> KY</t>
  </si>
  <si>
    <t xml:space="preserve"> LA</t>
  </si>
  <si>
    <t xml:space="preserve"> ME</t>
  </si>
  <si>
    <t xml:space="preserve"> MD</t>
  </si>
  <si>
    <t xml:space="preserve"> MA</t>
  </si>
  <si>
    <t xml:space="preserve"> MI</t>
  </si>
  <si>
    <t xml:space="preserve"> MN</t>
  </si>
  <si>
    <t xml:space="preserve"> MS</t>
  </si>
  <si>
    <t xml:space="preserve"> MO</t>
  </si>
  <si>
    <t xml:space="preserve"> MT</t>
  </si>
  <si>
    <t xml:space="preserve"> NE</t>
  </si>
  <si>
    <t xml:space="preserve"> NV</t>
  </si>
  <si>
    <t xml:space="preserve"> NH</t>
  </si>
  <si>
    <t xml:space="preserve"> NJ</t>
  </si>
  <si>
    <t xml:space="preserve"> NM</t>
  </si>
  <si>
    <t xml:space="preserve"> NY</t>
  </si>
  <si>
    <t xml:space="preserve"> NC</t>
  </si>
  <si>
    <t xml:space="preserve"> ND</t>
  </si>
  <si>
    <t xml:space="preserve"> OH</t>
  </si>
  <si>
    <t xml:space="preserve"> OK</t>
  </si>
  <si>
    <t xml:space="preserve"> OR</t>
  </si>
  <si>
    <t xml:space="preserve"> PA</t>
  </si>
  <si>
    <t xml:space="preserve"> RI</t>
  </si>
  <si>
    <t xml:space="preserve"> SC</t>
  </si>
  <si>
    <t xml:space="preserve"> SD</t>
  </si>
  <si>
    <t xml:space="preserve"> TN</t>
  </si>
  <si>
    <t xml:space="preserve"> TX</t>
  </si>
  <si>
    <t xml:space="preserve"> UT</t>
  </si>
  <si>
    <t xml:space="preserve"> VT</t>
  </si>
  <si>
    <t xml:space="preserve"> VA</t>
  </si>
  <si>
    <t xml:space="preserve"> WA</t>
  </si>
  <si>
    <t xml:space="preserve"> WV</t>
  </si>
  <si>
    <t xml:space="preserve"> WI</t>
  </si>
  <si>
    <t xml:space="preserve"> WY</t>
  </si>
  <si>
    <t>list_name</t>
  </si>
  <si>
    <t>name</t>
  </si>
  <si>
    <t>county</t>
  </si>
  <si>
    <t>states_territories</t>
  </si>
  <si>
    <t>label</t>
  </si>
  <si>
    <t>county_state</t>
  </si>
  <si>
    <t>AK02013</t>
  </si>
  <si>
    <t>AK02016</t>
  </si>
  <si>
    <t>AK02020</t>
  </si>
  <si>
    <t>AK02050</t>
  </si>
  <si>
    <t>AK02060</t>
  </si>
  <si>
    <t>AK02068</t>
  </si>
  <si>
    <t>AK02070</t>
  </si>
  <si>
    <t>AK02090</t>
  </si>
  <si>
    <t>AK02100</t>
  </si>
  <si>
    <t>AK02105</t>
  </si>
  <si>
    <t>Hoonah Angoon Census Area</t>
  </si>
  <si>
    <t>Hoonah Angoon Census Area Alaska</t>
  </si>
  <si>
    <t>AK02110</t>
  </si>
  <si>
    <t>AK02122</t>
  </si>
  <si>
    <t>AK02130</t>
  </si>
  <si>
    <t>AK02150</t>
  </si>
  <si>
    <t>AK02158</t>
  </si>
  <si>
    <t>AK02164</t>
  </si>
  <si>
    <t>AK02170</t>
  </si>
  <si>
    <t>Matanuska Susitna Borough</t>
  </si>
  <si>
    <t>Matanuska Susitna Borough Alaska</t>
  </si>
  <si>
    <t>AK02180</t>
  </si>
  <si>
    <t>AK02185</t>
  </si>
  <si>
    <t>AK02188</t>
  </si>
  <si>
    <t>AK02195</t>
  </si>
  <si>
    <t>AK02198</t>
  </si>
  <si>
    <t>Prince of Wales Hyder Census Area</t>
  </si>
  <si>
    <t>Prince of Wales Hyder Census Area Alaska</t>
  </si>
  <si>
    <t>AK02220</t>
  </si>
  <si>
    <t>AK02230</t>
  </si>
  <si>
    <t>AK02240</t>
  </si>
  <si>
    <t>AK02261</t>
  </si>
  <si>
    <t>Valdez Cordova Census Area</t>
  </si>
  <si>
    <t>Valdez Cordova Census Area Alaska</t>
  </si>
  <si>
    <t>AK02275</t>
  </si>
  <si>
    <t>AK02282</t>
  </si>
  <si>
    <t>AK02290</t>
  </si>
  <si>
    <t>Yukon Koyukuk Census Area</t>
  </si>
  <si>
    <t>Yukon Koyukuk Census Area Alaska</t>
  </si>
  <si>
    <t>AL01001</t>
  </si>
  <si>
    <t>Autauga</t>
  </si>
  <si>
    <t>AL01003</t>
  </si>
  <si>
    <t>Baldwin</t>
  </si>
  <si>
    <t>AL01005</t>
  </si>
  <si>
    <t>Barbour</t>
  </si>
  <si>
    <t>AL01007</t>
  </si>
  <si>
    <t>Bibb</t>
  </si>
  <si>
    <t>AL01009</t>
  </si>
  <si>
    <t>Blount</t>
  </si>
  <si>
    <t>AL01011</t>
  </si>
  <si>
    <t>Bullock</t>
  </si>
  <si>
    <t>AL01013</t>
  </si>
  <si>
    <t>Butler</t>
  </si>
  <si>
    <t>AL01015</t>
  </si>
  <si>
    <t>Calhoun</t>
  </si>
  <si>
    <t>AL01017</t>
  </si>
  <si>
    <t>Chambers</t>
  </si>
  <si>
    <t>AL01019</t>
  </si>
  <si>
    <t>Cherokee</t>
  </si>
  <si>
    <t>AL01021</t>
  </si>
  <si>
    <t>Chilton</t>
  </si>
  <si>
    <t>AL01023</t>
  </si>
  <si>
    <t>Choctaw</t>
  </si>
  <si>
    <t>AL01025</t>
  </si>
  <si>
    <t>Clarke</t>
  </si>
  <si>
    <t>AL01027</t>
  </si>
  <si>
    <t>Clay</t>
  </si>
  <si>
    <t>AL01029</t>
  </si>
  <si>
    <t>Cleburne</t>
  </si>
  <si>
    <t>AL01031</t>
  </si>
  <si>
    <t>Coffee</t>
  </si>
  <si>
    <t>AL01033</t>
  </si>
  <si>
    <t>Colbert</t>
  </si>
  <si>
    <t>AL01035</t>
  </si>
  <si>
    <t>Conecuh</t>
  </si>
  <si>
    <t>AL01037</t>
  </si>
  <si>
    <t>Coosa</t>
  </si>
  <si>
    <t>AL01039</t>
  </si>
  <si>
    <t>Covington</t>
  </si>
  <si>
    <t>AL01041</t>
  </si>
  <si>
    <t>Crenshaw</t>
  </si>
  <si>
    <t>AL01043</t>
  </si>
  <si>
    <t>Cullman</t>
  </si>
  <si>
    <t>AL01045</t>
  </si>
  <si>
    <t>Dale</t>
  </si>
  <si>
    <t>AL01047</t>
  </si>
  <si>
    <t>Dallas</t>
  </si>
  <si>
    <t>AL01049</t>
  </si>
  <si>
    <t>DeKalb</t>
  </si>
  <si>
    <t>AL01051</t>
  </si>
  <si>
    <t>Elmore</t>
  </si>
  <si>
    <t>AL01053</t>
  </si>
  <si>
    <t>Escambia</t>
  </si>
  <si>
    <t>AL01055</t>
  </si>
  <si>
    <t>Etowah</t>
  </si>
  <si>
    <t>AL01057</t>
  </si>
  <si>
    <t>Fayette</t>
  </si>
  <si>
    <t>AL01059</t>
  </si>
  <si>
    <t>Franklin</t>
  </si>
  <si>
    <t>AL01061</t>
  </si>
  <si>
    <t>Geneva</t>
  </si>
  <si>
    <t>AL01063</t>
  </si>
  <si>
    <t>Greene</t>
  </si>
  <si>
    <t>AL01065</t>
  </si>
  <si>
    <t>Hale</t>
  </si>
  <si>
    <t>AL01067</t>
  </si>
  <si>
    <t>Henry</t>
  </si>
  <si>
    <t>AL01069</t>
  </si>
  <si>
    <t>Houston</t>
  </si>
  <si>
    <t>AL01071</t>
  </si>
  <si>
    <t>Jackson</t>
  </si>
  <si>
    <t>AL01073</t>
  </si>
  <si>
    <t>Jefferson</t>
  </si>
  <si>
    <t>AL01075</t>
  </si>
  <si>
    <t>Lamar</t>
  </si>
  <si>
    <t>AL01077</t>
  </si>
  <si>
    <t>Lauderdale</t>
  </si>
  <si>
    <t>AL01079</t>
  </si>
  <si>
    <t>Lawrence</t>
  </si>
  <si>
    <t>AL01081</t>
  </si>
  <si>
    <t>Lee</t>
  </si>
  <si>
    <t>AL01083</t>
  </si>
  <si>
    <t>Limestone</t>
  </si>
  <si>
    <t>AL01085</t>
  </si>
  <si>
    <t>Lowndes</t>
  </si>
  <si>
    <t>AL01087</t>
  </si>
  <si>
    <t>Macon</t>
  </si>
  <si>
    <t>AL01089</t>
  </si>
  <si>
    <t>Madison</t>
  </si>
  <si>
    <t>AL01091</t>
  </si>
  <si>
    <t>Marengo</t>
  </si>
  <si>
    <t>AL01093</t>
  </si>
  <si>
    <t>Marion</t>
  </si>
  <si>
    <t>AL01095</t>
  </si>
  <si>
    <t>Marshall</t>
  </si>
  <si>
    <t>AL01097</t>
  </si>
  <si>
    <t>Mobile</t>
  </si>
  <si>
    <t>AL01099</t>
  </si>
  <si>
    <t>Monroe</t>
  </si>
  <si>
    <t>AL01101</t>
  </si>
  <si>
    <t>Montgomery</t>
  </si>
  <si>
    <t>AL01103</t>
  </si>
  <si>
    <t>Morgan</t>
  </si>
  <si>
    <t>AL01105</t>
  </si>
  <si>
    <t>Perry</t>
  </si>
  <si>
    <t>AL01107</t>
  </si>
  <si>
    <t>Pickens</t>
  </si>
  <si>
    <t>AL01109</t>
  </si>
  <si>
    <t>Pike</t>
  </si>
  <si>
    <t>AL01111</t>
  </si>
  <si>
    <t>Randolph</t>
  </si>
  <si>
    <t>AL01113</t>
  </si>
  <si>
    <t>Russell</t>
  </si>
  <si>
    <t>AL01115</t>
  </si>
  <si>
    <t>St. Clair</t>
  </si>
  <si>
    <t>AL01117</t>
  </si>
  <si>
    <t>Shelby</t>
  </si>
  <si>
    <t>AL01119</t>
  </si>
  <si>
    <t>Sumter</t>
  </si>
  <si>
    <t>AL01121</t>
  </si>
  <si>
    <t>Talladega</t>
  </si>
  <si>
    <t>AL01123</t>
  </si>
  <si>
    <t>Tallapoosa</t>
  </si>
  <si>
    <t>AL01125</t>
  </si>
  <si>
    <t>Tuscaloosa</t>
  </si>
  <si>
    <t>AL01127</t>
  </si>
  <si>
    <t>Walker</t>
  </si>
  <si>
    <t>AL01129</t>
  </si>
  <si>
    <t>AL01131</t>
  </si>
  <si>
    <t>Wilcox</t>
  </si>
  <si>
    <t>AL01133</t>
  </si>
  <si>
    <t>Winston</t>
  </si>
  <si>
    <t>AR05001</t>
  </si>
  <si>
    <t>AR05003</t>
  </si>
  <si>
    <t>Ashley</t>
  </si>
  <si>
    <t>AR05005</t>
  </si>
  <si>
    <t>Baxter</t>
  </si>
  <si>
    <t>AR05007</t>
  </si>
  <si>
    <t>Benton</t>
  </si>
  <si>
    <t>AR05009</t>
  </si>
  <si>
    <t>Boone</t>
  </si>
  <si>
    <t>AR05011</t>
  </si>
  <si>
    <t>Bradley</t>
  </si>
  <si>
    <t>AR05013</t>
  </si>
  <si>
    <t>AR05015</t>
  </si>
  <si>
    <t>Carroll</t>
  </si>
  <si>
    <t>AR05017</t>
  </si>
  <si>
    <t>Chicot</t>
  </si>
  <si>
    <t>AR05019</t>
  </si>
  <si>
    <t>Clark</t>
  </si>
  <si>
    <t>AR05021</t>
  </si>
  <si>
    <t>AR05023</t>
  </si>
  <si>
    <t>AR05025</t>
  </si>
  <si>
    <t>Cleveland</t>
  </si>
  <si>
    <t>AR05027</t>
  </si>
  <si>
    <t>Columbia</t>
  </si>
  <si>
    <t>AR05029</t>
  </si>
  <si>
    <t>Conway</t>
  </si>
  <si>
    <t>AR05031</t>
  </si>
  <si>
    <t>Craighead</t>
  </si>
  <si>
    <t>AR05033</t>
  </si>
  <si>
    <t>Crawford</t>
  </si>
  <si>
    <t>AR05035</t>
  </si>
  <si>
    <t>Crittenden</t>
  </si>
  <si>
    <t>AR05037</t>
  </si>
  <si>
    <t>Cross</t>
  </si>
  <si>
    <t>AR05039</t>
  </si>
  <si>
    <t>AR05041</t>
  </si>
  <si>
    <t>Desha</t>
  </si>
  <si>
    <t>AR05043</t>
  </si>
  <si>
    <t>Drew</t>
  </si>
  <si>
    <t>AR05045</t>
  </si>
  <si>
    <t>Faulkner</t>
  </si>
  <si>
    <t>AR05047</t>
  </si>
  <si>
    <t>AR05049</t>
  </si>
  <si>
    <t>Fulton</t>
  </si>
  <si>
    <t>AR05051</t>
  </si>
  <si>
    <t>Garland</t>
  </si>
  <si>
    <t>AR05053</t>
  </si>
  <si>
    <t>Grant</t>
  </si>
  <si>
    <t>AR05055</t>
  </si>
  <si>
    <t>AR05057</t>
  </si>
  <si>
    <t>Hempstead</t>
  </si>
  <si>
    <t>AR05059</t>
  </si>
  <si>
    <t>Hot Spring</t>
  </si>
  <si>
    <t>AR05061</t>
  </si>
  <si>
    <t>Howard</t>
  </si>
  <si>
    <t>AR05063</t>
  </si>
  <si>
    <t>Independence</t>
  </si>
  <si>
    <t>AR05065</t>
  </si>
  <si>
    <t>Izard</t>
  </si>
  <si>
    <t>AR05067</t>
  </si>
  <si>
    <t>AR05069</t>
  </si>
  <si>
    <t>AR05071</t>
  </si>
  <si>
    <t>Johnson</t>
  </si>
  <si>
    <t>AR05073</t>
  </si>
  <si>
    <t>Lafayette</t>
  </si>
  <si>
    <t>AR05075</t>
  </si>
  <si>
    <t>AR05077</t>
  </si>
  <si>
    <t>AR05079</t>
  </si>
  <si>
    <t>Lincoln</t>
  </si>
  <si>
    <t>AR05081</t>
  </si>
  <si>
    <t>Little River</t>
  </si>
  <si>
    <t>AR05083</t>
  </si>
  <si>
    <t>Logan</t>
  </si>
  <si>
    <t>AR05085</t>
  </si>
  <si>
    <t>Lonoke</t>
  </si>
  <si>
    <t>AR05087</t>
  </si>
  <si>
    <t>AR05089</t>
  </si>
  <si>
    <t>AR05091</t>
  </si>
  <si>
    <t>Miller</t>
  </si>
  <si>
    <t>AR05093</t>
  </si>
  <si>
    <t>AR05095</t>
  </si>
  <si>
    <t>AR05097</t>
  </si>
  <si>
    <t>AR05099</t>
  </si>
  <si>
    <t>AR05101</t>
  </si>
  <si>
    <t>Newton</t>
  </si>
  <si>
    <t>AR05103</t>
  </si>
  <si>
    <t>Ouachita</t>
  </si>
  <si>
    <t>AR05105</t>
  </si>
  <si>
    <t>AR05107</t>
  </si>
  <si>
    <t>Phillips</t>
  </si>
  <si>
    <t>AR05109</t>
  </si>
  <si>
    <t>AR05111</t>
  </si>
  <si>
    <t>Poinsett</t>
  </si>
  <si>
    <t>AR05113</t>
  </si>
  <si>
    <t>Polk</t>
  </si>
  <si>
    <t>AR05115</t>
  </si>
  <si>
    <t>Pope</t>
  </si>
  <si>
    <t>AR05117</t>
  </si>
  <si>
    <t>Prairie</t>
  </si>
  <si>
    <t>AR05119</t>
  </si>
  <si>
    <t>Pulaski</t>
  </si>
  <si>
    <t>AR05121</t>
  </si>
  <si>
    <t>AR05123</t>
  </si>
  <si>
    <t>St. Francis</t>
  </si>
  <si>
    <t>AR05125</t>
  </si>
  <si>
    <t>Saline</t>
  </si>
  <si>
    <t>AR05127</t>
  </si>
  <si>
    <t>Scott</t>
  </si>
  <si>
    <t>AR05129</t>
  </si>
  <si>
    <t>Searcy</t>
  </si>
  <si>
    <t>AR05131</t>
  </si>
  <si>
    <t>Sebastian</t>
  </si>
  <si>
    <t>AR05133</t>
  </si>
  <si>
    <t>Sevier</t>
  </si>
  <si>
    <t>AR05135</t>
  </si>
  <si>
    <t>Sharp</t>
  </si>
  <si>
    <t>AR05137</t>
  </si>
  <si>
    <t>Stone</t>
  </si>
  <si>
    <t>AR05139</t>
  </si>
  <si>
    <t>Union</t>
  </si>
  <si>
    <t>AR05141</t>
  </si>
  <si>
    <t>Van Buren</t>
  </si>
  <si>
    <t>AR05143</t>
  </si>
  <si>
    <t>AR05145</t>
  </si>
  <si>
    <t>White</t>
  </si>
  <si>
    <t>AR05147</t>
  </si>
  <si>
    <t>Woodruff</t>
  </si>
  <si>
    <t>AR05149</t>
  </si>
  <si>
    <t>Yell</t>
  </si>
  <si>
    <t>AS60010</t>
  </si>
  <si>
    <t>Eastern District American Samoa</t>
  </si>
  <si>
    <t>AS60020</t>
  </si>
  <si>
    <t>Manu'a District American Samoa</t>
  </si>
  <si>
    <t>AS60030</t>
  </si>
  <si>
    <t>Rose Island American Samoa</t>
  </si>
  <si>
    <t>AS60040</t>
  </si>
  <si>
    <t>Swains Island American Samoa</t>
  </si>
  <si>
    <t>AS60050</t>
  </si>
  <si>
    <t>Western District American Samoa</t>
  </si>
  <si>
    <t>AZ04001</t>
  </si>
  <si>
    <t>Apache</t>
  </si>
  <si>
    <t>AZ04003</t>
  </si>
  <si>
    <t>Cochise</t>
  </si>
  <si>
    <t>AZ04005</t>
  </si>
  <si>
    <t>Coconino</t>
  </si>
  <si>
    <t>AZ04007</t>
  </si>
  <si>
    <t>Gila</t>
  </si>
  <si>
    <t>AZ04009</t>
  </si>
  <si>
    <t>Graham</t>
  </si>
  <si>
    <t>AZ04011</t>
  </si>
  <si>
    <t>Greenlee</t>
  </si>
  <si>
    <t>AZ04012</t>
  </si>
  <si>
    <t>La Paz</t>
  </si>
  <si>
    <t>AZ04013</t>
  </si>
  <si>
    <t>Maricopa</t>
  </si>
  <si>
    <t>AZ04015</t>
  </si>
  <si>
    <t>Mohave</t>
  </si>
  <si>
    <t>AZ04017</t>
  </si>
  <si>
    <t>Navajo</t>
  </si>
  <si>
    <t>AZ04019</t>
  </si>
  <si>
    <t>Pima</t>
  </si>
  <si>
    <t>AZ04021</t>
  </si>
  <si>
    <t>Pinal</t>
  </si>
  <si>
    <t>AZ04023</t>
  </si>
  <si>
    <t>Santa Cruz</t>
  </si>
  <si>
    <t>AZ04025</t>
  </si>
  <si>
    <t>Yavapai</t>
  </si>
  <si>
    <t>AZ04027</t>
  </si>
  <si>
    <t>Yuma</t>
  </si>
  <si>
    <t>CA06001</t>
  </si>
  <si>
    <t>Alameda</t>
  </si>
  <si>
    <t>CA06003</t>
  </si>
  <si>
    <t>Alpine</t>
  </si>
  <si>
    <t>CA06005</t>
  </si>
  <si>
    <t>Amador</t>
  </si>
  <si>
    <t>CA06007</t>
  </si>
  <si>
    <t>Butte</t>
  </si>
  <si>
    <t>CA06009</t>
  </si>
  <si>
    <t>Calaveras</t>
  </si>
  <si>
    <t>CA06011</t>
  </si>
  <si>
    <t>Colusa</t>
  </si>
  <si>
    <t>CA06013</t>
  </si>
  <si>
    <t>Contra Costa</t>
  </si>
  <si>
    <t>CA06015</t>
  </si>
  <si>
    <t>Del Norte</t>
  </si>
  <si>
    <t>CA06017</t>
  </si>
  <si>
    <t>El Dorado</t>
  </si>
  <si>
    <t>CA06019</t>
  </si>
  <si>
    <t>Fresno</t>
  </si>
  <si>
    <t>CA06021</t>
  </si>
  <si>
    <t>Glenn</t>
  </si>
  <si>
    <t>CA06023</t>
  </si>
  <si>
    <t>Humboldt</t>
  </si>
  <si>
    <t>CA06025</t>
  </si>
  <si>
    <t>Imperial</t>
  </si>
  <si>
    <t>CA06027</t>
  </si>
  <si>
    <t>Inyo</t>
  </si>
  <si>
    <t>CA06029</t>
  </si>
  <si>
    <t>Kern</t>
  </si>
  <si>
    <t>CA06031</t>
  </si>
  <si>
    <t>Kings</t>
  </si>
  <si>
    <t>CA06033</t>
  </si>
  <si>
    <t>Lake</t>
  </si>
  <si>
    <t>CA06035</t>
  </si>
  <si>
    <t>Lassen</t>
  </si>
  <si>
    <t>CA06037</t>
  </si>
  <si>
    <t>Los Angeles</t>
  </si>
  <si>
    <t>CA06039</t>
  </si>
  <si>
    <t>Madera</t>
  </si>
  <si>
    <t>CA06041</t>
  </si>
  <si>
    <t>Marin</t>
  </si>
  <si>
    <t>CA06043</t>
  </si>
  <si>
    <t>Mariposa</t>
  </si>
  <si>
    <t>CA06045</t>
  </si>
  <si>
    <t>Mendocino</t>
  </si>
  <si>
    <t>CA06047</t>
  </si>
  <si>
    <t>Merced</t>
  </si>
  <si>
    <t>CA06049</t>
  </si>
  <si>
    <t>Modoc</t>
  </si>
  <si>
    <t>CA06051</t>
  </si>
  <si>
    <t>Mono</t>
  </si>
  <si>
    <t>CA06053</t>
  </si>
  <si>
    <t>Monterey</t>
  </si>
  <si>
    <t>CA06055</t>
  </si>
  <si>
    <t>Napa</t>
  </si>
  <si>
    <t>CA06057</t>
  </si>
  <si>
    <t>CA06059</t>
  </si>
  <si>
    <t>Orange</t>
  </si>
  <si>
    <t>CA06061</t>
  </si>
  <si>
    <t>Placer</t>
  </si>
  <si>
    <t>CA06063</t>
  </si>
  <si>
    <t>Plumas</t>
  </si>
  <si>
    <t>CA06065</t>
  </si>
  <si>
    <t>Riverside</t>
  </si>
  <si>
    <t>CA06067</t>
  </si>
  <si>
    <t>Sacramento</t>
  </si>
  <si>
    <t>CA06069</t>
  </si>
  <si>
    <t>San Benito</t>
  </si>
  <si>
    <t>CA06071</t>
  </si>
  <si>
    <t>San Bernardino</t>
  </si>
  <si>
    <t>CA06073</t>
  </si>
  <si>
    <t>San Diego</t>
  </si>
  <si>
    <t>CA06075</t>
  </si>
  <si>
    <t>San Francisco</t>
  </si>
  <si>
    <t>CA06077</t>
  </si>
  <si>
    <t>San Joaquin</t>
  </si>
  <si>
    <t>CA06079</t>
  </si>
  <si>
    <t>San Luis Obispo</t>
  </si>
  <si>
    <t>CA06081</t>
  </si>
  <si>
    <t>San Mateo</t>
  </si>
  <si>
    <t>CA06083</t>
  </si>
  <si>
    <t>Santa Barbara</t>
  </si>
  <si>
    <t>CA06085</t>
  </si>
  <si>
    <t>Santa Clara</t>
  </si>
  <si>
    <t>CA06087</t>
  </si>
  <si>
    <t>CA06089</t>
  </si>
  <si>
    <t>Shasta</t>
  </si>
  <si>
    <t>CA06091</t>
  </si>
  <si>
    <t>Sierra</t>
  </si>
  <si>
    <t>CA06093</t>
  </si>
  <si>
    <t>Siskiyou</t>
  </si>
  <si>
    <t>CA06095</t>
  </si>
  <si>
    <t>Solano</t>
  </si>
  <si>
    <t>CA06097</t>
  </si>
  <si>
    <t>Sonoma</t>
  </si>
  <si>
    <t>CA06099</t>
  </si>
  <si>
    <t>Stanislaus</t>
  </si>
  <si>
    <t>CA06101</t>
  </si>
  <si>
    <t>Sutter</t>
  </si>
  <si>
    <t>CA06103</t>
  </si>
  <si>
    <t>Tehama</t>
  </si>
  <si>
    <t>CA06105</t>
  </si>
  <si>
    <t>Trinity</t>
  </si>
  <si>
    <t>CA06107</t>
  </si>
  <si>
    <t>Tulare</t>
  </si>
  <si>
    <t>CA06109</t>
  </si>
  <si>
    <t>Tuolumne</t>
  </si>
  <si>
    <t>CA06111</t>
  </si>
  <si>
    <t>Ventura</t>
  </si>
  <si>
    <t>CA06113</t>
  </si>
  <si>
    <t>Yolo</t>
  </si>
  <si>
    <t>CA06115</t>
  </si>
  <si>
    <t>Yuba</t>
  </si>
  <si>
    <t>CO08001</t>
  </si>
  <si>
    <t>Adams</t>
  </si>
  <si>
    <t>CO08003</t>
  </si>
  <si>
    <t>Alamosa</t>
  </si>
  <si>
    <t>CO08005</t>
  </si>
  <si>
    <t>Arapahoe</t>
  </si>
  <si>
    <t>CO08007</t>
  </si>
  <si>
    <t>Archuleta</t>
  </si>
  <si>
    <t>CO08009</t>
  </si>
  <si>
    <t>Baca</t>
  </si>
  <si>
    <t>CO08011</t>
  </si>
  <si>
    <t>Bent</t>
  </si>
  <si>
    <t>CO08013</t>
  </si>
  <si>
    <t>Boulder</t>
  </si>
  <si>
    <t>CO08014</t>
  </si>
  <si>
    <t>Broomfield</t>
  </si>
  <si>
    <t>CO08015</t>
  </si>
  <si>
    <t>Chaffee</t>
  </si>
  <si>
    <t>CO08017</t>
  </si>
  <si>
    <t>Cheyenne</t>
  </si>
  <si>
    <t>CO08019</t>
  </si>
  <si>
    <t>Clear Creek</t>
  </si>
  <si>
    <t>CO08021</t>
  </si>
  <si>
    <t>Conejos</t>
  </si>
  <si>
    <t>CO08023</t>
  </si>
  <si>
    <t>Costilla</t>
  </si>
  <si>
    <t>CO08025</t>
  </si>
  <si>
    <t>Crowley</t>
  </si>
  <si>
    <t>CO08027</t>
  </si>
  <si>
    <t>Custer</t>
  </si>
  <si>
    <t>CO08029</t>
  </si>
  <si>
    <t>Delta</t>
  </si>
  <si>
    <t>CO08031</t>
  </si>
  <si>
    <t>Denver</t>
  </si>
  <si>
    <t>CO08033</t>
  </si>
  <si>
    <t>Dolores</t>
  </si>
  <si>
    <t>CO08035</t>
  </si>
  <si>
    <t>Douglas</t>
  </si>
  <si>
    <t>CO08037</t>
  </si>
  <si>
    <t>Eagle</t>
  </si>
  <si>
    <t>CO08039</t>
  </si>
  <si>
    <t>Elbert</t>
  </si>
  <si>
    <t>CO08041</t>
  </si>
  <si>
    <t>El Paso</t>
  </si>
  <si>
    <t>CO08043</t>
  </si>
  <si>
    <t>Fremont</t>
  </si>
  <si>
    <t>CO08045</t>
  </si>
  <si>
    <t>Garfield</t>
  </si>
  <si>
    <t>CO08047</t>
  </si>
  <si>
    <t>Gilpin</t>
  </si>
  <si>
    <t>CO08049</t>
  </si>
  <si>
    <t>Grand</t>
  </si>
  <si>
    <t>CO08051</t>
  </si>
  <si>
    <t>Gunnison</t>
  </si>
  <si>
    <t>CO08053</t>
  </si>
  <si>
    <t>Hinsdale</t>
  </si>
  <si>
    <t>CO08055</t>
  </si>
  <si>
    <t>Huerfano</t>
  </si>
  <si>
    <t>CO08057</t>
  </si>
  <si>
    <t>CO08059</t>
  </si>
  <si>
    <t>CO08061</t>
  </si>
  <si>
    <t>Kiowa</t>
  </si>
  <si>
    <t>CO08063</t>
  </si>
  <si>
    <t>Kit Carson</t>
  </si>
  <si>
    <t>CO08065</t>
  </si>
  <si>
    <t>CO08067</t>
  </si>
  <si>
    <t>La Plata</t>
  </si>
  <si>
    <t>CO08069</t>
  </si>
  <si>
    <t>Larimer</t>
  </si>
  <si>
    <t>CO08071</t>
  </si>
  <si>
    <t>Las Animas</t>
  </si>
  <si>
    <t>CO08073</t>
  </si>
  <si>
    <t>CO08075</t>
  </si>
  <si>
    <t>CO08077</t>
  </si>
  <si>
    <t>Mesa</t>
  </si>
  <si>
    <t>CO08079</t>
  </si>
  <si>
    <t>Mineral</t>
  </si>
  <si>
    <t>CO08081</t>
  </si>
  <si>
    <t>Moffat</t>
  </si>
  <si>
    <t>CO08083</t>
  </si>
  <si>
    <t>Montezuma</t>
  </si>
  <si>
    <t>CO08085</t>
  </si>
  <si>
    <t>Montrose</t>
  </si>
  <si>
    <t>CO08087</t>
  </si>
  <si>
    <t>CO08089</t>
  </si>
  <si>
    <t>Otero</t>
  </si>
  <si>
    <t>CO08091</t>
  </si>
  <si>
    <t>Ouray</t>
  </si>
  <si>
    <t>CO08093</t>
  </si>
  <si>
    <t>Park</t>
  </si>
  <si>
    <t>CO08095</t>
  </si>
  <si>
    <t>CO08097</t>
  </si>
  <si>
    <t>Pitkin</t>
  </si>
  <si>
    <t>CO08099</t>
  </si>
  <si>
    <t>Prowers</t>
  </si>
  <si>
    <t>CO08101</t>
  </si>
  <si>
    <t>Pueblo</t>
  </si>
  <si>
    <t>CO08103</t>
  </si>
  <si>
    <t>Rio Blanco</t>
  </si>
  <si>
    <t>CO08105</t>
  </si>
  <si>
    <t>Rio Grande</t>
  </si>
  <si>
    <t>CO08107</t>
  </si>
  <si>
    <t>Routt</t>
  </si>
  <si>
    <t>CO08109</t>
  </si>
  <si>
    <t>Saguache</t>
  </si>
  <si>
    <t>CO08111</t>
  </si>
  <si>
    <t>San Juan</t>
  </si>
  <si>
    <t>CO08113</t>
  </si>
  <si>
    <t>San Miguel</t>
  </si>
  <si>
    <t>CO08115</t>
  </si>
  <si>
    <t>Sedgwick</t>
  </si>
  <si>
    <t>CO08117</t>
  </si>
  <si>
    <t>Summit</t>
  </si>
  <si>
    <t>CO08119</t>
  </si>
  <si>
    <t>Teller</t>
  </si>
  <si>
    <t>CO08121</t>
  </si>
  <si>
    <t>CO08123</t>
  </si>
  <si>
    <t>Weld</t>
  </si>
  <si>
    <t>CO08125</t>
  </si>
  <si>
    <t>CT09001</t>
  </si>
  <si>
    <t>Fairfield</t>
  </si>
  <si>
    <t>CT09003</t>
  </si>
  <si>
    <t>Hartford</t>
  </si>
  <si>
    <t>CT09005</t>
  </si>
  <si>
    <t>Litchfield</t>
  </si>
  <si>
    <t>CT09007</t>
  </si>
  <si>
    <t>Middlesex</t>
  </si>
  <si>
    <t>CT09009</t>
  </si>
  <si>
    <t>New Haven</t>
  </si>
  <si>
    <t>CT09011</t>
  </si>
  <si>
    <t>New London</t>
  </si>
  <si>
    <t>CT09013</t>
  </si>
  <si>
    <t>Tolland</t>
  </si>
  <si>
    <t>CT09015</t>
  </si>
  <si>
    <t>Windham</t>
  </si>
  <si>
    <t>DC11001</t>
  </si>
  <si>
    <t>District of Columbia County</t>
  </si>
  <si>
    <t>District of Columbia County District of Columbia</t>
  </si>
  <si>
    <t>DE10001</t>
  </si>
  <si>
    <t>Kent</t>
  </si>
  <si>
    <t>DE10003</t>
  </si>
  <si>
    <t>New Castle</t>
  </si>
  <si>
    <t>DE10005</t>
  </si>
  <si>
    <t>Sussex</t>
  </si>
  <si>
    <t>FL12001</t>
  </si>
  <si>
    <t>Alachua</t>
  </si>
  <si>
    <t>FL12003</t>
  </si>
  <si>
    <t>Baker</t>
  </si>
  <si>
    <t>FL12005</t>
  </si>
  <si>
    <t>Bay</t>
  </si>
  <si>
    <t>FL12007</t>
  </si>
  <si>
    <t>Bradford</t>
  </si>
  <si>
    <t>FL12009</t>
  </si>
  <si>
    <t>Brevard</t>
  </si>
  <si>
    <t>FL12011</t>
  </si>
  <si>
    <t>Broward</t>
  </si>
  <si>
    <t>FL12013</t>
  </si>
  <si>
    <t>FL12015</t>
  </si>
  <si>
    <t>Charlotte</t>
  </si>
  <si>
    <t>FL12017</t>
  </si>
  <si>
    <t>Citrus</t>
  </si>
  <si>
    <t>FL12019</t>
  </si>
  <si>
    <t>FL12021</t>
  </si>
  <si>
    <t>Collier</t>
  </si>
  <si>
    <t>FL12023</t>
  </si>
  <si>
    <t>FL12027</t>
  </si>
  <si>
    <t>DeSoto</t>
  </si>
  <si>
    <t>FL12029</t>
  </si>
  <si>
    <t>Dixie</t>
  </si>
  <si>
    <t>FL12031</t>
  </si>
  <si>
    <t>Duval</t>
  </si>
  <si>
    <t>FL12033</t>
  </si>
  <si>
    <t>FL12035</t>
  </si>
  <si>
    <t>Flagler</t>
  </si>
  <si>
    <t>FL12037</t>
  </si>
  <si>
    <t>FL12039</t>
  </si>
  <si>
    <t>Gadsden</t>
  </si>
  <si>
    <t>FL12041</t>
  </si>
  <si>
    <t>Gilchrist</t>
  </si>
  <si>
    <t>FL12043</t>
  </si>
  <si>
    <t>Glades</t>
  </si>
  <si>
    <t>FL12045</t>
  </si>
  <si>
    <t>Gulf</t>
  </si>
  <si>
    <t>FL12047</t>
  </si>
  <si>
    <t>Hamilton</t>
  </si>
  <si>
    <t>FL12049</t>
  </si>
  <si>
    <t>Hardee</t>
  </si>
  <si>
    <t>FL12051</t>
  </si>
  <si>
    <t>Hendry</t>
  </si>
  <si>
    <t>FL12053</t>
  </si>
  <si>
    <t>Hernando</t>
  </si>
  <si>
    <t>FL12055</t>
  </si>
  <si>
    <t>Highlands</t>
  </si>
  <si>
    <t>FL12057</t>
  </si>
  <si>
    <t>Hillsborough</t>
  </si>
  <si>
    <t>FL12059</t>
  </si>
  <si>
    <t>Holmes</t>
  </si>
  <si>
    <t>FL12061</t>
  </si>
  <si>
    <t>Indian River</t>
  </si>
  <si>
    <t>FL12063</t>
  </si>
  <si>
    <t>FL12065</t>
  </si>
  <si>
    <t>FL12067</t>
  </si>
  <si>
    <t>FL12069</t>
  </si>
  <si>
    <t>FL12071</t>
  </si>
  <si>
    <t>FL12073</t>
  </si>
  <si>
    <t>Leon</t>
  </si>
  <si>
    <t>FL12075</t>
  </si>
  <si>
    <t>Levy</t>
  </si>
  <si>
    <t>FL12077</t>
  </si>
  <si>
    <t>Liberty</t>
  </si>
  <si>
    <t>FL12079</t>
  </si>
  <si>
    <t>FL12081</t>
  </si>
  <si>
    <t>Manatee</t>
  </si>
  <si>
    <t>FL12083</t>
  </si>
  <si>
    <t>FL12085</t>
  </si>
  <si>
    <t>Martin</t>
  </si>
  <si>
    <t>FL12086</t>
  </si>
  <si>
    <t>Miami Dade</t>
  </si>
  <si>
    <t>Miami Dade County</t>
  </si>
  <si>
    <t>Miami Dade County Florida</t>
  </si>
  <si>
    <t>FL12087</t>
  </si>
  <si>
    <t>FL12089</t>
  </si>
  <si>
    <t>Nassau</t>
  </si>
  <si>
    <t>FL12091</t>
  </si>
  <si>
    <t>Okaloosa</t>
  </si>
  <si>
    <t>FL12093</t>
  </si>
  <si>
    <t>Okeechobee</t>
  </si>
  <si>
    <t>FL12095</t>
  </si>
  <si>
    <t>FL12097</t>
  </si>
  <si>
    <t>Osceola</t>
  </si>
  <si>
    <t>FL12099</t>
  </si>
  <si>
    <t>Palm Beach</t>
  </si>
  <si>
    <t>FL12101</t>
  </si>
  <si>
    <t>Pasco</t>
  </si>
  <si>
    <t>FL12103</t>
  </si>
  <si>
    <t>Pinellas</t>
  </si>
  <si>
    <t>FL12105</t>
  </si>
  <si>
    <t>FL12107</t>
  </si>
  <si>
    <t>Putnam</t>
  </si>
  <si>
    <t>FL12109</t>
  </si>
  <si>
    <t>St. Johns</t>
  </si>
  <si>
    <t>FL12111</t>
  </si>
  <si>
    <t>St. Lucie</t>
  </si>
  <si>
    <t>FL12113</t>
  </si>
  <si>
    <t>Santa Rosa</t>
  </si>
  <si>
    <t>FL12115</t>
  </si>
  <si>
    <t>Sarasota</t>
  </si>
  <si>
    <t>FL12117</t>
  </si>
  <si>
    <t>Seminole</t>
  </si>
  <si>
    <t>FL12119</t>
  </si>
  <si>
    <t>FL12121</t>
  </si>
  <si>
    <t>Suwannee</t>
  </si>
  <si>
    <t>FL12123</t>
  </si>
  <si>
    <t>Taylor</t>
  </si>
  <si>
    <t>FL12125</t>
  </si>
  <si>
    <t>FL12127</t>
  </si>
  <si>
    <t>Volusia</t>
  </si>
  <si>
    <t>FL12129</t>
  </si>
  <si>
    <t>Wakulla</t>
  </si>
  <si>
    <t>FL12131</t>
  </si>
  <si>
    <t>Walton</t>
  </si>
  <si>
    <t>FL12133</t>
  </si>
  <si>
    <t>GA13001</t>
  </si>
  <si>
    <t>Appling</t>
  </si>
  <si>
    <t>GA13003</t>
  </si>
  <si>
    <t>Atkinson</t>
  </si>
  <si>
    <t>GA13005</t>
  </si>
  <si>
    <t>Bacon</t>
  </si>
  <si>
    <t>GA13007</t>
  </si>
  <si>
    <t>GA13009</t>
  </si>
  <si>
    <t>GA13011</t>
  </si>
  <si>
    <t>Banks</t>
  </si>
  <si>
    <t>GA13013</t>
  </si>
  <si>
    <t>Barrow</t>
  </si>
  <si>
    <t>GA13015</t>
  </si>
  <si>
    <t>Bartow</t>
  </si>
  <si>
    <t>GA13017</t>
  </si>
  <si>
    <t>Ben Hill</t>
  </si>
  <si>
    <t>GA13019</t>
  </si>
  <si>
    <t>Berrien</t>
  </si>
  <si>
    <t>GA13021</t>
  </si>
  <si>
    <t>GA13023</t>
  </si>
  <si>
    <t>Bleckley</t>
  </si>
  <si>
    <t>GA13025</t>
  </si>
  <si>
    <t>Brantley</t>
  </si>
  <si>
    <t>GA13027</t>
  </si>
  <si>
    <t>Brooks</t>
  </si>
  <si>
    <t>GA13029</t>
  </si>
  <si>
    <t>Bryan</t>
  </si>
  <si>
    <t>GA13031</t>
  </si>
  <si>
    <t>Bulloch</t>
  </si>
  <si>
    <t>GA13033</t>
  </si>
  <si>
    <t>Burke</t>
  </si>
  <si>
    <t>GA13035</t>
  </si>
  <si>
    <t>Butts</t>
  </si>
  <si>
    <t>GA13037</t>
  </si>
  <si>
    <t>GA13039</t>
  </si>
  <si>
    <t>Camden</t>
  </si>
  <si>
    <t>GA13043</t>
  </si>
  <si>
    <t>Candler</t>
  </si>
  <si>
    <t>GA13045</t>
  </si>
  <si>
    <t>GA13047</t>
  </si>
  <si>
    <t>Catoosa</t>
  </si>
  <si>
    <t>GA13049</t>
  </si>
  <si>
    <t>Charlton</t>
  </si>
  <si>
    <t>GA13051</t>
  </si>
  <si>
    <t>Chatham</t>
  </si>
  <si>
    <t>GA13053</t>
  </si>
  <si>
    <t>Chattahoochee</t>
  </si>
  <si>
    <t>GA13055</t>
  </si>
  <si>
    <t>Chattooga</t>
  </si>
  <si>
    <t>GA13057</t>
  </si>
  <si>
    <t>GA13059</t>
  </si>
  <si>
    <t>GA13061</t>
  </si>
  <si>
    <t>GA13063</t>
  </si>
  <si>
    <t>Clayton</t>
  </si>
  <si>
    <t>GA13065</t>
  </si>
  <si>
    <t>Clinch</t>
  </si>
  <si>
    <t>GA13067</t>
  </si>
  <si>
    <t>Cobb</t>
  </si>
  <si>
    <t>GA13069</t>
  </si>
  <si>
    <t>GA13071</t>
  </si>
  <si>
    <t>Colquitt</t>
  </si>
  <si>
    <t>GA13073</t>
  </si>
  <si>
    <t>GA13075</t>
  </si>
  <si>
    <t>Cook</t>
  </si>
  <si>
    <t>GA13077</t>
  </si>
  <si>
    <t>Coweta</t>
  </si>
  <si>
    <t>GA13079</t>
  </si>
  <si>
    <t>GA13081</t>
  </si>
  <si>
    <t>Crisp</t>
  </si>
  <si>
    <t>GA13083</t>
  </si>
  <si>
    <t>Dade</t>
  </si>
  <si>
    <t>GA13085</t>
  </si>
  <si>
    <t>Dawson</t>
  </si>
  <si>
    <t>GA13087</t>
  </si>
  <si>
    <t>Decatur</t>
  </si>
  <si>
    <t>GA13089</t>
  </si>
  <si>
    <t>GA13091</t>
  </si>
  <si>
    <t>Dodge</t>
  </si>
  <si>
    <t>GA13093</t>
  </si>
  <si>
    <t>Dooly</t>
  </si>
  <si>
    <t>GA13095</t>
  </si>
  <si>
    <t>Dougherty</t>
  </si>
  <si>
    <t>GA13097</t>
  </si>
  <si>
    <t>GA13099</t>
  </si>
  <si>
    <t>Early</t>
  </si>
  <si>
    <t>GA13101</t>
  </si>
  <si>
    <t>Echols</t>
  </si>
  <si>
    <t>GA13103</t>
  </si>
  <si>
    <t>Effingham</t>
  </si>
  <si>
    <t>GA13105</t>
  </si>
  <si>
    <t>GA13107</t>
  </si>
  <si>
    <t>Emanuel</t>
  </si>
  <si>
    <t>GA13109</t>
  </si>
  <si>
    <t>Evans</t>
  </si>
  <si>
    <t>GA13111</t>
  </si>
  <si>
    <t>Fannin</t>
  </si>
  <si>
    <t>GA13113</t>
  </si>
  <si>
    <t>GA13115</t>
  </si>
  <si>
    <t>Floyd</t>
  </si>
  <si>
    <t>GA13117</t>
  </si>
  <si>
    <t>Forsyth</t>
  </si>
  <si>
    <t>GA13119</t>
  </si>
  <si>
    <t>GA13121</t>
  </si>
  <si>
    <t>GA13123</t>
  </si>
  <si>
    <t>Gilmer</t>
  </si>
  <si>
    <t>GA13125</t>
  </si>
  <si>
    <t>Glascock</t>
  </si>
  <si>
    <t>GA13127</t>
  </si>
  <si>
    <t>Glynn</t>
  </si>
  <si>
    <t>GA13129</t>
  </si>
  <si>
    <t>Gordon</t>
  </si>
  <si>
    <t>GA13131</t>
  </si>
  <si>
    <t>Grady</t>
  </si>
  <si>
    <t>GA13133</t>
  </si>
  <si>
    <t>GA13135</t>
  </si>
  <si>
    <t>Gwinnett</t>
  </si>
  <si>
    <t>GA13137</t>
  </si>
  <si>
    <t>Habersham</t>
  </si>
  <si>
    <t>GA13139</t>
  </si>
  <si>
    <t>Hall</t>
  </si>
  <si>
    <t>GA13141</t>
  </si>
  <si>
    <t>Hancock</t>
  </si>
  <si>
    <t>GA13143</t>
  </si>
  <si>
    <t>Haralson</t>
  </si>
  <si>
    <t>GA13145</t>
  </si>
  <si>
    <t>Harris</t>
  </si>
  <si>
    <t>GA13147</t>
  </si>
  <si>
    <t>Hart</t>
  </si>
  <si>
    <t>GA13149</t>
  </si>
  <si>
    <t>Heard</t>
  </si>
  <si>
    <t>GA13151</t>
  </si>
  <si>
    <t>GA13153</t>
  </si>
  <si>
    <t>GA13155</t>
  </si>
  <si>
    <t>Irwin</t>
  </si>
  <si>
    <t>GA13157</t>
  </si>
  <si>
    <t>GA13159</t>
  </si>
  <si>
    <t>Jasper</t>
  </si>
  <si>
    <t>GA13161</t>
  </si>
  <si>
    <t>Jeff Davis</t>
  </si>
  <si>
    <t>GA13163</t>
  </si>
  <si>
    <t>GA13165</t>
  </si>
  <si>
    <t>Jenkins</t>
  </si>
  <si>
    <t>GA13167</t>
  </si>
  <si>
    <t>GA13169</t>
  </si>
  <si>
    <t>Jones</t>
  </si>
  <si>
    <t>GA13171</t>
  </si>
  <si>
    <t>GA13173</t>
  </si>
  <si>
    <t>Lanier</t>
  </si>
  <si>
    <t>GA13175</t>
  </si>
  <si>
    <t>Laurens</t>
  </si>
  <si>
    <t>GA13177</t>
  </si>
  <si>
    <t>GA13179</t>
  </si>
  <si>
    <t>GA13181</t>
  </si>
  <si>
    <t>GA13183</t>
  </si>
  <si>
    <t>Long</t>
  </si>
  <si>
    <t>GA13185</t>
  </si>
  <si>
    <t>GA13187</t>
  </si>
  <si>
    <t>Lumpkin</t>
  </si>
  <si>
    <t>GA13189</t>
  </si>
  <si>
    <t>McDuffie</t>
  </si>
  <si>
    <t>GA13191</t>
  </si>
  <si>
    <t>McIntosh</t>
  </si>
  <si>
    <t>GA13193</t>
  </si>
  <si>
    <t>GA13195</t>
  </si>
  <si>
    <t>GA13197</t>
  </si>
  <si>
    <t>GA13199</t>
  </si>
  <si>
    <t>Meriwether</t>
  </si>
  <si>
    <t>GA13201</t>
  </si>
  <si>
    <t>GA13205</t>
  </si>
  <si>
    <t>Mitchell</t>
  </si>
  <si>
    <t>GA13207</t>
  </si>
  <si>
    <t>GA13209</t>
  </si>
  <si>
    <t>GA13211</t>
  </si>
  <si>
    <t>GA13213</t>
  </si>
  <si>
    <t>Murray</t>
  </si>
  <si>
    <t>GA13215</t>
  </si>
  <si>
    <t>Muscogee</t>
  </si>
  <si>
    <t>GA13217</t>
  </si>
  <si>
    <t>GA13219</t>
  </si>
  <si>
    <t>Oconee</t>
  </si>
  <si>
    <t>GA13221</t>
  </si>
  <si>
    <t>Oglethorpe</t>
  </si>
  <si>
    <t>GA13223</t>
  </si>
  <si>
    <t>Paulding</t>
  </si>
  <si>
    <t>GA13225</t>
  </si>
  <si>
    <t>Peach</t>
  </si>
  <si>
    <t>GA13227</t>
  </si>
  <si>
    <t>GA13229</t>
  </si>
  <si>
    <t>Pierce</t>
  </si>
  <si>
    <t>GA13231</t>
  </si>
  <si>
    <t>GA13233</t>
  </si>
  <si>
    <t>GA13235</t>
  </si>
  <si>
    <t>GA13237</t>
  </si>
  <si>
    <t>GA13239</t>
  </si>
  <si>
    <t>Quitman</t>
  </si>
  <si>
    <t>GA13241</t>
  </si>
  <si>
    <t>Rabun</t>
  </si>
  <si>
    <t>GA13243</t>
  </si>
  <si>
    <t>GA13245</t>
  </si>
  <si>
    <t>Richmond</t>
  </si>
  <si>
    <t>GA13247</t>
  </si>
  <si>
    <t>Rockdale</t>
  </si>
  <si>
    <t>GA13249</t>
  </si>
  <si>
    <t>Schley</t>
  </si>
  <si>
    <t>GA13251</t>
  </si>
  <si>
    <t>Screven</t>
  </si>
  <si>
    <t>GA13253</t>
  </si>
  <si>
    <t>GA13255</t>
  </si>
  <si>
    <t>Spalding</t>
  </si>
  <si>
    <t>GA13257</t>
  </si>
  <si>
    <t>Stephens</t>
  </si>
  <si>
    <t>GA13259</t>
  </si>
  <si>
    <t>Stewart</t>
  </si>
  <si>
    <t>GA13261</t>
  </si>
  <si>
    <t>GA13263</t>
  </si>
  <si>
    <t>Talbot</t>
  </si>
  <si>
    <t>GA13265</t>
  </si>
  <si>
    <t>Taliaferro</t>
  </si>
  <si>
    <t>GA13267</t>
  </si>
  <si>
    <t>Tattnall</t>
  </si>
  <si>
    <t>GA13269</t>
  </si>
  <si>
    <t>GA13271</t>
  </si>
  <si>
    <t>Telfair</t>
  </si>
  <si>
    <t>GA13273</t>
  </si>
  <si>
    <t>Terrell</t>
  </si>
  <si>
    <t>GA13275</t>
  </si>
  <si>
    <t>Thomas</t>
  </si>
  <si>
    <t>GA13277</t>
  </si>
  <si>
    <t>Tift</t>
  </si>
  <si>
    <t>GA13279</t>
  </si>
  <si>
    <t>Toombs</t>
  </si>
  <si>
    <t>GA13281</t>
  </si>
  <si>
    <t>Towns</t>
  </si>
  <si>
    <t>GA13283</t>
  </si>
  <si>
    <t>Treutlen</t>
  </si>
  <si>
    <t>GA13285</t>
  </si>
  <si>
    <t>Troup</t>
  </si>
  <si>
    <t>GA13287</t>
  </si>
  <si>
    <t>Turner</t>
  </si>
  <si>
    <t>GA13289</t>
  </si>
  <si>
    <t>Twiggs</t>
  </si>
  <si>
    <t>GA13291</t>
  </si>
  <si>
    <t>GA13293</t>
  </si>
  <si>
    <t>Upson</t>
  </si>
  <si>
    <t>GA13295</t>
  </si>
  <si>
    <t>GA13297</t>
  </si>
  <si>
    <t>GA13299</t>
  </si>
  <si>
    <t>Ware</t>
  </si>
  <si>
    <t>GA13301</t>
  </si>
  <si>
    <t>Warren</t>
  </si>
  <si>
    <t>GA13303</t>
  </si>
  <si>
    <t>GA13305</t>
  </si>
  <si>
    <t>Wayne</t>
  </si>
  <si>
    <t>GA13307</t>
  </si>
  <si>
    <t>Webster</t>
  </si>
  <si>
    <t>GA13309</t>
  </si>
  <si>
    <t>Wheeler</t>
  </si>
  <si>
    <t>GA13311</t>
  </si>
  <si>
    <t>GA13313</t>
  </si>
  <si>
    <t>Whitfield</t>
  </si>
  <si>
    <t>GA13315</t>
  </si>
  <si>
    <t>GA13317</t>
  </si>
  <si>
    <t>Wilkes</t>
  </si>
  <si>
    <t>GA13319</t>
  </si>
  <si>
    <t>Wilkinson</t>
  </si>
  <si>
    <t>GA13321</t>
  </si>
  <si>
    <t>Worth</t>
  </si>
  <si>
    <t>GU66010</t>
  </si>
  <si>
    <t>HI15001</t>
  </si>
  <si>
    <t>HI15003</t>
  </si>
  <si>
    <t>Honolulu</t>
  </si>
  <si>
    <t>HI15005</t>
  </si>
  <si>
    <t>Kalawao</t>
  </si>
  <si>
    <t>HI15007</t>
  </si>
  <si>
    <t>Kauai</t>
  </si>
  <si>
    <t>HI15009</t>
  </si>
  <si>
    <t>Maui</t>
  </si>
  <si>
    <t>IA19001</t>
  </si>
  <si>
    <t>Adair</t>
  </si>
  <si>
    <t>IA19003</t>
  </si>
  <si>
    <t>IA19005</t>
  </si>
  <si>
    <t>Allamakee</t>
  </si>
  <si>
    <t>IA19007</t>
  </si>
  <si>
    <t>Appanoose</t>
  </si>
  <si>
    <t>IA19009</t>
  </si>
  <si>
    <t>Audubon</t>
  </si>
  <si>
    <t>IA19011</t>
  </si>
  <si>
    <t>IA19013</t>
  </si>
  <si>
    <t>Black Hawk</t>
  </si>
  <si>
    <t>IA19015</t>
  </si>
  <si>
    <t>IA19017</t>
  </si>
  <si>
    <t>Bremer</t>
  </si>
  <si>
    <t>IA19019</t>
  </si>
  <si>
    <t>Buchanan</t>
  </si>
  <si>
    <t>IA19021</t>
  </si>
  <si>
    <t>Buena Vista</t>
  </si>
  <si>
    <t>IA19023</t>
  </si>
  <si>
    <t>IA19025</t>
  </si>
  <si>
    <t>IA19027</t>
  </si>
  <si>
    <t>IA19029</t>
  </si>
  <si>
    <t>Cass</t>
  </si>
  <si>
    <t>IA19031</t>
  </si>
  <si>
    <t>Cedar</t>
  </si>
  <si>
    <t>IA19033</t>
  </si>
  <si>
    <t>Cerro Gordo</t>
  </si>
  <si>
    <t>IA19035</t>
  </si>
  <si>
    <t>IA19037</t>
  </si>
  <si>
    <t>Chickasaw</t>
  </si>
  <si>
    <t>IA19039</t>
  </si>
  <si>
    <t>IA19041</t>
  </si>
  <si>
    <t>IA19043</t>
  </si>
  <si>
    <t>IA19045</t>
  </si>
  <si>
    <t>Clinton</t>
  </si>
  <si>
    <t>IA19047</t>
  </si>
  <si>
    <t>IA19049</t>
  </si>
  <si>
    <t>IA19051</t>
  </si>
  <si>
    <t>Davis</t>
  </si>
  <si>
    <t>IA19053</t>
  </si>
  <si>
    <t>IA19055</t>
  </si>
  <si>
    <t>IA19057</t>
  </si>
  <si>
    <t>Des Moines</t>
  </si>
  <si>
    <t>IA19059</t>
  </si>
  <si>
    <t>Dickinson</t>
  </si>
  <si>
    <t>IA19061</t>
  </si>
  <si>
    <t>Dubuque</t>
  </si>
  <si>
    <t>IA19063</t>
  </si>
  <si>
    <t>Emmet</t>
  </si>
  <si>
    <t>IA19065</t>
  </si>
  <si>
    <t>IA19067</t>
  </si>
  <si>
    <t>IA19069</t>
  </si>
  <si>
    <t>IA19071</t>
  </si>
  <si>
    <t>IA19073</t>
  </si>
  <si>
    <t>IA19075</t>
  </si>
  <si>
    <t>Grundy</t>
  </si>
  <si>
    <t>IA19077</t>
  </si>
  <si>
    <t>Guthrie</t>
  </si>
  <si>
    <t>IA19079</t>
  </si>
  <si>
    <t>IA19081</t>
  </si>
  <si>
    <t>IA19083</t>
  </si>
  <si>
    <t>Hardin</t>
  </si>
  <si>
    <t>IA19085</t>
  </si>
  <si>
    <t>Harrison</t>
  </si>
  <si>
    <t>IA19087</t>
  </si>
  <si>
    <t>IA19089</t>
  </si>
  <si>
    <t>IA19091</t>
  </si>
  <si>
    <t>IA19093</t>
  </si>
  <si>
    <t>Ida</t>
  </si>
  <si>
    <t>IA19095</t>
  </si>
  <si>
    <t>IA19097</t>
  </si>
  <si>
    <t>IA19099</t>
  </si>
  <si>
    <t>IA19101</t>
  </si>
  <si>
    <t>IA19103</t>
  </si>
  <si>
    <t>IA19105</t>
  </si>
  <si>
    <t>IA19107</t>
  </si>
  <si>
    <t>Keokuk</t>
  </si>
  <si>
    <t>IA19109</t>
  </si>
  <si>
    <t>Kossuth</t>
  </si>
  <si>
    <t>IA19111</t>
  </si>
  <si>
    <t>IA19113</t>
  </si>
  <si>
    <t>Linn</t>
  </si>
  <si>
    <t>IA19115</t>
  </si>
  <si>
    <t>Louisa</t>
  </si>
  <si>
    <t>IA19117</t>
  </si>
  <si>
    <t>Lucas</t>
  </si>
  <si>
    <t>IA19119</t>
  </si>
  <si>
    <t>Lyon</t>
  </si>
  <si>
    <t>IA19121</t>
  </si>
  <si>
    <t>IA19123</t>
  </si>
  <si>
    <t>Mahaska</t>
  </si>
  <si>
    <t>IA19125</t>
  </si>
  <si>
    <t>IA19127</t>
  </si>
  <si>
    <t>IA19129</t>
  </si>
  <si>
    <t>Mills</t>
  </si>
  <si>
    <t>IA19131</t>
  </si>
  <si>
    <t>IA19133</t>
  </si>
  <si>
    <t>Monona</t>
  </si>
  <si>
    <t>IA19135</t>
  </si>
  <si>
    <t>IA19137</t>
  </si>
  <si>
    <t>IA19139</t>
  </si>
  <si>
    <t>Muscatine</t>
  </si>
  <si>
    <t>IA19141</t>
  </si>
  <si>
    <t>O'Brien</t>
  </si>
  <si>
    <t>IA19143</t>
  </si>
  <si>
    <t>IA19145</t>
  </si>
  <si>
    <t>Page</t>
  </si>
  <si>
    <t>IA19147</t>
  </si>
  <si>
    <t>Palo Alto</t>
  </si>
  <si>
    <t>IA19149</t>
  </si>
  <si>
    <t>Plymouth</t>
  </si>
  <si>
    <t>IA19151</t>
  </si>
  <si>
    <t>Pocahontas</t>
  </si>
  <si>
    <t>IA19153</t>
  </si>
  <si>
    <t>IA19155</t>
  </si>
  <si>
    <t>Pottawattamie</t>
  </si>
  <si>
    <t>IA19157</t>
  </si>
  <si>
    <t>Poweshiek</t>
  </si>
  <si>
    <t>IA19159</t>
  </si>
  <si>
    <t>Ringgold</t>
  </si>
  <si>
    <t>IA19161</t>
  </si>
  <si>
    <t>Sac</t>
  </si>
  <si>
    <t>IA19163</t>
  </si>
  <si>
    <t>IA19165</t>
  </si>
  <si>
    <t>IA19167</t>
  </si>
  <si>
    <t>Sioux</t>
  </si>
  <si>
    <t>IA19169</t>
  </si>
  <si>
    <t>Story</t>
  </si>
  <si>
    <t>IA19171</t>
  </si>
  <si>
    <t>Tama</t>
  </si>
  <si>
    <t>IA19173</t>
  </si>
  <si>
    <t>IA19175</t>
  </si>
  <si>
    <t>IA19177</t>
  </si>
  <si>
    <t>IA19179</t>
  </si>
  <si>
    <t>Wapello</t>
  </si>
  <si>
    <t>IA19181</t>
  </si>
  <si>
    <t>IA19183</t>
  </si>
  <si>
    <t>IA19185</t>
  </si>
  <si>
    <t>IA19187</t>
  </si>
  <si>
    <t>IA19189</t>
  </si>
  <si>
    <t>Winnebago</t>
  </si>
  <si>
    <t>IA19191</t>
  </si>
  <si>
    <t>Winneshiek</t>
  </si>
  <si>
    <t>IA19193</t>
  </si>
  <si>
    <t>Woodbury</t>
  </si>
  <si>
    <t>IA19195</t>
  </si>
  <si>
    <t>IA19197</t>
  </si>
  <si>
    <t>Wright</t>
  </si>
  <si>
    <t>ID16001</t>
  </si>
  <si>
    <t>Ada</t>
  </si>
  <si>
    <t>ID16003</t>
  </si>
  <si>
    <t>ID16005</t>
  </si>
  <si>
    <t>Bannock</t>
  </si>
  <si>
    <t>ID16007</t>
  </si>
  <si>
    <t>Bear Lake</t>
  </si>
  <si>
    <t>ID16009</t>
  </si>
  <si>
    <t>Benewah</t>
  </si>
  <si>
    <t>ID16011</t>
  </si>
  <si>
    <t>Bingham</t>
  </si>
  <si>
    <t>ID16013</t>
  </si>
  <si>
    <t>Blaine</t>
  </si>
  <si>
    <t>ID16015</t>
  </si>
  <si>
    <t>Boise</t>
  </si>
  <si>
    <t>ID16017</t>
  </si>
  <si>
    <t>Bonner</t>
  </si>
  <si>
    <t>ID16019</t>
  </si>
  <si>
    <t>Bonneville</t>
  </si>
  <si>
    <t>ID16021</t>
  </si>
  <si>
    <t>Boundary</t>
  </si>
  <si>
    <t>ID16023</t>
  </si>
  <si>
    <t>ID16025</t>
  </si>
  <si>
    <t>Camas</t>
  </si>
  <si>
    <t>ID16027</t>
  </si>
  <si>
    <t>Canyon</t>
  </si>
  <si>
    <t>ID16029</t>
  </si>
  <si>
    <t>Caribou</t>
  </si>
  <si>
    <t>ID16031</t>
  </si>
  <si>
    <t>Cassia</t>
  </si>
  <si>
    <t>ID16033</t>
  </si>
  <si>
    <t>ID16035</t>
  </si>
  <si>
    <t>Clearwater</t>
  </si>
  <si>
    <t>ID16037</t>
  </si>
  <si>
    <t>ID16039</t>
  </si>
  <si>
    <t>ID16041</t>
  </si>
  <si>
    <t>ID16043</t>
  </si>
  <si>
    <t>ID16045</t>
  </si>
  <si>
    <t>Gem</t>
  </si>
  <si>
    <t>ID16047</t>
  </si>
  <si>
    <t>Gooding</t>
  </si>
  <si>
    <t>ID16049</t>
  </si>
  <si>
    <t>ID16051</t>
  </si>
  <si>
    <t>ID16053</t>
  </si>
  <si>
    <t>Jerome</t>
  </si>
  <si>
    <t>ID16055</t>
  </si>
  <si>
    <t>Kootenai</t>
  </si>
  <si>
    <t>ID16057</t>
  </si>
  <si>
    <t>Latah</t>
  </si>
  <si>
    <t>ID16059</t>
  </si>
  <si>
    <t>Lemhi</t>
  </si>
  <si>
    <t>ID16061</t>
  </si>
  <si>
    <t>Lewis</t>
  </si>
  <si>
    <t>ID16063</t>
  </si>
  <si>
    <t>ID16065</t>
  </si>
  <si>
    <t>ID16067</t>
  </si>
  <si>
    <t>Minidoka</t>
  </si>
  <si>
    <t>ID16069</t>
  </si>
  <si>
    <t>Nez Perce</t>
  </si>
  <si>
    <t>ID16071</t>
  </si>
  <si>
    <t>Oneida</t>
  </si>
  <si>
    <t>ID16073</t>
  </si>
  <si>
    <t>Owyhee</t>
  </si>
  <si>
    <t>ID16075</t>
  </si>
  <si>
    <t>Payette</t>
  </si>
  <si>
    <t>ID16077</t>
  </si>
  <si>
    <t>Power</t>
  </si>
  <si>
    <t>ID16079</t>
  </si>
  <si>
    <t>Shoshone</t>
  </si>
  <si>
    <t>ID16081</t>
  </si>
  <si>
    <t>Teton</t>
  </si>
  <si>
    <t>ID16083</t>
  </si>
  <si>
    <t>Twin Falls</t>
  </si>
  <si>
    <t>ID16085</t>
  </si>
  <si>
    <t>Valley</t>
  </si>
  <si>
    <t>ID16087</t>
  </si>
  <si>
    <t>IL17001</t>
  </si>
  <si>
    <t>IL17003</t>
  </si>
  <si>
    <t>Alexander</t>
  </si>
  <si>
    <t>IL17005</t>
  </si>
  <si>
    <t>Bond</t>
  </si>
  <si>
    <t>IL17007</t>
  </si>
  <si>
    <t>IL17009</t>
  </si>
  <si>
    <t>Brown</t>
  </si>
  <si>
    <t>IL17011</t>
  </si>
  <si>
    <t>Bureau</t>
  </si>
  <si>
    <t>IL17013</t>
  </si>
  <si>
    <t>IL17015</t>
  </si>
  <si>
    <t>IL17017</t>
  </si>
  <si>
    <t>IL17019</t>
  </si>
  <si>
    <t>Champaign</t>
  </si>
  <si>
    <t>IL17021</t>
  </si>
  <si>
    <t>Christian</t>
  </si>
  <si>
    <t>IL17023</t>
  </si>
  <si>
    <t>IL17025</t>
  </si>
  <si>
    <t>IL17027</t>
  </si>
  <si>
    <t>IL17029</t>
  </si>
  <si>
    <t>Coles</t>
  </si>
  <si>
    <t>IL17031</t>
  </si>
  <si>
    <t>IL17033</t>
  </si>
  <si>
    <t>IL17035</t>
  </si>
  <si>
    <t>Cumberland</t>
  </si>
  <si>
    <t>IL17037</t>
  </si>
  <si>
    <t>IL17039</t>
  </si>
  <si>
    <t>De Witt</t>
  </si>
  <si>
    <t>IL17041</t>
  </si>
  <si>
    <t>IL17043</t>
  </si>
  <si>
    <t>DuPage</t>
  </si>
  <si>
    <t>IL17045</t>
  </si>
  <si>
    <t>Edgar</t>
  </si>
  <si>
    <t>IL17047</t>
  </si>
  <si>
    <t>Edwards</t>
  </si>
  <si>
    <t>IL17049</t>
  </si>
  <si>
    <t>IL17051</t>
  </si>
  <si>
    <t>IL17053</t>
  </si>
  <si>
    <t>Ford</t>
  </si>
  <si>
    <t>IL17055</t>
  </si>
  <si>
    <t>IL17057</t>
  </si>
  <si>
    <t>IL17059</t>
  </si>
  <si>
    <t>Gallatin</t>
  </si>
  <si>
    <t>IL17061</t>
  </si>
  <si>
    <t>IL17063</t>
  </si>
  <si>
    <t>IL17065</t>
  </si>
  <si>
    <t>IL17067</t>
  </si>
  <si>
    <t>IL17069</t>
  </si>
  <si>
    <t>IL17071</t>
  </si>
  <si>
    <t>Henderson</t>
  </si>
  <si>
    <t>IL17073</t>
  </si>
  <si>
    <t>IL17075</t>
  </si>
  <si>
    <t>Iroquois</t>
  </si>
  <si>
    <t>IL17077</t>
  </si>
  <si>
    <t>IL17079</t>
  </si>
  <si>
    <t>IL17081</t>
  </si>
  <si>
    <t>IL17083</t>
  </si>
  <si>
    <t>Jersey</t>
  </si>
  <si>
    <t>IL17085</t>
  </si>
  <si>
    <t>Jo Daviess</t>
  </si>
  <si>
    <t>IL17087</t>
  </si>
  <si>
    <t>IL17089</t>
  </si>
  <si>
    <t>Kane</t>
  </si>
  <si>
    <t>IL17091</t>
  </si>
  <si>
    <t>Kankakee</t>
  </si>
  <si>
    <t>IL17093</t>
  </si>
  <si>
    <t>Kendall</t>
  </si>
  <si>
    <t>IL17095</t>
  </si>
  <si>
    <t>Knox</t>
  </si>
  <si>
    <t>IL17097</t>
  </si>
  <si>
    <t>IL17099</t>
  </si>
  <si>
    <t>LaSalle</t>
  </si>
  <si>
    <t>LaSalle County Illinois</t>
  </si>
  <si>
    <t>IL17101</t>
  </si>
  <si>
    <t>IL17103</t>
  </si>
  <si>
    <t>IL17105</t>
  </si>
  <si>
    <t>Livingston</t>
  </si>
  <si>
    <t>IL17107</t>
  </si>
  <si>
    <t>IL17109</t>
  </si>
  <si>
    <t>McDonough</t>
  </si>
  <si>
    <t>IL17111</t>
  </si>
  <si>
    <t>McHenry</t>
  </si>
  <si>
    <t>IL17113</t>
  </si>
  <si>
    <t>McLean</t>
  </si>
  <si>
    <t>IL17115</t>
  </si>
  <si>
    <t>IL17117</t>
  </si>
  <si>
    <t>Macoupin</t>
  </si>
  <si>
    <t>IL17119</t>
  </si>
  <si>
    <t>IL17121</t>
  </si>
  <si>
    <t>IL17123</t>
  </si>
  <si>
    <t>IL17125</t>
  </si>
  <si>
    <t>Mason</t>
  </si>
  <si>
    <t>IL17127</t>
  </si>
  <si>
    <t>Massac</t>
  </si>
  <si>
    <t>IL17129</t>
  </si>
  <si>
    <t>Menard</t>
  </si>
  <si>
    <t>IL17131</t>
  </si>
  <si>
    <t>Mercer</t>
  </si>
  <si>
    <t>IL17133</t>
  </si>
  <si>
    <t>IL17135</t>
  </si>
  <si>
    <t>IL17137</t>
  </si>
  <si>
    <t>IL17139</t>
  </si>
  <si>
    <t>Moultrie</t>
  </si>
  <si>
    <t>IL17141</t>
  </si>
  <si>
    <t>Ogle</t>
  </si>
  <si>
    <t>IL17143</t>
  </si>
  <si>
    <t>Peoria</t>
  </si>
  <si>
    <t>IL17145</t>
  </si>
  <si>
    <t>IL17147</t>
  </si>
  <si>
    <t>Piatt</t>
  </si>
  <si>
    <t>IL17149</t>
  </si>
  <si>
    <t>IL17151</t>
  </si>
  <si>
    <t>IL17153</t>
  </si>
  <si>
    <t>IL17155</t>
  </si>
  <si>
    <t>IL17157</t>
  </si>
  <si>
    <t>IL17159</t>
  </si>
  <si>
    <t>Richland</t>
  </si>
  <si>
    <t>IL17161</t>
  </si>
  <si>
    <t>Rock Island</t>
  </si>
  <si>
    <t>IL17163</t>
  </si>
  <si>
    <t>IL17165</t>
  </si>
  <si>
    <t>IL17167</t>
  </si>
  <si>
    <t>Sangamon</t>
  </si>
  <si>
    <t>IL17169</t>
  </si>
  <si>
    <t>Schuyler</t>
  </si>
  <si>
    <t>IL17171</t>
  </si>
  <si>
    <t>IL17173</t>
  </si>
  <si>
    <t>IL17175</t>
  </si>
  <si>
    <t>Stark</t>
  </si>
  <si>
    <t>IL17177</t>
  </si>
  <si>
    <t>Stephenson</t>
  </si>
  <si>
    <t>IL17179</t>
  </si>
  <si>
    <t>Tazewell</t>
  </si>
  <si>
    <t>IL17181</t>
  </si>
  <si>
    <t>IL17183</t>
  </si>
  <si>
    <t>Vermilion</t>
  </si>
  <si>
    <t>IL17185</t>
  </si>
  <si>
    <t>Wabash</t>
  </si>
  <si>
    <t>IL17187</t>
  </si>
  <si>
    <t>IL17189</t>
  </si>
  <si>
    <t>IL17191</t>
  </si>
  <si>
    <t>IL17193</t>
  </si>
  <si>
    <t>IL17195</t>
  </si>
  <si>
    <t>Whiteside</t>
  </si>
  <si>
    <t>IL17197</t>
  </si>
  <si>
    <t>Will</t>
  </si>
  <si>
    <t>IL17199</t>
  </si>
  <si>
    <t>Williamson</t>
  </si>
  <si>
    <t>IL17201</t>
  </si>
  <si>
    <t>IL17203</t>
  </si>
  <si>
    <t>Woodford</t>
  </si>
  <si>
    <t>IN18001</t>
  </si>
  <si>
    <t>IN18003</t>
  </si>
  <si>
    <t>Allen</t>
  </si>
  <si>
    <t>IN18005</t>
  </si>
  <si>
    <t>Bartholomew</t>
  </si>
  <si>
    <t>IN18007</t>
  </si>
  <si>
    <t>IN18009</t>
  </si>
  <si>
    <t>Blackford</t>
  </si>
  <si>
    <t>IN18011</t>
  </si>
  <si>
    <t>IN18013</t>
  </si>
  <si>
    <t>IN18015</t>
  </si>
  <si>
    <t>IN18017</t>
  </si>
  <si>
    <t>IN18019</t>
  </si>
  <si>
    <t>IN18021</t>
  </si>
  <si>
    <t>IN18023</t>
  </si>
  <si>
    <t>IN18025</t>
  </si>
  <si>
    <t>IN18027</t>
  </si>
  <si>
    <t>Daviess</t>
  </si>
  <si>
    <t>IN18029</t>
  </si>
  <si>
    <t>Dearborn</t>
  </si>
  <si>
    <t>IN18031</t>
  </si>
  <si>
    <t>IN18033</t>
  </si>
  <si>
    <t>IN18035</t>
  </si>
  <si>
    <t>IN18037</t>
  </si>
  <si>
    <t>Dubois</t>
  </si>
  <si>
    <t>IN18039</t>
  </si>
  <si>
    <t>Elkhart</t>
  </si>
  <si>
    <t>IN18041</t>
  </si>
  <si>
    <t>IN18043</t>
  </si>
  <si>
    <t>IN18045</t>
  </si>
  <si>
    <t>Fountain</t>
  </si>
  <si>
    <t>IN18047</t>
  </si>
  <si>
    <t>IN18049</t>
  </si>
  <si>
    <t>IN18051</t>
  </si>
  <si>
    <t>Gibson</t>
  </si>
  <si>
    <t>IN18053</t>
  </si>
  <si>
    <t>IN18055</t>
  </si>
  <si>
    <t>IN18057</t>
  </si>
  <si>
    <t>IN18059</t>
  </si>
  <si>
    <t>IN18061</t>
  </si>
  <si>
    <t>IN18063</t>
  </si>
  <si>
    <t>Hendricks</t>
  </si>
  <si>
    <t>IN18065</t>
  </si>
  <si>
    <t>IN18067</t>
  </si>
  <si>
    <t>IN18069</t>
  </si>
  <si>
    <t>Huntington</t>
  </si>
  <si>
    <t>IN18071</t>
  </si>
  <si>
    <t>IN18073</t>
  </si>
  <si>
    <t>IN18075</t>
  </si>
  <si>
    <t>Jay</t>
  </si>
  <si>
    <t>IN18077</t>
  </si>
  <si>
    <t>IN18079</t>
  </si>
  <si>
    <t>Jennings</t>
  </si>
  <si>
    <t>IN18081</t>
  </si>
  <si>
    <t>IN18083</t>
  </si>
  <si>
    <t>IN18085</t>
  </si>
  <si>
    <t>Kosciusko</t>
  </si>
  <si>
    <t>IN18087</t>
  </si>
  <si>
    <t>LaGrange</t>
  </si>
  <si>
    <t>IN18089</t>
  </si>
  <si>
    <t>IN18091</t>
  </si>
  <si>
    <t>LaPorte</t>
  </si>
  <si>
    <t>IN18093</t>
  </si>
  <si>
    <t>IN18095</t>
  </si>
  <si>
    <t>IN18097</t>
  </si>
  <si>
    <t>IN18099</t>
  </si>
  <si>
    <t>IN18101</t>
  </si>
  <si>
    <t>IN18103</t>
  </si>
  <si>
    <t>Miami</t>
  </si>
  <si>
    <t>IN18105</t>
  </si>
  <si>
    <t>IN18107</t>
  </si>
  <si>
    <t>IN18109</t>
  </si>
  <si>
    <t>IN18111</t>
  </si>
  <si>
    <t>IN18113</t>
  </si>
  <si>
    <t>Noble</t>
  </si>
  <si>
    <t>IN18115</t>
  </si>
  <si>
    <t>IN18117</t>
  </si>
  <si>
    <t>IN18119</t>
  </si>
  <si>
    <t>Owen</t>
  </si>
  <si>
    <t>IN18121</t>
  </si>
  <si>
    <t>Parke</t>
  </si>
  <si>
    <t>IN18123</t>
  </si>
  <si>
    <t>IN18125</t>
  </si>
  <si>
    <t>IN18127</t>
  </si>
  <si>
    <t>Porter</t>
  </si>
  <si>
    <t>IN18129</t>
  </si>
  <si>
    <t>Posey</t>
  </si>
  <si>
    <t>IN18131</t>
  </si>
  <si>
    <t>IN18133</t>
  </si>
  <si>
    <t>IN18135</t>
  </si>
  <si>
    <t>IN18137</t>
  </si>
  <si>
    <t>Ripley</t>
  </si>
  <si>
    <t>IN18139</t>
  </si>
  <si>
    <t>Rush</t>
  </si>
  <si>
    <t>IN18141</t>
  </si>
  <si>
    <t>St. Joseph</t>
  </si>
  <si>
    <t>IN18143</t>
  </si>
  <si>
    <t>IN18145</t>
  </si>
  <si>
    <t>IN18147</t>
  </si>
  <si>
    <t>Spencer</t>
  </si>
  <si>
    <t>IN18149</t>
  </si>
  <si>
    <t>Starke</t>
  </si>
  <si>
    <t>IN18151</t>
  </si>
  <si>
    <t>Steuben</t>
  </si>
  <si>
    <t>IN18153</t>
  </si>
  <si>
    <t>Sullivan</t>
  </si>
  <si>
    <t>IN18155</t>
  </si>
  <si>
    <t>Switzerland</t>
  </si>
  <si>
    <t>IN18157</t>
  </si>
  <si>
    <t>Tippecanoe</t>
  </si>
  <si>
    <t>IN18159</t>
  </si>
  <si>
    <t>Tipton</t>
  </si>
  <si>
    <t>IN18161</t>
  </si>
  <si>
    <t>IN18163</t>
  </si>
  <si>
    <t>Vanderburgh</t>
  </si>
  <si>
    <t>IN18165</t>
  </si>
  <si>
    <t>Vermillion</t>
  </si>
  <si>
    <t>IN18167</t>
  </si>
  <si>
    <t>Vigo</t>
  </si>
  <si>
    <t>IN18169</t>
  </si>
  <si>
    <t>IN18171</t>
  </si>
  <si>
    <t>IN18173</t>
  </si>
  <si>
    <t>Warrick</t>
  </si>
  <si>
    <t>IN18175</t>
  </si>
  <si>
    <t>IN18177</t>
  </si>
  <si>
    <t>IN18179</t>
  </si>
  <si>
    <t>Wells</t>
  </si>
  <si>
    <t>IN18181</t>
  </si>
  <si>
    <t>IN18183</t>
  </si>
  <si>
    <t>Whitley</t>
  </si>
  <si>
    <t>KS20001</t>
  </si>
  <si>
    <t>KS20003</t>
  </si>
  <si>
    <t>Anderson</t>
  </si>
  <si>
    <t>KS20005</t>
  </si>
  <si>
    <t>Atchison</t>
  </si>
  <si>
    <t>KS20007</t>
  </si>
  <si>
    <t>Barber</t>
  </si>
  <si>
    <t>KS20009</t>
  </si>
  <si>
    <t>Barton</t>
  </si>
  <si>
    <t>KS20011</t>
  </si>
  <si>
    <t>Bourbon</t>
  </si>
  <si>
    <t>KS20013</t>
  </si>
  <si>
    <t>KS20015</t>
  </si>
  <si>
    <t>KS20017</t>
  </si>
  <si>
    <t>Chase</t>
  </si>
  <si>
    <t>KS20019</t>
  </si>
  <si>
    <t>Chautauqua</t>
  </si>
  <si>
    <t>KS20021</t>
  </si>
  <si>
    <t>KS20023</t>
  </si>
  <si>
    <t>KS20025</t>
  </si>
  <si>
    <t>KS20027</t>
  </si>
  <si>
    <t>KS20029</t>
  </si>
  <si>
    <t>Cloud</t>
  </si>
  <si>
    <t>KS20031</t>
  </si>
  <si>
    <t>Coffey</t>
  </si>
  <si>
    <t>KS20033</t>
  </si>
  <si>
    <t>Comanche</t>
  </si>
  <si>
    <t>KS20035</t>
  </si>
  <si>
    <t>Cowley</t>
  </si>
  <si>
    <t>KS20037</t>
  </si>
  <si>
    <t>KS20039</t>
  </si>
  <si>
    <t>KS20041</t>
  </si>
  <si>
    <t>KS20043</t>
  </si>
  <si>
    <t>Doniphan</t>
  </si>
  <si>
    <t>KS20045</t>
  </si>
  <si>
    <t>KS20047</t>
  </si>
  <si>
    <t>KS20049</t>
  </si>
  <si>
    <t>Elk</t>
  </si>
  <si>
    <t>KS20051</t>
  </si>
  <si>
    <t>Ellis</t>
  </si>
  <si>
    <t>KS20053</t>
  </si>
  <si>
    <t>Ellsworth</t>
  </si>
  <si>
    <t>KS20055</t>
  </si>
  <si>
    <t>Finney</t>
  </si>
  <si>
    <t>KS20057</t>
  </si>
  <si>
    <t>KS20059</t>
  </si>
  <si>
    <t>KS20061</t>
  </si>
  <si>
    <t>Geary</t>
  </si>
  <si>
    <t>KS20063</t>
  </si>
  <si>
    <t>Gove</t>
  </si>
  <si>
    <t>KS20065</t>
  </si>
  <si>
    <t>KS20067</t>
  </si>
  <si>
    <t>KS20069</t>
  </si>
  <si>
    <t>Gray</t>
  </si>
  <si>
    <t>KS20071</t>
  </si>
  <si>
    <t>Greeley</t>
  </si>
  <si>
    <t>KS20073</t>
  </si>
  <si>
    <t>Greenwood</t>
  </si>
  <si>
    <t>KS20075</t>
  </si>
  <si>
    <t>KS20077</t>
  </si>
  <si>
    <t>Harper</t>
  </si>
  <si>
    <t>KS20079</t>
  </si>
  <si>
    <t>Harvey</t>
  </si>
  <si>
    <t>KS20081</t>
  </si>
  <si>
    <t>Haskell</t>
  </si>
  <si>
    <t>KS20083</t>
  </si>
  <si>
    <t>Hodgeman</t>
  </si>
  <si>
    <t>KS20085</t>
  </si>
  <si>
    <t>KS20087</t>
  </si>
  <si>
    <t>KS20089</t>
  </si>
  <si>
    <t>Jewell</t>
  </si>
  <si>
    <t>KS20091</t>
  </si>
  <si>
    <t>KS20093</t>
  </si>
  <si>
    <t>Kearny</t>
  </si>
  <si>
    <t>KS20095</t>
  </si>
  <si>
    <t>Kingman</t>
  </si>
  <si>
    <t>KS20097</t>
  </si>
  <si>
    <t>KS20099</t>
  </si>
  <si>
    <t>Labette</t>
  </si>
  <si>
    <t>KS20101</t>
  </si>
  <si>
    <t>Lane</t>
  </si>
  <si>
    <t>KS20103</t>
  </si>
  <si>
    <t>Leavenworth</t>
  </si>
  <si>
    <t>KS20105</t>
  </si>
  <si>
    <t>KS20107</t>
  </si>
  <si>
    <t>KS20109</t>
  </si>
  <si>
    <t>KS20111</t>
  </si>
  <si>
    <t>KS20113</t>
  </si>
  <si>
    <t>McPherson</t>
  </si>
  <si>
    <t>KS20115</t>
  </si>
  <si>
    <t>KS20117</t>
  </si>
  <si>
    <t>KS20119</t>
  </si>
  <si>
    <t>Meade</t>
  </si>
  <si>
    <t>KS20121</t>
  </si>
  <si>
    <t>KS20123</t>
  </si>
  <si>
    <t>KS20125</t>
  </si>
  <si>
    <t>KS20127</t>
  </si>
  <si>
    <t>Morris</t>
  </si>
  <si>
    <t>KS20129</t>
  </si>
  <si>
    <t>Morton</t>
  </si>
  <si>
    <t>KS20131</t>
  </si>
  <si>
    <t>Nemaha</t>
  </si>
  <si>
    <t>KS20133</t>
  </si>
  <si>
    <t>Neosho</t>
  </si>
  <si>
    <t>KS20135</t>
  </si>
  <si>
    <t>Ness</t>
  </si>
  <si>
    <t>KS20137</t>
  </si>
  <si>
    <t>Norton</t>
  </si>
  <si>
    <t>KS20139</t>
  </si>
  <si>
    <t>Osage</t>
  </si>
  <si>
    <t>KS20141</t>
  </si>
  <si>
    <t>Osborne</t>
  </si>
  <si>
    <t>KS20143</t>
  </si>
  <si>
    <t>Ottawa</t>
  </si>
  <si>
    <t>KS20145</t>
  </si>
  <si>
    <t>Pawnee</t>
  </si>
  <si>
    <t>KS20147</t>
  </si>
  <si>
    <t>KS20149</t>
  </si>
  <si>
    <t>Pottawatomie</t>
  </si>
  <si>
    <t>KS20151</t>
  </si>
  <si>
    <t>Pratt</t>
  </si>
  <si>
    <t>KS20153</t>
  </si>
  <si>
    <t>Rawlins</t>
  </si>
  <si>
    <t>KS20155</t>
  </si>
  <si>
    <t>Reno</t>
  </si>
  <si>
    <t>KS20157</t>
  </si>
  <si>
    <t>Republic</t>
  </si>
  <si>
    <t>KS20159</t>
  </si>
  <si>
    <t>Rice</t>
  </si>
  <si>
    <t>KS20161</t>
  </si>
  <si>
    <t>Riley</t>
  </si>
  <si>
    <t>KS20163</t>
  </si>
  <si>
    <t>Rooks</t>
  </si>
  <si>
    <t>KS20165</t>
  </si>
  <si>
    <t>KS20167</t>
  </si>
  <si>
    <t>KS20169</t>
  </si>
  <si>
    <t>KS20171</t>
  </si>
  <si>
    <t>KS20173</t>
  </si>
  <si>
    <t>KS20175</t>
  </si>
  <si>
    <t>Seward</t>
  </si>
  <si>
    <t>KS20177</t>
  </si>
  <si>
    <t>Shawnee</t>
  </si>
  <si>
    <t>KS20179</t>
  </si>
  <si>
    <t>Sheridan</t>
  </si>
  <si>
    <t>KS20181</t>
  </si>
  <si>
    <t>Sherman</t>
  </si>
  <si>
    <t>KS20183</t>
  </si>
  <si>
    <t>Smith</t>
  </si>
  <si>
    <t>KS20185</t>
  </si>
  <si>
    <t>Stafford</t>
  </si>
  <si>
    <t>KS20187</t>
  </si>
  <si>
    <t>Stanton</t>
  </si>
  <si>
    <t>KS20189</t>
  </si>
  <si>
    <t>Stevens</t>
  </si>
  <si>
    <t>KS20191</t>
  </si>
  <si>
    <t>Sumner</t>
  </si>
  <si>
    <t>KS20193</t>
  </si>
  <si>
    <t>KS20195</t>
  </si>
  <si>
    <t>Trego</t>
  </si>
  <si>
    <t>KS20197</t>
  </si>
  <si>
    <t>Wabaunsee</t>
  </si>
  <si>
    <t>KS20199</t>
  </si>
  <si>
    <t>Wallace</t>
  </si>
  <si>
    <t>KS20201</t>
  </si>
  <si>
    <t>KS20203</t>
  </si>
  <si>
    <t>Wichita</t>
  </si>
  <si>
    <t>KS20205</t>
  </si>
  <si>
    <t>Wilson</t>
  </si>
  <si>
    <t>KS20207</t>
  </si>
  <si>
    <t>Woodson</t>
  </si>
  <si>
    <t>KS20209</t>
  </si>
  <si>
    <t>Wyandotte</t>
  </si>
  <si>
    <t>KY21001</t>
  </si>
  <si>
    <t>KY21003</t>
  </si>
  <si>
    <t>KY21005</t>
  </si>
  <si>
    <t>KY21007</t>
  </si>
  <si>
    <t>Ballard</t>
  </si>
  <si>
    <t>KY21009</t>
  </si>
  <si>
    <t>Barren</t>
  </si>
  <si>
    <t>KY21011</t>
  </si>
  <si>
    <t>Bath</t>
  </si>
  <si>
    <t>KY21013</t>
  </si>
  <si>
    <t>Bell</t>
  </si>
  <si>
    <t>KY21015</t>
  </si>
  <si>
    <t>KY21017</t>
  </si>
  <si>
    <t>KY21019</t>
  </si>
  <si>
    <t>Boyd</t>
  </si>
  <si>
    <t>KY21021</t>
  </si>
  <si>
    <t>Boyle</t>
  </si>
  <si>
    <t>KY21023</t>
  </si>
  <si>
    <t>Bracken</t>
  </si>
  <si>
    <t>KY21025</t>
  </si>
  <si>
    <t>Breathitt</t>
  </si>
  <si>
    <t>KY21027</t>
  </si>
  <si>
    <t>Breckinridge</t>
  </si>
  <si>
    <t>KY21029</t>
  </si>
  <si>
    <t>Bullitt</t>
  </si>
  <si>
    <t>KY21031</t>
  </si>
  <si>
    <t>KY21033</t>
  </si>
  <si>
    <t>Caldwell</t>
  </si>
  <si>
    <t>KY21035</t>
  </si>
  <si>
    <t>Calloway</t>
  </si>
  <si>
    <t>KY21037</t>
  </si>
  <si>
    <t>Campbell</t>
  </si>
  <si>
    <t>KY21039</t>
  </si>
  <si>
    <t>Carlisle</t>
  </si>
  <si>
    <t>KY21041</t>
  </si>
  <si>
    <t>KY21043</t>
  </si>
  <si>
    <t>Carter</t>
  </si>
  <si>
    <t>KY21045</t>
  </si>
  <si>
    <t>Casey</t>
  </si>
  <si>
    <t>KY21047</t>
  </si>
  <si>
    <t>KY21049</t>
  </si>
  <si>
    <t>KY21051</t>
  </si>
  <si>
    <t>KY21053</t>
  </si>
  <si>
    <t>KY21055</t>
  </si>
  <si>
    <t>KY21057</t>
  </si>
  <si>
    <t>KY21059</t>
  </si>
  <si>
    <t>KY21061</t>
  </si>
  <si>
    <t>Edmonson</t>
  </si>
  <si>
    <t>KY21063</t>
  </si>
  <si>
    <t>Elliott</t>
  </si>
  <si>
    <t>KY21065</t>
  </si>
  <si>
    <t>Estill</t>
  </si>
  <si>
    <t>KY21067</t>
  </si>
  <si>
    <t>KY21069</t>
  </si>
  <si>
    <t>Fleming</t>
  </si>
  <si>
    <t>KY21071</t>
  </si>
  <si>
    <t>KY21073</t>
  </si>
  <si>
    <t>KY21075</t>
  </si>
  <si>
    <t>KY21077</t>
  </si>
  <si>
    <t>KY21079</t>
  </si>
  <si>
    <t>Garrard</t>
  </si>
  <si>
    <t>KY21081</t>
  </si>
  <si>
    <t>KY21083</t>
  </si>
  <si>
    <t>Graves</t>
  </si>
  <si>
    <t>KY21085</t>
  </si>
  <si>
    <t>Grayson</t>
  </si>
  <si>
    <t>KY21087</t>
  </si>
  <si>
    <t>Green</t>
  </si>
  <si>
    <t>KY21089</t>
  </si>
  <si>
    <t>Greenup</t>
  </si>
  <si>
    <t>KY21091</t>
  </si>
  <si>
    <t>KY21093</t>
  </si>
  <si>
    <t>KY21095</t>
  </si>
  <si>
    <t>Harlan</t>
  </si>
  <si>
    <t>KY21097</t>
  </si>
  <si>
    <t>KY21099</t>
  </si>
  <si>
    <t>KY21101</t>
  </si>
  <si>
    <t>KY21103</t>
  </si>
  <si>
    <t>KY21105</t>
  </si>
  <si>
    <t>Hickman</t>
  </si>
  <si>
    <t>KY21107</t>
  </si>
  <si>
    <t>Hopkins</t>
  </si>
  <si>
    <t>KY21109</t>
  </si>
  <si>
    <t>KY21111</t>
  </si>
  <si>
    <t>KY21113</t>
  </si>
  <si>
    <t>Jessamine</t>
  </si>
  <si>
    <t>KY21115</t>
  </si>
  <si>
    <t>KY21117</t>
  </si>
  <si>
    <t>Kenton</t>
  </si>
  <si>
    <t>KY21119</t>
  </si>
  <si>
    <t>Knott</t>
  </si>
  <si>
    <t>KY21121</t>
  </si>
  <si>
    <t>KY21123</t>
  </si>
  <si>
    <t>Larue</t>
  </si>
  <si>
    <t>KY21125</t>
  </si>
  <si>
    <t>Laurel</t>
  </si>
  <si>
    <t>KY21127</t>
  </si>
  <si>
    <t>KY21129</t>
  </si>
  <si>
    <t>KY21131</t>
  </si>
  <si>
    <t>Leslie</t>
  </si>
  <si>
    <t>KY21133</t>
  </si>
  <si>
    <t>Letcher</t>
  </si>
  <si>
    <t>KY21135</t>
  </si>
  <si>
    <t>KY21137</t>
  </si>
  <si>
    <t>KY21139</t>
  </si>
  <si>
    <t>KY21141</t>
  </si>
  <si>
    <t>KY21143</t>
  </si>
  <si>
    <t>KY21145</t>
  </si>
  <si>
    <t>McCracken</t>
  </si>
  <si>
    <t>KY21147</t>
  </si>
  <si>
    <t>McCreary</t>
  </si>
  <si>
    <t>KY21149</t>
  </si>
  <si>
    <t>KY21151</t>
  </si>
  <si>
    <t>KY21153</t>
  </si>
  <si>
    <t>Magoffin</t>
  </si>
  <si>
    <t>KY21155</t>
  </si>
  <si>
    <t>KY21157</t>
  </si>
  <si>
    <t>KY21159</t>
  </si>
  <si>
    <t>KY21161</t>
  </si>
  <si>
    <t>KY21163</t>
  </si>
  <si>
    <t>KY21165</t>
  </si>
  <si>
    <t>Menifee</t>
  </si>
  <si>
    <t>KY21167</t>
  </si>
  <si>
    <t>KY21169</t>
  </si>
  <si>
    <t>Metcalfe</t>
  </si>
  <si>
    <t>KY21171</t>
  </si>
  <si>
    <t>KY21173</t>
  </si>
  <si>
    <t>KY21175</t>
  </si>
  <si>
    <t>KY21177</t>
  </si>
  <si>
    <t>Muhlenberg</t>
  </si>
  <si>
    <t>KY21179</t>
  </si>
  <si>
    <t>Nelson</t>
  </si>
  <si>
    <t>KY21181</t>
  </si>
  <si>
    <t>Nicholas</t>
  </si>
  <si>
    <t>KY21183</t>
  </si>
  <si>
    <t>KY21185</t>
  </si>
  <si>
    <t>Oldham</t>
  </si>
  <si>
    <t>KY21187</t>
  </si>
  <si>
    <t>KY21189</t>
  </si>
  <si>
    <t>Owsley</t>
  </si>
  <si>
    <t>KY21191</t>
  </si>
  <si>
    <t>Pendleton</t>
  </si>
  <si>
    <t>KY21193</t>
  </si>
  <si>
    <t>KY21195</t>
  </si>
  <si>
    <t>KY21197</t>
  </si>
  <si>
    <t>Powell</t>
  </si>
  <si>
    <t>KY21199</t>
  </si>
  <si>
    <t>KY21201</t>
  </si>
  <si>
    <t>Robertson</t>
  </si>
  <si>
    <t>KY21203</t>
  </si>
  <si>
    <t>Rockcastle</t>
  </si>
  <si>
    <t>KY21205</t>
  </si>
  <si>
    <t>Rowan</t>
  </si>
  <si>
    <t>KY21207</t>
  </si>
  <si>
    <t>KY21209</t>
  </si>
  <si>
    <t>KY21211</t>
  </si>
  <si>
    <t>KY21213</t>
  </si>
  <si>
    <t>Simpson</t>
  </si>
  <si>
    <t>KY21215</t>
  </si>
  <si>
    <t>KY21217</t>
  </si>
  <si>
    <t>KY21219</t>
  </si>
  <si>
    <t>Todd</t>
  </si>
  <si>
    <t>KY21221</t>
  </si>
  <si>
    <t>Trigg</t>
  </si>
  <si>
    <t>KY21223</t>
  </si>
  <si>
    <t>Trimble</t>
  </si>
  <si>
    <t>KY21225</t>
  </si>
  <si>
    <t>KY21227</t>
  </si>
  <si>
    <t>KY21229</t>
  </si>
  <si>
    <t>KY21231</t>
  </si>
  <si>
    <t>KY21233</t>
  </si>
  <si>
    <t>KY21235</t>
  </si>
  <si>
    <t>KY21237</t>
  </si>
  <si>
    <t>Wolfe</t>
  </si>
  <si>
    <t>KY21239</t>
  </si>
  <si>
    <t>LA22001</t>
  </si>
  <si>
    <t>LA22003</t>
  </si>
  <si>
    <t>LA22005</t>
  </si>
  <si>
    <t>LA22007</t>
  </si>
  <si>
    <t>LA22009</t>
  </si>
  <si>
    <t>LA22011</t>
  </si>
  <si>
    <t>LA22013</t>
  </si>
  <si>
    <t>LA22015</t>
  </si>
  <si>
    <t>LA22017</t>
  </si>
  <si>
    <t>LA22019</t>
  </si>
  <si>
    <t>LA22021</t>
  </si>
  <si>
    <t>LA22023</t>
  </si>
  <si>
    <t>LA22025</t>
  </si>
  <si>
    <t>LA22027</t>
  </si>
  <si>
    <t>LA22029</t>
  </si>
  <si>
    <t>LA22031</t>
  </si>
  <si>
    <t>LA22033</t>
  </si>
  <si>
    <t>LA22035</t>
  </si>
  <si>
    <t>LA22037</t>
  </si>
  <si>
    <t>LA22039</t>
  </si>
  <si>
    <t>LA22041</t>
  </si>
  <si>
    <t>LA22043</t>
  </si>
  <si>
    <t>LA22045</t>
  </si>
  <si>
    <t>LA22047</t>
  </si>
  <si>
    <t>LA22049</t>
  </si>
  <si>
    <t>LA22051</t>
  </si>
  <si>
    <t>LA22053</t>
  </si>
  <si>
    <t>LA22055</t>
  </si>
  <si>
    <t>LA22057</t>
  </si>
  <si>
    <t>LA22059</t>
  </si>
  <si>
    <t>LaSalle Parish Louisiana</t>
  </si>
  <si>
    <t>LA22061</t>
  </si>
  <si>
    <t>LA22063</t>
  </si>
  <si>
    <t>LA22065</t>
  </si>
  <si>
    <t>LA22067</t>
  </si>
  <si>
    <t>LA22069</t>
  </si>
  <si>
    <t>LA22071</t>
  </si>
  <si>
    <t>LA22073</t>
  </si>
  <si>
    <t>LA22075</t>
  </si>
  <si>
    <t>LA22077</t>
  </si>
  <si>
    <t>LA22079</t>
  </si>
  <si>
    <t>LA22081</t>
  </si>
  <si>
    <t>LA22083</t>
  </si>
  <si>
    <t>LA22085</t>
  </si>
  <si>
    <t>LA22087</t>
  </si>
  <si>
    <t>LA22089</t>
  </si>
  <si>
    <t>LA22091</t>
  </si>
  <si>
    <t>LA22093</t>
  </si>
  <si>
    <t>LA22095</t>
  </si>
  <si>
    <t>LA22097</t>
  </si>
  <si>
    <t>LA22099</t>
  </si>
  <si>
    <t>LA22101</t>
  </si>
  <si>
    <t>LA22103</t>
  </si>
  <si>
    <t>LA22105</t>
  </si>
  <si>
    <t>LA22107</t>
  </si>
  <si>
    <t>LA22109</t>
  </si>
  <si>
    <t>LA22111</t>
  </si>
  <si>
    <t>LA22113</t>
  </si>
  <si>
    <t>LA22115</t>
  </si>
  <si>
    <t>LA22117</t>
  </si>
  <si>
    <t>LA22119</t>
  </si>
  <si>
    <t>LA22121</t>
  </si>
  <si>
    <t>LA22123</t>
  </si>
  <si>
    <t>LA22125</t>
  </si>
  <si>
    <t>LA22127</t>
  </si>
  <si>
    <t>MA25001</t>
  </si>
  <si>
    <t>Barnstable</t>
  </si>
  <si>
    <t>MA25003</t>
  </si>
  <si>
    <t>Berkshire</t>
  </si>
  <si>
    <t>MA25005</t>
  </si>
  <si>
    <t>Bristol</t>
  </si>
  <si>
    <t>MA25007</t>
  </si>
  <si>
    <t>Dukes</t>
  </si>
  <si>
    <t>MA25009</t>
  </si>
  <si>
    <t>Essex</t>
  </si>
  <si>
    <t>MA25011</t>
  </si>
  <si>
    <t>MA25013</t>
  </si>
  <si>
    <t>Hampden</t>
  </si>
  <si>
    <t>MA25015</t>
  </si>
  <si>
    <t>Hampshire</t>
  </si>
  <si>
    <t>MA25017</t>
  </si>
  <si>
    <t>MA25019</t>
  </si>
  <si>
    <t>Nantucket</t>
  </si>
  <si>
    <t>MA25021</t>
  </si>
  <si>
    <t>Norfolk</t>
  </si>
  <si>
    <t>MA25023</t>
  </si>
  <si>
    <t>MA25025</t>
  </si>
  <si>
    <t>Suffolk</t>
  </si>
  <si>
    <t>MA25027</t>
  </si>
  <si>
    <t>Worcester</t>
  </si>
  <si>
    <t>MD24001</t>
  </si>
  <si>
    <t>Allegany</t>
  </si>
  <si>
    <t>MD24003</t>
  </si>
  <si>
    <t>Anne Arundel</t>
  </si>
  <si>
    <t>MD24005</t>
  </si>
  <si>
    <t>Baltimore</t>
  </si>
  <si>
    <t>MD24009</t>
  </si>
  <si>
    <t>Calvert</t>
  </si>
  <si>
    <t>MD24011</t>
  </si>
  <si>
    <t>Caroline</t>
  </si>
  <si>
    <t>MD24013</t>
  </si>
  <si>
    <t>MD24015</t>
  </si>
  <si>
    <t>Cecil</t>
  </si>
  <si>
    <t>MD24017</t>
  </si>
  <si>
    <t>Charles</t>
  </si>
  <si>
    <t>MD24019</t>
  </si>
  <si>
    <t>Dorchester</t>
  </si>
  <si>
    <t>MD24021</t>
  </si>
  <si>
    <t>Frederick</t>
  </si>
  <si>
    <t>MD24023</t>
  </si>
  <si>
    <t>Garrett</t>
  </si>
  <si>
    <t>MD24025</t>
  </si>
  <si>
    <t>Harford</t>
  </si>
  <si>
    <t>MD24027</t>
  </si>
  <si>
    <t>MD24029</t>
  </si>
  <si>
    <t>MD24031</t>
  </si>
  <si>
    <t>MD24033</t>
  </si>
  <si>
    <t>Prince George's</t>
  </si>
  <si>
    <t>MD24035</t>
  </si>
  <si>
    <t>Queen Anne's</t>
  </si>
  <si>
    <t>MD24037</t>
  </si>
  <si>
    <t>St. Mary's</t>
  </si>
  <si>
    <t>MD24039</t>
  </si>
  <si>
    <t>Somerset</t>
  </si>
  <si>
    <t>MD24041</t>
  </si>
  <si>
    <t>MD24043</t>
  </si>
  <si>
    <t>MD24045</t>
  </si>
  <si>
    <t>Wicomico</t>
  </si>
  <si>
    <t>MD24047</t>
  </si>
  <si>
    <t>MD24510</t>
  </si>
  <si>
    <t>ME23001</t>
  </si>
  <si>
    <t>Androscoggin</t>
  </si>
  <si>
    <t>ME23003</t>
  </si>
  <si>
    <t>Aroostook</t>
  </si>
  <si>
    <t>ME23005</t>
  </si>
  <si>
    <t>ME23007</t>
  </si>
  <si>
    <t>ME23009</t>
  </si>
  <si>
    <t>ME23011</t>
  </si>
  <si>
    <t>Kennebec</t>
  </si>
  <si>
    <t>ME23013</t>
  </si>
  <si>
    <t>ME23015</t>
  </si>
  <si>
    <t>ME23017</t>
  </si>
  <si>
    <t>Oxford</t>
  </si>
  <si>
    <t>ME23019</t>
  </si>
  <si>
    <t>Penobscot</t>
  </si>
  <si>
    <t>ME23021</t>
  </si>
  <si>
    <t>Piscataquis</t>
  </si>
  <si>
    <t>ME23023</t>
  </si>
  <si>
    <t>Sagadahoc</t>
  </si>
  <si>
    <t>ME23025</t>
  </si>
  <si>
    <t>ME23027</t>
  </si>
  <si>
    <t>Waldo</t>
  </si>
  <si>
    <t>ME23029</t>
  </si>
  <si>
    <t>ME23031</t>
  </si>
  <si>
    <t>York</t>
  </si>
  <si>
    <t>MI26001</t>
  </si>
  <si>
    <t>Alcona</t>
  </si>
  <si>
    <t>MI26003</t>
  </si>
  <si>
    <t>Alger</t>
  </si>
  <si>
    <t>MI26005</t>
  </si>
  <si>
    <t>Allegan</t>
  </si>
  <si>
    <t>MI26007</t>
  </si>
  <si>
    <t>Alpena</t>
  </si>
  <si>
    <t>MI26009</t>
  </si>
  <si>
    <t>Antrim</t>
  </si>
  <si>
    <t>MI26011</t>
  </si>
  <si>
    <t>Arenac</t>
  </si>
  <si>
    <t>MI26013</t>
  </si>
  <si>
    <t>Baraga</t>
  </si>
  <si>
    <t>MI26015</t>
  </si>
  <si>
    <t>Barry</t>
  </si>
  <si>
    <t>MI26017</t>
  </si>
  <si>
    <t>MI26019</t>
  </si>
  <si>
    <t>Benzie</t>
  </si>
  <si>
    <t>MI26021</t>
  </si>
  <si>
    <t>MI26023</t>
  </si>
  <si>
    <t>Branch</t>
  </si>
  <si>
    <t>MI26025</t>
  </si>
  <si>
    <t>MI26027</t>
  </si>
  <si>
    <t>MI26029</t>
  </si>
  <si>
    <t>Charlevoix</t>
  </si>
  <si>
    <t>MI26031</t>
  </si>
  <si>
    <t>Cheboygan</t>
  </si>
  <si>
    <t>MI26033</t>
  </si>
  <si>
    <t>Chippewa</t>
  </si>
  <si>
    <t>MI26035</t>
  </si>
  <si>
    <t>Clare</t>
  </si>
  <si>
    <t>MI26037</t>
  </si>
  <si>
    <t>MI26039</t>
  </si>
  <si>
    <t>MI26041</t>
  </si>
  <si>
    <t>MI26043</t>
  </si>
  <si>
    <t>MI26045</t>
  </si>
  <si>
    <t>Eaton</t>
  </si>
  <si>
    <t>MI26047</t>
  </si>
  <si>
    <t>MI26049</t>
  </si>
  <si>
    <t>Genesee</t>
  </si>
  <si>
    <t>MI26051</t>
  </si>
  <si>
    <t>Gladwin</t>
  </si>
  <si>
    <t>MI26053</t>
  </si>
  <si>
    <t>Gogebic</t>
  </si>
  <si>
    <t>MI26055</t>
  </si>
  <si>
    <t>Grand Traverse</t>
  </si>
  <si>
    <t>MI26057</t>
  </si>
  <si>
    <t>Gratiot</t>
  </si>
  <si>
    <t>MI26059</t>
  </si>
  <si>
    <t>Hillsdale</t>
  </si>
  <si>
    <t>MI26061</t>
  </si>
  <si>
    <t>Houghton</t>
  </si>
  <si>
    <t>MI26063</t>
  </si>
  <si>
    <t>Huron</t>
  </si>
  <si>
    <t>MI26065</t>
  </si>
  <si>
    <t>Ingham</t>
  </si>
  <si>
    <t>MI26067</t>
  </si>
  <si>
    <t>Ionia</t>
  </si>
  <si>
    <t>MI26069</t>
  </si>
  <si>
    <t>Iosco</t>
  </si>
  <si>
    <t>MI26071</t>
  </si>
  <si>
    <t>Iron</t>
  </si>
  <si>
    <t>MI26073</t>
  </si>
  <si>
    <t>Isabella</t>
  </si>
  <si>
    <t>MI26075</t>
  </si>
  <si>
    <t>MI26077</t>
  </si>
  <si>
    <t>Kalamazoo</t>
  </si>
  <si>
    <t>MI26079</t>
  </si>
  <si>
    <t>Kalkaska</t>
  </si>
  <si>
    <t>MI26081</t>
  </si>
  <si>
    <t>MI26083</t>
  </si>
  <si>
    <t>Keweenaw</t>
  </si>
  <si>
    <t>MI26085</t>
  </si>
  <si>
    <t>MI26087</t>
  </si>
  <si>
    <t>Lapeer</t>
  </si>
  <si>
    <t>MI26089</t>
  </si>
  <si>
    <t>Leelanau</t>
  </si>
  <si>
    <t>MI26091</t>
  </si>
  <si>
    <t>Lenawee</t>
  </si>
  <si>
    <t>MI26093</t>
  </si>
  <si>
    <t>MI26095</t>
  </si>
  <si>
    <t>Luce</t>
  </si>
  <si>
    <t>MI26097</t>
  </si>
  <si>
    <t>Mackinac</t>
  </si>
  <si>
    <t>MI26099</t>
  </si>
  <si>
    <t>Macomb</t>
  </si>
  <si>
    <t>MI26101</t>
  </si>
  <si>
    <t>Manistee</t>
  </si>
  <si>
    <t>MI26103</t>
  </si>
  <si>
    <t>Marquette</t>
  </si>
  <si>
    <t>MI26105</t>
  </si>
  <si>
    <t>MI26107</t>
  </si>
  <si>
    <t>Mecosta</t>
  </si>
  <si>
    <t>MI26109</t>
  </si>
  <si>
    <t>Menominee</t>
  </si>
  <si>
    <t>MI26111</t>
  </si>
  <si>
    <t>Midland</t>
  </si>
  <si>
    <t>MI26113</t>
  </si>
  <si>
    <t>Missaukee</t>
  </si>
  <si>
    <t>MI26115</t>
  </si>
  <si>
    <t>MI26117</t>
  </si>
  <si>
    <t>Montcalm</t>
  </si>
  <si>
    <t>MI26119</t>
  </si>
  <si>
    <t>Montmorency</t>
  </si>
  <si>
    <t>MI26121</t>
  </si>
  <si>
    <t>Muskegon</t>
  </si>
  <si>
    <t>MI26123</t>
  </si>
  <si>
    <t>Newaygo</t>
  </si>
  <si>
    <t>MI26125</t>
  </si>
  <si>
    <t>Oakland</t>
  </si>
  <si>
    <t>MI26127</t>
  </si>
  <si>
    <t>Oceana</t>
  </si>
  <si>
    <t>MI26129</t>
  </si>
  <si>
    <t>Ogemaw</t>
  </si>
  <si>
    <t>MI26131</t>
  </si>
  <si>
    <t>Ontonagon</t>
  </si>
  <si>
    <t>MI26133</t>
  </si>
  <si>
    <t>MI26135</t>
  </si>
  <si>
    <t>Oscoda</t>
  </si>
  <si>
    <t>MI26137</t>
  </si>
  <si>
    <t>Otsego</t>
  </si>
  <si>
    <t>MI26139</t>
  </si>
  <si>
    <t>MI26141</t>
  </si>
  <si>
    <t>Presque Isle</t>
  </si>
  <si>
    <t>MI26143</t>
  </si>
  <si>
    <t>Roscommon</t>
  </si>
  <si>
    <t>MI26145</t>
  </si>
  <si>
    <t>Saginaw</t>
  </si>
  <si>
    <t>MI26147</t>
  </si>
  <si>
    <t>MI26149</t>
  </si>
  <si>
    <t>MI26151</t>
  </si>
  <si>
    <t>Sanilac</t>
  </si>
  <si>
    <t>MI26153</t>
  </si>
  <si>
    <t>Schoolcraft</t>
  </si>
  <si>
    <t>MI26155</t>
  </si>
  <si>
    <t>Shiawassee</t>
  </si>
  <si>
    <t>MI26157</t>
  </si>
  <si>
    <t>Tuscola</t>
  </si>
  <si>
    <t>MI26159</t>
  </si>
  <si>
    <t>MI26161</t>
  </si>
  <si>
    <t>Washtenaw</t>
  </si>
  <si>
    <t>MI26163</t>
  </si>
  <si>
    <t>MI26165</t>
  </si>
  <si>
    <t>Wexford</t>
  </si>
  <si>
    <t>MN27001</t>
  </si>
  <si>
    <t>Aitkin</t>
  </si>
  <si>
    <t>MN27003</t>
  </si>
  <si>
    <t>Anoka</t>
  </si>
  <si>
    <t>MN27005</t>
  </si>
  <si>
    <t>Becker</t>
  </si>
  <si>
    <t>MN27007</t>
  </si>
  <si>
    <t>Beltrami</t>
  </si>
  <si>
    <t>MN27009</t>
  </si>
  <si>
    <t>MN27011</t>
  </si>
  <si>
    <t>Big Stone</t>
  </si>
  <si>
    <t>MN27013</t>
  </si>
  <si>
    <t>Blue Earth</t>
  </si>
  <si>
    <t>MN27015</t>
  </si>
  <si>
    <t>MN27017</t>
  </si>
  <si>
    <t>Carlton</t>
  </si>
  <si>
    <t>MN27019</t>
  </si>
  <si>
    <t>Carver</t>
  </si>
  <si>
    <t>MN27021</t>
  </si>
  <si>
    <t>MN27023</t>
  </si>
  <si>
    <t>MN27025</t>
  </si>
  <si>
    <t>Chisago</t>
  </si>
  <si>
    <t>MN27027</t>
  </si>
  <si>
    <t>MN27029</t>
  </si>
  <si>
    <t>MN27031</t>
  </si>
  <si>
    <t>MN27033</t>
  </si>
  <si>
    <t>Cottonwood</t>
  </si>
  <si>
    <t>MN27035</t>
  </si>
  <si>
    <t>Crow Wing</t>
  </si>
  <si>
    <t>MN27037</t>
  </si>
  <si>
    <t>Dakota</t>
  </si>
  <si>
    <t>MN27039</t>
  </si>
  <si>
    <t>MN27041</t>
  </si>
  <si>
    <t>MN27043</t>
  </si>
  <si>
    <t>Faribault</t>
  </si>
  <si>
    <t>MN27045</t>
  </si>
  <si>
    <t>Fillmore</t>
  </si>
  <si>
    <t>MN27047</t>
  </si>
  <si>
    <t>Freeborn</t>
  </si>
  <si>
    <t>MN27049</t>
  </si>
  <si>
    <t>Goodhue</t>
  </si>
  <si>
    <t>MN27051</t>
  </si>
  <si>
    <t>MN27053</t>
  </si>
  <si>
    <t>Hennepin</t>
  </si>
  <si>
    <t>MN27055</t>
  </si>
  <si>
    <t>MN27057</t>
  </si>
  <si>
    <t>Hubbard</t>
  </si>
  <si>
    <t>MN27059</t>
  </si>
  <si>
    <t>Isanti</t>
  </si>
  <si>
    <t>MN27061</t>
  </si>
  <si>
    <t>Itasca</t>
  </si>
  <si>
    <t>MN27063</t>
  </si>
  <si>
    <t>MN27065</t>
  </si>
  <si>
    <t>Kanabec</t>
  </si>
  <si>
    <t>MN27067</t>
  </si>
  <si>
    <t>Kandiyohi</t>
  </si>
  <si>
    <t>MN27069</t>
  </si>
  <si>
    <t>Kittson</t>
  </si>
  <si>
    <t>MN27071</t>
  </si>
  <si>
    <t>Koochiching</t>
  </si>
  <si>
    <t>MN27073</t>
  </si>
  <si>
    <t>Lac qui Parle</t>
  </si>
  <si>
    <t>MN27075</t>
  </si>
  <si>
    <t>MN27077</t>
  </si>
  <si>
    <t>Lake of the Woods</t>
  </si>
  <si>
    <t>MN27079</t>
  </si>
  <si>
    <t>Le Sueur</t>
  </si>
  <si>
    <t>MN27081</t>
  </si>
  <si>
    <t>MN27083</t>
  </si>
  <si>
    <t>MN27085</t>
  </si>
  <si>
    <t>McLeod</t>
  </si>
  <si>
    <t>MN27087</t>
  </si>
  <si>
    <t>Mahnomen</t>
  </si>
  <si>
    <t>MN27089</t>
  </si>
  <si>
    <t>MN27091</t>
  </si>
  <si>
    <t>MN27093</t>
  </si>
  <si>
    <t>Meeker</t>
  </si>
  <si>
    <t>MN27095</t>
  </si>
  <si>
    <t>Mille Lacs</t>
  </si>
  <si>
    <t>MN27097</t>
  </si>
  <si>
    <t>Morrison</t>
  </si>
  <si>
    <t>MN27099</t>
  </si>
  <si>
    <t>Mower</t>
  </si>
  <si>
    <t>MN27101</t>
  </si>
  <si>
    <t>MN27103</t>
  </si>
  <si>
    <t>Nicollet</t>
  </si>
  <si>
    <t>MN27105</t>
  </si>
  <si>
    <t>Nobles</t>
  </si>
  <si>
    <t>MN27107</t>
  </si>
  <si>
    <t>Norman</t>
  </si>
  <si>
    <t>MN27109</t>
  </si>
  <si>
    <t>Olmsted</t>
  </si>
  <si>
    <t>MN27111</t>
  </si>
  <si>
    <t>Otter Tail</t>
  </si>
  <si>
    <t>MN27113</t>
  </si>
  <si>
    <t>Pennington</t>
  </si>
  <si>
    <t>MN27115</t>
  </si>
  <si>
    <t>Pine</t>
  </si>
  <si>
    <t>MN27117</t>
  </si>
  <si>
    <t>Pipestone</t>
  </si>
  <si>
    <t>MN27119</t>
  </si>
  <si>
    <t>MN27121</t>
  </si>
  <si>
    <t>MN27123</t>
  </si>
  <si>
    <t>Ramsey</t>
  </si>
  <si>
    <t>MN27125</t>
  </si>
  <si>
    <t>Red Lake</t>
  </si>
  <si>
    <t>MN27127</t>
  </si>
  <si>
    <t>Redwood</t>
  </si>
  <si>
    <t>MN27129</t>
  </si>
  <si>
    <t>Renville</t>
  </si>
  <si>
    <t>MN27131</t>
  </si>
  <si>
    <t>MN27133</t>
  </si>
  <si>
    <t>Rock</t>
  </si>
  <si>
    <t>MN27135</t>
  </si>
  <si>
    <t>Roseau</t>
  </si>
  <si>
    <t>MN27137</t>
  </si>
  <si>
    <t>St. Louis</t>
  </si>
  <si>
    <t>MN27139</t>
  </si>
  <si>
    <t>MN27141</t>
  </si>
  <si>
    <t>Sherburne</t>
  </si>
  <si>
    <t>MN27143</t>
  </si>
  <si>
    <t>Sibley</t>
  </si>
  <si>
    <t>MN27145</t>
  </si>
  <si>
    <t>Stearns</t>
  </si>
  <si>
    <t>MN27147</t>
  </si>
  <si>
    <t>Steele</t>
  </si>
  <si>
    <t>MN27149</t>
  </si>
  <si>
    <t>MN27151</t>
  </si>
  <si>
    <t>Swift</t>
  </si>
  <si>
    <t>MN27153</t>
  </si>
  <si>
    <t>MN27155</t>
  </si>
  <si>
    <t>Traverse</t>
  </si>
  <si>
    <t>MN27157</t>
  </si>
  <si>
    <t>Wabasha</t>
  </si>
  <si>
    <t>MN27159</t>
  </si>
  <si>
    <t>Wadena</t>
  </si>
  <si>
    <t>MN27161</t>
  </si>
  <si>
    <t>Waseca</t>
  </si>
  <si>
    <t>MN27163</t>
  </si>
  <si>
    <t>MN27165</t>
  </si>
  <si>
    <t>Watonwan</t>
  </si>
  <si>
    <t>MN27167</t>
  </si>
  <si>
    <t>Wilkin</t>
  </si>
  <si>
    <t>MN27169</t>
  </si>
  <si>
    <t>Winona</t>
  </si>
  <si>
    <t>MN27171</t>
  </si>
  <si>
    <t>MN27173</t>
  </si>
  <si>
    <t>Yellow Medicine</t>
  </si>
  <si>
    <t>MO29001</t>
  </si>
  <si>
    <t>MO29003</t>
  </si>
  <si>
    <t>Andrew</t>
  </si>
  <si>
    <t>MO29005</t>
  </si>
  <si>
    <t>MO29007</t>
  </si>
  <si>
    <t>Audrain</t>
  </si>
  <si>
    <t>MO29009</t>
  </si>
  <si>
    <t>MO29011</t>
  </si>
  <si>
    <t>MO29013</t>
  </si>
  <si>
    <t>Bates</t>
  </si>
  <si>
    <t>MO29015</t>
  </si>
  <si>
    <t>MO29017</t>
  </si>
  <si>
    <t>Bollinger</t>
  </si>
  <si>
    <t>MO29019</t>
  </si>
  <si>
    <t>MO29021</t>
  </si>
  <si>
    <t>MO29023</t>
  </si>
  <si>
    <t>MO29025</t>
  </si>
  <si>
    <t>MO29027</t>
  </si>
  <si>
    <t>Callaway</t>
  </si>
  <si>
    <t>MO29029</t>
  </si>
  <si>
    <t>MO29031</t>
  </si>
  <si>
    <t>Cape Girardeau</t>
  </si>
  <si>
    <t>MO29033</t>
  </si>
  <si>
    <t>MO29035</t>
  </si>
  <si>
    <t>MO29037</t>
  </si>
  <si>
    <t>MO29039</t>
  </si>
  <si>
    <t>MO29041</t>
  </si>
  <si>
    <t>Chariton</t>
  </si>
  <si>
    <t>MO29043</t>
  </si>
  <si>
    <t>MO29045</t>
  </si>
  <si>
    <t>MO29047</t>
  </si>
  <si>
    <t>MO29049</t>
  </si>
  <si>
    <t>MO29051</t>
  </si>
  <si>
    <t>Cole</t>
  </si>
  <si>
    <t>MO29053</t>
  </si>
  <si>
    <t>Cooper</t>
  </si>
  <si>
    <t>MO29055</t>
  </si>
  <si>
    <t>MO29057</t>
  </si>
  <si>
    <t>MO29059</t>
  </si>
  <si>
    <t>MO29061</t>
  </si>
  <si>
    <t>MO29063</t>
  </si>
  <si>
    <t>MO29065</t>
  </si>
  <si>
    <t>Dent</t>
  </si>
  <si>
    <t>MO29067</t>
  </si>
  <si>
    <t>MO29069</t>
  </si>
  <si>
    <t>Dunklin</t>
  </si>
  <si>
    <t>MO29071</t>
  </si>
  <si>
    <t>MO29073</t>
  </si>
  <si>
    <t>Gasconade</t>
  </si>
  <si>
    <t>MO29075</t>
  </si>
  <si>
    <t>Gentry</t>
  </si>
  <si>
    <t>MO29077</t>
  </si>
  <si>
    <t>MO29079</t>
  </si>
  <si>
    <t>MO29081</t>
  </si>
  <si>
    <t>MO29083</t>
  </si>
  <si>
    <t>MO29085</t>
  </si>
  <si>
    <t>Hickory</t>
  </si>
  <si>
    <t>MO29087</t>
  </si>
  <si>
    <t>Holt</t>
  </si>
  <si>
    <t>MO29089</t>
  </si>
  <si>
    <t>MO29091</t>
  </si>
  <si>
    <t>Howell</t>
  </si>
  <si>
    <t>MO29093</t>
  </si>
  <si>
    <t>MO29095</t>
  </si>
  <si>
    <t>MO29097</t>
  </si>
  <si>
    <t>MO29099</t>
  </si>
  <si>
    <t>MO29101</t>
  </si>
  <si>
    <t>MO29103</t>
  </si>
  <si>
    <t>MO29105</t>
  </si>
  <si>
    <t>Laclede</t>
  </si>
  <si>
    <t>MO29107</t>
  </si>
  <si>
    <t>MO29109</t>
  </si>
  <si>
    <t>MO29111</t>
  </si>
  <si>
    <t>MO29113</t>
  </si>
  <si>
    <t>MO29115</t>
  </si>
  <si>
    <t>MO29117</t>
  </si>
  <si>
    <t>MO29119</t>
  </si>
  <si>
    <t>McDonald</t>
  </si>
  <si>
    <t>MO29121</t>
  </si>
  <si>
    <t>MO29123</t>
  </si>
  <si>
    <t>MO29125</t>
  </si>
  <si>
    <t>Maries</t>
  </si>
  <si>
    <t>MO29127</t>
  </si>
  <si>
    <t>MO29129</t>
  </si>
  <si>
    <t>MO29131</t>
  </si>
  <si>
    <t>MO29133</t>
  </si>
  <si>
    <t>MO29135</t>
  </si>
  <si>
    <t>Moniteau</t>
  </si>
  <si>
    <t>MO29137</t>
  </si>
  <si>
    <t>MO29139</t>
  </si>
  <si>
    <t>MO29141</t>
  </si>
  <si>
    <t>MO29143</t>
  </si>
  <si>
    <t>New Madrid</t>
  </si>
  <si>
    <t>MO29145</t>
  </si>
  <si>
    <t>MO29147</t>
  </si>
  <si>
    <t>Nodaway</t>
  </si>
  <si>
    <t>MO29149</t>
  </si>
  <si>
    <t>MO29151</t>
  </si>
  <si>
    <t>MO29153</t>
  </si>
  <si>
    <t>Ozark</t>
  </si>
  <si>
    <t>MO29155</t>
  </si>
  <si>
    <t>Pemiscot</t>
  </si>
  <si>
    <t>MO29157</t>
  </si>
  <si>
    <t>MO29159</t>
  </si>
  <si>
    <t>Pettis</t>
  </si>
  <si>
    <t>MO29161</t>
  </si>
  <si>
    <t>Phelps</t>
  </si>
  <si>
    <t>MO29163</t>
  </si>
  <si>
    <t>MO29165</t>
  </si>
  <si>
    <t>Platte</t>
  </si>
  <si>
    <t>MO29167</t>
  </si>
  <si>
    <t>MO29169</t>
  </si>
  <si>
    <t>MO29171</t>
  </si>
  <si>
    <t>MO29173</t>
  </si>
  <si>
    <t>Ralls</t>
  </si>
  <si>
    <t>MO29175</t>
  </si>
  <si>
    <t>MO29177</t>
  </si>
  <si>
    <t>Ray</t>
  </si>
  <si>
    <t>MO29179</t>
  </si>
  <si>
    <t>Reynolds</t>
  </si>
  <si>
    <t>MO29181</t>
  </si>
  <si>
    <t>MO29183</t>
  </si>
  <si>
    <t>St. Charles</t>
  </si>
  <si>
    <t>MO29185</t>
  </si>
  <si>
    <t>MO29186</t>
  </si>
  <si>
    <t>Ste. Genevieve</t>
  </si>
  <si>
    <t>MO29187</t>
  </si>
  <si>
    <t>St. Francois</t>
  </si>
  <si>
    <t>MO29189</t>
  </si>
  <si>
    <t>MO29195</t>
  </si>
  <si>
    <t>MO29197</t>
  </si>
  <si>
    <t>MO29199</t>
  </si>
  <si>
    <t>Scotland</t>
  </si>
  <si>
    <t>MO29201</t>
  </si>
  <si>
    <t>MO29203</t>
  </si>
  <si>
    <t>Shannon</t>
  </si>
  <si>
    <t>MO29205</t>
  </si>
  <si>
    <t>MO29207</t>
  </si>
  <si>
    <t>Stoddard</t>
  </si>
  <si>
    <t>MO29209</t>
  </si>
  <si>
    <t>MO29211</t>
  </si>
  <si>
    <t>MO29213</t>
  </si>
  <si>
    <t>Taney</t>
  </si>
  <si>
    <t>MO29215</t>
  </si>
  <si>
    <t>MO29217</t>
  </si>
  <si>
    <t>Vernon</t>
  </si>
  <si>
    <t>MO29219</t>
  </si>
  <si>
    <t>MO29221</t>
  </si>
  <si>
    <t>MO29223</t>
  </si>
  <si>
    <t>MO29225</t>
  </si>
  <si>
    <t>MO29227</t>
  </si>
  <si>
    <t>MO29229</t>
  </si>
  <si>
    <t>MO29510</t>
  </si>
  <si>
    <t>MP69085</t>
  </si>
  <si>
    <t>Northern Islands Municipality Northern Mariana Islands</t>
  </si>
  <si>
    <t>MP69100</t>
  </si>
  <si>
    <t>Rota Municipality Northern Mariana Islands</t>
  </si>
  <si>
    <t>MP69110</t>
  </si>
  <si>
    <t>Saipan Municipality Northern Mariana Islands</t>
  </si>
  <si>
    <t>MP69120</t>
  </si>
  <si>
    <t>Tinian Municipality Northern Mariana Islands</t>
  </si>
  <si>
    <t>MS28001</t>
  </si>
  <si>
    <t>MS28003</t>
  </si>
  <si>
    <t>Alcorn</t>
  </si>
  <si>
    <t>MS28005</t>
  </si>
  <si>
    <t>Amite</t>
  </si>
  <si>
    <t>MS28007</t>
  </si>
  <si>
    <t>Attala</t>
  </si>
  <si>
    <t>MS28009</t>
  </si>
  <si>
    <t>MS28011</t>
  </si>
  <si>
    <t>Bolivar</t>
  </si>
  <si>
    <t>MS28013</t>
  </si>
  <si>
    <t>MS28015</t>
  </si>
  <si>
    <t>MS28017</t>
  </si>
  <si>
    <t>MS28019</t>
  </si>
  <si>
    <t>MS28021</t>
  </si>
  <si>
    <t>Claiborne</t>
  </si>
  <si>
    <t>MS28023</t>
  </si>
  <si>
    <t>MS28025</t>
  </si>
  <si>
    <t>MS28027</t>
  </si>
  <si>
    <t>Coahoma</t>
  </si>
  <si>
    <t>MS28029</t>
  </si>
  <si>
    <t>Copiah</t>
  </si>
  <si>
    <t>MS28031</t>
  </si>
  <si>
    <t>MS28033</t>
  </si>
  <si>
    <t>MS28035</t>
  </si>
  <si>
    <t>Forrest</t>
  </si>
  <si>
    <t>MS28037</t>
  </si>
  <si>
    <t>MS28039</t>
  </si>
  <si>
    <t>George</t>
  </si>
  <si>
    <t>MS28041</t>
  </si>
  <si>
    <t>MS28043</t>
  </si>
  <si>
    <t>Grenada</t>
  </si>
  <si>
    <t>MS28045</t>
  </si>
  <si>
    <t>MS28047</t>
  </si>
  <si>
    <t>MS28049</t>
  </si>
  <si>
    <t>Hinds</t>
  </si>
  <si>
    <t>MS28051</t>
  </si>
  <si>
    <t>MS28053</t>
  </si>
  <si>
    <t>Humphreys</t>
  </si>
  <si>
    <t>MS28055</t>
  </si>
  <si>
    <t>Issaquena</t>
  </si>
  <si>
    <t>MS28057</t>
  </si>
  <si>
    <t>Itawamba</t>
  </si>
  <si>
    <t>MS28059</t>
  </si>
  <si>
    <t>MS28061</t>
  </si>
  <si>
    <t>MS28063</t>
  </si>
  <si>
    <t>MS28065</t>
  </si>
  <si>
    <t>Jefferson Davis</t>
  </si>
  <si>
    <t>MS28067</t>
  </si>
  <si>
    <t>MS28069</t>
  </si>
  <si>
    <t>Kemper</t>
  </si>
  <si>
    <t>MS28071</t>
  </si>
  <si>
    <t>MS28073</t>
  </si>
  <si>
    <t>MS28075</t>
  </si>
  <si>
    <t>MS28077</t>
  </si>
  <si>
    <t>MS28079</t>
  </si>
  <si>
    <t>Leake</t>
  </si>
  <si>
    <t>MS28081</t>
  </si>
  <si>
    <t>MS28083</t>
  </si>
  <si>
    <t>Leflore</t>
  </si>
  <si>
    <t>MS28085</t>
  </si>
  <si>
    <t>MS28087</t>
  </si>
  <si>
    <t>MS28089</t>
  </si>
  <si>
    <t>MS28091</t>
  </si>
  <si>
    <t>MS28093</t>
  </si>
  <si>
    <t>MS28095</t>
  </si>
  <si>
    <t>MS28097</t>
  </si>
  <si>
    <t>MS28099</t>
  </si>
  <si>
    <t>Neshoba</t>
  </si>
  <si>
    <t>MS28101</t>
  </si>
  <si>
    <t>MS28103</t>
  </si>
  <si>
    <t>Noxubee</t>
  </si>
  <si>
    <t>MS28105</t>
  </si>
  <si>
    <t>Oktibbeha</t>
  </si>
  <si>
    <t>MS28107</t>
  </si>
  <si>
    <t>Panola</t>
  </si>
  <si>
    <t>MS28109</t>
  </si>
  <si>
    <t>Pearl River</t>
  </si>
  <si>
    <t>MS28111</t>
  </si>
  <si>
    <t>MS28113</t>
  </si>
  <si>
    <t>MS28115</t>
  </si>
  <si>
    <t>Pontotoc</t>
  </si>
  <si>
    <t>MS28117</t>
  </si>
  <si>
    <t>Prentiss</t>
  </si>
  <si>
    <t>MS28119</t>
  </si>
  <si>
    <t>MS28121</t>
  </si>
  <si>
    <t>Rankin</t>
  </si>
  <si>
    <t>MS28123</t>
  </si>
  <si>
    <t>MS28125</t>
  </si>
  <si>
    <t>Sharkey</t>
  </si>
  <si>
    <t>MS28127</t>
  </si>
  <si>
    <t>MS28129</t>
  </si>
  <si>
    <t>MS28131</t>
  </si>
  <si>
    <t>MS28133</t>
  </si>
  <si>
    <t>Sunflower</t>
  </si>
  <si>
    <t>MS28135</t>
  </si>
  <si>
    <t>Tallahatchie</t>
  </si>
  <si>
    <t>MS28137</t>
  </si>
  <si>
    <t>Tate</t>
  </si>
  <si>
    <t>MS28139</t>
  </si>
  <si>
    <t>Tippah</t>
  </si>
  <si>
    <t>MS28141</t>
  </si>
  <si>
    <t>Tishomingo</t>
  </si>
  <si>
    <t>MS28143</t>
  </si>
  <si>
    <t>Tunica</t>
  </si>
  <si>
    <t>MS28145</t>
  </si>
  <si>
    <t>MS28147</t>
  </si>
  <si>
    <t>Walthall</t>
  </si>
  <si>
    <t>MS28149</t>
  </si>
  <si>
    <t>MS28151</t>
  </si>
  <si>
    <t>MS28153</t>
  </si>
  <si>
    <t>MS28155</t>
  </si>
  <si>
    <t>MS28157</t>
  </si>
  <si>
    <t>MS28159</t>
  </si>
  <si>
    <t>MS28161</t>
  </si>
  <si>
    <t>Yalobusha</t>
  </si>
  <si>
    <t>MS28163</t>
  </si>
  <si>
    <t>Yazoo</t>
  </si>
  <si>
    <t>MT30001</t>
  </si>
  <si>
    <t>Beaverhead</t>
  </si>
  <si>
    <t>MT30003</t>
  </si>
  <si>
    <t>Big Horn</t>
  </si>
  <si>
    <t>MT30005</t>
  </si>
  <si>
    <t>MT30007</t>
  </si>
  <si>
    <t>Broadwater</t>
  </si>
  <si>
    <t>MT30009</t>
  </si>
  <si>
    <t>Carbon</t>
  </si>
  <si>
    <t>MT30011</t>
  </si>
  <si>
    <t>MT30013</t>
  </si>
  <si>
    <t>Cascade</t>
  </si>
  <si>
    <t>MT30015</t>
  </si>
  <si>
    <t>Chouteau</t>
  </si>
  <si>
    <t>MT30017</t>
  </si>
  <si>
    <t>MT30019</t>
  </si>
  <si>
    <t>Daniels</t>
  </si>
  <si>
    <t>MT30021</t>
  </si>
  <si>
    <t>MT30023</t>
  </si>
  <si>
    <t>Deer Lodge</t>
  </si>
  <si>
    <t>MT30025</t>
  </si>
  <si>
    <t>Fallon</t>
  </si>
  <si>
    <t>MT30027</t>
  </si>
  <si>
    <t>Fergus</t>
  </si>
  <si>
    <t>MT30029</t>
  </si>
  <si>
    <t>Flathead</t>
  </si>
  <si>
    <t>MT30031</t>
  </si>
  <si>
    <t>MT30033</t>
  </si>
  <si>
    <t>MT30035</t>
  </si>
  <si>
    <t>Glacier</t>
  </si>
  <si>
    <t>MT30037</t>
  </si>
  <si>
    <t>Golden Valley</t>
  </si>
  <si>
    <t>MT30039</t>
  </si>
  <si>
    <t>Granite</t>
  </si>
  <si>
    <t>MT30041</t>
  </si>
  <si>
    <t>Hill</t>
  </si>
  <si>
    <t>MT30043</t>
  </si>
  <si>
    <t>MT30045</t>
  </si>
  <si>
    <t>Judith Basin</t>
  </si>
  <si>
    <t>MT30047</t>
  </si>
  <si>
    <t>MT30049</t>
  </si>
  <si>
    <t>Lewis and Clark</t>
  </si>
  <si>
    <t>MT30051</t>
  </si>
  <si>
    <t>MT30053</t>
  </si>
  <si>
    <t>MT30055</t>
  </si>
  <si>
    <t>McCone</t>
  </si>
  <si>
    <t>MT30057</t>
  </si>
  <si>
    <t>MT30059</t>
  </si>
  <si>
    <t>Meagher</t>
  </si>
  <si>
    <t>MT30061</t>
  </si>
  <si>
    <t>MT30063</t>
  </si>
  <si>
    <t>Missoula</t>
  </si>
  <si>
    <t>MT30065</t>
  </si>
  <si>
    <t>Musselshell</t>
  </si>
  <si>
    <t>MT30067</t>
  </si>
  <si>
    <t>MT30069</t>
  </si>
  <si>
    <t>Petroleum</t>
  </si>
  <si>
    <t>MT30071</t>
  </si>
  <si>
    <t>MT30073</t>
  </si>
  <si>
    <t>Pondera</t>
  </si>
  <si>
    <t>MT30075</t>
  </si>
  <si>
    <t>Powder River</t>
  </si>
  <si>
    <t>MT30077</t>
  </si>
  <si>
    <t>MT30079</t>
  </si>
  <si>
    <t>MT30081</t>
  </si>
  <si>
    <t>Ravalli</t>
  </si>
  <si>
    <t>MT30083</t>
  </si>
  <si>
    <t>MT30085</t>
  </si>
  <si>
    <t>Roosevelt</t>
  </si>
  <si>
    <t>MT30087</t>
  </si>
  <si>
    <t>Rosebud</t>
  </si>
  <si>
    <t>MT30089</t>
  </si>
  <si>
    <t>Sanders</t>
  </si>
  <si>
    <t>MT30091</t>
  </si>
  <si>
    <t>MT30093</t>
  </si>
  <si>
    <t>Silver Bow</t>
  </si>
  <si>
    <t>MT30095</t>
  </si>
  <si>
    <t>Stillwater</t>
  </si>
  <si>
    <t>MT30097</t>
  </si>
  <si>
    <t>Sweet Grass</t>
  </si>
  <si>
    <t>MT30099</t>
  </si>
  <si>
    <t>MT30101</t>
  </si>
  <si>
    <t>Toole</t>
  </si>
  <si>
    <t>MT30103</t>
  </si>
  <si>
    <t>Treasure</t>
  </si>
  <si>
    <t>MT30105</t>
  </si>
  <si>
    <t>MT30107</t>
  </si>
  <si>
    <t>Wheatland</t>
  </si>
  <si>
    <t>MT30109</t>
  </si>
  <si>
    <t>Wibaux</t>
  </si>
  <si>
    <t>MT30111</t>
  </si>
  <si>
    <t>Yellowstone</t>
  </si>
  <si>
    <t>NC37001</t>
  </si>
  <si>
    <t>Alamance</t>
  </si>
  <si>
    <t>NC37003</t>
  </si>
  <si>
    <t>NC37005</t>
  </si>
  <si>
    <t>Alleghany</t>
  </si>
  <si>
    <t>NC37007</t>
  </si>
  <si>
    <t>Anson</t>
  </si>
  <si>
    <t>NC37009</t>
  </si>
  <si>
    <t>Ashe</t>
  </si>
  <si>
    <t>NC37011</t>
  </si>
  <si>
    <t>Avery</t>
  </si>
  <si>
    <t>NC37013</t>
  </si>
  <si>
    <t>Beaufort</t>
  </si>
  <si>
    <t>NC37015</t>
  </si>
  <si>
    <t>Bertie</t>
  </si>
  <si>
    <t>NC37017</t>
  </si>
  <si>
    <t>Bladen</t>
  </si>
  <si>
    <t>NC37019</t>
  </si>
  <si>
    <t>Brunswick</t>
  </si>
  <si>
    <t>NC37021</t>
  </si>
  <si>
    <t>Buncombe</t>
  </si>
  <si>
    <t>NC37023</t>
  </si>
  <si>
    <t>NC37025</t>
  </si>
  <si>
    <t>Cabarrus</t>
  </si>
  <si>
    <t>NC37027</t>
  </si>
  <si>
    <t>NC37029</t>
  </si>
  <si>
    <t>NC37031</t>
  </si>
  <si>
    <t>Carteret</t>
  </si>
  <si>
    <t>NC37033</t>
  </si>
  <si>
    <t>Caswell</t>
  </si>
  <si>
    <t>NC37035</t>
  </si>
  <si>
    <t>Catawba</t>
  </si>
  <si>
    <t>NC37037</t>
  </si>
  <si>
    <t>NC37039</t>
  </si>
  <si>
    <t>NC37041</t>
  </si>
  <si>
    <t>Chowan</t>
  </si>
  <si>
    <t>NC37043</t>
  </si>
  <si>
    <t>NC37045</t>
  </si>
  <si>
    <t>NC37047</t>
  </si>
  <si>
    <t>Columbus</t>
  </si>
  <si>
    <t>NC37049</t>
  </si>
  <si>
    <t>Craven</t>
  </si>
  <si>
    <t>NC37051</t>
  </si>
  <si>
    <t>NC37053</t>
  </si>
  <si>
    <t>Currituck</t>
  </si>
  <si>
    <t>NC37055</t>
  </si>
  <si>
    <t>Dare</t>
  </si>
  <si>
    <t>NC37057</t>
  </si>
  <si>
    <t>Davidson</t>
  </si>
  <si>
    <t>NC37059</t>
  </si>
  <si>
    <t>Davie</t>
  </si>
  <si>
    <t>NC37061</t>
  </si>
  <si>
    <t>Duplin</t>
  </si>
  <si>
    <t>NC37063</t>
  </si>
  <si>
    <t>Durham</t>
  </si>
  <si>
    <t>NC37065</t>
  </si>
  <si>
    <t>Edgecombe</t>
  </si>
  <si>
    <t>NC37067</t>
  </si>
  <si>
    <t>NC37069</t>
  </si>
  <si>
    <t>NC37071</t>
  </si>
  <si>
    <t>Gaston</t>
  </si>
  <si>
    <t>NC37073</t>
  </si>
  <si>
    <t>Gates</t>
  </si>
  <si>
    <t>NC37075</t>
  </si>
  <si>
    <t>NC37077</t>
  </si>
  <si>
    <t>Granville</t>
  </si>
  <si>
    <t>NC37079</t>
  </si>
  <si>
    <t>NC37081</t>
  </si>
  <si>
    <t>Guilford</t>
  </si>
  <si>
    <t>NC37083</t>
  </si>
  <si>
    <t>Halifax</t>
  </si>
  <si>
    <t>NC37085</t>
  </si>
  <si>
    <t>Harnett</t>
  </si>
  <si>
    <t>NC37087</t>
  </si>
  <si>
    <t>Haywood</t>
  </si>
  <si>
    <t>NC37089</t>
  </si>
  <si>
    <t>NC37091</t>
  </si>
  <si>
    <t>Hertford</t>
  </si>
  <si>
    <t>NC37093</t>
  </si>
  <si>
    <t>Hoke</t>
  </si>
  <si>
    <t>NC37095</t>
  </si>
  <si>
    <t>Hyde</t>
  </si>
  <si>
    <t>NC37097</t>
  </si>
  <si>
    <t>Iredell</t>
  </si>
  <si>
    <t>NC37099</t>
  </si>
  <si>
    <t>NC37101</t>
  </si>
  <si>
    <t>Johnston</t>
  </si>
  <si>
    <t>NC37103</t>
  </si>
  <si>
    <t>NC37105</t>
  </si>
  <si>
    <t>NC37107</t>
  </si>
  <si>
    <t>Lenoir</t>
  </si>
  <si>
    <t>NC37109</t>
  </si>
  <si>
    <t>NC37111</t>
  </si>
  <si>
    <t>McDowell</t>
  </si>
  <si>
    <t>NC37113</t>
  </si>
  <si>
    <t>NC37115</t>
  </si>
  <si>
    <t>NC37117</t>
  </si>
  <si>
    <t>NC37119</t>
  </si>
  <si>
    <t>Mecklenburg</t>
  </si>
  <si>
    <t>NC37121</t>
  </si>
  <si>
    <t>NC37123</t>
  </si>
  <si>
    <t>NC37125</t>
  </si>
  <si>
    <t>Moore</t>
  </si>
  <si>
    <t>NC37127</t>
  </si>
  <si>
    <t>Nash</t>
  </si>
  <si>
    <t>NC37129</t>
  </si>
  <si>
    <t>New Hanover</t>
  </si>
  <si>
    <t>NC37131</t>
  </si>
  <si>
    <t>Northampton</t>
  </si>
  <si>
    <t>NC37133</t>
  </si>
  <si>
    <t>Onslow</t>
  </si>
  <si>
    <t>NC37135</t>
  </si>
  <si>
    <t>NC37137</t>
  </si>
  <si>
    <t>Pamlico</t>
  </si>
  <si>
    <t>NC37139</t>
  </si>
  <si>
    <t>Pasquotank</t>
  </si>
  <si>
    <t>NC37141</t>
  </si>
  <si>
    <t>Pender</t>
  </si>
  <si>
    <t>NC37143</t>
  </si>
  <si>
    <t>Perquimans</t>
  </si>
  <si>
    <t>NC37145</t>
  </si>
  <si>
    <t>Person</t>
  </si>
  <si>
    <t>NC37147</t>
  </si>
  <si>
    <t>Pitt</t>
  </si>
  <si>
    <t>NC37149</t>
  </si>
  <si>
    <t>NC37151</t>
  </si>
  <si>
    <t>NC37153</t>
  </si>
  <si>
    <t>NC37155</t>
  </si>
  <si>
    <t>Robeson</t>
  </si>
  <si>
    <t>NC37157</t>
  </si>
  <si>
    <t>Rockingham</t>
  </si>
  <si>
    <t>NC37159</t>
  </si>
  <si>
    <t>NC37161</t>
  </si>
  <si>
    <t>Rutherford</t>
  </si>
  <si>
    <t>NC37163</t>
  </si>
  <si>
    <t>Sampson</t>
  </si>
  <si>
    <t>NC37165</t>
  </si>
  <si>
    <t>NC37167</t>
  </si>
  <si>
    <t>Stanly</t>
  </si>
  <si>
    <t>NC37169</t>
  </si>
  <si>
    <t>Stokes</t>
  </si>
  <si>
    <t>NC37171</t>
  </si>
  <si>
    <t>Surry</t>
  </si>
  <si>
    <t>NC37173</t>
  </si>
  <si>
    <t>Swain</t>
  </si>
  <si>
    <t>NC37175</t>
  </si>
  <si>
    <t>Transylvania</t>
  </si>
  <si>
    <t>NC37177</t>
  </si>
  <si>
    <t>Tyrrell</t>
  </si>
  <si>
    <t>NC37179</t>
  </si>
  <si>
    <t>NC37181</t>
  </si>
  <si>
    <t>Vance</t>
  </si>
  <si>
    <t>NC37183</t>
  </si>
  <si>
    <t>Wake</t>
  </si>
  <si>
    <t>NC37185</t>
  </si>
  <si>
    <t>NC37187</t>
  </si>
  <si>
    <t>NC37189</t>
  </si>
  <si>
    <t>Watauga</t>
  </si>
  <si>
    <t>NC37191</t>
  </si>
  <si>
    <t>NC37193</t>
  </si>
  <si>
    <t>NC37195</t>
  </si>
  <si>
    <t>NC37197</t>
  </si>
  <si>
    <t>Yadkin</t>
  </si>
  <si>
    <t>NC37199</t>
  </si>
  <si>
    <t>Yancey</t>
  </si>
  <si>
    <t>ND38001</t>
  </si>
  <si>
    <t>ND38003</t>
  </si>
  <si>
    <t>Barnes</t>
  </si>
  <si>
    <t>ND38005</t>
  </si>
  <si>
    <t>Benson</t>
  </si>
  <si>
    <t>ND38007</t>
  </si>
  <si>
    <t>Billings</t>
  </si>
  <si>
    <t>ND38009</t>
  </si>
  <si>
    <t>Bottineau</t>
  </si>
  <si>
    <t>ND38011</t>
  </si>
  <si>
    <t>Bowman</t>
  </si>
  <si>
    <t>ND38013</t>
  </si>
  <si>
    <t>ND38015</t>
  </si>
  <si>
    <t>Burleigh</t>
  </si>
  <si>
    <t>ND38017</t>
  </si>
  <si>
    <t>ND38019</t>
  </si>
  <si>
    <t>Cavalier</t>
  </si>
  <si>
    <t>ND38021</t>
  </si>
  <si>
    <t>Dickey</t>
  </si>
  <si>
    <t>ND38023</t>
  </si>
  <si>
    <t>Divide</t>
  </si>
  <si>
    <t>ND38025</t>
  </si>
  <si>
    <t>Dunn</t>
  </si>
  <si>
    <t>ND38027</t>
  </si>
  <si>
    <t>Eddy</t>
  </si>
  <si>
    <t>ND38029</t>
  </si>
  <si>
    <t>Emmons</t>
  </si>
  <si>
    <t>ND38031</t>
  </si>
  <si>
    <t>Foster</t>
  </si>
  <si>
    <t>ND38033</t>
  </si>
  <si>
    <t>ND38035</t>
  </si>
  <si>
    <t>Grand Forks</t>
  </si>
  <si>
    <t>ND38037</t>
  </si>
  <si>
    <t>ND38039</t>
  </si>
  <si>
    <t>Griggs</t>
  </si>
  <si>
    <t>ND38041</t>
  </si>
  <si>
    <t>Hettinger</t>
  </si>
  <si>
    <t>ND38043</t>
  </si>
  <si>
    <t>Kidder</t>
  </si>
  <si>
    <t>ND38045</t>
  </si>
  <si>
    <t>LaMoure</t>
  </si>
  <si>
    <t>ND38047</t>
  </si>
  <si>
    <t>ND38049</t>
  </si>
  <si>
    <t>ND38051</t>
  </si>
  <si>
    <t>ND38053</t>
  </si>
  <si>
    <t>McKenzie</t>
  </si>
  <si>
    <t>ND38055</t>
  </si>
  <si>
    <t>ND38057</t>
  </si>
  <si>
    <t>ND38059</t>
  </si>
  <si>
    <t>ND38061</t>
  </si>
  <si>
    <t>Mountrail</t>
  </si>
  <si>
    <t>ND38063</t>
  </si>
  <si>
    <t>ND38065</t>
  </si>
  <si>
    <t>Oliver</t>
  </si>
  <si>
    <t>ND38067</t>
  </si>
  <si>
    <t>Pembina</t>
  </si>
  <si>
    <t>ND38069</t>
  </si>
  <si>
    <t>ND38071</t>
  </si>
  <si>
    <t>ND38073</t>
  </si>
  <si>
    <t>Ransom</t>
  </si>
  <si>
    <t>ND38075</t>
  </si>
  <si>
    <t>ND38077</t>
  </si>
  <si>
    <t>ND38079</t>
  </si>
  <si>
    <t>Rolette</t>
  </si>
  <si>
    <t>ND38081</t>
  </si>
  <si>
    <t>Sargent</t>
  </si>
  <si>
    <t>ND38083</t>
  </si>
  <si>
    <t>ND38085</t>
  </si>
  <si>
    <t>ND38087</t>
  </si>
  <si>
    <t>Slope</t>
  </si>
  <si>
    <t>ND38089</t>
  </si>
  <si>
    <t>ND38091</t>
  </si>
  <si>
    <t>ND38093</t>
  </si>
  <si>
    <t>Stutsman</t>
  </si>
  <si>
    <t>ND38095</t>
  </si>
  <si>
    <t>Towner</t>
  </si>
  <si>
    <t>ND38097</t>
  </si>
  <si>
    <t>Traill</t>
  </si>
  <si>
    <t>ND38099</t>
  </si>
  <si>
    <t>Walsh</t>
  </si>
  <si>
    <t>ND38101</t>
  </si>
  <si>
    <t>Ward</t>
  </si>
  <si>
    <t>ND38103</t>
  </si>
  <si>
    <t>ND38105</t>
  </si>
  <si>
    <t>Williams</t>
  </si>
  <si>
    <t>NE31001</t>
  </si>
  <si>
    <t>NE31003</t>
  </si>
  <si>
    <t>Antelope</t>
  </si>
  <si>
    <t>NE31005</t>
  </si>
  <si>
    <t>Arthur</t>
  </si>
  <si>
    <t>NE31007</t>
  </si>
  <si>
    <t>Banner</t>
  </si>
  <si>
    <t>NE31009</t>
  </si>
  <si>
    <t>NE31011</t>
  </si>
  <si>
    <t>NE31013</t>
  </si>
  <si>
    <t>Box Butte</t>
  </si>
  <si>
    <t>NE31015</t>
  </si>
  <si>
    <t>NE31017</t>
  </si>
  <si>
    <t>NE31019</t>
  </si>
  <si>
    <t>Buffalo</t>
  </si>
  <si>
    <t>NE31021</t>
  </si>
  <si>
    <t>Burt</t>
  </si>
  <si>
    <t>NE31023</t>
  </si>
  <si>
    <t>NE31025</t>
  </si>
  <si>
    <t>NE31027</t>
  </si>
  <si>
    <t>NE31029</t>
  </si>
  <si>
    <t>NE31031</t>
  </si>
  <si>
    <t>Cherry</t>
  </si>
  <si>
    <t>NE31033</t>
  </si>
  <si>
    <t>NE31035</t>
  </si>
  <si>
    <t>NE31037</t>
  </si>
  <si>
    <t>Colfax</t>
  </si>
  <si>
    <t>NE31039</t>
  </si>
  <si>
    <t>Cuming</t>
  </si>
  <si>
    <t>NE31041</t>
  </si>
  <si>
    <t>NE31043</t>
  </si>
  <si>
    <t>NE31045</t>
  </si>
  <si>
    <t>Dawes</t>
  </si>
  <si>
    <t>NE31047</t>
  </si>
  <si>
    <t>NE31049</t>
  </si>
  <si>
    <t>Deuel</t>
  </si>
  <si>
    <t>NE31051</t>
  </si>
  <si>
    <t>Dixon</t>
  </si>
  <si>
    <t>NE31053</t>
  </si>
  <si>
    <t>NE31055</t>
  </si>
  <si>
    <t>NE31057</t>
  </si>
  <si>
    <t>Dundy</t>
  </si>
  <si>
    <t>NE31059</t>
  </si>
  <si>
    <t>NE31061</t>
  </si>
  <si>
    <t>NE31063</t>
  </si>
  <si>
    <t>Frontier</t>
  </si>
  <si>
    <t>NE31065</t>
  </si>
  <si>
    <t>Furnas</t>
  </si>
  <si>
    <t>NE31067</t>
  </si>
  <si>
    <t>Gage</t>
  </si>
  <si>
    <t>NE31069</t>
  </si>
  <si>
    <t>Garden</t>
  </si>
  <si>
    <t>NE31071</t>
  </si>
  <si>
    <t>NE31073</t>
  </si>
  <si>
    <t>Gosper</t>
  </si>
  <si>
    <t>NE31075</t>
  </si>
  <si>
    <t>NE31077</t>
  </si>
  <si>
    <t>NE31079</t>
  </si>
  <si>
    <t>NE31081</t>
  </si>
  <si>
    <t>NE31083</t>
  </si>
  <si>
    <t>NE31085</t>
  </si>
  <si>
    <t>Hayes</t>
  </si>
  <si>
    <t>NE31087</t>
  </si>
  <si>
    <t>Hitchcock</t>
  </si>
  <si>
    <t>NE31089</t>
  </si>
  <si>
    <t>NE31091</t>
  </si>
  <si>
    <t>Hooker</t>
  </si>
  <si>
    <t>NE31093</t>
  </si>
  <si>
    <t>NE31095</t>
  </si>
  <si>
    <t>NE31097</t>
  </si>
  <si>
    <t>NE31099</t>
  </si>
  <si>
    <t>Kearney</t>
  </si>
  <si>
    <t>NE31101</t>
  </si>
  <si>
    <t>Keith</t>
  </si>
  <si>
    <t>NE31103</t>
  </si>
  <si>
    <t>Keya Paha</t>
  </si>
  <si>
    <t>NE31105</t>
  </si>
  <si>
    <t>Kimball</t>
  </si>
  <si>
    <t>NE31107</t>
  </si>
  <si>
    <t>NE31109</t>
  </si>
  <si>
    <t>Lancaster</t>
  </si>
  <si>
    <t>NE31111</t>
  </si>
  <si>
    <t>NE31113</t>
  </si>
  <si>
    <t>NE31115</t>
  </si>
  <si>
    <t>Loup</t>
  </si>
  <si>
    <t>NE31117</t>
  </si>
  <si>
    <t>NE31119</t>
  </si>
  <si>
    <t>NE31121</t>
  </si>
  <si>
    <t>Merrick</t>
  </si>
  <si>
    <t>NE31123</t>
  </si>
  <si>
    <t>Morrill</t>
  </si>
  <si>
    <t>NE31125</t>
  </si>
  <si>
    <t>Nance</t>
  </si>
  <si>
    <t>NE31127</t>
  </si>
  <si>
    <t>NE31129</t>
  </si>
  <si>
    <t>Nuckolls</t>
  </si>
  <si>
    <t>NE31131</t>
  </si>
  <si>
    <t>Otoe</t>
  </si>
  <si>
    <t>NE31133</t>
  </si>
  <si>
    <t>NE31135</t>
  </si>
  <si>
    <t>Perkins</t>
  </si>
  <si>
    <t>NE31137</t>
  </si>
  <si>
    <t>NE31139</t>
  </si>
  <si>
    <t>NE31141</t>
  </si>
  <si>
    <t>NE31143</t>
  </si>
  <si>
    <t>NE31145</t>
  </si>
  <si>
    <t>Red Willow</t>
  </si>
  <si>
    <t>NE31147</t>
  </si>
  <si>
    <t>Richardson</t>
  </si>
  <si>
    <t>NE31149</t>
  </si>
  <si>
    <t>NE31151</t>
  </si>
  <si>
    <t>NE31153</t>
  </si>
  <si>
    <t>Sarpy</t>
  </si>
  <si>
    <t>NE31155</t>
  </si>
  <si>
    <t>Saunders</t>
  </si>
  <si>
    <t>NE31157</t>
  </si>
  <si>
    <t>Scotts Bluff</t>
  </si>
  <si>
    <t>NE31159</t>
  </si>
  <si>
    <t>NE31161</t>
  </si>
  <si>
    <t>NE31163</t>
  </si>
  <si>
    <t>NE31165</t>
  </si>
  <si>
    <t>NE31167</t>
  </si>
  <si>
    <t>NE31169</t>
  </si>
  <si>
    <t>Thayer</t>
  </si>
  <si>
    <t>NE31171</t>
  </si>
  <si>
    <t>NE31173</t>
  </si>
  <si>
    <t>Thurston</t>
  </si>
  <si>
    <t>NE31175</t>
  </si>
  <si>
    <t>NE31177</t>
  </si>
  <si>
    <t>NE31179</t>
  </si>
  <si>
    <t>NE31181</t>
  </si>
  <si>
    <t>NE31183</t>
  </si>
  <si>
    <t>NE31185</t>
  </si>
  <si>
    <t>NH33001</t>
  </si>
  <si>
    <t>Belknap</t>
  </si>
  <si>
    <t>NH33003</t>
  </si>
  <si>
    <t>NH33005</t>
  </si>
  <si>
    <t>Cheshire</t>
  </si>
  <si>
    <t>NH33007</t>
  </si>
  <si>
    <t>Coos</t>
  </si>
  <si>
    <t>NH33009</t>
  </si>
  <si>
    <t>Grafton</t>
  </si>
  <si>
    <t>NH33011</t>
  </si>
  <si>
    <t>NH33013</t>
  </si>
  <si>
    <t>Merrimack</t>
  </si>
  <si>
    <t>NH33015</t>
  </si>
  <si>
    <t>NH33017</t>
  </si>
  <si>
    <t>Strafford</t>
  </si>
  <si>
    <t>NH33019</t>
  </si>
  <si>
    <t>NJ34001</t>
  </si>
  <si>
    <t>Atlantic</t>
  </si>
  <si>
    <t>NJ34003</t>
  </si>
  <si>
    <t>Bergen</t>
  </si>
  <si>
    <t>NJ34005</t>
  </si>
  <si>
    <t>Burlington</t>
  </si>
  <si>
    <t>NJ34007</t>
  </si>
  <si>
    <t>NJ34009</t>
  </si>
  <si>
    <t>Cape May</t>
  </si>
  <si>
    <t>NJ34011</t>
  </si>
  <si>
    <t>NJ34013</t>
  </si>
  <si>
    <t>NJ34015</t>
  </si>
  <si>
    <t>Gloucester</t>
  </si>
  <si>
    <t>NJ34017</t>
  </si>
  <si>
    <t>Hudson</t>
  </si>
  <si>
    <t>NJ34019</t>
  </si>
  <si>
    <t>Hunterdon</t>
  </si>
  <si>
    <t>NJ34021</t>
  </si>
  <si>
    <t>NJ34023</t>
  </si>
  <si>
    <t>NJ34025</t>
  </si>
  <si>
    <t>Monmouth</t>
  </si>
  <si>
    <t>NJ34027</t>
  </si>
  <si>
    <t>NJ34029</t>
  </si>
  <si>
    <t>Ocean</t>
  </si>
  <si>
    <t>NJ34031</t>
  </si>
  <si>
    <t>Passaic</t>
  </si>
  <si>
    <t>NJ34033</t>
  </si>
  <si>
    <t>Salem</t>
  </si>
  <si>
    <t>NJ34035</t>
  </si>
  <si>
    <t>NJ34037</t>
  </si>
  <si>
    <t>NJ34039</t>
  </si>
  <si>
    <t>NJ34041</t>
  </si>
  <si>
    <t>NM35001</t>
  </si>
  <si>
    <t>Bernalillo</t>
  </si>
  <si>
    <t>NM35003</t>
  </si>
  <si>
    <t>Catron</t>
  </si>
  <si>
    <t>NM35005</t>
  </si>
  <si>
    <t>Chaves</t>
  </si>
  <si>
    <t>NM35006</t>
  </si>
  <si>
    <t>Cibola</t>
  </si>
  <si>
    <t>NM35007</t>
  </si>
  <si>
    <t>NM35009</t>
  </si>
  <si>
    <t>Curry</t>
  </si>
  <si>
    <t>NM35011</t>
  </si>
  <si>
    <t>De Baca</t>
  </si>
  <si>
    <t>NM35013</t>
  </si>
  <si>
    <t>Dona Ana</t>
  </si>
  <si>
    <t>NM35015</t>
  </si>
  <si>
    <t>NM35017</t>
  </si>
  <si>
    <t>NM35019</t>
  </si>
  <si>
    <t>Guadalupe</t>
  </si>
  <si>
    <t>NM35021</t>
  </si>
  <si>
    <t>Harding</t>
  </si>
  <si>
    <t>NM35023</t>
  </si>
  <si>
    <t>Hidalgo</t>
  </si>
  <si>
    <t>NM35025</t>
  </si>
  <si>
    <t>Lea</t>
  </si>
  <si>
    <t>NM35027</t>
  </si>
  <si>
    <t>NM35028</t>
  </si>
  <si>
    <t>Los Alamos</t>
  </si>
  <si>
    <t>NM35029</t>
  </si>
  <si>
    <t>Luna</t>
  </si>
  <si>
    <t>NM35031</t>
  </si>
  <si>
    <t>McKinley</t>
  </si>
  <si>
    <t>NM35033</t>
  </si>
  <si>
    <t>Mora</t>
  </si>
  <si>
    <t>NM35035</t>
  </si>
  <si>
    <t>NM35037</t>
  </si>
  <si>
    <t>Quay</t>
  </si>
  <si>
    <t>NM35039</t>
  </si>
  <si>
    <t>Rio Arriba</t>
  </si>
  <si>
    <t>NM35041</t>
  </si>
  <si>
    <t>NM35043</t>
  </si>
  <si>
    <t>Sandoval</t>
  </si>
  <si>
    <t>NM35045</t>
  </si>
  <si>
    <t>NM35047</t>
  </si>
  <si>
    <t>NM35049</t>
  </si>
  <si>
    <t>Santa Fe</t>
  </si>
  <si>
    <t>NM35051</t>
  </si>
  <si>
    <t>NM35053</t>
  </si>
  <si>
    <t>Socorro</t>
  </si>
  <si>
    <t>NM35055</t>
  </si>
  <si>
    <t>Taos</t>
  </si>
  <si>
    <t>NM35057</t>
  </si>
  <si>
    <t>Torrance</t>
  </si>
  <si>
    <t>NM35059</t>
  </si>
  <si>
    <t>NM35061</t>
  </si>
  <si>
    <t>Valencia</t>
  </si>
  <si>
    <t>NV32001</t>
  </si>
  <si>
    <t>Churchill</t>
  </si>
  <si>
    <t>NV32003</t>
  </si>
  <si>
    <t>NV32005</t>
  </si>
  <si>
    <t>NV32007</t>
  </si>
  <si>
    <t>Elko</t>
  </si>
  <si>
    <t>NV32009</t>
  </si>
  <si>
    <t>Esmeralda</t>
  </si>
  <si>
    <t>NV32011</t>
  </si>
  <si>
    <t>Eureka</t>
  </si>
  <si>
    <t>NV32013</t>
  </si>
  <si>
    <t>NV32015</t>
  </si>
  <si>
    <t>Lander</t>
  </si>
  <si>
    <t>NV32017</t>
  </si>
  <si>
    <t>NV32019</t>
  </si>
  <si>
    <t>NV32021</t>
  </si>
  <si>
    <t>NV32023</t>
  </si>
  <si>
    <t>Nye</t>
  </si>
  <si>
    <t>NV32027</t>
  </si>
  <si>
    <t>Pershing</t>
  </si>
  <si>
    <t>NV32029</t>
  </si>
  <si>
    <t>Storey</t>
  </si>
  <si>
    <t>NV32031</t>
  </si>
  <si>
    <t>Washoe</t>
  </si>
  <si>
    <t>NV32033</t>
  </si>
  <si>
    <t>White Pine</t>
  </si>
  <si>
    <t>NV32510</t>
  </si>
  <si>
    <t>Carson city</t>
  </si>
  <si>
    <t>Carson city Nevada</t>
  </si>
  <si>
    <t>NY36001</t>
  </si>
  <si>
    <t>Albany</t>
  </si>
  <si>
    <t>NY36003</t>
  </si>
  <si>
    <t>NY36005</t>
  </si>
  <si>
    <t>Bronx</t>
  </si>
  <si>
    <t>NY36007</t>
  </si>
  <si>
    <t>Broome</t>
  </si>
  <si>
    <t>NY36009</t>
  </si>
  <si>
    <t>Cattaraugus</t>
  </si>
  <si>
    <t>NY36011</t>
  </si>
  <si>
    <t>Cayuga</t>
  </si>
  <si>
    <t>NY36013</t>
  </si>
  <si>
    <t>NY36015</t>
  </si>
  <si>
    <t>Chemung</t>
  </si>
  <si>
    <t>NY36017</t>
  </si>
  <si>
    <t>Chenango</t>
  </si>
  <si>
    <t>NY36019</t>
  </si>
  <si>
    <t>NY36021</t>
  </si>
  <si>
    <t>NY36023</t>
  </si>
  <si>
    <t>Cortland</t>
  </si>
  <si>
    <t>NY36025</t>
  </si>
  <si>
    <t>NY36027</t>
  </si>
  <si>
    <t>Dutchess</t>
  </si>
  <si>
    <t>NY36029</t>
  </si>
  <si>
    <t>Erie</t>
  </si>
  <si>
    <t>NY36031</t>
  </si>
  <si>
    <t>NY36033</t>
  </si>
  <si>
    <t>NY36035</t>
  </si>
  <si>
    <t>NY36037</t>
  </si>
  <si>
    <t>NY36039</t>
  </si>
  <si>
    <t>NY36041</t>
  </si>
  <si>
    <t>NY36043</t>
  </si>
  <si>
    <t>Herkimer</t>
  </si>
  <si>
    <t>NY36045</t>
  </si>
  <si>
    <t>NY36047</t>
  </si>
  <si>
    <t>NY36049</t>
  </si>
  <si>
    <t>NY36051</t>
  </si>
  <si>
    <t>NY36053</t>
  </si>
  <si>
    <t>NY36055</t>
  </si>
  <si>
    <t>NY36057</t>
  </si>
  <si>
    <t>NY36059</t>
  </si>
  <si>
    <t>NY36061</t>
  </si>
  <si>
    <t>NY36063</t>
  </si>
  <si>
    <t>Niagara</t>
  </si>
  <si>
    <t>NY36065</t>
  </si>
  <si>
    <t>NY36067</t>
  </si>
  <si>
    <t>Onondaga</t>
  </si>
  <si>
    <t>NY36069</t>
  </si>
  <si>
    <t>Ontario</t>
  </si>
  <si>
    <t>NY36071</t>
  </si>
  <si>
    <t>NY36073</t>
  </si>
  <si>
    <t>Orleans</t>
  </si>
  <si>
    <t>NY36075</t>
  </si>
  <si>
    <t>Oswego</t>
  </si>
  <si>
    <t>NY36077</t>
  </si>
  <si>
    <t>NY36079</t>
  </si>
  <si>
    <t>NY36081</t>
  </si>
  <si>
    <t>Queens</t>
  </si>
  <si>
    <t>NY36083</t>
  </si>
  <si>
    <t>Rensselaer</t>
  </si>
  <si>
    <t>NY36085</t>
  </si>
  <si>
    <t>NY36087</t>
  </si>
  <si>
    <t>Rockland</t>
  </si>
  <si>
    <t>NY36089</t>
  </si>
  <si>
    <t>St. Lawrence</t>
  </si>
  <si>
    <t>NY36091</t>
  </si>
  <si>
    <t>Saratoga</t>
  </si>
  <si>
    <t>NY36093</t>
  </si>
  <si>
    <t>Schenectady</t>
  </si>
  <si>
    <t>NY36095</t>
  </si>
  <si>
    <t>Schoharie</t>
  </si>
  <si>
    <t>NY36097</t>
  </si>
  <si>
    <t>NY36099</t>
  </si>
  <si>
    <t>Seneca</t>
  </si>
  <si>
    <t>NY36101</t>
  </si>
  <si>
    <t>NY36103</t>
  </si>
  <si>
    <t>NY36105</t>
  </si>
  <si>
    <t>NY36107</t>
  </si>
  <si>
    <t>Tioga</t>
  </si>
  <si>
    <t>NY36109</t>
  </si>
  <si>
    <t>Tompkins</t>
  </si>
  <si>
    <t>NY36111</t>
  </si>
  <si>
    <t>Ulster</t>
  </si>
  <si>
    <t>NY36113</t>
  </si>
  <si>
    <t>NY36115</t>
  </si>
  <si>
    <t>NY36117</t>
  </si>
  <si>
    <t>NY36119</t>
  </si>
  <si>
    <t>Westchester</t>
  </si>
  <si>
    <t>NY36121</t>
  </si>
  <si>
    <t>NY36123</t>
  </si>
  <si>
    <t>Yates</t>
  </si>
  <si>
    <t>OH39001</t>
  </si>
  <si>
    <t>OH39003</t>
  </si>
  <si>
    <t>OH39005</t>
  </si>
  <si>
    <t>Ashland</t>
  </si>
  <si>
    <t>OH39007</t>
  </si>
  <si>
    <t>Ashtabula</t>
  </si>
  <si>
    <t>OH39009</t>
  </si>
  <si>
    <t>Athens</t>
  </si>
  <si>
    <t>OH39011</t>
  </si>
  <si>
    <t>Auglaize</t>
  </si>
  <si>
    <t>OH39013</t>
  </si>
  <si>
    <t>Belmont</t>
  </si>
  <si>
    <t>OH39015</t>
  </si>
  <si>
    <t>OH39017</t>
  </si>
  <si>
    <t>OH39019</t>
  </si>
  <si>
    <t>OH39021</t>
  </si>
  <si>
    <t>OH39023</t>
  </si>
  <si>
    <t>OH39025</t>
  </si>
  <si>
    <t>Clermont</t>
  </si>
  <si>
    <t>OH39027</t>
  </si>
  <si>
    <t>OH39029</t>
  </si>
  <si>
    <t>Columbiana</t>
  </si>
  <si>
    <t>OH39031</t>
  </si>
  <si>
    <t>Coshocton</t>
  </si>
  <si>
    <t>OH39033</t>
  </si>
  <si>
    <t>OH39035</t>
  </si>
  <si>
    <t>Cuyahoga</t>
  </si>
  <si>
    <t>OH39037</t>
  </si>
  <si>
    <t>Darke</t>
  </si>
  <si>
    <t>OH39039</t>
  </si>
  <si>
    <t>Defiance</t>
  </si>
  <si>
    <t>OH39041</t>
  </si>
  <si>
    <t>OH39043</t>
  </si>
  <si>
    <t>OH39045</t>
  </si>
  <si>
    <t>OH39047</t>
  </si>
  <si>
    <t>OH39049</t>
  </si>
  <si>
    <t>OH39051</t>
  </si>
  <si>
    <t>OH39053</t>
  </si>
  <si>
    <t>Gallia</t>
  </si>
  <si>
    <t>OH39055</t>
  </si>
  <si>
    <t>Geauga</t>
  </si>
  <si>
    <t>OH39057</t>
  </si>
  <si>
    <t>OH39059</t>
  </si>
  <si>
    <t>Guernsey</t>
  </si>
  <si>
    <t>OH39061</t>
  </si>
  <si>
    <t>OH39063</t>
  </si>
  <si>
    <t>OH39065</t>
  </si>
  <si>
    <t>OH39067</t>
  </si>
  <si>
    <t>OH39069</t>
  </si>
  <si>
    <t>OH39071</t>
  </si>
  <si>
    <t>Highland</t>
  </si>
  <si>
    <t>OH39073</t>
  </si>
  <si>
    <t>Hocking</t>
  </si>
  <si>
    <t>OH39075</t>
  </si>
  <si>
    <t>OH39077</t>
  </si>
  <si>
    <t>OH39079</t>
  </si>
  <si>
    <t>OH39081</t>
  </si>
  <si>
    <t>OH39083</t>
  </si>
  <si>
    <t>OH39085</t>
  </si>
  <si>
    <t>OH39087</t>
  </si>
  <si>
    <t>OH39089</t>
  </si>
  <si>
    <t>Licking</t>
  </si>
  <si>
    <t>OH39091</t>
  </si>
  <si>
    <t>OH39093</t>
  </si>
  <si>
    <t>Lorain</t>
  </si>
  <si>
    <t>OH39095</t>
  </si>
  <si>
    <t>OH39097</t>
  </si>
  <si>
    <t>OH39099</t>
  </si>
  <si>
    <t>Mahoning</t>
  </si>
  <si>
    <t>OH39101</t>
  </si>
  <si>
    <t>OH39103</t>
  </si>
  <si>
    <t>Medina</t>
  </si>
  <si>
    <t>OH39105</t>
  </si>
  <si>
    <t>Meigs</t>
  </si>
  <si>
    <t>OH39107</t>
  </si>
  <si>
    <t>OH39109</t>
  </si>
  <si>
    <t>OH39111</t>
  </si>
  <si>
    <t>OH39113</t>
  </si>
  <si>
    <t>OH39115</t>
  </si>
  <si>
    <t>OH39117</t>
  </si>
  <si>
    <t>Morrow</t>
  </si>
  <si>
    <t>OH39119</t>
  </si>
  <si>
    <t>Muskingum</t>
  </si>
  <si>
    <t>OH39121</t>
  </si>
  <si>
    <t>OH39123</t>
  </si>
  <si>
    <t>OH39125</t>
  </si>
  <si>
    <t>OH39127</t>
  </si>
  <si>
    <t>OH39129</t>
  </si>
  <si>
    <t>Pickaway</t>
  </si>
  <si>
    <t>OH39131</t>
  </si>
  <si>
    <t>OH39133</t>
  </si>
  <si>
    <t>Portage</t>
  </si>
  <si>
    <t>OH39135</t>
  </si>
  <si>
    <t>Preble</t>
  </si>
  <si>
    <t>OH39137</t>
  </si>
  <si>
    <t>OH39139</t>
  </si>
  <si>
    <t>OH39141</t>
  </si>
  <si>
    <t>Ross</t>
  </si>
  <si>
    <t>OH39143</t>
  </si>
  <si>
    <t>Sandusky</t>
  </si>
  <si>
    <t>OH39145</t>
  </si>
  <si>
    <t>Scioto</t>
  </si>
  <si>
    <t>OH39147</t>
  </si>
  <si>
    <t>OH39149</t>
  </si>
  <si>
    <t>OH39151</t>
  </si>
  <si>
    <t>OH39153</t>
  </si>
  <si>
    <t>OH39155</t>
  </si>
  <si>
    <t>Trumbull</t>
  </si>
  <si>
    <t>OH39157</t>
  </si>
  <si>
    <t>Tuscarawas</t>
  </si>
  <si>
    <t>OH39159</t>
  </si>
  <si>
    <t>OH39161</t>
  </si>
  <si>
    <t>Van Wert</t>
  </si>
  <si>
    <t>OH39163</t>
  </si>
  <si>
    <t>Vinton</t>
  </si>
  <si>
    <t>OH39165</t>
  </si>
  <si>
    <t>OH39167</t>
  </si>
  <si>
    <t>OH39169</t>
  </si>
  <si>
    <t>OH39171</t>
  </si>
  <si>
    <t>OH39173</t>
  </si>
  <si>
    <t>Wood</t>
  </si>
  <si>
    <t>OH39175</t>
  </si>
  <si>
    <t>Wyandot</t>
  </si>
  <si>
    <t>OK40001</t>
  </si>
  <si>
    <t>OK40003</t>
  </si>
  <si>
    <t>Alfalfa</t>
  </si>
  <si>
    <t>OK40005</t>
  </si>
  <si>
    <t>Atoka</t>
  </si>
  <si>
    <t>OK40007</t>
  </si>
  <si>
    <t>Beaver</t>
  </si>
  <si>
    <t>OK40009</t>
  </si>
  <si>
    <t>Beckham</t>
  </si>
  <si>
    <t>OK40011</t>
  </si>
  <si>
    <t>OK40013</t>
  </si>
  <si>
    <t>OK40015</t>
  </si>
  <si>
    <t>Caddo</t>
  </si>
  <si>
    <t>OK40017</t>
  </si>
  <si>
    <t>Canadian</t>
  </si>
  <si>
    <t>OK40019</t>
  </si>
  <si>
    <t>OK40021</t>
  </si>
  <si>
    <t>OK40023</t>
  </si>
  <si>
    <t>OK40025</t>
  </si>
  <si>
    <t>Cimarron</t>
  </si>
  <si>
    <t>OK40027</t>
  </si>
  <si>
    <t>OK40029</t>
  </si>
  <si>
    <t>Coal</t>
  </si>
  <si>
    <t>OK40031</t>
  </si>
  <si>
    <t>OK40033</t>
  </si>
  <si>
    <t>Cotton</t>
  </si>
  <si>
    <t>OK40035</t>
  </si>
  <si>
    <t>Craig</t>
  </si>
  <si>
    <t>OK40037</t>
  </si>
  <si>
    <t>Creek</t>
  </si>
  <si>
    <t>OK40039</t>
  </si>
  <si>
    <t>OK40041</t>
  </si>
  <si>
    <t>OK40043</t>
  </si>
  <si>
    <t>Dewey</t>
  </si>
  <si>
    <t>OK40045</t>
  </si>
  <si>
    <t>OK40047</t>
  </si>
  <si>
    <t>OK40049</t>
  </si>
  <si>
    <t>Garvin</t>
  </si>
  <si>
    <t>OK40051</t>
  </si>
  <si>
    <t>OK40053</t>
  </si>
  <si>
    <t>OK40055</t>
  </si>
  <si>
    <t>Greer</t>
  </si>
  <si>
    <t>OK40057</t>
  </si>
  <si>
    <t>Harmon</t>
  </si>
  <si>
    <t>OK40059</t>
  </si>
  <si>
    <t>OK40061</t>
  </si>
  <si>
    <t>OK40063</t>
  </si>
  <si>
    <t>Hughes</t>
  </si>
  <si>
    <t>OK40065</t>
  </si>
  <si>
    <t>OK40067</t>
  </si>
  <si>
    <t>OK40069</t>
  </si>
  <si>
    <t>OK40071</t>
  </si>
  <si>
    <t>Kay</t>
  </si>
  <si>
    <t>OK40073</t>
  </si>
  <si>
    <t>Kingfisher</t>
  </si>
  <si>
    <t>OK40075</t>
  </si>
  <si>
    <t>OK40077</t>
  </si>
  <si>
    <t>Latimer</t>
  </si>
  <si>
    <t>OK40079</t>
  </si>
  <si>
    <t>Le Flore</t>
  </si>
  <si>
    <t>OK40081</t>
  </si>
  <si>
    <t>OK40083</t>
  </si>
  <si>
    <t>OK40085</t>
  </si>
  <si>
    <t>Love</t>
  </si>
  <si>
    <t>OK40087</t>
  </si>
  <si>
    <t>McClain</t>
  </si>
  <si>
    <t>OK40089</t>
  </si>
  <si>
    <t>McCurtain</t>
  </si>
  <si>
    <t>OK40091</t>
  </si>
  <si>
    <t>OK40093</t>
  </si>
  <si>
    <t>Major</t>
  </si>
  <si>
    <t>OK40095</t>
  </si>
  <si>
    <t>OK40097</t>
  </si>
  <si>
    <t>Mayes</t>
  </si>
  <si>
    <t>OK40099</t>
  </si>
  <si>
    <t>OK40101</t>
  </si>
  <si>
    <t>Muskogee</t>
  </si>
  <si>
    <t>OK40103</t>
  </si>
  <si>
    <t>OK40105</t>
  </si>
  <si>
    <t>Nowata</t>
  </si>
  <si>
    <t>OK40107</t>
  </si>
  <si>
    <t>Okfuskee</t>
  </si>
  <si>
    <t>OK40109</t>
  </si>
  <si>
    <t>OK40111</t>
  </si>
  <si>
    <t>Okmulgee</t>
  </si>
  <si>
    <t>OK40113</t>
  </si>
  <si>
    <t>OK40115</t>
  </si>
  <si>
    <t>OK40117</t>
  </si>
  <si>
    <t>OK40119</t>
  </si>
  <si>
    <t>Payne</t>
  </si>
  <si>
    <t>OK40121</t>
  </si>
  <si>
    <t>Pittsburg</t>
  </si>
  <si>
    <t>OK40123</t>
  </si>
  <si>
    <t>OK40125</t>
  </si>
  <si>
    <t>OK40127</t>
  </si>
  <si>
    <t>Pushmataha</t>
  </si>
  <si>
    <t>OK40129</t>
  </si>
  <si>
    <t>Roger Mills</t>
  </si>
  <si>
    <t>OK40131</t>
  </si>
  <si>
    <t>Rogers</t>
  </si>
  <si>
    <t>OK40133</t>
  </si>
  <si>
    <t>OK40135</t>
  </si>
  <si>
    <t>Sequoyah</t>
  </si>
  <si>
    <t>OK40137</t>
  </si>
  <si>
    <t>OK40139</t>
  </si>
  <si>
    <t>OK40141</t>
  </si>
  <si>
    <t>Tillman</t>
  </si>
  <si>
    <t>OK40143</t>
  </si>
  <si>
    <t>Tulsa</t>
  </si>
  <si>
    <t>OK40145</t>
  </si>
  <si>
    <t>Wagoner</t>
  </si>
  <si>
    <t>OK40147</t>
  </si>
  <si>
    <t>OK40149</t>
  </si>
  <si>
    <t>Washita</t>
  </si>
  <si>
    <t>OK40151</t>
  </si>
  <si>
    <t>Woods</t>
  </si>
  <si>
    <t>OK40153</t>
  </si>
  <si>
    <t>Woodward</t>
  </si>
  <si>
    <t>OR41001</t>
  </si>
  <si>
    <t>OR41003</t>
  </si>
  <si>
    <t>OR41005</t>
  </si>
  <si>
    <t>Clackamas</t>
  </si>
  <si>
    <t>OR41007</t>
  </si>
  <si>
    <t>Clatsop</t>
  </si>
  <si>
    <t>OR41009</t>
  </si>
  <si>
    <t>OR41011</t>
  </si>
  <si>
    <t>OR41013</t>
  </si>
  <si>
    <t>Crook</t>
  </si>
  <si>
    <t>OR41015</t>
  </si>
  <si>
    <t>OR41017</t>
  </si>
  <si>
    <t>Deschutes</t>
  </si>
  <si>
    <t>OR41019</t>
  </si>
  <si>
    <t>OR41021</t>
  </si>
  <si>
    <t>Gilliam</t>
  </si>
  <si>
    <t>OR41023</t>
  </si>
  <si>
    <t>OR41025</t>
  </si>
  <si>
    <t>Harney</t>
  </si>
  <si>
    <t>OR41027</t>
  </si>
  <si>
    <t>Hood River</t>
  </si>
  <si>
    <t>OR41029</t>
  </si>
  <si>
    <t>OR41031</t>
  </si>
  <si>
    <t>OR41033</t>
  </si>
  <si>
    <t>Josephine</t>
  </si>
  <si>
    <t>OR41035</t>
  </si>
  <si>
    <t>Klamath</t>
  </si>
  <si>
    <t>OR41037</t>
  </si>
  <si>
    <t>OR41039</t>
  </si>
  <si>
    <t>OR41041</t>
  </si>
  <si>
    <t>OR41043</t>
  </si>
  <si>
    <t>OR41045</t>
  </si>
  <si>
    <t>Malheur</t>
  </si>
  <si>
    <t>OR41047</t>
  </si>
  <si>
    <t>OR41049</t>
  </si>
  <si>
    <t>OR41051</t>
  </si>
  <si>
    <t>Multnomah</t>
  </si>
  <si>
    <t>OR41053</t>
  </si>
  <si>
    <t>OR41055</t>
  </si>
  <si>
    <t>OR41057</t>
  </si>
  <si>
    <t>Tillamook</t>
  </si>
  <si>
    <t>OR41059</t>
  </si>
  <si>
    <t>Umatilla</t>
  </si>
  <si>
    <t>OR41061</t>
  </si>
  <si>
    <t>OR41063</t>
  </si>
  <si>
    <t>Wallowa</t>
  </si>
  <si>
    <t>OR41065</t>
  </si>
  <si>
    <t>Wasco</t>
  </si>
  <si>
    <t>OR41067</t>
  </si>
  <si>
    <t>OR41069</t>
  </si>
  <si>
    <t>OR41071</t>
  </si>
  <si>
    <t>Yamhill</t>
  </si>
  <si>
    <t>PA42001</t>
  </si>
  <si>
    <t>PA42003</t>
  </si>
  <si>
    <t>Allegheny</t>
  </si>
  <si>
    <t>PA42005</t>
  </si>
  <si>
    <t>Armstrong</t>
  </si>
  <si>
    <t>PA42007</t>
  </si>
  <si>
    <t>PA42009</t>
  </si>
  <si>
    <t>Bedford</t>
  </si>
  <si>
    <t>PA42011</t>
  </si>
  <si>
    <t>Berks</t>
  </si>
  <si>
    <t>PA42013</t>
  </si>
  <si>
    <t>Blair</t>
  </si>
  <si>
    <t>PA42015</t>
  </si>
  <si>
    <t>PA42017</t>
  </si>
  <si>
    <t>Bucks</t>
  </si>
  <si>
    <t>PA42019</t>
  </si>
  <si>
    <t>PA42021</t>
  </si>
  <si>
    <t>Cambria</t>
  </si>
  <si>
    <t>PA42023</t>
  </si>
  <si>
    <t>Cameron</t>
  </si>
  <si>
    <t>PA42025</t>
  </si>
  <si>
    <t>PA42027</t>
  </si>
  <si>
    <t>Centre</t>
  </si>
  <si>
    <t>PA42029</t>
  </si>
  <si>
    <t>Chester</t>
  </si>
  <si>
    <t>PA42031</t>
  </si>
  <si>
    <t>Clarion</t>
  </si>
  <si>
    <t>PA42033</t>
  </si>
  <si>
    <t>Clearfield</t>
  </si>
  <si>
    <t>PA42035</t>
  </si>
  <si>
    <t>PA42037</t>
  </si>
  <si>
    <t>PA42039</t>
  </si>
  <si>
    <t>PA42041</t>
  </si>
  <si>
    <t>PA42043</t>
  </si>
  <si>
    <t>Dauphin</t>
  </si>
  <si>
    <t>PA42045</t>
  </si>
  <si>
    <t>PA42047</t>
  </si>
  <si>
    <t>PA42049</t>
  </si>
  <si>
    <t>PA42051</t>
  </si>
  <si>
    <t>PA42053</t>
  </si>
  <si>
    <t>Forest</t>
  </si>
  <si>
    <t>PA42055</t>
  </si>
  <si>
    <t>PA42057</t>
  </si>
  <si>
    <t>PA42059</t>
  </si>
  <si>
    <t>PA42061</t>
  </si>
  <si>
    <t>Huntingdon</t>
  </si>
  <si>
    <t>PA42063</t>
  </si>
  <si>
    <t>PA42065</t>
  </si>
  <si>
    <t>PA42067</t>
  </si>
  <si>
    <t>Juniata</t>
  </si>
  <si>
    <t>PA42069</t>
  </si>
  <si>
    <t>Lackawanna</t>
  </si>
  <si>
    <t>PA42071</t>
  </si>
  <si>
    <t>PA42073</t>
  </si>
  <si>
    <t>PA42075</t>
  </si>
  <si>
    <t>Lebanon</t>
  </si>
  <si>
    <t>PA42077</t>
  </si>
  <si>
    <t>Lehigh</t>
  </si>
  <si>
    <t>PA42079</t>
  </si>
  <si>
    <t>Luzerne</t>
  </si>
  <si>
    <t>PA42081</t>
  </si>
  <si>
    <t>Lycoming</t>
  </si>
  <si>
    <t>PA42083</t>
  </si>
  <si>
    <t>McKean</t>
  </si>
  <si>
    <t>PA42085</t>
  </si>
  <si>
    <t>PA42087</t>
  </si>
  <si>
    <t>Mifflin</t>
  </si>
  <si>
    <t>PA42089</t>
  </si>
  <si>
    <t>PA42091</t>
  </si>
  <si>
    <t>PA42093</t>
  </si>
  <si>
    <t>Montour</t>
  </si>
  <si>
    <t>PA42095</t>
  </si>
  <si>
    <t>PA42097</t>
  </si>
  <si>
    <t>Northumberland</t>
  </si>
  <si>
    <t>PA42099</t>
  </si>
  <si>
    <t>PA42101</t>
  </si>
  <si>
    <t>Philadelphia</t>
  </si>
  <si>
    <t>PA42103</t>
  </si>
  <si>
    <t>PA42105</t>
  </si>
  <si>
    <t>Potter</t>
  </si>
  <si>
    <t>PA42107</t>
  </si>
  <si>
    <t>Schuylkill</t>
  </si>
  <si>
    <t>PA42109</t>
  </si>
  <si>
    <t>Snyder</t>
  </si>
  <si>
    <t>PA42111</t>
  </si>
  <si>
    <t>PA42113</t>
  </si>
  <si>
    <t>PA42115</t>
  </si>
  <si>
    <t>Susquehanna</t>
  </si>
  <si>
    <t>PA42117</t>
  </si>
  <si>
    <t>PA42119</t>
  </si>
  <si>
    <t>PA42121</t>
  </si>
  <si>
    <t>Venango</t>
  </si>
  <si>
    <t>PA42123</t>
  </si>
  <si>
    <t>PA42125</t>
  </si>
  <si>
    <t>PA42127</t>
  </si>
  <si>
    <t>PA42129</t>
  </si>
  <si>
    <t>Westmoreland</t>
  </si>
  <si>
    <t>PA42131</t>
  </si>
  <si>
    <t>PA42133</t>
  </si>
  <si>
    <t>PR72001</t>
  </si>
  <si>
    <t>PR72003</t>
  </si>
  <si>
    <t>PR72005</t>
  </si>
  <si>
    <t>PR72007</t>
  </si>
  <si>
    <t>PR72009</t>
  </si>
  <si>
    <t>PR72011</t>
  </si>
  <si>
    <t>Anasco Municipio</t>
  </si>
  <si>
    <t>Anasco Municipio Puerto Rico</t>
  </si>
  <si>
    <t>PR72013</t>
  </si>
  <si>
    <t>PR72015</t>
  </si>
  <si>
    <t>PR72017</t>
  </si>
  <si>
    <t>PR72019</t>
  </si>
  <si>
    <t>PR72021</t>
  </si>
  <si>
    <t>Bayamon Municipio</t>
  </si>
  <si>
    <t>Bayamon Municipio Puerto Rico</t>
  </si>
  <si>
    <t>PR72023</t>
  </si>
  <si>
    <t>PR72025</t>
  </si>
  <si>
    <t>PR72027</t>
  </si>
  <si>
    <t>PR72029</t>
  </si>
  <si>
    <t>Canovanas Municipio</t>
  </si>
  <si>
    <t>Canovanas Municipio Puerto Rico</t>
  </si>
  <si>
    <t>PR72031</t>
  </si>
  <si>
    <t>PR72033</t>
  </si>
  <si>
    <t>Catano Municipio</t>
  </si>
  <si>
    <t>Catano Municipio Puerto Rico</t>
  </si>
  <si>
    <t>PR72035</t>
  </si>
  <si>
    <t>PR72037</t>
  </si>
  <si>
    <t>PR72039</t>
  </si>
  <si>
    <t>PR72041</t>
  </si>
  <si>
    <t>PR72043</t>
  </si>
  <si>
    <t>PR72045</t>
  </si>
  <si>
    <t>Comerio Municipio</t>
  </si>
  <si>
    <t>Comerio Municipio Puerto Rico</t>
  </si>
  <si>
    <t>PR72047</t>
  </si>
  <si>
    <t>PR72049</t>
  </si>
  <si>
    <t>PR72051</t>
  </si>
  <si>
    <t>PR72053</t>
  </si>
  <si>
    <t>PR72054</t>
  </si>
  <si>
    <t>PR72055</t>
  </si>
  <si>
    <t>Guanica Municipio</t>
  </si>
  <si>
    <t>Guanica Municipio Puerto Rico</t>
  </si>
  <si>
    <t>PR72057</t>
  </si>
  <si>
    <t>PR72059</t>
  </si>
  <si>
    <t>PR72061</t>
  </si>
  <si>
    <t>PR72063</t>
  </si>
  <si>
    <t>PR72065</t>
  </si>
  <si>
    <t>PR72067</t>
  </si>
  <si>
    <t>PR72069</t>
  </si>
  <si>
    <t>PR72071</t>
  </si>
  <si>
    <t>PR72073</t>
  </si>
  <si>
    <t>PR72075</t>
  </si>
  <si>
    <t>Juana Diaz Municipio</t>
  </si>
  <si>
    <t>Juana Diaz Municipio Puerto Rico</t>
  </si>
  <si>
    <t>PR72077</t>
  </si>
  <si>
    <t>PR72079</t>
  </si>
  <si>
    <t>PR72081</t>
  </si>
  <si>
    <t>PR72083</t>
  </si>
  <si>
    <t>Las Marias Municipio</t>
  </si>
  <si>
    <t>Las Marias Municipio Puerto Rico</t>
  </si>
  <si>
    <t>PR72085</t>
  </si>
  <si>
    <t>PR72087</t>
  </si>
  <si>
    <t>Loiza Municipio</t>
  </si>
  <si>
    <t>Loiza Municipio Puerto Rico</t>
  </si>
  <si>
    <t>PR72089</t>
  </si>
  <si>
    <t>PR72091</t>
  </si>
  <si>
    <t>Manati Municipio</t>
  </si>
  <si>
    <t>Manati Municipio Puerto Rico</t>
  </si>
  <si>
    <t>PR72093</t>
  </si>
  <si>
    <t>PR72095</t>
  </si>
  <si>
    <t>PR72097</t>
  </si>
  <si>
    <t>Mayaguez Municipio</t>
  </si>
  <si>
    <t>Mayaguez Municipio Puerto Rico</t>
  </si>
  <si>
    <t>PR72099</t>
  </si>
  <si>
    <t>PR72101</t>
  </si>
  <si>
    <t>PR72103</t>
  </si>
  <si>
    <t>PR72105</t>
  </si>
  <si>
    <t>PR72107</t>
  </si>
  <si>
    <t>PR72109</t>
  </si>
  <si>
    <t>PR72111</t>
  </si>
  <si>
    <t>Penuelas Municipio</t>
  </si>
  <si>
    <t>Penuelas Municipio Puerto Rico</t>
  </si>
  <si>
    <t>PR72113</t>
  </si>
  <si>
    <t>PR72115</t>
  </si>
  <si>
    <t>PR72117</t>
  </si>
  <si>
    <t>Rincon Municipio</t>
  </si>
  <si>
    <t>Rincon Municipio Puerto Rico</t>
  </si>
  <si>
    <t>PR72119</t>
  </si>
  <si>
    <t>Rio Grande Municipio</t>
  </si>
  <si>
    <t>Rio Grande Municipio Puerto Rico</t>
  </si>
  <si>
    <t>PR72121</t>
  </si>
  <si>
    <t>PR72123</t>
  </si>
  <si>
    <t>PR72125</t>
  </si>
  <si>
    <t>San German Municipio</t>
  </si>
  <si>
    <t>San German Municipio Puerto Rico</t>
  </si>
  <si>
    <t>PR72127</t>
  </si>
  <si>
    <t>PR72129</t>
  </si>
  <si>
    <t>PR72131</t>
  </si>
  <si>
    <t>San Sebastian Municipio</t>
  </si>
  <si>
    <t>San Sebastian Municipio Puerto Rico</t>
  </si>
  <si>
    <t>PR72133</t>
  </si>
  <si>
    <t>PR72135</t>
  </si>
  <si>
    <t>PR72137</t>
  </si>
  <si>
    <t>PR72139</t>
  </si>
  <si>
    <t>PR72141</t>
  </si>
  <si>
    <t>PR72143</t>
  </si>
  <si>
    <t>PR72145</t>
  </si>
  <si>
    <t>PR72147</t>
  </si>
  <si>
    <t>PR72149</t>
  </si>
  <si>
    <t>PR72151</t>
  </si>
  <si>
    <t>PR72153</t>
  </si>
  <si>
    <t>RI44001</t>
  </si>
  <si>
    <t>RI44003</t>
  </si>
  <si>
    <t>RI44005</t>
  </si>
  <si>
    <t>Newport</t>
  </si>
  <si>
    <t>RI44007</t>
  </si>
  <si>
    <t>Providence</t>
  </si>
  <si>
    <t>RI44009</t>
  </si>
  <si>
    <t>SC45001</t>
  </si>
  <si>
    <t>Abbeville</t>
  </si>
  <si>
    <t>SC45003</t>
  </si>
  <si>
    <t>Aiken</t>
  </si>
  <si>
    <t>SC45005</t>
  </si>
  <si>
    <t>Allendale</t>
  </si>
  <si>
    <t>SC45007</t>
  </si>
  <si>
    <t>SC45009</t>
  </si>
  <si>
    <t>Bamberg</t>
  </si>
  <si>
    <t>SC45011</t>
  </si>
  <si>
    <t>Barnwell</t>
  </si>
  <si>
    <t>SC45013</t>
  </si>
  <si>
    <t>SC45015</t>
  </si>
  <si>
    <t>Berkeley</t>
  </si>
  <si>
    <t>SC45017</t>
  </si>
  <si>
    <t>SC45019</t>
  </si>
  <si>
    <t>Charleston</t>
  </si>
  <si>
    <t>SC45021</t>
  </si>
  <si>
    <t>SC45023</t>
  </si>
  <si>
    <t>SC45025</t>
  </si>
  <si>
    <t>Chesterfield</t>
  </si>
  <si>
    <t>SC45027</t>
  </si>
  <si>
    <t>Clarendon</t>
  </si>
  <si>
    <t>SC45029</t>
  </si>
  <si>
    <t>Colleton</t>
  </si>
  <si>
    <t>SC45031</t>
  </si>
  <si>
    <t>Darlington</t>
  </si>
  <si>
    <t>SC45033</t>
  </si>
  <si>
    <t>Dillon</t>
  </si>
  <si>
    <t>SC45035</t>
  </si>
  <si>
    <t>SC45037</t>
  </si>
  <si>
    <t>Edgefield</t>
  </si>
  <si>
    <t>SC45039</t>
  </si>
  <si>
    <t>SC45041</t>
  </si>
  <si>
    <t>Florence</t>
  </si>
  <si>
    <t>SC45043</t>
  </si>
  <si>
    <t>Georgetown</t>
  </si>
  <si>
    <t>SC45045</t>
  </si>
  <si>
    <t>Greenville</t>
  </si>
  <si>
    <t>SC45047</t>
  </si>
  <si>
    <t>SC45049</t>
  </si>
  <si>
    <t>Hampton</t>
  </si>
  <si>
    <t>SC45051</t>
  </si>
  <si>
    <t>Horry</t>
  </si>
  <si>
    <t>SC45053</t>
  </si>
  <si>
    <t>SC45055</t>
  </si>
  <si>
    <t>Kershaw</t>
  </si>
  <si>
    <t>SC45057</t>
  </si>
  <si>
    <t>SC45059</t>
  </si>
  <si>
    <t>SC45061</t>
  </si>
  <si>
    <t>SC45063</t>
  </si>
  <si>
    <t>Lexington</t>
  </si>
  <si>
    <t>SC45065</t>
  </si>
  <si>
    <t>McCormick</t>
  </si>
  <si>
    <t>SC45067</t>
  </si>
  <si>
    <t>SC45069</t>
  </si>
  <si>
    <t>Marlboro</t>
  </si>
  <si>
    <t>SC45071</t>
  </si>
  <si>
    <t>Newberry</t>
  </si>
  <si>
    <t>SC45073</t>
  </si>
  <si>
    <t>SC45075</t>
  </si>
  <si>
    <t>Orangeburg</t>
  </si>
  <si>
    <t>SC45077</t>
  </si>
  <si>
    <t>SC45079</t>
  </si>
  <si>
    <t>SC45081</t>
  </si>
  <si>
    <t>Saluda</t>
  </si>
  <si>
    <t>SC45083</t>
  </si>
  <si>
    <t>Spartanburg</t>
  </si>
  <si>
    <t>SC45085</t>
  </si>
  <si>
    <t>SC45087</t>
  </si>
  <si>
    <t>SC45089</t>
  </si>
  <si>
    <t>Williamsburg</t>
  </si>
  <si>
    <t>SC45091</t>
  </si>
  <si>
    <t>SD46003</t>
  </si>
  <si>
    <t>Aurora</t>
  </si>
  <si>
    <t>SD46005</t>
  </si>
  <si>
    <t>Beadle</t>
  </si>
  <si>
    <t>SD46007</t>
  </si>
  <si>
    <t>Bennett</t>
  </si>
  <si>
    <t>SD46009</t>
  </si>
  <si>
    <t>Bon Homme</t>
  </si>
  <si>
    <t>SD46011</t>
  </si>
  <si>
    <t>Brookings</t>
  </si>
  <si>
    <t>SD46013</t>
  </si>
  <si>
    <t>SD46015</t>
  </si>
  <si>
    <t>Brule</t>
  </si>
  <si>
    <t>SD46017</t>
  </si>
  <si>
    <t>SD46019</t>
  </si>
  <si>
    <t>SD46021</t>
  </si>
  <si>
    <t>SD46023</t>
  </si>
  <si>
    <t>Charles Mix</t>
  </si>
  <si>
    <t>SD46025</t>
  </si>
  <si>
    <t>SD46027</t>
  </si>
  <si>
    <t>SD46029</t>
  </si>
  <si>
    <t>Codington</t>
  </si>
  <si>
    <t>SD46031</t>
  </si>
  <si>
    <t>Corson</t>
  </si>
  <si>
    <t>SD46033</t>
  </si>
  <si>
    <t>SD46035</t>
  </si>
  <si>
    <t>Davison</t>
  </si>
  <si>
    <t>SD46037</t>
  </si>
  <si>
    <t>Day</t>
  </si>
  <si>
    <t>SD46039</t>
  </si>
  <si>
    <t>SD46041</t>
  </si>
  <si>
    <t>SD46043</t>
  </si>
  <si>
    <t>SD46045</t>
  </si>
  <si>
    <t>Edmunds</t>
  </si>
  <si>
    <t>SD46047</t>
  </si>
  <si>
    <t>Fall River</t>
  </si>
  <si>
    <t>SD46049</t>
  </si>
  <si>
    <t>Faulk</t>
  </si>
  <si>
    <t>SD46051</t>
  </si>
  <si>
    <t>SD46053</t>
  </si>
  <si>
    <t>Gregory</t>
  </si>
  <si>
    <t>SD46055</t>
  </si>
  <si>
    <t>Haakon</t>
  </si>
  <si>
    <t>SD46057</t>
  </si>
  <si>
    <t>Hamlin</t>
  </si>
  <si>
    <t>SD46059</t>
  </si>
  <si>
    <t>Hand</t>
  </si>
  <si>
    <t>SD46061</t>
  </si>
  <si>
    <t>Hanson</t>
  </si>
  <si>
    <t>SD46063</t>
  </si>
  <si>
    <t>SD46065</t>
  </si>
  <si>
    <t>SD46067</t>
  </si>
  <si>
    <t>Hutchinson</t>
  </si>
  <si>
    <t>SD46069</t>
  </si>
  <si>
    <t>SD46071</t>
  </si>
  <si>
    <t>SD46073</t>
  </si>
  <si>
    <t>Jerauld</t>
  </si>
  <si>
    <t>SD46075</t>
  </si>
  <si>
    <t>SD46077</t>
  </si>
  <si>
    <t>Kingsbury</t>
  </si>
  <si>
    <t>SD46079</t>
  </si>
  <si>
    <t>SD46081</t>
  </si>
  <si>
    <t>SD46083</t>
  </si>
  <si>
    <t>SD46085</t>
  </si>
  <si>
    <t>Lyman</t>
  </si>
  <si>
    <t>SD46091</t>
  </si>
  <si>
    <t>SD46087</t>
  </si>
  <si>
    <t>McCook</t>
  </si>
  <si>
    <t>SD46089</t>
  </si>
  <si>
    <t>SD46093</t>
  </si>
  <si>
    <t>SD46095</t>
  </si>
  <si>
    <t>Mellette</t>
  </si>
  <si>
    <t>SD46097</t>
  </si>
  <si>
    <t>Miner</t>
  </si>
  <si>
    <t>SD46099</t>
  </si>
  <si>
    <t>Minnehaha</t>
  </si>
  <si>
    <t>SD46101</t>
  </si>
  <si>
    <t>Moody</t>
  </si>
  <si>
    <t>SD46102</t>
  </si>
  <si>
    <t>Oglala Lakota</t>
  </si>
  <si>
    <t>SD46103</t>
  </si>
  <si>
    <t>SD46105</t>
  </si>
  <si>
    <t>SD46107</t>
  </si>
  <si>
    <t>SD46109</t>
  </si>
  <si>
    <t>Roberts</t>
  </si>
  <si>
    <t>SD46111</t>
  </si>
  <si>
    <t>Sanborn</t>
  </si>
  <si>
    <t>SD46115</t>
  </si>
  <si>
    <t>Spink</t>
  </si>
  <si>
    <t>SD46117</t>
  </si>
  <si>
    <t>Stanley</t>
  </si>
  <si>
    <t>SD46119</t>
  </si>
  <si>
    <t>Sully</t>
  </si>
  <si>
    <t>SD46121</t>
  </si>
  <si>
    <t>SD46123</t>
  </si>
  <si>
    <t>Tripp</t>
  </si>
  <si>
    <t>SD46125</t>
  </si>
  <si>
    <t>SD46127</t>
  </si>
  <si>
    <t>SD46129</t>
  </si>
  <si>
    <t>Walworth</t>
  </si>
  <si>
    <t>SD46135</t>
  </si>
  <si>
    <t>Yankton</t>
  </si>
  <si>
    <t>SD46137</t>
  </si>
  <si>
    <t>Ziebach</t>
  </si>
  <si>
    <t>TN47001</t>
  </si>
  <si>
    <t>TN47003</t>
  </si>
  <si>
    <t>TN47005</t>
  </si>
  <si>
    <t>TN47007</t>
  </si>
  <si>
    <t>Bledsoe</t>
  </si>
  <si>
    <t>TN47009</t>
  </si>
  <si>
    <t>TN47011</t>
  </si>
  <si>
    <t>TN47013</t>
  </si>
  <si>
    <t>TN47015</t>
  </si>
  <si>
    <t>Cannon</t>
  </si>
  <si>
    <t>TN47017</t>
  </si>
  <si>
    <t>TN47019</t>
  </si>
  <si>
    <t>TN47021</t>
  </si>
  <si>
    <t>Cheatham</t>
  </si>
  <si>
    <t>TN47023</t>
  </si>
  <si>
    <t>TN47025</t>
  </si>
  <si>
    <t>TN47027</t>
  </si>
  <si>
    <t>TN47029</t>
  </si>
  <si>
    <t>Cocke</t>
  </si>
  <si>
    <t>TN47031</t>
  </si>
  <si>
    <t>TN47033</t>
  </si>
  <si>
    <t>Crockett</t>
  </si>
  <si>
    <t>TN47035</t>
  </si>
  <si>
    <t>TN47037</t>
  </si>
  <si>
    <t>TN47039</t>
  </si>
  <si>
    <t>TN47041</t>
  </si>
  <si>
    <t>TN47043</t>
  </si>
  <si>
    <t>Dickson</t>
  </si>
  <si>
    <t>TN47045</t>
  </si>
  <si>
    <t>Dyer</t>
  </si>
  <si>
    <t>TN47047</t>
  </si>
  <si>
    <t>TN47049</t>
  </si>
  <si>
    <t>Fentress</t>
  </si>
  <si>
    <t>TN47051</t>
  </si>
  <si>
    <t>TN47053</t>
  </si>
  <si>
    <t>TN47055</t>
  </si>
  <si>
    <t>Giles</t>
  </si>
  <si>
    <t>TN47057</t>
  </si>
  <si>
    <t>Grainger</t>
  </si>
  <si>
    <t>TN47059</t>
  </si>
  <si>
    <t>TN47061</t>
  </si>
  <si>
    <t>TN47063</t>
  </si>
  <si>
    <t>Hamblen</t>
  </si>
  <si>
    <t>TN47065</t>
  </si>
  <si>
    <t>TN47067</t>
  </si>
  <si>
    <t>TN47069</t>
  </si>
  <si>
    <t>Hardeman</t>
  </si>
  <si>
    <t>TN47071</t>
  </si>
  <si>
    <t>TN47073</t>
  </si>
  <si>
    <t>Hawkins</t>
  </si>
  <si>
    <t>TN47075</t>
  </si>
  <si>
    <t>TN47077</t>
  </si>
  <si>
    <t>TN47079</t>
  </si>
  <si>
    <t>TN47081</t>
  </si>
  <si>
    <t>TN47083</t>
  </si>
  <si>
    <t>TN47085</t>
  </si>
  <si>
    <t>TN47087</t>
  </si>
  <si>
    <t>TN47089</t>
  </si>
  <si>
    <t>TN47091</t>
  </si>
  <si>
    <t>TN47093</t>
  </si>
  <si>
    <t>TN47095</t>
  </si>
  <si>
    <t>TN47097</t>
  </si>
  <si>
    <t>TN47099</t>
  </si>
  <si>
    <t>TN47101</t>
  </si>
  <si>
    <t>TN47103</t>
  </si>
  <si>
    <t>TN47105</t>
  </si>
  <si>
    <t>Loudon</t>
  </si>
  <si>
    <t>TN47107</t>
  </si>
  <si>
    <t>McMinn</t>
  </si>
  <si>
    <t>TN47109</t>
  </si>
  <si>
    <t>McNairy</t>
  </si>
  <si>
    <t>TN47111</t>
  </si>
  <si>
    <t>TN47113</t>
  </si>
  <si>
    <t>TN47115</t>
  </si>
  <si>
    <t>TN47117</t>
  </si>
  <si>
    <t>TN47119</t>
  </si>
  <si>
    <t>Maury</t>
  </si>
  <si>
    <t>TN47121</t>
  </si>
  <si>
    <t>TN47123</t>
  </si>
  <si>
    <t>TN47125</t>
  </si>
  <si>
    <t>TN47127</t>
  </si>
  <si>
    <t>TN47129</t>
  </si>
  <si>
    <t>TN47131</t>
  </si>
  <si>
    <t>Obion</t>
  </si>
  <si>
    <t>TN47133</t>
  </si>
  <si>
    <t>Overton</t>
  </si>
  <si>
    <t>TN47135</t>
  </si>
  <si>
    <t>TN47137</t>
  </si>
  <si>
    <t>Pickett</t>
  </si>
  <si>
    <t>TN47139</t>
  </si>
  <si>
    <t>TN47141</t>
  </si>
  <si>
    <t>TN47143</t>
  </si>
  <si>
    <t>Rhea</t>
  </si>
  <si>
    <t>TN47145</t>
  </si>
  <si>
    <t>Roane</t>
  </si>
  <si>
    <t>TN47147</t>
  </si>
  <si>
    <t>TN47149</t>
  </si>
  <si>
    <t>TN47151</t>
  </si>
  <si>
    <t>TN47153</t>
  </si>
  <si>
    <t>Sequatchie</t>
  </si>
  <si>
    <t>TN47155</t>
  </si>
  <si>
    <t>TN47157</t>
  </si>
  <si>
    <t>TN47159</t>
  </si>
  <si>
    <t>TN47161</t>
  </si>
  <si>
    <t>TN47163</t>
  </si>
  <si>
    <t>TN47165</t>
  </si>
  <si>
    <t>TN47167</t>
  </si>
  <si>
    <t>TN47169</t>
  </si>
  <si>
    <t>Trousdale</t>
  </si>
  <si>
    <t>TN47171</t>
  </si>
  <si>
    <t>Unicoi</t>
  </si>
  <si>
    <t>TN47173</t>
  </si>
  <si>
    <t>TN47175</t>
  </si>
  <si>
    <t>TN47177</t>
  </si>
  <si>
    <t>TN47179</t>
  </si>
  <si>
    <t>TN47181</t>
  </si>
  <si>
    <t>TN47183</t>
  </si>
  <si>
    <t>Weakley</t>
  </si>
  <si>
    <t>TN47185</t>
  </si>
  <si>
    <t>TN47187</t>
  </si>
  <si>
    <t>TN47189</t>
  </si>
  <si>
    <t>TX48001</t>
  </si>
  <si>
    <t>TX48003</t>
  </si>
  <si>
    <t>Andrews</t>
  </si>
  <si>
    <t>TX48005</t>
  </si>
  <si>
    <t>Angelina</t>
  </si>
  <si>
    <t>TX48007</t>
  </si>
  <si>
    <t>Aransas</t>
  </si>
  <si>
    <t>TX48009</t>
  </si>
  <si>
    <t>Archer</t>
  </si>
  <si>
    <t>TX48011</t>
  </si>
  <si>
    <t>TX48013</t>
  </si>
  <si>
    <t>Atascosa</t>
  </si>
  <si>
    <t>TX48015</t>
  </si>
  <si>
    <t>Austin</t>
  </si>
  <si>
    <t>TX48017</t>
  </si>
  <si>
    <t>Bailey</t>
  </si>
  <si>
    <t>TX48019</t>
  </si>
  <si>
    <t>Bandera</t>
  </si>
  <si>
    <t>TX48021</t>
  </si>
  <si>
    <t>Bastrop</t>
  </si>
  <si>
    <t>TX48023</t>
  </si>
  <si>
    <t>Baylor</t>
  </si>
  <si>
    <t>TX48025</t>
  </si>
  <si>
    <t>Bee</t>
  </si>
  <si>
    <t>TX48027</t>
  </si>
  <si>
    <t>TX48029</t>
  </si>
  <si>
    <t>Bexar</t>
  </si>
  <si>
    <t>TX48031</t>
  </si>
  <si>
    <t>Blanco</t>
  </si>
  <si>
    <t>TX48033</t>
  </si>
  <si>
    <t>Borden</t>
  </si>
  <si>
    <t>TX48035</t>
  </si>
  <si>
    <t>Bosque</t>
  </si>
  <si>
    <t>TX48037</t>
  </si>
  <si>
    <t>Bowie</t>
  </si>
  <si>
    <t>TX48039</t>
  </si>
  <si>
    <t>Brazoria</t>
  </si>
  <si>
    <t>TX48041</t>
  </si>
  <si>
    <t>Brazos</t>
  </si>
  <si>
    <t>TX48043</t>
  </si>
  <si>
    <t>Brewster</t>
  </si>
  <si>
    <t>TX48045</t>
  </si>
  <si>
    <t>Briscoe</t>
  </si>
  <si>
    <t>TX48047</t>
  </si>
  <si>
    <t>TX48049</t>
  </si>
  <si>
    <t>TX48051</t>
  </si>
  <si>
    <t>Burleson</t>
  </si>
  <si>
    <t>TX48053</t>
  </si>
  <si>
    <t>Burnet</t>
  </si>
  <si>
    <t>TX48055</t>
  </si>
  <si>
    <t>TX48057</t>
  </si>
  <si>
    <t>TX48059</t>
  </si>
  <si>
    <t>Callahan</t>
  </si>
  <si>
    <t>TX48061</t>
  </si>
  <si>
    <t>TX48063</t>
  </si>
  <si>
    <t>Camp</t>
  </si>
  <si>
    <t>TX48065</t>
  </si>
  <si>
    <t>Carson</t>
  </si>
  <si>
    <t>TX48067</t>
  </si>
  <si>
    <t>TX48069</t>
  </si>
  <si>
    <t>Castro</t>
  </si>
  <si>
    <t>TX48071</t>
  </si>
  <si>
    <t>TX48073</t>
  </si>
  <si>
    <t>TX48075</t>
  </si>
  <si>
    <t>Childress</t>
  </si>
  <si>
    <t>TX48077</t>
  </si>
  <si>
    <t>TX48079</t>
  </si>
  <si>
    <t>Cochran</t>
  </si>
  <si>
    <t>TX48081</t>
  </si>
  <si>
    <t>Coke</t>
  </si>
  <si>
    <t>TX48083</t>
  </si>
  <si>
    <t>Coleman</t>
  </si>
  <si>
    <t>TX48085</t>
  </si>
  <si>
    <t>Collin</t>
  </si>
  <si>
    <t>TX48087</t>
  </si>
  <si>
    <t>Collingsworth</t>
  </si>
  <si>
    <t>TX48089</t>
  </si>
  <si>
    <t>TX48091</t>
  </si>
  <si>
    <t>Comal</t>
  </si>
  <si>
    <t>TX48093</t>
  </si>
  <si>
    <t>TX48095</t>
  </si>
  <si>
    <t>Concho</t>
  </si>
  <si>
    <t>TX48097</t>
  </si>
  <si>
    <t>Cooke</t>
  </si>
  <si>
    <t>TX48099</t>
  </si>
  <si>
    <t>Coryell</t>
  </si>
  <si>
    <t>TX48101</t>
  </si>
  <si>
    <t>Cottle</t>
  </si>
  <si>
    <t>TX48103</t>
  </si>
  <si>
    <t>Crane</t>
  </si>
  <si>
    <t>TX48105</t>
  </si>
  <si>
    <t>TX48107</t>
  </si>
  <si>
    <t>Crosby</t>
  </si>
  <si>
    <t>TX48109</t>
  </si>
  <si>
    <t>Culberson</t>
  </si>
  <si>
    <t>TX48111</t>
  </si>
  <si>
    <t>Dallam</t>
  </si>
  <si>
    <t>TX48113</t>
  </si>
  <si>
    <t>TX48115</t>
  </si>
  <si>
    <t>TX48117</t>
  </si>
  <si>
    <t>Deaf Smith</t>
  </si>
  <si>
    <t>TX48119</t>
  </si>
  <si>
    <t>TX48121</t>
  </si>
  <si>
    <t>Denton</t>
  </si>
  <si>
    <t>TX48123</t>
  </si>
  <si>
    <t>DeWitt</t>
  </si>
  <si>
    <t>TX48125</t>
  </si>
  <si>
    <t>Dickens</t>
  </si>
  <si>
    <t>TX48127</t>
  </si>
  <si>
    <t>Dimmit</t>
  </si>
  <si>
    <t>TX48129</t>
  </si>
  <si>
    <t>Donley</t>
  </si>
  <si>
    <t>TX48131</t>
  </si>
  <si>
    <t>TX48133</t>
  </si>
  <si>
    <t>Eastland</t>
  </si>
  <si>
    <t>TX48135</t>
  </si>
  <si>
    <t>Ector</t>
  </si>
  <si>
    <t>TX48137</t>
  </si>
  <si>
    <t>TX48139</t>
  </si>
  <si>
    <t>TX48141</t>
  </si>
  <si>
    <t>TX48143</t>
  </si>
  <si>
    <t>Erath</t>
  </si>
  <si>
    <t>TX48145</t>
  </si>
  <si>
    <t>Falls</t>
  </si>
  <si>
    <t>TX48147</t>
  </si>
  <si>
    <t>TX48149</t>
  </si>
  <si>
    <t>TX48151</t>
  </si>
  <si>
    <t>Fisher</t>
  </si>
  <si>
    <t>TX48153</t>
  </si>
  <si>
    <t>TX48155</t>
  </si>
  <si>
    <t>Foard</t>
  </si>
  <si>
    <t>TX48157</t>
  </si>
  <si>
    <t>Fort Bend</t>
  </si>
  <si>
    <t>TX48159</t>
  </si>
  <si>
    <t>TX48161</t>
  </si>
  <si>
    <t>Freestone</t>
  </si>
  <si>
    <t>TX48163</t>
  </si>
  <si>
    <t>Frio</t>
  </si>
  <si>
    <t>TX48165</t>
  </si>
  <si>
    <t>Gaines</t>
  </si>
  <si>
    <t>TX48167</t>
  </si>
  <si>
    <t>Galveston</t>
  </si>
  <si>
    <t>TX48169</t>
  </si>
  <si>
    <t>Garza</t>
  </si>
  <si>
    <t>TX48171</t>
  </si>
  <si>
    <t>Gillespie</t>
  </si>
  <si>
    <t>TX48173</t>
  </si>
  <si>
    <t>Glasscock</t>
  </si>
  <si>
    <t>TX48175</t>
  </si>
  <si>
    <t>Goliad</t>
  </si>
  <si>
    <t>TX48177</t>
  </si>
  <si>
    <t>Gonzales</t>
  </si>
  <si>
    <t>TX48179</t>
  </si>
  <si>
    <t>TX48181</t>
  </si>
  <si>
    <t>TX48183</t>
  </si>
  <si>
    <t>Gregg</t>
  </si>
  <si>
    <t>TX48185</t>
  </si>
  <si>
    <t>Grimes</t>
  </si>
  <si>
    <t>TX48187</t>
  </si>
  <si>
    <t>TX48189</t>
  </si>
  <si>
    <t>TX48191</t>
  </si>
  <si>
    <t>TX48193</t>
  </si>
  <si>
    <t>TX48195</t>
  </si>
  <si>
    <t>Hansford</t>
  </si>
  <si>
    <t>TX48197</t>
  </si>
  <si>
    <t>TX48199</t>
  </si>
  <si>
    <t>TX48201</t>
  </si>
  <si>
    <t>TX48203</t>
  </si>
  <si>
    <t>TX48205</t>
  </si>
  <si>
    <t>Hartley</t>
  </si>
  <si>
    <t>TX48207</t>
  </si>
  <si>
    <t>TX48209</t>
  </si>
  <si>
    <t>Hays</t>
  </si>
  <si>
    <t>TX48211</t>
  </si>
  <si>
    <t>Hemphill</t>
  </si>
  <si>
    <t>TX48213</t>
  </si>
  <si>
    <t>TX48215</t>
  </si>
  <si>
    <t>TX48217</t>
  </si>
  <si>
    <t>TX48219</t>
  </si>
  <si>
    <t>Hockley</t>
  </si>
  <si>
    <t>TX48221</t>
  </si>
  <si>
    <t>Hood</t>
  </si>
  <si>
    <t>TX48223</t>
  </si>
  <si>
    <t>TX48225</t>
  </si>
  <si>
    <t>TX48227</t>
  </si>
  <si>
    <t>TX48229</t>
  </si>
  <si>
    <t>Hudspeth</t>
  </si>
  <si>
    <t>TX48231</t>
  </si>
  <si>
    <t>Hunt</t>
  </si>
  <si>
    <t>TX48233</t>
  </si>
  <si>
    <t>TX48235</t>
  </si>
  <si>
    <t>Irion</t>
  </si>
  <si>
    <t>TX48237</t>
  </si>
  <si>
    <t>Jack</t>
  </si>
  <si>
    <t>TX48239</t>
  </si>
  <si>
    <t>TX48241</t>
  </si>
  <si>
    <t>TX48243</t>
  </si>
  <si>
    <t>TX48245</t>
  </si>
  <si>
    <t>TX48247</t>
  </si>
  <si>
    <t>Jim Hogg</t>
  </si>
  <si>
    <t>TX48249</t>
  </si>
  <si>
    <t>Jim Wells</t>
  </si>
  <si>
    <t>TX48251</t>
  </si>
  <si>
    <t>TX48253</t>
  </si>
  <si>
    <t>TX48255</t>
  </si>
  <si>
    <t>Karnes</t>
  </si>
  <si>
    <t>TX48257</t>
  </si>
  <si>
    <t>Kaufman</t>
  </si>
  <si>
    <t>TX48259</t>
  </si>
  <si>
    <t>TX48261</t>
  </si>
  <si>
    <t>Kenedy</t>
  </si>
  <si>
    <t>TX48263</t>
  </si>
  <si>
    <t>TX48265</t>
  </si>
  <si>
    <t>Kerr</t>
  </si>
  <si>
    <t>TX48267</t>
  </si>
  <si>
    <t>Kimble</t>
  </si>
  <si>
    <t>TX48269</t>
  </si>
  <si>
    <t>King</t>
  </si>
  <si>
    <t>TX48271</t>
  </si>
  <si>
    <t>Kinney</t>
  </si>
  <si>
    <t>TX48273</t>
  </si>
  <si>
    <t>Kleberg</t>
  </si>
  <si>
    <t>TX48275</t>
  </si>
  <si>
    <t>TX48277</t>
  </si>
  <si>
    <t>TX48279</t>
  </si>
  <si>
    <t>Lamb</t>
  </si>
  <si>
    <t>TX48281</t>
  </si>
  <si>
    <t>Lampasas</t>
  </si>
  <si>
    <t>TX48283</t>
  </si>
  <si>
    <t>La Salle</t>
  </si>
  <si>
    <t>TX48285</t>
  </si>
  <si>
    <t>Lavaca</t>
  </si>
  <si>
    <t>TX48287</t>
  </si>
  <si>
    <t>TX48289</t>
  </si>
  <si>
    <t>TX48291</t>
  </si>
  <si>
    <t>TX48293</t>
  </si>
  <si>
    <t>TX48295</t>
  </si>
  <si>
    <t>Lipscomb</t>
  </si>
  <si>
    <t>TX48297</t>
  </si>
  <si>
    <t>Live Oak</t>
  </si>
  <si>
    <t>TX48299</t>
  </si>
  <si>
    <t>Llano</t>
  </si>
  <si>
    <t>TX48301</t>
  </si>
  <si>
    <t>Loving</t>
  </si>
  <si>
    <t>TX48303</t>
  </si>
  <si>
    <t>Lubbock</t>
  </si>
  <si>
    <t>TX48305</t>
  </si>
  <si>
    <t>Lynn</t>
  </si>
  <si>
    <t>TX48307</t>
  </si>
  <si>
    <t>McCulloch</t>
  </si>
  <si>
    <t>TX48309</t>
  </si>
  <si>
    <t>McLennan</t>
  </si>
  <si>
    <t>TX48311</t>
  </si>
  <si>
    <t>McMullen</t>
  </si>
  <si>
    <t>TX48313</t>
  </si>
  <si>
    <t>TX48315</t>
  </si>
  <si>
    <t>TX48317</t>
  </si>
  <si>
    <t>TX48319</t>
  </si>
  <si>
    <t>TX48321</t>
  </si>
  <si>
    <t>Matagorda</t>
  </si>
  <si>
    <t>TX48323</t>
  </si>
  <si>
    <t>Maverick</t>
  </si>
  <si>
    <t>TX48325</t>
  </si>
  <si>
    <t>TX48327</t>
  </si>
  <si>
    <t>TX48329</t>
  </si>
  <si>
    <t>TX48331</t>
  </si>
  <si>
    <t>Milam</t>
  </si>
  <si>
    <t>TX48333</t>
  </si>
  <si>
    <t>TX48335</t>
  </si>
  <si>
    <t>TX48337</t>
  </si>
  <si>
    <t>Montague</t>
  </si>
  <si>
    <t>TX48339</t>
  </si>
  <si>
    <t>TX48341</t>
  </si>
  <si>
    <t>TX48343</t>
  </si>
  <si>
    <t>TX48345</t>
  </si>
  <si>
    <t>Motley</t>
  </si>
  <si>
    <t>TX48347</t>
  </si>
  <si>
    <t>Nacogdoches</t>
  </si>
  <si>
    <t>TX48349</t>
  </si>
  <si>
    <t>Navarro</t>
  </si>
  <si>
    <t>TX48351</t>
  </si>
  <si>
    <t>TX48353</t>
  </si>
  <si>
    <t>Nolan</t>
  </si>
  <si>
    <t>TX48355</t>
  </si>
  <si>
    <t>Nueces</t>
  </si>
  <si>
    <t>TX48357</t>
  </si>
  <si>
    <t>Ochiltree</t>
  </si>
  <si>
    <t>TX48359</t>
  </si>
  <si>
    <t>TX48361</t>
  </si>
  <si>
    <t>TX48363</t>
  </si>
  <si>
    <t>Palo Pinto</t>
  </si>
  <si>
    <t>TX48365</t>
  </si>
  <si>
    <t>TX48367</t>
  </si>
  <si>
    <t>Parker</t>
  </si>
  <si>
    <t>TX48369</t>
  </si>
  <si>
    <t>Parmer</t>
  </si>
  <si>
    <t>TX48371</t>
  </si>
  <si>
    <t>Pecos</t>
  </si>
  <si>
    <t>TX48373</t>
  </si>
  <si>
    <t>TX48375</t>
  </si>
  <si>
    <t>TX48377</t>
  </si>
  <si>
    <t>Presidio</t>
  </si>
  <si>
    <t>TX48379</t>
  </si>
  <si>
    <t>Rains</t>
  </si>
  <si>
    <t>TX48381</t>
  </si>
  <si>
    <t>Randall</t>
  </si>
  <si>
    <t>TX48383</t>
  </si>
  <si>
    <t>Reagan</t>
  </si>
  <si>
    <t>TX48385</t>
  </si>
  <si>
    <t>Real</t>
  </si>
  <si>
    <t>TX48387</t>
  </si>
  <si>
    <t>Red River</t>
  </si>
  <si>
    <t>TX48389</t>
  </si>
  <si>
    <t>Reeves</t>
  </si>
  <si>
    <t>TX48391</t>
  </si>
  <si>
    <t>Refugio</t>
  </si>
  <si>
    <t>TX48393</t>
  </si>
  <si>
    <t>TX48395</t>
  </si>
  <si>
    <t>TX48397</t>
  </si>
  <si>
    <t>Rockwall</t>
  </si>
  <si>
    <t>TX48399</t>
  </si>
  <si>
    <t>Runnels</t>
  </si>
  <si>
    <t>TX48401</t>
  </si>
  <si>
    <t>Rusk</t>
  </si>
  <si>
    <t>TX48403</t>
  </si>
  <si>
    <t>Sabine</t>
  </si>
  <si>
    <t>TX48405</t>
  </si>
  <si>
    <t>San Augustine</t>
  </si>
  <si>
    <t>TX48407</t>
  </si>
  <si>
    <t>San Jacinto</t>
  </si>
  <si>
    <t>TX48409</t>
  </si>
  <si>
    <t>San Patricio</t>
  </si>
  <si>
    <t>TX48411</t>
  </si>
  <si>
    <t>San Saba</t>
  </si>
  <si>
    <t>TX48413</t>
  </si>
  <si>
    <t>Schleicher</t>
  </si>
  <si>
    <t>TX48415</t>
  </si>
  <si>
    <t>Scurry</t>
  </si>
  <si>
    <t>TX48417</t>
  </si>
  <si>
    <t>Shackelford</t>
  </si>
  <si>
    <t>TX48419</t>
  </si>
  <si>
    <t>TX48421</t>
  </si>
  <si>
    <t>TX48423</t>
  </si>
  <si>
    <t>TX48425</t>
  </si>
  <si>
    <t>Somervell</t>
  </si>
  <si>
    <t>TX48427</t>
  </si>
  <si>
    <t>Starr</t>
  </si>
  <si>
    <t>TX48429</t>
  </si>
  <si>
    <t>TX48431</t>
  </si>
  <si>
    <t>Sterling</t>
  </si>
  <si>
    <t>TX48433</t>
  </si>
  <si>
    <t>Stonewall</t>
  </si>
  <si>
    <t>TX48435</t>
  </si>
  <si>
    <t>Sutton</t>
  </si>
  <si>
    <t>TX48437</t>
  </si>
  <si>
    <t>Swisher</t>
  </si>
  <si>
    <t>TX48439</t>
  </si>
  <si>
    <t>Tarrant</t>
  </si>
  <si>
    <t>TX48441</t>
  </si>
  <si>
    <t>TX48443</t>
  </si>
  <si>
    <t>TX48445</t>
  </si>
  <si>
    <t>Terry</t>
  </si>
  <si>
    <t>TX48447</t>
  </si>
  <si>
    <t>Throckmorton</t>
  </si>
  <si>
    <t>TX48449</t>
  </si>
  <si>
    <t>Titus</t>
  </si>
  <si>
    <t>TX48451</t>
  </si>
  <si>
    <t>Tom Green</t>
  </si>
  <si>
    <t>TX48453</t>
  </si>
  <si>
    <t>Travis</t>
  </si>
  <si>
    <t>TX48455</t>
  </si>
  <si>
    <t>TX48457</t>
  </si>
  <si>
    <t>Tyler</t>
  </si>
  <si>
    <t>TX48459</t>
  </si>
  <si>
    <t>Upshur</t>
  </si>
  <si>
    <t>TX48461</t>
  </si>
  <si>
    <t>Upton</t>
  </si>
  <si>
    <t>TX48463</t>
  </si>
  <si>
    <t>Uvalde</t>
  </si>
  <si>
    <t>TX48465</t>
  </si>
  <si>
    <t>Val Verde</t>
  </si>
  <si>
    <t>TX48467</t>
  </si>
  <si>
    <t>Van Zandt</t>
  </si>
  <si>
    <t>TX48469</t>
  </si>
  <si>
    <t>Victoria</t>
  </si>
  <si>
    <t>TX48471</t>
  </si>
  <si>
    <t>TX48473</t>
  </si>
  <si>
    <t>Waller</t>
  </si>
  <si>
    <t>TX48475</t>
  </si>
  <si>
    <t>TX48477</t>
  </si>
  <si>
    <t>TX48479</t>
  </si>
  <si>
    <t>Webb</t>
  </si>
  <si>
    <t>TX48481</t>
  </si>
  <si>
    <t>Wharton</t>
  </si>
  <si>
    <t>TX48483</t>
  </si>
  <si>
    <t>TX48485</t>
  </si>
  <si>
    <t>TX48487</t>
  </si>
  <si>
    <t>Wilbarger</t>
  </si>
  <si>
    <t>TX48489</t>
  </si>
  <si>
    <t>Willacy</t>
  </si>
  <si>
    <t>TX48491</t>
  </si>
  <si>
    <t>TX48493</t>
  </si>
  <si>
    <t>TX48495</t>
  </si>
  <si>
    <t>Winkler</t>
  </si>
  <si>
    <t>TX48497</t>
  </si>
  <si>
    <t>Wise</t>
  </si>
  <si>
    <t>TX48499</t>
  </si>
  <si>
    <t>TX48501</t>
  </si>
  <si>
    <t>Yoakum</t>
  </si>
  <si>
    <t>TX48503</t>
  </si>
  <si>
    <t>Young</t>
  </si>
  <si>
    <t>TX48505</t>
  </si>
  <si>
    <t>Zapata</t>
  </si>
  <si>
    <t>TX48507</t>
  </si>
  <si>
    <t>Zavala</t>
  </si>
  <si>
    <t>UT49001</t>
  </si>
  <si>
    <t>UT49003</t>
  </si>
  <si>
    <t>Box Elder</t>
  </si>
  <si>
    <t>UT49005</t>
  </si>
  <si>
    <t>Cache</t>
  </si>
  <si>
    <t>UT49007</t>
  </si>
  <si>
    <t>UT49009</t>
  </si>
  <si>
    <t>Daggett</t>
  </si>
  <si>
    <t>UT49011</t>
  </si>
  <si>
    <t>UT49013</t>
  </si>
  <si>
    <t>Duchesne</t>
  </si>
  <si>
    <t>UT49015</t>
  </si>
  <si>
    <t>Emery</t>
  </si>
  <si>
    <t>UT49017</t>
  </si>
  <si>
    <t>UT49019</t>
  </si>
  <si>
    <t>UT49021</t>
  </si>
  <si>
    <t>UT49023</t>
  </si>
  <si>
    <t>Juab</t>
  </si>
  <si>
    <t>UT49025</t>
  </si>
  <si>
    <t>UT49027</t>
  </si>
  <si>
    <t>Millard</t>
  </si>
  <si>
    <t>UT49029</t>
  </si>
  <si>
    <t>UT49031</t>
  </si>
  <si>
    <t>Piute</t>
  </si>
  <si>
    <t>UT49033</t>
  </si>
  <si>
    <t>Rich</t>
  </si>
  <si>
    <t>UT49035</t>
  </si>
  <si>
    <t>Salt Lake</t>
  </si>
  <si>
    <t>UT49037</t>
  </si>
  <si>
    <t>UT49039</t>
  </si>
  <si>
    <t>Sanpete</t>
  </si>
  <si>
    <t>UT49041</t>
  </si>
  <si>
    <t>UT49043</t>
  </si>
  <si>
    <t>UT49045</t>
  </si>
  <si>
    <t>Tooele</t>
  </si>
  <si>
    <t>UT49047</t>
  </si>
  <si>
    <t>Uintah</t>
  </si>
  <si>
    <t>UT49049</t>
  </si>
  <si>
    <t>UT49051</t>
  </si>
  <si>
    <t>Wasatch</t>
  </si>
  <si>
    <t>UT49053</t>
  </si>
  <si>
    <t>UT49055</t>
  </si>
  <si>
    <t>UT49057</t>
  </si>
  <si>
    <t>Weber</t>
  </si>
  <si>
    <t>VA51001</t>
  </si>
  <si>
    <t>Accomack</t>
  </si>
  <si>
    <t>VA51003</t>
  </si>
  <si>
    <t>Albemarle</t>
  </si>
  <si>
    <t>VA51005</t>
  </si>
  <si>
    <t>VA51007</t>
  </si>
  <si>
    <t>Amelia</t>
  </si>
  <si>
    <t>VA51009</t>
  </si>
  <si>
    <t>Amherst</t>
  </si>
  <si>
    <t>VA51011</t>
  </si>
  <si>
    <t>Appomattox</t>
  </si>
  <si>
    <t>VA51013</t>
  </si>
  <si>
    <t>Arlington</t>
  </si>
  <si>
    <t>VA51015</t>
  </si>
  <si>
    <t>Augusta</t>
  </si>
  <si>
    <t>VA51017</t>
  </si>
  <si>
    <t>VA51019</t>
  </si>
  <si>
    <t>VA51021</t>
  </si>
  <si>
    <t>Bland</t>
  </si>
  <si>
    <t>VA51023</t>
  </si>
  <si>
    <t>Botetourt</t>
  </si>
  <si>
    <t>VA51025</t>
  </si>
  <si>
    <t>VA51027</t>
  </si>
  <si>
    <t>VA51029</t>
  </si>
  <si>
    <t>Buckingham</t>
  </si>
  <si>
    <t>VA51031</t>
  </si>
  <si>
    <t>VA51033</t>
  </si>
  <si>
    <t>VA51035</t>
  </si>
  <si>
    <t>VA51036</t>
  </si>
  <si>
    <t>Charles City</t>
  </si>
  <si>
    <t>Charles city</t>
  </si>
  <si>
    <t>Charles city Virginia</t>
  </si>
  <si>
    <t>VA51037</t>
  </si>
  <si>
    <t>VA51041</t>
  </si>
  <si>
    <t>VA51043</t>
  </si>
  <si>
    <t>VA51045</t>
  </si>
  <si>
    <t>VA51047</t>
  </si>
  <si>
    <t>Culpeper</t>
  </si>
  <si>
    <t>VA51049</t>
  </si>
  <si>
    <t>VA51051</t>
  </si>
  <si>
    <t>Dickenson</t>
  </si>
  <si>
    <t>VA51053</t>
  </si>
  <si>
    <t>Dinwiddie</t>
  </si>
  <si>
    <t>VA51057</t>
  </si>
  <si>
    <t>VA51059</t>
  </si>
  <si>
    <t>Fairfax</t>
  </si>
  <si>
    <t>VA51061</t>
  </si>
  <si>
    <t>Fauquier</t>
  </si>
  <si>
    <t>VA51063</t>
  </si>
  <si>
    <t>VA51065</t>
  </si>
  <si>
    <t>Fluvanna</t>
  </si>
  <si>
    <t>VA51067</t>
  </si>
  <si>
    <t>VA51069</t>
  </si>
  <si>
    <t>VA51071</t>
  </si>
  <si>
    <t>VA51073</t>
  </si>
  <si>
    <t>VA51075</t>
  </si>
  <si>
    <t>Goochland</t>
  </si>
  <si>
    <t>VA51077</t>
  </si>
  <si>
    <t>VA51079</t>
  </si>
  <si>
    <t>VA51081</t>
  </si>
  <si>
    <t>Greensville</t>
  </si>
  <si>
    <t>VA51083</t>
  </si>
  <si>
    <t>VA51085</t>
  </si>
  <si>
    <t>Hanover</t>
  </si>
  <si>
    <t>VA51087</t>
  </si>
  <si>
    <t>Henrico</t>
  </si>
  <si>
    <t>VA51089</t>
  </si>
  <si>
    <t>VA51091</t>
  </si>
  <si>
    <t>VA51093</t>
  </si>
  <si>
    <t>Isle of Wight</t>
  </si>
  <si>
    <t>VA51095</t>
  </si>
  <si>
    <t>James City</t>
  </si>
  <si>
    <t>James city</t>
  </si>
  <si>
    <t>James city Virginia</t>
  </si>
  <si>
    <t>VA51097</t>
  </si>
  <si>
    <t>King and Queen</t>
  </si>
  <si>
    <t>VA51099</t>
  </si>
  <si>
    <t>King George</t>
  </si>
  <si>
    <t>VA51101</t>
  </si>
  <si>
    <t>King William</t>
  </si>
  <si>
    <t>VA51103</t>
  </si>
  <si>
    <t>VA51105</t>
  </si>
  <si>
    <t>VA51107</t>
  </si>
  <si>
    <t>Loudoun</t>
  </si>
  <si>
    <t>VA51109</t>
  </si>
  <si>
    <t>VA51111</t>
  </si>
  <si>
    <t>Lunenburg</t>
  </si>
  <si>
    <t>VA51113</t>
  </si>
  <si>
    <t>VA51115</t>
  </si>
  <si>
    <t>Mathews</t>
  </si>
  <si>
    <t>VA51117</t>
  </si>
  <si>
    <t>VA51119</t>
  </si>
  <si>
    <t>VA51121</t>
  </si>
  <si>
    <t>VA51125</t>
  </si>
  <si>
    <t>VA51127</t>
  </si>
  <si>
    <t>New Kent</t>
  </si>
  <si>
    <t>VA51131</t>
  </si>
  <si>
    <t>VA51133</t>
  </si>
  <si>
    <t>VA51135</t>
  </si>
  <si>
    <t>Nottoway</t>
  </si>
  <si>
    <t>VA51137</t>
  </si>
  <si>
    <t>VA51139</t>
  </si>
  <si>
    <t>VA51141</t>
  </si>
  <si>
    <t>Patrick</t>
  </si>
  <si>
    <t>VA51143</t>
  </si>
  <si>
    <t>Pittsylvania</t>
  </si>
  <si>
    <t>VA51145</t>
  </si>
  <si>
    <t>Powhatan</t>
  </si>
  <si>
    <t>VA51147</t>
  </si>
  <si>
    <t>Prince Edward</t>
  </si>
  <si>
    <t>VA51149</t>
  </si>
  <si>
    <t>Prince George</t>
  </si>
  <si>
    <t>VA51153</t>
  </si>
  <si>
    <t>Prince William</t>
  </si>
  <si>
    <t>VA51155</t>
  </si>
  <si>
    <t>VA51157</t>
  </si>
  <si>
    <t>Rappahannock</t>
  </si>
  <si>
    <t>VA51159</t>
  </si>
  <si>
    <t>VA51161</t>
  </si>
  <si>
    <t>Roanoke</t>
  </si>
  <si>
    <t>VA51163</t>
  </si>
  <si>
    <t>Rockbridge</t>
  </si>
  <si>
    <t>VA51165</t>
  </si>
  <si>
    <t>VA51167</t>
  </si>
  <si>
    <t>VA51169</t>
  </si>
  <si>
    <t>VA51171</t>
  </si>
  <si>
    <t>Shenandoah</t>
  </si>
  <si>
    <t>VA51173</t>
  </si>
  <si>
    <t>Smyth</t>
  </si>
  <si>
    <t>VA51175</t>
  </si>
  <si>
    <t>Southampton</t>
  </si>
  <si>
    <t>VA51177</t>
  </si>
  <si>
    <t>Spotsylvania</t>
  </si>
  <si>
    <t>VA51179</t>
  </si>
  <si>
    <t>VA51181</t>
  </si>
  <si>
    <t>VA51183</t>
  </si>
  <si>
    <t>VA51185</t>
  </si>
  <si>
    <t>VA51187</t>
  </si>
  <si>
    <t>VA51191</t>
  </si>
  <si>
    <t>VA51193</t>
  </si>
  <si>
    <t>VA51195</t>
  </si>
  <si>
    <t>VA51197</t>
  </si>
  <si>
    <t>Wythe</t>
  </si>
  <si>
    <t>VA51199</t>
  </si>
  <si>
    <t>VA51510</t>
  </si>
  <si>
    <t>VA51520</t>
  </si>
  <si>
    <t>VA51530</t>
  </si>
  <si>
    <t>VA51540</t>
  </si>
  <si>
    <t>VA51550</t>
  </si>
  <si>
    <t>VA51570</t>
  </si>
  <si>
    <t>VA51580</t>
  </si>
  <si>
    <t>VA51590</t>
  </si>
  <si>
    <t>VA51595</t>
  </si>
  <si>
    <t>VA51600</t>
  </si>
  <si>
    <t>VA51610</t>
  </si>
  <si>
    <t>VA51620</t>
  </si>
  <si>
    <t>VA51630</t>
  </si>
  <si>
    <t>VA51640</t>
  </si>
  <si>
    <t>VA51650</t>
  </si>
  <si>
    <t>VA51660</t>
  </si>
  <si>
    <t>VA51670</t>
  </si>
  <si>
    <t>VA51678</t>
  </si>
  <si>
    <t>VA51680</t>
  </si>
  <si>
    <t>VA51683</t>
  </si>
  <si>
    <t>VA51685</t>
  </si>
  <si>
    <t>VA51690</t>
  </si>
  <si>
    <t>VA51700</t>
  </si>
  <si>
    <t>VA51710</t>
  </si>
  <si>
    <t>VA51720</t>
  </si>
  <si>
    <t>VA51730</t>
  </si>
  <si>
    <t>VA51735</t>
  </si>
  <si>
    <t>VA51740</t>
  </si>
  <si>
    <t>VA51750</t>
  </si>
  <si>
    <t>VA51760</t>
  </si>
  <si>
    <t>VA51770</t>
  </si>
  <si>
    <t>VA51775</t>
  </si>
  <si>
    <t>VA51790</t>
  </si>
  <si>
    <t>VA51800</t>
  </si>
  <si>
    <t>VA51810</t>
  </si>
  <si>
    <t>VA51820</t>
  </si>
  <si>
    <t>VA51830</t>
  </si>
  <si>
    <t>VA51840</t>
  </si>
  <si>
    <t>VI78010</t>
  </si>
  <si>
    <t>St. Croix Island Virgin Islands</t>
  </si>
  <si>
    <t>VI78020</t>
  </si>
  <si>
    <t>St. John Island Virgin Islands</t>
  </si>
  <si>
    <t>VI78030</t>
  </si>
  <si>
    <t>St. Thomas Island Virgin Islands</t>
  </si>
  <si>
    <t>VT50001</t>
  </si>
  <si>
    <t>Addison</t>
  </si>
  <si>
    <t>VT50003</t>
  </si>
  <si>
    <t>Bennington</t>
  </si>
  <si>
    <t>VT50005</t>
  </si>
  <si>
    <t>Caledonia</t>
  </si>
  <si>
    <t>VT50007</t>
  </si>
  <si>
    <t>Chittenden</t>
  </si>
  <si>
    <t>VT50009</t>
  </si>
  <si>
    <t>VT50011</t>
  </si>
  <si>
    <t>VT50013</t>
  </si>
  <si>
    <t>Grand Isle</t>
  </si>
  <si>
    <t>VT50015</t>
  </si>
  <si>
    <t>Lamoille</t>
  </si>
  <si>
    <t>VT50017</t>
  </si>
  <si>
    <t>VT50019</t>
  </si>
  <si>
    <t>VT50021</t>
  </si>
  <si>
    <t>Rutland</t>
  </si>
  <si>
    <t>VT50023</t>
  </si>
  <si>
    <t>VT50025</t>
  </si>
  <si>
    <t>VT50027</t>
  </si>
  <si>
    <t>Windsor</t>
  </si>
  <si>
    <t>WA53001</t>
  </si>
  <si>
    <t>WA53003</t>
  </si>
  <si>
    <t>Asotin</t>
  </si>
  <si>
    <t>WA53005</t>
  </si>
  <si>
    <t>WA53007</t>
  </si>
  <si>
    <t>Chelan</t>
  </si>
  <si>
    <t>WA53009</t>
  </si>
  <si>
    <t>Clallam</t>
  </si>
  <si>
    <t>WA53011</t>
  </si>
  <si>
    <t>WA53013</t>
  </si>
  <si>
    <t>WA53015</t>
  </si>
  <si>
    <t>Cowlitz</t>
  </si>
  <si>
    <t>WA53017</t>
  </si>
  <si>
    <t>WA53019</t>
  </si>
  <si>
    <t>Ferry</t>
  </si>
  <si>
    <t>WA53021</t>
  </si>
  <si>
    <t>WA53023</t>
  </si>
  <si>
    <t>WA53025</t>
  </si>
  <si>
    <t>WA53027</t>
  </si>
  <si>
    <t>Grays Harbor</t>
  </si>
  <si>
    <t>WA53029</t>
  </si>
  <si>
    <t>Island</t>
  </si>
  <si>
    <t>WA53031</t>
  </si>
  <si>
    <t>WA53033</t>
  </si>
  <si>
    <t>WA53035</t>
  </si>
  <si>
    <t>Kitsap</t>
  </si>
  <si>
    <t>WA53037</t>
  </si>
  <si>
    <t>Kittitas</t>
  </si>
  <si>
    <t>WA53039</t>
  </si>
  <si>
    <t>Klickitat</t>
  </si>
  <si>
    <t>WA53041</t>
  </si>
  <si>
    <t>WA53043</t>
  </si>
  <si>
    <t>WA53045</t>
  </si>
  <si>
    <t>WA53047</t>
  </si>
  <si>
    <t>Okanogan</t>
  </si>
  <si>
    <t>WA53049</t>
  </si>
  <si>
    <t>Pacific</t>
  </si>
  <si>
    <t>WA53051</t>
  </si>
  <si>
    <t>Pend Oreille</t>
  </si>
  <si>
    <t>WA53053</t>
  </si>
  <si>
    <t>WA53055</t>
  </si>
  <si>
    <t>WA53057</t>
  </si>
  <si>
    <t>Skagit</t>
  </si>
  <si>
    <t>WA53059</t>
  </si>
  <si>
    <t>Skamania</t>
  </si>
  <si>
    <t>WA53061</t>
  </si>
  <si>
    <t>Snohomish</t>
  </si>
  <si>
    <t>WA53063</t>
  </si>
  <si>
    <t>Spokane</t>
  </si>
  <si>
    <t>WA53065</t>
  </si>
  <si>
    <t>WA53067</t>
  </si>
  <si>
    <t>WA53069</t>
  </si>
  <si>
    <t>Wahkiakum</t>
  </si>
  <si>
    <t>WA53071</t>
  </si>
  <si>
    <t>Walla Walla</t>
  </si>
  <si>
    <t>WA53073</t>
  </si>
  <si>
    <t>Whatcom</t>
  </si>
  <si>
    <t>WA53075</t>
  </si>
  <si>
    <t>Whitman</t>
  </si>
  <si>
    <t>WA53077</t>
  </si>
  <si>
    <t>Yakima</t>
  </si>
  <si>
    <t>WI55001</t>
  </si>
  <si>
    <t>WI55003</t>
  </si>
  <si>
    <t>WI55005</t>
  </si>
  <si>
    <t>Barron</t>
  </si>
  <si>
    <t>WI55007</t>
  </si>
  <si>
    <t>Bayfield</t>
  </si>
  <si>
    <t>WI55009</t>
  </si>
  <si>
    <t>WI55011</t>
  </si>
  <si>
    <t>WI55013</t>
  </si>
  <si>
    <t>Burnett</t>
  </si>
  <si>
    <t>WI55015</t>
  </si>
  <si>
    <t>Calumet</t>
  </si>
  <si>
    <t>WI55017</t>
  </si>
  <si>
    <t>WI55019</t>
  </si>
  <si>
    <t>WI55021</t>
  </si>
  <si>
    <t>WI55023</t>
  </si>
  <si>
    <t>WI55025</t>
  </si>
  <si>
    <t>Dane</t>
  </si>
  <si>
    <t>WI55027</t>
  </si>
  <si>
    <t>WI55029</t>
  </si>
  <si>
    <t>Door</t>
  </si>
  <si>
    <t>WI55031</t>
  </si>
  <si>
    <t>WI55033</t>
  </si>
  <si>
    <t>WI55035</t>
  </si>
  <si>
    <t>Eau Claire</t>
  </si>
  <si>
    <t>WI55037</t>
  </si>
  <si>
    <t>WI55039</t>
  </si>
  <si>
    <t>Fond du Lac</t>
  </si>
  <si>
    <t>WI55041</t>
  </si>
  <si>
    <t>WI55043</t>
  </si>
  <si>
    <t>WI55045</t>
  </si>
  <si>
    <t>WI55047</t>
  </si>
  <si>
    <t>Green Lake</t>
  </si>
  <si>
    <t>WI55049</t>
  </si>
  <si>
    <t>WI55051</t>
  </si>
  <si>
    <t>WI55053</t>
  </si>
  <si>
    <t>WI55055</t>
  </si>
  <si>
    <t>WI55057</t>
  </si>
  <si>
    <t>Juneau</t>
  </si>
  <si>
    <t>WI55059</t>
  </si>
  <si>
    <t>Kenosha</t>
  </si>
  <si>
    <t>WI55061</t>
  </si>
  <si>
    <t>Kewaunee</t>
  </si>
  <si>
    <t>WI55063</t>
  </si>
  <si>
    <t>La Crosse</t>
  </si>
  <si>
    <t>WI55065</t>
  </si>
  <si>
    <t>WI55067</t>
  </si>
  <si>
    <t>Langlade</t>
  </si>
  <si>
    <t>WI55069</t>
  </si>
  <si>
    <t>WI55071</t>
  </si>
  <si>
    <t>Manitowoc</t>
  </si>
  <si>
    <t>WI55073</t>
  </si>
  <si>
    <t>Marathon</t>
  </si>
  <si>
    <t>WI55075</t>
  </si>
  <si>
    <t>Marinette</t>
  </si>
  <si>
    <t>WI55077</t>
  </si>
  <si>
    <t>WI55078</t>
  </si>
  <si>
    <t>WI55079</t>
  </si>
  <si>
    <t>Milwaukee</t>
  </si>
  <si>
    <t>WI55081</t>
  </si>
  <si>
    <t>WI55083</t>
  </si>
  <si>
    <t>Oconto</t>
  </si>
  <si>
    <t>WI55085</t>
  </si>
  <si>
    <t>WI55087</t>
  </si>
  <si>
    <t>Outagamie</t>
  </si>
  <si>
    <t>WI55089</t>
  </si>
  <si>
    <t>Ozaukee</t>
  </si>
  <si>
    <t>WI55091</t>
  </si>
  <si>
    <t>Pepin</t>
  </si>
  <si>
    <t>WI55093</t>
  </si>
  <si>
    <t>WI55095</t>
  </si>
  <si>
    <t>WI55097</t>
  </si>
  <si>
    <t>WI55099</t>
  </si>
  <si>
    <t>Price</t>
  </si>
  <si>
    <t>WI55101</t>
  </si>
  <si>
    <t>Racine</t>
  </si>
  <si>
    <t>WI55103</t>
  </si>
  <si>
    <t>WI55105</t>
  </si>
  <si>
    <t>WI55107</t>
  </si>
  <si>
    <t>WI55109</t>
  </si>
  <si>
    <t>WI55111</t>
  </si>
  <si>
    <t>Sauk</t>
  </si>
  <si>
    <t>WI55113</t>
  </si>
  <si>
    <t>Sawyer</t>
  </si>
  <si>
    <t>WI55115</t>
  </si>
  <si>
    <t>Shawano</t>
  </si>
  <si>
    <t>WI55117</t>
  </si>
  <si>
    <t>Sheboygan</t>
  </si>
  <si>
    <t>WI55119</t>
  </si>
  <si>
    <t>WI55121</t>
  </si>
  <si>
    <t>Trempealeau</t>
  </si>
  <si>
    <t>WI55123</t>
  </si>
  <si>
    <t>WI55125</t>
  </si>
  <si>
    <t>Vilas</t>
  </si>
  <si>
    <t>WI55127</t>
  </si>
  <si>
    <t>WI55129</t>
  </si>
  <si>
    <t>Washburn</t>
  </si>
  <si>
    <t>WI55131</t>
  </si>
  <si>
    <t>WI55133</t>
  </si>
  <si>
    <t>Waukesha</t>
  </si>
  <si>
    <t>WI55135</t>
  </si>
  <si>
    <t>Waupaca</t>
  </si>
  <si>
    <t>WI55137</t>
  </si>
  <si>
    <t>Waushara</t>
  </si>
  <si>
    <t>WI55139</t>
  </si>
  <si>
    <t>WI55141</t>
  </si>
  <si>
    <t>WV54001</t>
  </si>
  <si>
    <t>WV54003</t>
  </si>
  <si>
    <t>WV54005</t>
  </si>
  <si>
    <t>WV54007</t>
  </si>
  <si>
    <t>Braxton</t>
  </si>
  <si>
    <t>WV54009</t>
  </si>
  <si>
    <t>Brooke</t>
  </si>
  <si>
    <t>WV54011</t>
  </si>
  <si>
    <t>Cabell</t>
  </si>
  <si>
    <t>WV54013</t>
  </si>
  <si>
    <t>WV54015</t>
  </si>
  <si>
    <t>WV54017</t>
  </si>
  <si>
    <t>Doddridge</t>
  </si>
  <si>
    <t>WV54019</t>
  </si>
  <si>
    <t>WV54021</t>
  </si>
  <si>
    <t>WV54023</t>
  </si>
  <si>
    <t>WV54025</t>
  </si>
  <si>
    <t>Greenbrier</t>
  </si>
  <si>
    <t>WV54027</t>
  </si>
  <si>
    <t>WV54029</t>
  </si>
  <si>
    <t>WV54031</t>
  </si>
  <si>
    <t>Hardy</t>
  </si>
  <si>
    <t>WV54033</t>
  </si>
  <si>
    <t>WV54035</t>
  </si>
  <si>
    <t>WV54037</t>
  </si>
  <si>
    <t>WV54039</t>
  </si>
  <si>
    <t>Kanawha</t>
  </si>
  <si>
    <t>WV54041</t>
  </si>
  <si>
    <t>WV54043</t>
  </si>
  <si>
    <t>WV54045</t>
  </si>
  <si>
    <t>WV54047</t>
  </si>
  <si>
    <t>WV54049</t>
  </si>
  <si>
    <t>WV54051</t>
  </si>
  <si>
    <t>WV54053</t>
  </si>
  <si>
    <t>WV54055</t>
  </si>
  <si>
    <t>WV54057</t>
  </si>
  <si>
    <t>WV54059</t>
  </si>
  <si>
    <t>Mingo</t>
  </si>
  <si>
    <t>WV54061</t>
  </si>
  <si>
    <t>Monongalia</t>
  </si>
  <si>
    <t>WV54063</t>
  </si>
  <si>
    <t>WV54065</t>
  </si>
  <si>
    <t>WV54067</t>
  </si>
  <si>
    <t>WV54069</t>
  </si>
  <si>
    <t>WV54071</t>
  </si>
  <si>
    <t>WV54073</t>
  </si>
  <si>
    <t>Pleasants</t>
  </si>
  <si>
    <t>WV54075</t>
  </si>
  <si>
    <t>WV54077</t>
  </si>
  <si>
    <t>Preston</t>
  </si>
  <si>
    <t>WV54079</t>
  </si>
  <si>
    <t>WV54081</t>
  </si>
  <si>
    <t>Raleigh</t>
  </si>
  <si>
    <t>WV54083</t>
  </si>
  <si>
    <t>WV54085</t>
  </si>
  <si>
    <t>Ritchie</t>
  </si>
  <si>
    <t>WV54087</t>
  </si>
  <si>
    <t>WV54089</t>
  </si>
  <si>
    <t>Summers</t>
  </si>
  <si>
    <t>WV54091</t>
  </si>
  <si>
    <t>WV54093</t>
  </si>
  <si>
    <t>Tucker</t>
  </si>
  <si>
    <t>WV54095</t>
  </si>
  <si>
    <t>WV54097</t>
  </si>
  <si>
    <t>WV54099</t>
  </si>
  <si>
    <t>WV54101</t>
  </si>
  <si>
    <t>WV54103</t>
  </si>
  <si>
    <t>Wetzel</t>
  </si>
  <si>
    <t>WV54105</t>
  </si>
  <si>
    <t>Wirt</t>
  </si>
  <si>
    <t>WV54107</t>
  </si>
  <si>
    <t>WV54109</t>
  </si>
  <si>
    <t>WY56001</t>
  </si>
  <si>
    <t>WY56003</t>
  </si>
  <si>
    <t>WY56005</t>
  </si>
  <si>
    <t>WY56007</t>
  </si>
  <si>
    <t>WY56009</t>
  </si>
  <si>
    <t>Converse</t>
  </si>
  <si>
    <t>WY56011</t>
  </si>
  <si>
    <t>WY56013</t>
  </si>
  <si>
    <t>WY56015</t>
  </si>
  <si>
    <t>Goshen</t>
  </si>
  <si>
    <t>WY56017</t>
  </si>
  <si>
    <t>Hot Springs</t>
  </si>
  <si>
    <t>WY56019</t>
  </si>
  <si>
    <t>WY56021</t>
  </si>
  <si>
    <t>Laramie</t>
  </si>
  <si>
    <t>WY56023</t>
  </si>
  <si>
    <t>WY56025</t>
  </si>
  <si>
    <t>Natrona</t>
  </si>
  <si>
    <t>WY56027</t>
  </si>
  <si>
    <t>Niobrara</t>
  </si>
  <si>
    <t>WY56029</t>
  </si>
  <si>
    <t>WY56031</t>
  </si>
  <si>
    <t>WY56033</t>
  </si>
  <si>
    <t>WY56035</t>
  </si>
  <si>
    <t>Sublette</t>
  </si>
  <si>
    <t>WY56037</t>
  </si>
  <si>
    <t>Sweetwater</t>
  </si>
  <si>
    <t>WY56039</t>
  </si>
  <si>
    <t>WY56041</t>
  </si>
  <si>
    <t>Uinta</t>
  </si>
  <si>
    <t>WY56043</t>
  </si>
  <si>
    <t>Washakie</t>
  </si>
  <si>
    <t>WY56045</t>
  </si>
  <si>
    <t>Weston</t>
  </si>
  <si>
    <t>tribes</t>
  </si>
  <si>
    <t>AK365</t>
  </si>
  <si>
    <t>AK366</t>
  </si>
  <si>
    <t>AK367</t>
  </si>
  <si>
    <t>AK368</t>
  </si>
  <si>
    <t>AK369</t>
  </si>
  <si>
    <t>AK370</t>
  </si>
  <si>
    <t>AK371</t>
  </si>
  <si>
    <t>AK372</t>
  </si>
  <si>
    <t>AK373</t>
  </si>
  <si>
    <t>AK374</t>
  </si>
  <si>
    <t>AK375</t>
  </si>
  <si>
    <t>AK376</t>
  </si>
  <si>
    <t>AK377</t>
  </si>
  <si>
    <t>AK378</t>
  </si>
  <si>
    <t>AK379</t>
  </si>
  <si>
    <t>AK380</t>
  </si>
  <si>
    <t>AK381</t>
  </si>
  <si>
    <t>AK382</t>
  </si>
  <si>
    <t>AK383</t>
  </si>
  <si>
    <t>AK384</t>
  </si>
  <si>
    <t>AK385</t>
  </si>
  <si>
    <t>AK386</t>
  </si>
  <si>
    <t>AK387</t>
  </si>
  <si>
    <t>AK388</t>
  </si>
  <si>
    <t>AK389</t>
  </si>
  <si>
    <t>AK390</t>
  </si>
  <si>
    <t>AK391</t>
  </si>
  <si>
    <t>AK392</t>
  </si>
  <si>
    <t>AK393</t>
  </si>
  <si>
    <t>AK395</t>
  </si>
  <si>
    <t>AK396</t>
  </si>
  <si>
    <t>AK397</t>
  </si>
  <si>
    <t>AK398</t>
  </si>
  <si>
    <t>AK399</t>
  </si>
  <si>
    <t>AK400</t>
  </si>
  <si>
    <t>AK401</t>
  </si>
  <si>
    <t>AK402</t>
  </si>
  <si>
    <t>AK403</t>
  </si>
  <si>
    <t>AK404</t>
  </si>
  <si>
    <t>AK405</t>
  </si>
  <si>
    <t>AK406</t>
  </si>
  <si>
    <t>AK407</t>
  </si>
  <si>
    <t>AK408</t>
  </si>
  <si>
    <t>AK412</t>
  </si>
  <si>
    <t>AK413</t>
  </si>
  <si>
    <t>AK417</t>
  </si>
  <si>
    <t>AK418</t>
  </si>
  <si>
    <t>AK420</t>
  </si>
  <si>
    <t>AK421</t>
  </si>
  <si>
    <t>AK422</t>
  </si>
  <si>
    <t>AK425</t>
  </si>
  <si>
    <t>AK426</t>
  </si>
  <si>
    <t>AK429</t>
  </si>
  <si>
    <t>AK430</t>
  </si>
  <si>
    <t>AK432</t>
  </si>
  <si>
    <t>AK435</t>
  </si>
  <si>
    <t>AK439</t>
  </si>
  <si>
    <t>AK440</t>
  </si>
  <si>
    <t>AK448</t>
  </si>
  <si>
    <t>AK450</t>
  </si>
  <si>
    <t>AK451</t>
  </si>
  <si>
    <t>AK452</t>
  </si>
  <si>
    <t>AK453</t>
  </si>
  <si>
    <t>AK454</t>
  </si>
  <si>
    <t>AK457</t>
  </si>
  <si>
    <t>AK470</t>
  </si>
  <si>
    <t>AK474</t>
  </si>
  <si>
    <t>AK478</t>
  </si>
  <si>
    <t>AK480</t>
  </si>
  <si>
    <t>AK490</t>
  </si>
  <si>
    <t>AK498</t>
  </si>
  <si>
    <t>AK503</t>
  </si>
  <si>
    <t>AK526</t>
  </si>
  <si>
    <t>AK84</t>
  </si>
  <si>
    <t>AK85</t>
  </si>
  <si>
    <t>AK86</t>
  </si>
  <si>
    <t>AK92</t>
  </si>
  <si>
    <t>AK93</t>
  </si>
  <si>
    <t>AK527</t>
  </si>
  <si>
    <t>AK536</t>
  </si>
  <si>
    <t>AK573</t>
  </si>
  <si>
    <t>AK580</t>
  </si>
  <si>
    <t>AK589</t>
  </si>
  <si>
    <t>AK593</t>
  </si>
  <si>
    <t>AK594</t>
  </si>
  <si>
    <t>AK603</t>
  </si>
  <si>
    <t>AK611</t>
  </si>
  <si>
    <t>AK622</t>
  </si>
  <si>
    <t>AK623</t>
  </si>
  <si>
    <t>AK631</t>
  </si>
  <si>
    <t>AK650</t>
  </si>
  <si>
    <t>AK654</t>
  </si>
  <si>
    <t>AK660</t>
  </si>
  <si>
    <t>AK661</t>
  </si>
  <si>
    <t>AK662</t>
  </si>
  <si>
    <t>AK673</t>
  </si>
  <si>
    <t>AK674</t>
  </si>
  <si>
    <t>AK675</t>
  </si>
  <si>
    <t>AK676</t>
  </si>
  <si>
    <t>AK677</t>
  </si>
  <si>
    <t>AK678</t>
  </si>
  <si>
    <t>AK679</t>
  </si>
  <si>
    <t>AK680</t>
  </si>
  <si>
    <t>AK681</t>
  </si>
  <si>
    <t>AK682</t>
  </si>
  <si>
    <t>AK683</t>
  </si>
  <si>
    <t>AK684</t>
  </si>
  <si>
    <t>AK685</t>
  </si>
  <si>
    <t>AK686</t>
  </si>
  <si>
    <t>AK687</t>
  </si>
  <si>
    <t>AK689</t>
  </si>
  <si>
    <t>AK690</t>
  </si>
  <si>
    <t>AK12</t>
  </si>
  <si>
    <t>AK13</t>
  </si>
  <si>
    <t>AK17</t>
  </si>
  <si>
    <t>AK18</t>
  </si>
  <si>
    <t>AK23</t>
  </si>
  <si>
    <t>AK26</t>
  </si>
  <si>
    <t>AK34</t>
  </si>
  <si>
    <t>AK42</t>
  </si>
  <si>
    <t>AK67</t>
  </si>
  <si>
    <t>AK68</t>
  </si>
  <si>
    <t>AK69</t>
  </si>
  <si>
    <t>AK74</t>
  </si>
  <si>
    <t>AK79</t>
  </si>
  <si>
    <t>AK82</t>
  </si>
  <si>
    <t>AK83</t>
  </si>
  <si>
    <t>AK691</t>
  </si>
  <si>
    <t>AK692</t>
  </si>
  <si>
    <t>AK693</t>
  </si>
  <si>
    <t>AK694</t>
  </si>
  <si>
    <t>AK713</t>
  </si>
  <si>
    <t>AK715</t>
  </si>
  <si>
    <t>AK724</t>
  </si>
  <si>
    <t>AK15</t>
  </si>
  <si>
    <t>AK3</t>
  </si>
  <si>
    <t>AK6</t>
  </si>
  <si>
    <t>AK7</t>
  </si>
  <si>
    <t>AK126</t>
  </si>
  <si>
    <t>AK130</t>
  </si>
  <si>
    <t>AK135</t>
  </si>
  <si>
    <t>AK142</t>
  </si>
  <si>
    <t>AK143</t>
  </si>
  <si>
    <t>AK148</t>
  </si>
  <si>
    <t>AK150</t>
  </si>
  <si>
    <t>AK164</t>
  </si>
  <si>
    <t>AK172</t>
  </si>
  <si>
    <t>AK176</t>
  </si>
  <si>
    <t>AK180</t>
  </si>
  <si>
    <t>AK181</t>
  </si>
  <si>
    <t>AK189</t>
  </si>
  <si>
    <t>AK191</t>
  </si>
  <si>
    <t>AK192</t>
  </si>
  <si>
    <t>AK193</t>
  </si>
  <si>
    <t>AK197</t>
  </si>
  <si>
    <t>AK201</t>
  </si>
  <si>
    <t>AK202</t>
  </si>
  <si>
    <t>AK210</t>
  </si>
  <si>
    <t>AK212</t>
  </si>
  <si>
    <t>AK218</t>
  </si>
  <si>
    <t>AK220</t>
  </si>
  <si>
    <t>AK221</t>
  </si>
  <si>
    <t>AK229</t>
  </si>
  <si>
    <t>AK230</t>
  </si>
  <si>
    <t>AK234</t>
  </si>
  <si>
    <t>AK235</t>
  </si>
  <si>
    <t>AK237</t>
  </si>
  <si>
    <t>AK239</t>
  </si>
  <si>
    <t>AK248</t>
  </si>
  <si>
    <t>AK249</t>
  </si>
  <si>
    <t>AK267</t>
  </si>
  <si>
    <t>AK268</t>
  </si>
  <si>
    <t>AK274</t>
  </si>
  <si>
    <t>AK277</t>
  </si>
  <si>
    <t>AK281</t>
  </si>
  <si>
    <t>AK306</t>
  </si>
  <si>
    <t>AK308</t>
  </si>
  <si>
    <t>AK310</t>
  </si>
  <si>
    <t>AK311</t>
  </si>
  <si>
    <t>AK312</t>
  </si>
  <si>
    <t>AK313</t>
  </si>
  <si>
    <t>AK314</t>
  </si>
  <si>
    <t>AK315</t>
  </si>
  <si>
    <t>AK317</t>
  </si>
  <si>
    <t>AK318</t>
  </si>
  <si>
    <t>AK319</t>
  </si>
  <si>
    <t>AK320</t>
  </si>
  <si>
    <t>AK321</t>
  </si>
  <si>
    <t>AK324</t>
  </si>
  <si>
    <t>AK325</t>
  </si>
  <si>
    <t>AK326</t>
  </si>
  <si>
    <t>AK328</t>
  </si>
  <si>
    <t>AK329</t>
  </si>
  <si>
    <t>AK330</t>
  </si>
  <si>
    <t>AK332</t>
  </si>
  <si>
    <t>AK333</t>
  </si>
  <si>
    <t>AK334</t>
  </si>
  <si>
    <t>AK335</t>
  </si>
  <si>
    <t>AK336</t>
  </si>
  <si>
    <t>AK337</t>
  </si>
  <si>
    <t>AK338</t>
  </si>
  <si>
    <t>AK339</t>
  </si>
  <si>
    <t>AK340</t>
  </si>
  <si>
    <t>AK341</t>
  </si>
  <si>
    <t>AK342</t>
  </si>
  <si>
    <t>AK343</t>
  </si>
  <si>
    <t>AK344</t>
  </si>
  <si>
    <t>AK345</t>
  </si>
  <si>
    <t>AK346</t>
  </si>
  <si>
    <t>AK347</t>
  </si>
  <si>
    <t>AK349</t>
  </si>
  <si>
    <t>AK350</t>
  </si>
  <si>
    <t>AK351</t>
  </si>
  <si>
    <t>AK352</t>
  </si>
  <si>
    <t>AK354</t>
  </si>
  <si>
    <t>AK355</t>
  </si>
  <si>
    <t>AK356</t>
  </si>
  <si>
    <t>AK357</t>
  </si>
  <si>
    <t>AK358</t>
  </si>
  <si>
    <t>AK359</t>
  </si>
  <si>
    <t>AK361</t>
  </si>
  <si>
    <t>AK362</t>
  </si>
  <si>
    <t>AK363</t>
  </si>
  <si>
    <t>AK364</t>
  </si>
  <si>
    <t>AK411</t>
  </si>
  <si>
    <t>AK997</t>
  </si>
  <si>
    <t>AK998</t>
  </si>
  <si>
    <t>AK999</t>
  </si>
  <si>
    <t>AL491</t>
  </si>
  <si>
    <t>AZ465</t>
  </si>
  <si>
    <t>AZ97</t>
  </si>
  <si>
    <t>AZ530</t>
  </si>
  <si>
    <t>AZ556</t>
  </si>
  <si>
    <t>AZ559</t>
  </si>
  <si>
    <t>AZ560</t>
  </si>
  <si>
    <t>AZ642</t>
  </si>
  <si>
    <t>AZ648</t>
  </si>
  <si>
    <t>AZ704</t>
  </si>
  <si>
    <t>AZ717</t>
  </si>
  <si>
    <t>AZ718</t>
  </si>
  <si>
    <t>AZ5</t>
  </si>
  <si>
    <t>AZ101</t>
  </si>
  <si>
    <t>AZ161</t>
  </si>
  <si>
    <t>AZ166</t>
  </si>
  <si>
    <t>AZ175</t>
  </si>
  <si>
    <t>AZ183</t>
  </si>
  <si>
    <t>AZ188</t>
  </si>
  <si>
    <t>AZ211</t>
  </si>
  <si>
    <t>AZ999</t>
  </si>
  <si>
    <t>AZ998</t>
  </si>
  <si>
    <t>CA434</t>
  </si>
  <si>
    <t>CA464</t>
  </si>
  <si>
    <t>CA471</t>
  </si>
  <si>
    <t>CA473</t>
  </si>
  <si>
    <t>CA479</t>
  </si>
  <si>
    <t>CA481</t>
  </si>
  <si>
    <t>CA483</t>
  </si>
  <si>
    <t>CA529</t>
  </si>
  <si>
    <t>CA534</t>
  </si>
  <si>
    <t>CA539</t>
  </si>
  <si>
    <t>CA540</t>
  </si>
  <si>
    <t>CA543</t>
  </si>
  <si>
    <t>CA544</t>
  </si>
  <si>
    <t>CA545</t>
  </si>
  <si>
    <t>CA548</t>
  </si>
  <si>
    <t>CA561</t>
  </si>
  <si>
    <t>CA563</t>
  </si>
  <si>
    <t>CA564</t>
  </si>
  <si>
    <t>CA566</t>
  </si>
  <si>
    <t>CA567</t>
  </si>
  <si>
    <t>CA572</t>
  </si>
  <si>
    <t>CA584</t>
  </si>
  <si>
    <t>CA585</t>
  </si>
  <si>
    <t>CA598</t>
  </si>
  <si>
    <t>CA601</t>
  </si>
  <si>
    <t>CA617</t>
  </si>
  <si>
    <t>CA620</t>
  </si>
  <si>
    <t>CA621</t>
  </si>
  <si>
    <t>CA649</t>
  </si>
  <si>
    <t>CA653</t>
  </si>
  <si>
    <t>CA656</t>
  </si>
  <si>
    <t>CA659</t>
  </si>
  <si>
    <t>CA671</t>
  </si>
  <si>
    <t>CA16</t>
  </si>
  <si>
    <t>CA28</t>
  </si>
  <si>
    <t>CA33</t>
  </si>
  <si>
    <t>CA35</t>
  </si>
  <si>
    <t>CA36</t>
  </si>
  <si>
    <t>CA37</t>
  </si>
  <si>
    <t>CA39</t>
  </si>
  <si>
    <t>CA41</t>
  </si>
  <si>
    <t>CA44</t>
  </si>
  <si>
    <t>CA46</t>
  </si>
  <si>
    <t>CA47</t>
  </si>
  <si>
    <t>CA53</t>
  </si>
  <si>
    <t>CA55</t>
  </si>
  <si>
    <t>CA59</t>
  </si>
  <si>
    <t>CA60</t>
  </si>
  <si>
    <t>CA61</t>
  </si>
  <si>
    <t>CA62</t>
  </si>
  <si>
    <t>CA66</t>
  </si>
  <si>
    <t>CA71</t>
  </si>
  <si>
    <t>CA72</t>
  </si>
  <si>
    <t>CA81</t>
  </si>
  <si>
    <t>CA710</t>
  </si>
  <si>
    <t>CA711</t>
  </si>
  <si>
    <t>CA720</t>
  </si>
  <si>
    <t>CA725</t>
  </si>
  <si>
    <t>CA4</t>
  </si>
  <si>
    <t>CA100</t>
  </si>
  <si>
    <t>CA118</t>
  </si>
  <si>
    <t>CA125</t>
  </si>
  <si>
    <t>CA132</t>
  </si>
  <si>
    <t>CA136</t>
  </si>
  <si>
    <t>CA145</t>
  </si>
  <si>
    <t>CA146</t>
  </si>
  <si>
    <t>CA149</t>
  </si>
  <si>
    <t>CA152</t>
  </si>
  <si>
    <t>CA158</t>
  </si>
  <si>
    <t>CA159</t>
  </si>
  <si>
    <t>CA162</t>
  </si>
  <si>
    <t>CA168</t>
  </si>
  <si>
    <t>CA170</t>
  </si>
  <si>
    <t>CA171</t>
  </si>
  <si>
    <t>CA173</t>
  </si>
  <si>
    <t>CA182</t>
  </si>
  <si>
    <t>CA184</t>
  </si>
  <si>
    <t>CA194</t>
  </si>
  <si>
    <t>CA195</t>
  </si>
  <si>
    <t>CA198</t>
  </si>
  <si>
    <t>CA203</t>
  </si>
  <si>
    <t>CA206</t>
  </si>
  <si>
    <t>CA215</t>
  </si>
  <si>
    <t>CA217</t>
  </si>
  <si>
    <t>CA236</t>
  </si>
  <si>
    <t>CA240</t>
  </si>
  <si>
    <t>CA242</t>
  </si>
  <si>
    <t>CA252</t>
  </si>
  <si>
    <t>CA253</t>
  </si>
  <si>
    <t>CA269</t>
  </si>
  <si>
    <t>CA275</t>
  </si>
  <si>
    <t>CA279</t>
  </si>
  <si>
    <t>CA285</t>
  </si>
  <si>
    <t>CA300</t>
  </si>
  <si>
    <t>CA301</t>
  </si>
  <si>
    <t>CA466</t>
  </si>
  <si>
    <t>CA95</t>
  </si>
  <si>
    <t>CA664</t>
  </si>
  <si>
    <t>CA49</t>
  </si>
  <si>
    <t>CA262</t>
  </si>
  <si>
    <t>CA57</t>
  </si>
  <si>
    <t>CA707</t>
  </si>
  <si>
    <t>CA708</t>
  </si>
  <si>
    <t>CA153</t>
  </si>
  <si>
    <t>CA630</t>
  </si>
  <si>
    <t>CA265</t>
  </si>
  <si>
    <t>CA499</t>
  </si>
  <si>
    <t>CA996</t>
  </si>
  <si>
    <t>CA997</t>
  </si>
  <si>
    <t>CA998</t>
  </si>
  <si>
    <t>CA999</t>
  </si>
  <si>
    <t>CO604</t>
  </si>
  <si>
    <t>CO670</t>
  </si>
  <si>
    <t>CT270</t>
  </si>
  <si>
    <t>CT298</t>
  </si>
  <si>
    <t>FL575</t>
  </si>
  <si>
    <t>FL283</t>
  </si>
  <si>
    <t>IA553</t>
  </si>
  <si>
    <t>ID423</t>
  </si>
  <si>
    <t>ID590</t>
  </si>
  <si>
    <t>ID98</t>
  </si>
  <si>
    <t>ID238</t>
  </si>
  <si>
    <t>IN999</t>
  </si>
  <si>
    <t>KS500</t>
  </si>
  <si>
    <t>KS552</t>
  </si>
  <si>
    <t>KS199</t>
  </si>
  <si>
    <t>KS227</t>
  </si>
  <si>
    <t>LA90</t>
  </si>
  <si>
    <t>LA655</t>
  </si>
  <si>
    <t>LA120</t>
  </si>
  <si>
    <t>LA207</t>
  </si>
  <si>
    <t>MA696</t>
  </si>
  <si>
    <t>MA586</t>
  </si>
  <si>
    <t>MA272</t>
  </si>
  <si>
    <t>ME468</t>
  </si>
  <si>
    <t>ME475</t>
  </si>
  <si>
    <t>ME21</t>
  </si>
  <si>
    <t>ME186</t>
  </si>
  <si>
    <t>MI438</t>
  </si>
  <si>
    <t>MI493</t>
  </si>
  <si>
    <t>MI554</t>
  </si>
  <si>
    <t>MI571</t>
  </si>
  <si>
    <t>MI32</t>
  </si>
  <si>
    <t>MI167</t>
  </si>
  <si>
    <t>MI174</t>
  </si>
  <si>
    <t>MI223</t>
  </si>
  <si>
    <t>MI245</t>
  </si>
  <si>
    <t>MI250</t>
  </si>
  <si>
    <t>MI251</t>
  </si>
  <si>
    <t>MI273</t>
  </si>
  <si>
    <t>MN502</t>
  </si>
  <si>
    <t>MN538</t>
  </si>
  <si>
    <t>MN581</t>
  </si>
  <si>
    <t>MN667</t>
  </si>
  <si>
    <t>MN260</t>
  </si>
  <si>
    <t>MN286</t>
  </si>
  <si>
    <t>MO141</t>
  </si>
  <si>
    <t>MS295</t>
  </si>
  <si>
    <t>MT433</t>
  </si>
  <si>
    <t>MT88</t>
  </si>
  <si>
    <t>MT25</t>
  </si>
  <si>
    <t>MT45</t>
  </si>
  <si>
    <t>MT103</t>
  </si>
  <si>
    <t>MT129</t>
  </si>
  <si>
    <t>MT157</t>
  </si>
  <si>
    <t>MT999</t>
  </si>
  <si>
    <t>NC139</t>
  </si>
  <si>
    <t>ND605</t>
  </si>
  <si>
    <t>ND610</t>
  </si>
  <si>
    <t>ND641</t>
  </si>
  <si>
    <t>ND657</t>
  </si>
  <si>
    <t>NE444</t>
  </si>
  <si>
    <t>NE495</t>
  </si>
  <si>
    <t>NE569</t>
  </si>
  <si>
    <t>NE709</t>
  </si>
  <si>
    <t>NE998</t>
  </si>
  <si>
    <t>NE999</t>
  </si>
  <si>
    <t>NM414</t>
  </si>
  <si>
    <t>NM443</t>
  </si>
  <si>
    <t>NM506</t>
  </si>
  <si>
    <t>NM507</t>
  </si>
  <si>
    <t>NM508</t>
  </si>
  <si>
    <t>NM509</t>
  </si>
  <si>
    <t>NM510</t>
  </si>
  <si>
    <t>NM511</t>
  </si>
  <si>
    <t>NM512</t>
  </si>
  <si>
    <t>NM513</t>
  </si>
  <si>
    <t>NM514</t>
  </si>
  <si>
    <t>NM515</t>
  </si>
  <si>
    <t>NM517</t>
  </si>
  <si>
    <t>NM518</t>
  </si>
  <si>
    <t>NM519</t>
  </si>
  <si>
    <t>NM521</t>
  </si>
  <si>
    <t>NM522</t>
  </si>
  <si>
    <t>NM523</t>
  </si>
  <si>
    <t>NM726</t>
  </si>
  <si>
    <t>NM209</t>
  </si>
  <si>
    <t>NM222</t>
  </si>
  <si>
    <t>NM280</t>
  </si>
  <si>
    <t>NV462</t>
  </si>
  <si>
    <t>NV525</t>
  </si>
  <si>
    <t>NV542</t>
  </si>
  <si>
    <t>NV591</t>
  </si>
  <si>
    <t>NV615</t>
  </si>
  <si>
    <t>NV624</t>
  </si>
  <si>
    <t>NV695</t>
  </si>
  <si>
    <t>NV702</t>
  </si>
  <si>
    <t>NV719</t>
  </si>
  <si>
    <t>NV721</t>
  </si>
  <si>
    <t>NV138</t>
  </si>
  <si>
    <t>NV147</t>
  </si>
  <si>
    <t>NV160</t>
  </si>
  <si>
    <t>NV246</t>
  </si>
  <si>
    <t>NV255</t>
  </si>
  <si>
    <t>NV296</t>
  </si>
  <si>
    <t>NV998</t>
  </si>
  <si>
    <t>NV999</t>
  </si>
  <si>
    <t>NY445</t>
  </si>
  <si>
    <t>NY447</t>
  </si>
  <si>
    <t>NY555</t>
  </si>
  <si>
    <t>NY578</t>
  </si>
  <si>
    <t>NY645</t>
  </si>
  <si>
    <t>NY658</t>
  </si>
  <si>
    <t>NY64</t>
  </si>
  <si>
    <t>OK458</t>
  </si>
  <si>
    <t>OK459</t>
  </si>
  <si>
    <t>OK472</t>
  </si>
  <si>
    <t>OK477</t>
  </si>
  <si>
    <t>OK494</t>
  </si>
  <si>
    <t>OK582</t>
  </si>
  <si>
    <t>OK551</t>
  </si>
  <si>
    <t>OK576</t>
  </si>
  <si>
    <t>OK634</t>
  </si>
  <si>
    <t>OK636</t>
  </si>
  <si>
    <t>OK637</t>
  </si>
  <si>
    <t>OK639</t>
  </si>
  <si>
    <t>OK647</t>
  </si>
  <si>
    <t>OK666</t>
  </si>
  <si>
    <t>OK10</t>
  </si>
  <si>
    <t>OK19</t>
  </si>
  <si>
    <t>OK75</t>
  </si>
  <si>
    <t>OK705</t>
  </si>
  <si>
    <t>OK714</t>
  </si>
  <si>
    <t>OK2</t>
  </si>
  <si>
    <t>OK102</t>
  </si>
  <si>
    <t>OK134</t>
  </si>
  <si>
    <t>OK163</t>
  </si>
  <si>
    <t>OK200</t>
  </si>
  <si>
    <t>OK219</t>
  </si>
  <si>
    <t>OK224</t>
  </si>
  <si>
    <t>OK228</t>
  </si>
  <si>
    <t>OK231</t>
  </si>
  <si>
    <t>OK282</t>
  </si>
  <si>
    <t>OK632</t>
  </si>
  <si>
    <t>OK633</t>
  </si>
  <si>
    <t>OK635</t>
  </si>
  <si>
    <t>OK638</t>
  </si>
  <si>
    <t>OK56</t>
  </si>
  <si>
    <t>OK73</t>
  </si>
  <si>
    <t>OK729</t>
  </si>
  <si>
    <t>OK94</t>
  </si>
  <si>
    <t>OR51</t>
  </si>
  <si>
    <t>OR105</t>
  </si>
  <si>
    <t>OR108</t>
  </si>
  <si>
    <t>OR110</t>
  </si>
  <si>
    <t>OR112</t>
  </si>
  <si>
    <t>OR113</t>
  </si>
  <si>
    <t>OR116</t>
  </si>
  <si>
    <t>OR121</t>
  </si>
  <si>
    <t>OR233</t>
  </si>
  <si>
    <t>OR999</t>
  </si>
  <si>
    <t>RI307</t>
  </si>
  <si>
    <t>SC63</t>
  </si>
  <si>
    <t>SD441</t>
  </si>
  <si>
    <t>SD547</t>
  </si>
  <si>
    <t>SD592</t>
  </si>
  <si>
    <t>SD78</t>
  </si>
  <si>
    <t>SD716</t>
  </si>
  <si>
    <t>SD128</t>
  </si>
  <si>
    <t>SD155</t>
  </si>
  <si>
    <t>SD256</t>
  </si>
  <si>
    <t>SD999</t>
  </si>
  <si>
    <t>TX722</t>
  </si>
  <si>
    <t>TX8</t>
  </si>
  <si>
    <t>TX226</t>
  </si>
  <si>
    <t>UT436</t>
  </si>
  <si>
    <t>UT463</t>
  </si>
  <si>
    <t>UT597</t>
  </si>
  <si>
    <t>UT669</t>
  </si>
  <si>
    <t>UT109</t>
  </si>
  <si>
    <t>UT998</t>
  </si>
  <si>
    <t>UT999</t>
  </si>
  <si>
    <t>VA993</t>
  </si>
  <si>
    <t>VA994</t>
  </si>
  <si>
    <t>VA995</t>
  </si>
  <si>
    <t>VA996</t>
  </si>
  <si>
    <t>VA997</t>
  </si>
  <si>
    <t>VA998</t>
  </si>
  <si>
    <t>VA999</t>
  </si>
  <si>
    <t>WA427</t>
  </si>
  <si>
    <t>WA431</t>
  </si>
  <si>
    <t>WA524</t>
  </si>
  <si>
    <t>WA531</t>
  </si>
  <si>
    <t>WA532</t>
  </si>
  <si>
    <t>WA557</t>
  </si>
  <si>
    <t>WA570</t>
  </si>
  <si>
    <t>WA587</t>
  </si>
  <si>
    <t>WA595</t>
  </si>
  <si>
    <t>WA599</t>
  </si>
  <si>
    <t>WA606</t>
  </si>
  <si>
    <t>WA607</t>
  </si>
  <si>
    <t>WA612</t>
  </si>
  <si>
    <t>WA616</t>
  </si>
  <si>
    <t>WA618</t>
  </si>
  <si>
    <t>WA651</t>
  </si>
  <si>
    <t>WA668</t>
  </si>
  <si>
    <t>WA104</t>
  </si>
  <si>
    <t>WA106</t>
  </si>
  <si>
    <t>WA107</t>
  </si>
  <si>
    <t>WA123</t>
  </si>
  <si>
    <t>WA178</t>
  </si>
  <si>
    <t>WA205</t>
  </si>
  <si>
    <t>WA214</t>
  </si>
  <si>
    <t>WA257</t>
  </si>
  <si>
    <t>WA261</t>
  </si>
  <si>
    <t>WA264</t>
  </si>
  <si>
    <t>WA303</t>
  </si>
  <si>
    <t>WA496</t>
  </si>
  <si>
    <t>WI446</t>
  </si>
  <si>
    <t>WI537</t>
  </si>
  <si>
    <t>WI602</t>
  </si>
  <si>
    <t>WI608</t>
  </si>
  <si>
    <t>WI614</t>
  </si>
  <si>
    <t>WI30</t>
  </si>
  <si>
    <t>WI156</t>
  </si>
  <si>
    <t>WI177</t>
  </si>
  <si>
    <t>WI243</t>
  </si>
  <si>
    <t>WI244</t>
  </si>
  <si>
    <t>WI276</t>
  </si>
  <si>
    <t>WY728</t>
  </si>
  <si>
    <t>Preliminary Damage Assessments (PDA) - Individuals and Households Program (IHP) Cost Calculator</t>
  </si>
  <si>
    <t>STATE/TRIBE/TERRITORY:</t>
  </si>
  <si>
    <t>Enter State/Tribe/Territory</t>
  </si>
  <si>
    <t>INCIDENT START/END DATE(S):</t>
  </si>
  <si>
    <t>Enter as MM/DD/YYYY to MM/DD/YYYY</t>
  </si>
  <si>
    <t>INCIDENT TYPE:</t>
  </si>
  <si>
    <t>Select from List</t>
  </si>
  <si>
    <t>Housing Assistance (HA) Calculation Totals</t>
  </si>
  <si>
    <t>Number of Private Roads &amp; Bridges Out:</t>
  </si>
  <si>
    <t>Estimated Private Road &amp; Bridge Cost</t>
  </si>
  <si>
    <t xml:space="preserve">What percent of the Affected damage level dwellings will be eligible for IHP? </t>
  </si>
  <si>
    <t>Input percentage</t>
  </si>
  <si>
    <t>Rental Assistance (Temporary Housing)</t>
  </si>
  <si>
    <t>Repair Assistance</t>
  </si>
  <si>
    <t>Other Needs Assistance (ONA) Calculations Totals</t>
  </si>
  <si>
    <t>OTHER PERILS</t>
  </si>
  <si>
    <t>FLOOD ONLY</t>
  </si>
  <si>
    <t>County Name</t>
  </si>
  <si>
    <t>Destroyed</t>
  </si>
  <si>
    <t>Minor</t>
  </si>
  <si>
    <t>Affected</t>
  </si>
  <si>
    <t>Affected Getting Assistance</t>
  </si>
  <si>
    <t>Total</t>
  </si>
  <si>
    <t>% Owner</t>
  </si>
  <si>
    <t>% Insured</t>
  </si>
  <si>
    <r>
      <rPr>
        <b/>
        <sz val="11"/>
        <color rgb="FFFFFFFF"/>
        <rFont val="Calibri"/>
        <family val="2"/>
        <scheme val="minor"/>
      </rPr>
      <t xml:space="preserve">(Incident Type Flood) </t>
    </r>
    <r>
      <rPr>
        <b/>
        <sz val="11"/>
        <color indexed="9"/>
        <rFont val="Calibri"/>
        <family val="2"/>
        <scheme val="minor"/>
      </rPr>
      <t>Flood Insurance %</t>
    </r>
  </si>
  <si>
    <t>% Low Income</t>
  </si>
  <si>
    <t>HUD FMR for 2 bedroom - 1 month
(Link)</t>
  </si>
  <si>
    <t>HUD FMR for 2 bedroom - 2 month</t>
  </si>
  <si>
    <t>Estimated rent for Renters</t>
  </si>
  <si>
    <t>Estimated Rent for Owners</t>
  </si>
  <si>
    <t>Owners (Minor, Major, Destroyed)</t>
  </si>
  <si>
    <t>Pre-Disaster Renters (Minor, Major, Destroyed)</t>
  </si>
  <si>
    <t>Owners Affected</t>
  </si>
  <si>
    <t>Owners Minor</t>
  </si>
  <si>
    <t xml:space="preserve"> Owners Major </t>
  </si>
  <si>
    <t>Owners Destroyed</t>
  </si>
  <si>
    <t>All Renters and Owners w/Affected, Minor, Major, and Destroyed</t>
  </si>
  <si>
    <t>TOTAL/AVERAGE</t>
  </si>
  <si>
    <t>AVERAGE AWARD AMOUNTS</t>
  </si>
  <si>
    <t xml:space="preserve">Regions that wish to use an alternate number for the  award amounts may do so.  The Region can input Alternate amounts for “Average Housing Repair Amount,” “Average ONA Amount,”  and "Average Major Damaged Award Amount" to be used in this cost estimate.  If Alternate Average Amounts are inputted, the Region must submit written justification to support the amounts. If Alternate averages are not inputted, the system will default to the National Averages. </t>
  </si>
  <si>
    <t xml:space="preserve"> Average Minor Damage Award Amount</t>
  </si>
  <si>
    <t>Alternate Average</t>
  </si>
  <si>
    <t>Average ONA Amount</t>
  </si>
  <si>
    <t>Average Major Damage Award Amount</t>
  </si>
  <si>
    <t>Average Affected Damage Award Amount</t>
  </si>
  <si>
    <t>ONA Referral Rate for State</t>
  </si>
  <si>
    <t>Pull from State Sheet</t>
  </si>
  <si>
    <t>Average Road &amp; Bridge Award</t>
  </si>
  <si>
    <t>National Average DRs 4000 to Current</t>
  </si>
  <si>
    <t>Average Minor Damage Repair</t>
  </si>
  <si>
    <t>National Average</t>
  </si>
  <si>
    <t xml:space="preserve"> Average ONA Amount</t>
  </si>
  <si>
    <t>National Average Award Amount and Comparison</t>
  </si>
  <si>
    <t>Average Minor Damage Award Amount</t>
  </si>
  <si>
    <t>Comparison</t>
  </si>
  <si>
    <t>Destroyed Max Award Amount (Replacement Assistance)</t>
  </si>
  <si>
    <t>ONA Referral Rate</t>
  </si>
  <si>
    <t xml:space="preserve">Preliminary Damage Assessments (PDA) – Individuals and Households Program (IHP) Cost Estimates by County </t>
  </si>
  <si>
    <t>County</t>
  </si>
  <si>
    <t>HOUSING ASSISTANCE (HA) COST ESTIMATE</t>
  </si>
  <si>
    <t>OTHER NEEDS ASSISTANCE (ONA) Cost Estimate</t>
  </si>
  <si>
    <t>Total Estimated Federal Share (75%)</t>
  </si>
  <si>
    <t>Total Estimated State Share (25%)</t>
  </si>
  <si>
    <t>Total Estimated HA and ONA (100%)</t>
  </si>
  <si>
    <t>TEMPORARY HOUSING (RENTAL ASSISTANCE) COST ESTIMATE</t>
  </si>
  <si>
    <t>REPAIR COST ESTIMATE</t>
  </si>
  <si>
    <t>REPLACEMENT COST ESTIMATE</t>
  </si>
  <si>
    <t>TOTAL HA</t>
  </si>
  <si>
    <t>TOTAL ONA</t>
  </si>
  <si>
    <t>Eligible Rent (Pre-Disaster Renters) - 2 month</t>
  </si>
  <si>
    <t>Rent (Pre-Disaster Renters) - 2 Month Cost Estimate</t>
  </si>
  <si>
    <t>Eligible Rent (Owners w/Minor, Major, or Destroyed) - 2 month</t>
  </si>
  <si>
    <t>Rent (Owners w/Major or Destroyed) - 2 month Cost Estimate</t>
  </si>
  <si>
    <t>Eligible Repair (Owners w/Affected)</t>
  </si>
  <si>
    <t>Repair Costs (Owners w/Affected Cost Estimate</t>
  </si>
  <si>
    <t>Eligible Repair (Owners w/Minor)</t>
  </si>
  <si>
    <t>Repair Costs (Owners w/Minor) Cost Estimate</t>
  </si>
  <si>
    <t xml:space="preserve">Eligible Repair  (Owners w/Major) </t>
  </si>
  <si>
    <t>Repair Costs (Owners w/Major) Cost Estimate</t>
  </si>
  <si>
    <t>Eligible Replacement  (Owners w/Destroyed)</t>
  </si>
  <si>
    <t>Replacement Cost (Owners w/Destroyed)
Cost Estimate</t>
  </si>
  <si>
    <t xml:space="preserve">Eligible ONA (All Renters and Owners w/Affected, Minor, Major, Destroyed)  </t>
  </si>
  <si>
    <t>ONA (All Renters and Owners w/Affected, Minor, Major, Destroyed) Cost Estimate</t>
  </si>
  <si>
    <t>Preliminary Damage Assessments (PDA) - Individuals and Households Program (IHP) Cost Estimates Summary</t>
  </si>
  <si>
    <t>INCIDENT START DATE(S):</t>
  </si>
  <si>
    <t>ESTIMATED HOUSING ASSISTANCE (HA)</t>
  </si>
  <si>
    <r>
      <t xml:space="preserve">NUMBER OF HOUSEHOLDS </t>
    </r>
    <r>
      <rPr>
        <b/>
        <sz val="10"/>
        <rFont val="Arial"/>
        <family val="2"/>
      </rPr>
      <t xml:space="preserve">
(Uninsured)</t>
    </r>
  </si>
  <si>
    <t>COST</t>
  </si>
  <si>
    <t>TOTAL COST</t>
  </si>
  <si>
    <t>CATEGORY TOTAL COST</t>
  </si>
  <si>
    <t>TEMPORARY HOUSING</t>
  </si>
  <si>
    <t>Rent (Pre-Disater Renters) (Owners w/Minor, Major or Destroyed) - 2 month</t>
  </si>
  <si>
    <t>REPAIR ASSISTANCE</t>
  </si>
  <si>
    <t>Repair Costs (Owners w/Affected)</t>
  </si>
  <si>
    <t>Repair Costs (Owners w/Minor)</t>
  </si>
  <si>
    <t xml:space="preserve">Repair Costs (Owners w/Major) </t>
  </si>
  <si>
    <t>REPLACEMENT ASSISTANCE</t>
  </si>
  <si>
    <t>Replacement Cost (Owners w/Destroyed)</t>
  </si>
  <si>
    <t>Total Estimated Housing Assistance (HA)</t>
  </si>
  <si>
    <t>ESTIMATED OTHER NEEDS ASSISTANCE (ONA)</t>
  </si>
  <si>
    <r>
      <t xml:space="preserve">NUMBER </t>
    </r>
    <r>
      <rPr>
        <b/>
        <sz val="10"/>
        <rFont val="Arial"/>
        <family val="2"/>
      </rPr>
      <t xml:space="preserve">
(Uninsured)</t>
    </r>
  </si>
  <si>
    <t>ONA (All Renters and Owners w/Affected, Minor, Major, and Destroyed)</t>
  </si>
  <si>
    <t>Total Estimated Other Needs Assistance (ONA)</t>
  </si>
  <si>
    <t>Total Estimated HA and ONA (75% Federal Share)</t>
  </si>
  <si>
    <t>Total Estimated HA and ONA (100% Costs)</t>
  </si>
  <si>
    <t>Economic Impact Anlalysis Rule Change</t>
  </si>
  <si>
    <t>ONA Scaler</t>
  </si>
  <si>
    <t>HA Scaler</t>
  </si>
  <si>
    <t>SCALAR</t>
  </si>
  <si>
    <t>See Note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</si>
</sst>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s>
  <fonts count="4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sz val="16"/>
      <name val="Arial"/>
      <family val="2"/>
    </font>
    <font>
      <b/>
      <sz val="10"/>
      <name val="Arial"/>
      <family val="2"/>
    </font>
    <font>
      <b/>
      <sz val="11"/>
      <color indexed="9"/>
      <name val="Arial"/>
      <family val="2"/>
    </font>
    <font>
      <b/>
      <sz val="11"/>
      <color theme="0"/>
      <name val="Arial"/>
      <family val="2"/>
    </font>
    <font>
      <sz val="11"/>
      <name val="Arial"/>
      <family val="2"/>
    </font>
    <font>
      <sz val="10"/>
      <name val="Arial"/>
      <family val="2"/>
    </font>
    <font>
      <b/>
      <sz val="11"/>
      <name val="Arial"/>
      <family val="2"/>
    </font>
    <font>
      <b/>
      <sz val="9"/>
      <color indexed="81"/>
      <name val="Tahoma"/>
      <family val="2"/>
    </font>
    <font>
      <sz val="9"/>
      <color indexed="81"/>
      <name val="Tahoma"/>
      <family val="2"/>
    </font>
    <font>
      <b/>
      <sz val="8"/>
      <color indexed="81"/>
      <name val="Tahoma"/>
      <family val="2"/>
    </font>
    <font>
      <sz val="8"/>
      <color indexed="81"/>
      <name val="Tahoma"/>
      <family val="2"/>
    </font>
    <font>
      <b/>
      <sz val="9"/>
      <color indexed="9"/>
      <name val="Arial"/>
      <family val="2"/>
    </font>
    <font>
      <b/>
      <sz val="9"/>
      <name val="Arial"/>
      <family val="2"/>
    </font>
    <font>
      <b/>
      <sz val="16"/>
      <name val="Calibri"/>
      <family val="2"/>
      <scheme val="minor"/>
    </font>
    <font>
      <b/>
      <sz val="10"/>
      <name val="Calibri"/>
      <family val="2"/>
      <scheme val="minor"/>
    </font>
    <font>
      <b/>
      <sz val="11"/>
      <color indexed="9"/>
      <name val="Calibri"/>
      <family val="2"/>
      <scheme val="minor"/>
    </font>
    <font>
      <b/>
      <u/>
      <sz val="11"/>
      <color theme="3" tint="0.59999389629810485"/>
      <name val="Calibri"/>
      <family val="2"/>
      <scheme val="minor"/>
    </font>
    <font>
      <sz val="11"/>
      <name val="Calibri"/>
      <family val="2"/>
      <scheme val="minor"/>
    </font>
    <font>
      <b/>
      <sz val="11"/>
      <name val="Calibri"/>
      <family val="2"/>
      <scheme val="minor"/>
    </font>
    <font>
      <b/>
      <sz val="14"/>
      <name val="Arial"/>
      <family val="2"/>
    </font>
    <font>
      <b/>
      <sz val="12"/>
      <name val="Arial"/>
      <family val="2"/>
    </font>
    <font>
      <sz val="12"/>
      <name val="Arial"/>
      <family val="2"/>
    </font>
    <font>
      <sz val="12"/>
      <name val="Calibri"/>
      <family val="2"/>
      <scheme val="minor"/>
    </font>
    <font>
      <b/>
      <sz val="12"/>
      <name val="Calibri"/>
      <family val="2"/>
      <scheme val="minor"/>
    </font>
    <font>
      <b/>
      <sz val="18"/>
      <name val="Calibri"/>
      <family val="2"/>
      <scheme val="minor"/>
    </font>
    <font>
      <b/>
      <sz val="14"/>
      <name val="Calibri"/>
      <family val="2"/>
      <scheme val="minor"/>
    </font>
    <font>
      <b/>
      <sz val="14"/>
      <color indexed="8"/>
      <name val="Calibri"/>
      <family val="2"/>
      <scheme val="minor"/>
    </font>
    <font>
      <b/>
      <sz val="14"/>
      <color indexed="16"/>
      <name val="Calibri"/>
      <family val="2"/>
      <scheme val="minor"/>
    </font>
    <font>
      <b/>
      <sz val="14"/>
      <color indexed="9"/>
      <name val="Calibri"/>
      <family val="2"/>
      <scheme val="minor"/>
    </font>
    <font>
      <b/>
      <sz val="11"/>
      <color rgb="FFFFFFFF"/>
      <name val="Calibri"/>
      <family val="2"/>
      <scheme val="minor"/>
    </font>
    <font>
      <b/>
      <sz val="9"/>
      <color theme="1"/>
      <name val="Arial"/>
      <family val="2"/>
    </font>
    <font>
      <b/>
      <sz val="10"/>
      <color theme="1"/>
      <name val="Arial"/>
      <family val="2"/>
    </font>
    <font>
      <b/>
      <sz val="11"/>
      <color rgb="FFFFFFFF"/>
      <name val="Calibri"/>
      <family val="2"/>
    </font>
    <font>
      <sz val="11"/>
      <color theme="1"/>
      <name val="Calibri"/>
      <family val="2"/>
    </font>
    <font>
      <sz val="11"/>
      <color theme="0"/>
      <name val="Arial"/>
      <family val="2"/>
    </font>
    <font>
      <i/>
      <sz val="11"/>
      <name val="Arial"/>
      <family val="2"/>
    </font>
  </fonts>
  <fills count="2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8"/>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indexed="20"/>
        <bgColor indexed="64"/>
      </patternFill>
    </fill>
    <fill>
      <patternFill patternType="solid">
        <fgColor indexed="43"/>
        <bgColor indexed="64"/>
      </patternFill>
    </fill>
    <fill>
      <patternFill patternType="solid">
        <fgColor indexed="21"/>
        <bgColor indexed="64"/>
      </patternFill>
    </fill>
    <fill>
      <patternFill patternType="solid">
        <fgColor rgb="FF00B0F0"/>
        <bgColor indexed="64"/>
      </patternFill>
    </fill>
    <fill>
      <patternFill patternType="solid">
        <fgColor rgb="FFFF0000"/>
        <bgColor indexed="64"/>
      </patternFill>
    </fill>
    <fill>
      <patternFill patternType="solid">
        <fgColor indexed="22"/>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rgb="FFFFFF99"/>
        <bgColor indexed="64"/>
      </patternFill>
    </fill>
    <fill>
      <patternFill patternType="solid">
        <fgColor theme="4" tint="0.79998168889431442"/>
        <bgColor indexed="64"/>
      </patternFill>
    </fill>
    <fill>
      <patternFill patternType="solid">
        <fgColor theme="7" tint="0.79998168889431442"/>
        <bgColor theme="7" tint="0.79998168889431442"/>
      </patternFill>
    </fill>
    <fill>
      <patternFill patternType="solid">
        <fgColor rgb="FF1F4E78"/>
        <bgColor rgb="FF000000"/>
      </patternFill>
    </fill>
    <fill>
      <patternFill patternType="solid">
        <fgColor theme="7" tint="0.59999389629810485"/>
        <bgColor indexed="64"/>
      </patternFill>
    </fill>
    <fill>
      <patternFill patternType="solid">
        <fgColor theme="7" tint="0.59999389629810485"/>
        <bgColor rgb="FF000000"/>
      </patternFill>
    </fill>
    <fill>
      <patternFill patternType="solid">
        <fgColor theme="1"/>
        <bgColor indexed="64"/>
      </patternFill>
    </fill>
    <fill>
      <patternFill patternType="solid">
        <fgColor rgb="FFFFF2CC"/>
        <bgColor rgb="FF000000"/>
      </patternFill>
    </fill>
  </fills>
  <borders count="65">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0" fillId="0" borderId="0">
      <alignment vertical="center"/>
    </xf>
  </cellStyleXfs>
  <cellXfs count="336">
    <xf numFmtId="0" fontId="0" fillId="0" borderId="0" xfId="0"/>
    <xf numFmtId="0" fontId="0" fillId="2" borderId="2" xfId="0" applyFill="1" applyBorder="1"/>
    <xf numFmtId="2" fontId="17" fillId="6" borderId="3" xfId="0" applyNumberFormat="1" applyFont="1" applyFill="1" applyBorder="1" applyAlignment="1">
      <alignment horizontal="center" wrapText="1"/>
    </xf>
    <xf numFmtId="0" fontId="0" fillId="0" borderId="1" xfId="0" applyBorder="1"/>
    <xf numFmtId="0" fontId="0" fillId="0" borderId="2" xfId="0" applyBorder="1"/>
    <xf numFmtId="1" fontId="10" fillId="6" borderId="3" xfId="0" applyNumberFormat="1" applyFont="1" applyFill="1" applyBorder="1" applyAlignment="1">
      <alignment horizontal="center"/>
    </xf>
    <xf numFmtId="0" fontId="9" fillId="2" borderId="1" xfId="0" applyFont="1" applyFill="1" applyBorder="1" applyAlignment="1">
      <alignment horizontal="left" wrapText="1"/>
    </xf>
    <xf numFmtId="0" fontId="9" fillId="2" borderId="2" xfId="0" applyFont="1" applyFill="1" applyBorder="1" applyAlignment="1">
      <alignment horizontal="left" wrapText="1"/>
    </xf>
    <xf numFmtId="0" fontId="11" fillId="0" borderId="16" xfId="0" applyFont="1" applyBorder="1" applyAlignment="1">
      <alignment wrapText="1"/>
    </xf>
    <xf numFmtId="44" fontId="9" fillId="10" borderId="17" xfId="2" applyFont="1" applyFill="1" applyBorder="1" applyProtection="1">
      <protection locked="0"/>
    </xf>
    <xf numFmtId="0" fontId="0" fillId="2" borderId="1" xfId="0" applyFill="1" applyBorder="1"/>
    <xf numFmtId="0" fontId="11" fillId="2" borderId="16" xfId="0" applyFont="1" applyFill="1" applyBorder="1" applyAlignment="1">
      <alignment wrapText="1"/>
    </xf>
    <xf numFmtId="0" fontId="11" fillId="3" borderId="1" xfId="0" applyFont="1" applyFill="1" applyBorder="1" applyAlignment="1">
      <alignment wrapText="1"/>
    </xf>
    <xf numFmtId="44" fontId="9" fillId="3" borderId="2" xfId="0" applyNumberFormat="1" applyFont="1" applyFill="1" applyBorder="1" applyProtection="1">
      <protection locked="0"/>
    </xf>
    <xf numFmtId="44" fontId="9" fillId="10" borderId="17" xfId="0" applyNumberFormat="1" applyFont="1" applyFill="1" applyBorder="1" applyProtection="1">
      <protection locked="0"/>
    </xf>
    <xf numFmtId="0" fontId="11" fillId="0" borderId="1" xfId="0" applyFont="1" applyBorder="1" applyAlignment="1">
      <alignment wrapText="1"/>
    </xf>
    <xf numFmtId="44" fontId="9" fillId="0" borderId="2" xfId="0" applyNumberFormat="1" applyFont="1" applyBorder="1" applyProtection="1">
      <protection locked="0"/>
    </xf>
    <xf numFmtId="0" fontId="9" fillId="14" borderId="16" xfId="0" applyFont="1" applyFill="1" applyBorder="1" applyAlignment="1">
      <alignment wrapText="1"/>
    </xf>
    <xf numFmtId="44" fontId="9" fillId="14" borderId="17" xfId="2" applyFont="1" applyFill="1" applyBorder="1" applyProtection="1"/>
    <xf numFmtId="0" fontId="10" fillId="2" borderId="1" xfId="0" applyFont="1" applyFill="1" applyBorder="1"/>
    <xf numFmtId="0" fontId="10" fillId="2" borderId="2" xfId="0" applyFont="1" applyFill="1" applyBorder="1"/>
    <xf numFmtId="44" fontId="9" fillId="14" borderId="17" xfId="0" applyNumberFormat="1" applyFont="1" applyFill="1" applyBorder="1"/>
    <xf numFmtId="0" fontId="11" fillId="3" borderId="18" xfId="0" applyFont="1" applyFill="1" applyBorder="1" applyAlignment="1">
      <alignment vertical="center"/>
    </xf>
    <xf numFmtId="0" fontId="9" fillId="14" borderId="18" xfId="0" applyFont="1" applyFill="1" applyBorder="1" applyAlignment="1">
      <alignment wrapText="1"/>
    </xf>
    <xf numFmtId="44" fontId="9" fillId="14" borderId="36" xfId="2" applyFont="1" applyFill="1" applyBorder="1" applyProtection="1"/>
    <xf numFmtId="0" fontId="7" fillId="9" borderId="37" xfId="0" applyFont="1" applyFill="1" applyBorder="1"/>
    <xf numFmtId="0" fontId="7" fillId="9" borderId="38" xfId="0" applyFont="1" applyFill="1" applyBorder="1" applyAlignment="1">
      <alignment horizontal="center"/>
    </xf>
    <xf numFmtId="44" fontId="9" fillId="16" borderId="16" xfId="2" applyFont="1" applyFill="1" applyBorder="1" applyProtection="1"/>
    <xf numFmtId="44" fontId="9" fillId="16" borderId="17" xfId="2" applyFont="1" applyFill="1" applyBorder="1" applyProtection="1"/>
    <xf numFmtId="0" fontId="9" fillId="2" borderId="1" xfId="0" applyFont="1" applyFill="1" applyBorder="1"/>
    <xf numFmtId="0" fontId="9" fillId="0" borderId="2" xfId="0" applyFont="1" applyBorder="1"/>
    <xf numFmtId="0" fontId="7" fillId="11" borderId="35" xfId="0" applyFont="1" applyFill="1" applyBorder="1" applyAlignment="1">
      <alignment horizontal="left"/>
    </xf>
    <xf numFmtId="44" fontId="9" fillId="16" borderId="16" xfId="0" applyNumberFormat="1" applyFont="1" applyFill="1" applyBorder="1"/>
    <xf numFmtId="44" fontId="9" fillId="16" borderId="23" xfId="2" applyFont="1" applyFill="1" applyBorder="1" applyProtection="1"/>
    <xf numFmtId="0" fontId="9" fillId="0" borderId="1" xfId="0" applyFont="1" applyBorder="1"/>
    <xf numFmtId="0" fontId="8" fillId="12" borderId="35" xfId="0" applyFont="1" applyFill="1" applyBorder="1"/>
    <xf numFmtId="44" fontId="9" fillId="0" borderId="2" xfId="0" applyNumberFormat="1" applyFont="1" applyBorder="1"/>
    <xf numFmtId="0" fontId="8" fillId="13" borderId="35" xfId="0" applyFont="1" applyFill="1" applyBorder="1" applyAlignment="1">
      <alignment wrapText="1"/>
    </xf>
    <xf numFmtId="0" fontId="10" fillId="0" borderId="1" xfId="0" applyFont="1" applyBorder="1"/>
    <xf numFmtId="0" fontId="10" fillId="0" borderId="2" xfId="0" applyFont="1" applyBorder="1"/>
    <xf numFmtId="0" fontId="11" fillId="16" borderId="16" xfId="0" applyFont="1" applyFill="1" applyBorder="1" applyAlignment="1">
      <alignment horizontal="left"/>
    </xf>
    <xf numFmtId="44" fontId="9" fillId="0" borderId="1" xfId="0" applyNumberFormat="1" applyFont="1" applyBorder="1"/>
    <xf numFmtId="0" fontId="11" fillId="16" borderId="18" xfId="0" applyFont="1" applyFill="1" applyBorder="1" applyAlignment="1">
      <alignment horizontal="left"/>
    </xf>
    <xf numFmtId="9" fontId="11" fillId="16" borderId="36" xfId="0" applyNumberFormat="1" applyFont="1" applyFill="1" applyBorder="1" applyAlignment="1">
      <alignment horizontal="right"/>
    </xf>
    <xf numFmtId="0" fontId="0" fillId="0" borderId="0" xfId="0" applyAlignment="1"/>
    <xf numFmtId="2" fontId="16" fillId="4" borderId="16" xfId="0" applyNumberFormat="1" applyFont="1" applyFill="1" applyBorder="1" applyAlignment="1">
      <alignment horizontal="center" wrapText="1"/>
    </xf>
    <xf numFmtId="44" fontId="0" fillId="0" borderId="16" xfId="0" applyNumberFormat="1" applyBorder="1"/>
    <xf numFmtId="0" fontId="19" fillId="0" borderId="3" xfId="0" applyFont="1" applyBorder="1" applyAlignment="1">
      <alignment vertical="center"/>
    </xf>
    <xf numFmtId="0" fontId="0" fillId="2" borderId="0" xfId="0" applyFont="1" applyFill="1" applyAlignment="1">
      <alignment vertical="center"/>
    </xf>
    <xf numFmtId="0" fontId="0" fillId="2" borderId="2" xfId="0" applyFont="1" applyFill="1" applyBorder="1" applyAlignment="1">
      <alignment vertical="center"/>
    </xf>
    <xf numFmtId="9" fontId="0" fillId="2" borderId="0" xfId="0" applyNumberFormat="1" applyFont="1" applyFill="1" applyAlignment="1">
      <alignment vertical="center"/>
    </xf>
    <xf numFmtId="0" fontId="0" fillId="3" borderId="0" xfId="0" applyFont="1" applyFill="1"/>
    <xf numFmtId="1" fontId="0" fillId="2" borderId="0" xfId="0" applyNumberFormat="1" applyFont="1" applyFill="1"/>
    <xf numFmtId="0" fontId="0" fillId="2" borderId="0" xfId="0" applyFont="1" applyFill="1"/>
    <xf numFmtId="0" fontId="0" fillId="2" borderId="2" xfId="0" applyFont="1" applyFill="1" applyBorder="1"/>
    <xf numFmtId="0" fontId="4" fillId="2" borderId="2" xfId="4" applyFont="1" applyFill="1" applyBorder="1" applyAlignment="1" applyProtection="1">
      <alignment horizontal="center"/>
    </xf>
    <xf numFmtId="0" fontId="27" fillId="0" borderId="4" xfId="0" applyFont="1" applyBorder="1"/>
    <xf numFmtId="1" fontId="22" fillId="0" borderId="55" xfId="2" applyNumberFormat="1" applyFont="1" applyFill="1" applyBorder="1" applyAlignment="1" applyProtection="1">
      <alignment horizontal="center"/>
    </xf>
    <xf numFmtId="44" fontId="0" fillId="0" borderId="22" xfId="0" applyNumberFormat="1" applyFont="1" applyBorder="1"/>
    <xf numFmtId="1" fontId="22" fillId="3" borderId="22" xfId="2" applyNumberFormat="1" applyFont="1" applyFill="1" applyBorder="1" applyAlignment="1" applyProtection="1">
      <alignment horizontal="center"/>
    </xf>
    <xf numFmtId="44" fontId="22" fillId="3" borderId="23" xfId="2" applyFont="1" applyFill="1" applyBorder="1" applyProtection="1"/>
    <xf numFmtId="37" fontId="22" fillId="0" borderId="55" xfId="2" applyNumberFormat="1" applyFont="1" applyFill="1" applyBorder="1" applyAlignment="1" applyProtection="1">
      <alignment horizontal="center"/>
    </xf>
    <xf numFmtId="44" fontId="22" fillId="3" borderId="22" xfId="2" applyFont="1" applyFill="1" applyBorder="1" applyProtection="1"/>
    <xf numFmtId="37" fontId="22" fillId="3" borderId="22" xfId="2" applyNumberFormat="1" applyFont="1" applyFill="1" applyBorder="1" applyAlignment="1" applyProtection="1">
      <alignment horizontal="center"/>
    </xf>
    <xf numFmtId="37" fontId="22" fillId="3" borderId="55" xfId="2" applyNumberFormat="1" applyFont="1" applyFill="1" applyBorder="1" applyAlignment="1" applyProtection="1">
      <alignment horizontal="center"/>
    </xf>
    <xf numFmtId="1" fontId="23" fillId="0" borderId="18" xfId="2" applyNumberFormat="1" applyFont="1" applyFill="1" applyBorder="1" applyAlignment="1" applyProtection="1">
      <alignment horizontal="center"/>
    </xf>
    <xf numFmtId="44" fontId="23" fillId="0" borderId="19" xfId="2" applyFont="1" applyBorder="1" applyProtection="1"/>
    <xf numFmtId="1" fontId="23" fillId="3" borderId="19" xfId="2" applyNumberFormat="1" applyFont="1" applyFill="1" applyBorder="1" applyAlignment="1" applyProtection="1">
      <alignment horizontal="center"/>
    </xf>
    <xf numFmtId="44" fontId="23" fillId="0" borderId="36" xfId="2" applyFont="1" applyBorder="1" applyProtection="1"/>
    <xf numFmtId="44" fontId="23" fillId="3" borderId="19" xfId="2" applyFont="1" applyFill="1" applyBorder="1" applyProtection="1"/>
    <xf numFmtId="37" fontId="23" fillId="0" borderId="19" xfId="2" applyNumberFormat="1" applyFont="1" applyBorder="1" applyAlignment="1" applyProtection="1">
      <alignment horizontal="center"/>
    </xf>
    <xf numFmtId="37" fontId="23" fillId="0" borderId="18" xfId="2" applyNumberFormat="1" applyFont="1" applyBorder="1" applyAlignment="1" applyProtection="1">
      <alignment horizontal="center"/>
    </xf>
    <xf numFmtId="0" fontId="24" fillId="2" borderId="13" xfId="0" applyFont="1" applyFill="1" applyBorder="1" applyAlignment="1">
      <alignment horizontal="right"/>
    </xf>
    <xf numFmtId="0" fontId="24" fillId="2" borderId="1" xfId="0" applyFont="1" applyFill="1" applyBorder="1" applyAlignment="1">
      <alignment horizontal="right"/>
    </xf>
    <xf numFmtId="0" fontId="24" fillId="0" borderId="39" xfId="0" applyFont="1" applyBorder="1" applyAlignment="1">
      <alignment horizontal="left"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wrapText="1"/>
    </xf>
    <xf numFmtId="0" fontId="26" fillId="0" borderId="16" xfId="0" applyFont="1" applyBorder="1" applyAlignment="1">
      <alignment vertical="center" wrapText="1"/>
    </xf>
    <xf numFmtId="3" fontId="9" fillId="0" borderId="3" xfId="0" applyNumberFormat="1" applyFont="1" applyBorder="1" applyAlignment="1">
      <alignment vertical="center"/>
    </xf>
    <xf numFmtId="165" fontId="10" fillId="0" borderId="17" xfId="0" applyNumberFormat="1" applyFont="1" applyBorder="1" applyAlignment="1">
      <alignment horizontal="center" vertical="center"/>
    </xf>
    <xf numFmtId="0" fontId="10" fillId="0" borderId="17" xfId="0" applyFont="1" applyBorder="1" applyAlignment="1">
      <alignment horizontal="center" vertical="center"/>
    </xf>
    <xf numFmtId="0" fontId="0" fillId="0" borderId="2" xfId="0" applyBorder="1" applyAlignment="1">
      <alignment horizontal="center" vertical="center"/>
    </xf>
    <xf numFmtId="0" fontId="25" fillId="0" borderId="1" xfId="0" applyFont="1" applyBorder="1" applyAlignment="1">
      <alignment vertical="center"/>
    </xf>
    <xf numFmtId="0" fontId="10" fillId="0" borderId="0" xfId="0" applyFont="1" applyAlignment="1">
      <alignment vertical="center"/>
    </xf>
    <xf numFmtId="0" fontId="24" fillId="0" borderId="39" xfId="0" applyFont="1" applyBorder="1" applyAlignment="1">
      <alignment vertical="center"/>
    </xf>
    <xf numFmtId="0" fontId="11" fillId="0" borderId="58" xfId="0" applyFont="1" applyBorder="1" applyAlignment="1">
      <alignment horizontal="center" vertical="center" wrapText="1"/>
    </xf>
    <xf numFmtId="0" fontId="10" fillId="0" borderId="24" xfId="0" applyFont="1" applyBorder="1" applyAlignment="1">
      <alignment vertical="center"/>
    </xf>
    <xf numFmtId="0" fontId="10" fillId="0" borderId="25" xfId="0" applyFont="1" applyBorder="1" applyAlignment="1">
      <alignment horizontal="center" vertical="center"/>
    </xf>
    <xf numFmtId="0" fontId="10" fillId="0" borderId="2" xfId="0" applyFont="1" applyBorder="1" applyAlignment="1">
      <alignment horizontal="center" vertical="center"/>
    </xf>
    <xf numFmtId="0" fontId="10" fillId="0" borderId="53" xfId="0" applyFont="1" applyBorder="1" applyAlignment="1">
      <alignment vertical="center"/>
    </xf>
    <xf numFmtId="0" fontId="10" fillId="0" borderId="56" xfId="0" applyFont="1" applyBorder="1" applyAlignment="1">
      <alignment horizontal="center" vertical="center"/>
    </xf>
    <xf numFmtId="0" fontId="25" fillId="0" borderId="1" xfId="0" applyFont="1" applyBorder="1" applyAlignment="1">
      <alignment vertical="center" wrapText="1"/>
    </xf>
    <xf numFmtId="0" fontId="25" fillId="0" borderId="0" xfId="0" applyFont="1" applyAlignment="1">
      <alignment vertical="center" wrapText="1"/>
    </xf>
    <xf numFmtId="2" fontId="20" fillId="4" borderId="14" xfId="0" applyNumberFormat="1" applyFont="1" applyFill="1" applyBorder="1" applyAlignment="1">
      <alignment horizontal="center" wrapText="1"/>
    </xf>
    <xf numFmtId="0" fontId="28" fillId="0" borderId="36" xfId="0" applyFont="1" applyBorder="1"/>
    <xf numFmtId="44" fontId="22" fillId="0" borderId="20" xfId="2" applyFont="1" applyFill="1" applyBorder="1" applyProtection="1"/>
    <xf numFmtId="44" fontId="23" fillId="0" borderId="33" xfId="2" applyFont="1" applyBorder="1" applyProtection="1"/>
    <xf numFmtId="44" fontId="22" fillId="3" borderId="21" xfId="0" applyNumberFormat="1" applyFont="1" applyFill="1" applyBorder="1"/>
    <xf numFmtId="44" fontId="22" fillId="0" borderId="6" xfId="0" applyNumberFormat="1" applyFont="1" applyBorder="1"/>
    <xf numFmtId="44" fontId="23" fillId="0" borderId="26" xfId="0" applyNumberFormat="1" applyFont="1" applyBorder="1"/>
    <xf numFmtId="44" fontId="22" fillId="18" borderId="30" xfId="0" applyNumberFormat="1" applyFont="1" applyFill="1" applyBorder="1"/>
    <xf numFmtId="44" fontId="22" fillId="18" borderId="60" xfId="0" applyNumberFormat="1" applyFont="1" applyFill="1" applyBorder="1"/>
    <xf numFmtId="44" fontId="23" fillId="18" borderId="32" xfId="0" applyNumberFormat="1" applyFont="1" applyFill="1" applyBorder="1"/>
    <xf numFmtId="2" fontId="33" fillId="18" borderId="47" xfId="0" applyNumberFormat="1" applyFont="1" applyFill="1" applyBorder="1" applyAlignment="1">
      <alignment vertical="center" wrapText="1"/>
    </xf>
    <xf numFmtId="0" fontId="19" fillId="18" borderId="54" xfId="0" applyFont="1" applyFill="1" applyBorder="1" applyAlignment="1">
      <alignment horizontal="center" wrapText="1"/>
    </xf>
    <xf numFmtId="0" fontId="19" fillId="18" borderId="12" xfId="0" applyFont="1" applyFill="1" applyBorder="1" applyAlignment="1">
      <alignment horizontal="center" wrapText="1"/>
    </xf>
    <xf numFmtId="44" fontId="22" fillId="3" borderId="20" xfId="0" applyNumberFormat="1" applyFont="1" applyFill="1" applyBorder="1"/>
    <xf numFmtId="44" fontId="22" fillId="0" borderId="4" xfId="0" applyNumberFormat="1" applyFont="1" applyBorder="1"/>
    <xf numFmtId="44" fontId="23" fillId="0" borderId="33" xfId="0" applyNumberFormat="1" applyFont="1" applyBorder="1"/>
    <xf numFmtId="44" fontId="23" fillId="10" borderId="32" xfId="0" applyNumberFormat="1" applyFont="1" applyFill="1" applyBorder="1"/>
    <xf numFmtId="44" fontId="22" fillId="10" borderId="60" xfId="0" applyNumberFormat="1" applyFont="1" applyFill="1" applyBorder="1"/>
    <xf numFmtId="2" fontId="19" fillId="17" borderId="28" xfId="0" applyNumberFormat="1" applyFont="1" applyFill="1" applyBorder="1" applyAlignment="1">
      <alignment horizontal="center" wrapText="1"/>
    </xf>
    <xf numFmtId="0" fontId="19" fillId="17" borderId="28" xfId="0" applyFont="1" applyFill="1" applyBorder="1" applyAlignment="1">
      <alignment horizontal="center" wrapText="1"/>
    </xf>
    <xf numFmtId="44" fontId="22" fillId="17" borderId="50" xfId="2" applyFont="1" applyFill="1" applyBorder="1" applyProtection="1"/>
    <xf numFmtId="44" fontId="23" fillId="17" borderId="32" xfId="2" applyFont="1" applyFill="1" applyBorder="1" applyProtection="1"/>
    <xf numFmtId="0" fontId="0" fillId="0" borderId="0" xfId="0" applyProtection="1">
      <protection locked="0"/>
    </xf>
    <xf numFmtId="44" fontId="3" fillId="0" borderId="42" xfId="0" applyNumberFormat="1" applyFont="1" applyBorder="1" applyProtection="1"/>
    <xf numFmtId="44" fontId="3" fillId="0" borderId="43" xfId="0" applyNumberFormat="1" applyFont="1" applyBorder="1" applyProtection="1"/>
    <xf numFmtId="1" fontId="3" fillId="0" borderId="43" xfId="0" applyNumberFormat="1" applyFont="1" applyBorder="1" applyAlignment="1" applyProtection="1">
      <alignment horizontal="center"/>
    </xf>
    <xf numFmtId="1" fontId="3" fillId="0" borderId="44" xfId="0" applyNumberFormat="1" applyFont="1" applyBorder="1" applyAlignment="1" applyProtection="1">
      <alignment horizontal="center"/>
    </xf>
    <xf numFmtId="1" fontId="3" fillId="0" borderId="42" xfId="0" applyNumberFormat="1" applyFont="1" applyBorder="1" applyAlignment="1" applyProtection="1">
      <alignment horizontal="center"/>
    </xf>
    <xf numFmtId="0" fontId="24" fillId="17" borderId="16" xfId="0" applyFont="1" applyFill="1" applyBorder="1" applyAlignment="1">
      <alignment vertical="center" wrapText="1"/>
    </xf>
    <xf numFmtId="3" fontId="24" fillId="17" borderId="3" xfId="0" applyNumberFormat="1" applyFont="1" applyFill="1" applyBorder="1" applyAlignment="1">
      <alignment vertical="center"/>
    </xf>
    <xf numFmtId="44" fontId="24" fillId="17" borderId="3" xfId="2" applyFont="1" applyFill="1" applyBorder="1" applyAlignment="1" applyProtection="1">
      <alignment vertical="center"/>
    </xf>
    <xf numFmtId="0" fontId="24" fillId="18" borderId="16" xfId="0" applyFont="1" applyFill="1" applyBorder="1" applyAlignment="1">
      <alignment vertical="center" wrapText="1"/>
    </xf>
    <xf numFmtId="3" fontId="24" fillId="18" borderId="3" xfId="0" applyNumberFormat="1" applyFont="1" applyFill="1" applyBorder="1" applyAlignment="1">
      <alignment vertical="center"/>
    </xf>
    <xf numFmtId="0" fontId="26" fillId="7" borderId="16" xfId="0" applyFont="1" applyFill="1" applyBorder="1" applyAlignment="1">
      <alignment vertical="center" wrapText="1"/>
    </xf>
    <xf numFmtId="3" fontId="26" fillId="7" borderId="3" xfId="0" applyNumberFormat="1" applyFont="1" applyFill="1" applyBorder="1" applyAlignment="1">
      <alignment vertical="center"/>
    </xf>
    <xf numFmtId="0" fontId="26" fillId="7" borderId="18" xfId="0" applyFont="1" applyFill="1" applyBorder="1" applyAlignment="1">
      <alignment vertical="center" wrapText="1"/>
    </xf>
    <xf numFmtId="0" fontId="26" fillId="7" borderId="19" xfId="0" applyFont="1" applyFill="1" applyBorder="1" applyAlignment="1">
      <alignment vertical="center" wrapText="1"/>
    </xf>
    <xf numFmtId="2" fontId="17" fillId="3" borderId="4" xfId="0" applyNumberFormat="1" applyFont="1" applyFill="1" applyBorder="1" applyAlignment="1">
      <alignment horizontal="center" wrapText="1"/>
    </xf>
    <xf numFmtId="44" fontId="0" fillId="0" borderId="4" xfId="0" applyNumberFormat="1" applyBorder="1"/>
    <xf numFmtId="2" fontId="17" fillId="6" borderId="16" xfId="0" applyNumberFormat="1" applyFont="1" applyFill="1" applyBorder="1" applyAlignment="1">
      <alignment horizontal="center" wrapText="1"/>
    </xf>
    <xf numFmtId="2" fontId="17" fillId="6" borderId="17" xfId="0" applyNumberFormat="1" applyFont="1" applyFill="1" applyBorder="1" applyAlignment="1">
      <alignment horizontal="center" wrapText="1"/>
    </xf>
    <xf numFmtId="1" fontId="10" fillId="6" borderId="16" xfId="0" applyNumberFormat="1" applyFont="1" applyFill="1" applyBorder="1" applyAlignment="1">
      <alignment horizontal="center"/>
    </xf>
    <xf numFmtId="1" fontId="10" fillId="6" borderId="17" xfId="0" applyNumberFormat="1" applyFont="1" applyFill="1" applyBorder="1" applyAlignment="1">
      <alignment horizontal="center"/>
    </xf>
    <xf numFmtId="0" fontId="6" fillId="8" borderId="30" xfId="0" applyFont="1" applyFill="1" applyBorder="1" applyAlignment="1">
      <alignment horizontal="center" wrapText="1"/>
    </xf>
    <xf numFmtId="2" fontId="17" fillId="8" borderId="31" xfId="0" applyNumberFormat="1" applyFont="1" applyFill="1" applyBorder="1" applyAlignment="1">
      <alignment horizontal="center" wrapText="1"/>
    </xf>
    <xf numFmtId="1" fontId="0" fillId="8" borderId="31" xfId="0" applyNumberFormat="1" applyFill="1" applyBorder="1" applyAlignment="1">
      <alignment horizontal="center"/>
    </xf>
    <xf numFmtId="44" fontId="9" fillId="0" borderId="3" xfId="2" applyNumberFormat="1" applyFont="1" applyFill="1" applyBorder="1" applyAlignment="1" applyProtection="1">
      <alignment vertical="center"/>
    </xf>
    <xf numFmtId="44" fontId="25" fillId="0" borderId="17" xfId="0" applyNumberFormat="1" applyFont="1" applyBorder="1" applyAlignment="1">
      <alignment horizontal="center" vertical="center"/>
    </xf>
    <xf numFmtId="44" fontId="25" fillId="0" borderId="17" xfId="2" applyNumberFormat="1" applyFont="1" applyFill="1" applyBorder="1" applyAlignment="1" applyProtection="1">
      <alignment horizontal="center" vertical="center"/>
    </xf>
    <xf numFmtId="44" fontId="24" fillId="17" borderId="3" xfId="2" applyNumberFormat="1" applyFont="1" applyFill="1" applyBorder="1" applyAlignment="1" applyProtection="1">
      <alignment vertical="center"/>
    </xf>
    <xf numFmtId="44" fontId="24" fillId="17" borderId="17" xfId="0" applyNumberFormat="1" applyFont="1" applyFill="1" applyBorder="1" applyAlignment="1">
      <alignment horizontal="center" vertical="center"/>
    </xf>
    <xf numFmtId="44" fontId="9" fillId="0" borderId="3" xfId="2" applyFont="1" applyFill="1" applyBorder="1" applyAlignment="1" applyProtection="1">
      <alignment vertical="center"/>
    </xf>
    <xf numFmtId="44" fontId="24" fillId="18" borderId="24" xfId="2" applyNumberFormat="1" applyFont="1" applyFill="1" applyBorder="1" applyAlignment="1" applyProtection="1">
      <alignment vertical="center"/>
    </xf>
    <xf numFmtId="44" fontId="24" fillId="18" borderId="57" xfId="0" applyNumberFormat="1" applyFont="1" applyFill="1" applyBorder="1" applyAlignment="1">
      <alignment horizontal="center" vertical="center"/>
    </xf>
    <xf numFmtId="44" fontId="9" fillId="0" borderId="4" xfId="2" applyNumberFormat="1" applyFont="1" applyBorder="1" applyAlignment="1">
      <alignment vertical="center"/>
    </xf>
    <xf numFmtId="44" fontId="10" fillId="0" borderId="17" xfId="0" applyNumberFormat="1" applyFont="1" applyBorder="1" applyAlignment="1">
      <alignment horizontal="center" vertical="center"/>
    </xf>
    <xf numFmtId="44" fontId="26" fillId="7" borderId="4" xfId="2" applyNumberFormat="1" applyFont="1" applyFill="1" applyBorder="1" applyAlignment="1" applyProtection="1">
      <alignment vertical="center"/>
    </xf>
    <xf numFmtId="44" fontId="26" fillId="7" borderId="33" xfId="2" applyNumberFormat="1" applyFont="1" applyFill="1" applyBorder="1" applyAlignment="1" applyProtection="1">
      <alignment vertical="center"/>
    </xf>
    <xf numFmtId="43" fontId="0" fillId="2" borderId="0" xfId="0" applyNumberFormat="1" applyFont="1" applyFill="1"/>
    <xf numFmtId="2" fontId="0" fillId="2" borderId="0" xfId="0" applyNumberFormat="1" applyFont="1" applyFill="1" applyAlignment="1">
      <alignment vertical="center"/>
    </xf>
    <xf numFmtId="1" fontId="10" fillId="21" borderId="3" xfId="2" applyNumberFormat="1" applyFont="1" applyFill="1" applyBorder="1" applyAlignment="1">
      <alignment horizontal="center"/>
    </xf>
    <xf numFmtId="1" fontId="10" fillId="21" borderId="3" xfId="0" applyNumberFormat="1" applyFont="1" applyFill="1" applyBorder="1" applyAlignment="1">
      <alignment horizontal="center"/>
    </xf>
    <xf numFmtId="1" fontId="10" fillId="6" borderId="3" xfId="2" applyNumberFormat="1" applyFont="1" applyFill="1" applyBorder="1" applyAlignment="1">
      <alignment horizontal="center"/>
    </xf>
    <xf numFmtId="1" fontId="10" fillId="6" borderId="16" xfId="2" applyNumberFormat="1" applyFont="1" applyFill="1" applyBorder="1" applyAlignment="1">
      <alignment horizontal="center"/>
    </xf>
    <xf numFmtId="1" fontId="10" fillId="21" borderId="19" xfId="2" applyNumberFormat="1" applyFont="1" applyFill="1" applyBorder="1" applyAlignment="1">
      <alignment horizontal="center"/>
    </xf>
    <xf numFmtId="1" fontId="10" fillId="21" borderId="19" xfId="0" applyNumberFormat="1" applyFont="1" applyFill="1" applyBorder="1" applyAlignment="1">
      <alignment horizontal="center"/>
    </xf>
    <xf numFmtId="1" fontId="3" fillId="2" borderId="0" xfId="0" applyNumberFormat="1" applyFont="1" applyFill="1"/>
    <xf numFmtId="0" fontId="0" fillId="0" borderId="0" xfId="0" applyAlignment="1">
      <alignment horizontal="center"/>
    </xf>
    <xf numFmtId="0" fontId="35" fillId="6" borderId="16" xfId="0" applyFont="1" applyFill="1" applyBorder="1" applyAlignment="1">
      <alignment horizontal="center" wrapText="1"/>
    </xf>
    <xf numFmtId="0" fontId="35" fillId="6" borderId="3" xfId="0" applyFont="1" applyFill="1" applyBorder="1" applyAlignment="1">
      <alignment horizontal="center" wrapText="1"/>
    </xf>
    <xf numFmtId="0" fontId="35" fillId="21" borderId="3" xfId="0" applyFont="1" applyFill="1" applyBorder="1" applyAlignment="1">
      <alignment horizontal="center" wrapText="1"/>
    </xf>
    <xf numFmtId="0" fontId="35" fillId="21" borderId="17" xfId="0" applyFont="1" applyFill="1" applyBorder="1" applyAlignment="1">
      <alignment horizontal="center" wrapText="1"/>
    </xf>
    <xf numFmtId="0" fontId="0" fillId="6" borderId="3" xfId="0" applyFill="1" applyBorder="1" applyAlignment="1">
      <alignment horizontal="center"/>
    </xf>
    <xf numFmtId="0" fontId="0" fillId="21" borderId="3" xfId="0" applyFill="1" applyBorder="1" applyAlignment="1">
      <alignment horizontal="center"/>
    </xf>
    <xf numFmtId="0" fontId="0" fillId="21" borderId="17" xfId="0" applyFill="1" applyBorder="1" applyAlignment="1">
      <alignment horizontal="center"/>
    </xf>
    <xf numFmtId="0" fontId="0" fillId="21" borderId="19" xfId="0" applyFill="1" applyBorder="1" applyAlignment="1">
      <alignment horizontal="center"/>
    </xf>
    <xf numFmtId="0" fontId="0" fillId="21" borderId="36" xfId="0" applyFill="1" applyBorder="1" applyAlignment="1">
      <alignment horizontal="center"/>
    </xf>
    <xf numFmtId="0" fontId="19" fillId="2" borderId="7" xfId="0" applyFont="1" applyFill="1" applyBorder="1" applyAlignment="1">
      <alignment vertical="center"/>
    </xf>
    <xf numFmtId="0" fontId="19" fillId="2" borderId="0" xfId="0" applyFont="1" applyFill="1" applyAlignment="1">
      <alignment vertical="center"/>
    </xf>
    <xf numFmtId="0" fontId="26" fillId="0" borderId="16" xfId="0" applyFont="1" applyFill="1" applyBorder="1" applyAlignment="1">
      <alignment vertical="center" wrapText="1"/>
    </xf>
    <xf numFmtId="3" fontId="9" fillId="0" borderId="3" xfId="0" applyNumberFormat="1" applyFont="1" applyFill="1" applyBorder="1" applyAlignment="1">
      <alignment vertical="center"/>
    </xf>
    <xf numFmtId="10" fontId="9" fillId="10" borderId="36" xfId="0" applyNumberFormat="1" applyFont="1" applyFill="1" applyBorder="1" applyProtection="1"/>
    <xf numFmtId="0" fontId="10" fillId="0" borderId="0" xfId="5" applyAlignment="1"/>
    <xf numFmtId="0" fontId="10" fillId="0" borderId="0" xfId="5">
      <alignment vertical="center"/>
    </xf>
    <xf numFmtId="2" fontId="20" fillId="4" borderId="13" xfId="0" applyNumberFormat="1" applyFont="1" applyFill="1" applyBorder="1" applyAlignment="1">
      <alignment horizontal="center" wrapText="1"/>
    </xf>
    <xf numFmtId="2" fontId="2" fillId="4" borderId="14" xfId="0" applyNumberFormat="1" applyFont="1" applyFill="1" applyBorder="1" applyAlignment="1">
      <alignment horizontal="center" wrapText="1"/>
    </xf>
    <xf numFmtId="2" fontId="21" fillId="4" borderId="14" xfId="4" applyNumberFormat="1" applyFont="1" applyFill="1" applyBorder="1" applyAlignment="1">
      <alignment horizontal="center" wrapText="1"/>
    </xf>
    <xf numFmtId="0" fontId="22" fillId="22" borderId="63" xfId="0" applyFont="1" applyFill="1" applyBorder="1"/>
    <xf numFmtId="1" fontId="22" fillId="5" borderId="8" xfId="1" applyNumberFormat="1" applyFont="1" applyFill="1" applyBorder="1"/>
    <xf numFmtId="1" fontId="22" fillId="5" borderId="8" xfId="0" applyNumberFormat="1" applyFont="1" applyFill="1" applyBorder="1"/>
    <xf numFmtId="0" fontId="23" fillId="0" borderId="46" xfId="0" applyFont="1" applyBorder="1"/>
    <xf numFmtId="164" fontId="23" fillId="0" borderId="45" xfId="1" applyNumberFormat="1" applyFont="1" applyBorder="1"/>
    <xf numFmtId="166" fontId="23" fillId="0" borderId="45" xfId="3" applyNumberFormat="1" applyFont="1" applyBorder="1"/>
    <xf numFmtId="44" fontId="23" fillId="0" borderId="28" xfId="2" applyNumberFormat="1" applyFont="1" applyBorder="1"/>
    <xf numFmtId="0" fontId="3" fillId="0" borderId="0" xfId="0" applyFont="1"/>
    <xf numFmtId="0" fontId="37" fillId="23" borderId="0" xfId="0" applyFont="1" applyFill="1" applyAlignment="1">
      <alignment horizontal="center" vertical="top" wrapText="1"/>
    </xf>
    <xf numFmtId="9" fontId="37" fillId="23" borderId="0" xfId="3" applyFont="1" applyFill="1" applyBorder="1" applyAlignment="1">
      <alignment horizontal="center" vertical="top" wrapText="1"/>
    </xf>
    <xf numFmtId="0" fontId="38" fillId="0" borderId="3" xfId="0" applyFont="1" applyBorder="1"/>
    <xf numFmtId="9" fontId="38" fillId="0" borderId="3" xfId="3" applyFont="1" applyFill="1" applyBorder="1"/>
    <xf numFmtId="9" fontId="38" fillId="0" borderId="3" xfId="3" applyFont="1" applyFill="1" applyBorder="1" applyAlignment="1">
      <alignment horizontal="center"/>
    </xf>
    <xf numFmtId="0" fontId="0" fillId="24" borderId="0" xfId="0" applyFill="1"/>
    <xf numFmtId="0" fontId="37" fillId="25" borderId="0" xfId="0" applyFont="1" applyFill="1" applyAlignment="1">
      <alignment horizontal="center" vertical="top" wrapText="1"/>
    </xf>
    <xf numFmtId="0" fontId="37" fillId="25" borderId="0" xfId="0" applyNumberFormat="1" applyFont="1" applyFill="1" applyAlignment="1">
      <alignment horizontal="center" vertical="top" wrapText="1"/>
    </xf>
    <xf numFmtId="10" fontId="22" fillId="22" borderId="8" xfId="0" applyNumberFormat="1" applyFont="1" applyFill="1" applyBorder="1"/>
    <xf numFmtId="10" fontId="22" fillId="22" borderId="8" xfId="3" applyNumberFormat="1" applyFont="1" applyFill="1" applyBorder="1"/>
    <xf numFmtId="0" fontId="0" fillId="0" borderId="0" xfId="0" applyFill="1"/>
    <xf numFmtId="44" fontId="9" fillId="10" borderId="36" xfId="2" applyFont="1" applyFill="1" applyBorder="1" applyProtection="1"/>
    <xf numFmtId="44" fontId="22" fillId="5" borderId="25" xfId="2" applyNumberFormat="1" applyFont="1" applyFill="1" applyBorder="1"/>
    <xf numFmtId="44" fontId="22" fillId="22" borderId="3" xfId="2" applyNumberFormat="1" applyFont="1" applyFill="1" applyBorder="1" applyProtection="1"/>
    <xf numFmtId="0" fontId="19" fillId="0" borderId="7" xfId="0" applyFont="1" applyFill="1" applyBorder="1" applyAlignment="1">
      <alignment vertical="center"/>
    </xf>
    <xf numFmtId="44" fontId="19" fillId="2" borderId="0" xfId="2" applyFont="1" applyFill="1" applyAlignment="1">
      <alignment vertical="center"/>
    </xf>
    <xf numFmtId="0" fontId="6" fillId="6" borderId="37" xfId="0" applyFont="1" applyFill="1" applyBorder="1" applyAlignment="1">
      <alignment horizontal="center"/>
    </xf>
    <xf numFmtId="0" fontId="6" fillId="6" borderId="51" xfId="0" applyFont="1" applyFill="1" applyBorder="1" applyAlignment="1">
      <alignment horizontal="center"/>
    </xf>
    <xf numFmtId="0" fontId="6" fillId="6" borderId="38" xfId="0" applyFont="1" applyFill="1" applyBorder="1" applyAlignment="1">
      <alignment horizontal="center"/>
    </xf>
    <xf numFmtId="0" fontId="7" fillId="11" borderId="29" xfId="0" applyFont="1" applyFill="1" applyBorder="1" applyAlignment="1">
      <alignment horizontal="center"/>
    </xf>
    <xf numFmtId="0" fontId="8" fillId="12" borderId="29" xfId="0" applyFont="1" applyFill="1" applyBorder="1" applyAlignment="1">
      <alignment horizontal="center"/>
    </xf>
    <xf numFmtId="0" fontId="8" fillId="13" borderId="29" xfId="0" applyFont="1" applyFill="1" applyBorder="1" applyAlignment="1">
      <alignment horizontal="center" wrapText="1"/>
    </xf>
    <xf numFmtId="43" fontId="9" fillId="14" borderId="36" xfId="1" applyFont="1" applyFill="1" applyBorder="1" applyProtection="1"/>
    <xf numFmtId="44" fontId="0" fillId="0" borderId="0" xfId="0" applyNumberFormat="1"/>
    <xf numFmtId="0" fontId="23" fillId="0" borderId="45" xfId="1" applyNumberFormat="1" applyFont="1" applyBorder="1"/>
    <xf numFmtId="0" fontId="24" fillId="20" borderId="47" xfId="0" applyFont="1" applyFill="1" applyBorder="1" applyAlignment="1">
      <alignment horizontal="left" vertical="center" wrapText="1"/>
    </xf>
    <xf numFmtId="0" fontId="24" fillId="0" borderId="47" xfId="0" applyFont="1" applyFill="1" applyBorder="1" applyAlignment="1">
      <alignment horizontal="left" vertical="center" wrapText="1"/>
    </xf>
    <xf numFmtId="3" fontId="24" fillId="18" borderId="24" xfId="0" applyNumberFormat="1" applyFont="1" applyFill="1" applyBorder="1" applyAlignment="1">
      <alignment vertical="center"/>
    </xf>
    <xf numFmtId="43" fontId="9" fillId="0" borderId="4" xfId="1" applyFont="1" applyFill="1" applyBorder="1" applyAlignment="1" applyProtection="1">
      <alignment vertical="center"/>
    </xf>
    <xf numFmtId="43" fontId="9" fillId="0" borderId="3" xfId="1" applyFont="1" applyFill="1" applyBorder="1" applyAlignment="1">
      <alignment horizontal="center" vertical="center"/>
    </xf>
    <xf numFmtId="44" fontId="39" fillId="0" borderId="3" xfId="0" applyNumberFormat="1" applyFont="1" applyFill="1" applyBorder="1" applyAlignment="1">
      <alignment horizontal="center" vertical="center"/>
    </xf>
    <xf numFmtId="44" fontId="22" fillId="0" borderId="11" xfId="0" applyNumberFormat="1" applyFont="1" applyFill="1" applyBorder="1"/>
    <xf numFmtId="44" fontId="22" fillId="0" borderId="7" xfId="0" applyNumberFormat="1" applyFont="1" applyFill="1" applyBorder="1"/>
    <xf numFmtId="43" fontId="0" fillId="0" borderId="0" xfId="1" applyFont="1"/>
    <xf numFmtId="1" fontId="22" fillId="22" borderId="8" xfId="1" applyNumberFormat="1" applyFont="1" applyFill="1" applyBorder="1"/>
    <xf numFmtId="44" fontId="22" fillId="5" borderId="64" xfId="2" applyNumberFormat="1" applyFont="1" applyFill="1" applyBorder="1"/>
    <xf numFmtId="44" fontId="22" fillId="5" borderId="17" xfId="2" applyNumberFormat="1" applyFont="1" applyFill="1" applyBorder="1"/>
    <xf numFmtId="44" fontId="22" fillId="22" borderId="4" xfId="2" applyNumberFormat="1" applyFont="1" applyFill="1" applyBorder="1" applyProtection="1"/>
    <xf numFmtId="44" fontId="22" fillId="22" borderId="8" xfId="3" applyNumberFormat="1" applyFont="1" applyFill="1" applyBorder="1"/>
    <xf numFmtId="44" fontId="23" fillId="0" borderId="45" xfId="3" applyNumberFormat="1" applyFont="1" applyBorder="1"/>
    <xf numFmtId="43" fontId="40" fillId="0" borderId="3" xfId="1" applyFont="1" applyFill="1" applyBorder="1" applyAlignment="1">
      <alignment horizontal="center" vertical="center"/>
    </xf>
    <xf numFmtId="0" fontId="0" fillId="0" borderId="37" xfId="0" applyBorder="1" applyAlignment="1">
      <alignment horizontal="center"/>
    </xf>
    <xf numFmtId="0" fontId="0" fillId="0" borderId="51" xfId="0" applyBorder="1" applyAlignment="1">
      <alignment horizontal="center"/>
    </xf>
    <xf numFmtId="0" fontId="19" fillId="2" borderId="8" xfId="0" applyFont="1" applyFill="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7" xfId="0" applyFont="1" applyBorder="1" applyAlignment="1">
      <alignment vertical="center" wrapText="1"/>
    </xf>
    <xf numFmtId="0" fontId="0" fillId="0" borderId="0" xfId="0" applyFont="1" applyAlignment="1">
      <alignment vertical="center" wrapText="1"/>
    </xf>
    <xf numFmtId="0" fontId="0" fillId="0" borderId="11" xfId="0" applyFont="1" applyBorder="1" applyAlignment="1">
      <alignment vertical="center" wrapText="1"/>
    </xf>
    <xf numFmtId="9" fontId="19" fillId="19" borderId="8" xfId="0" applyNumberFormat="1" applyFont="1" applyFill="1" applyBorder="1" applyAlignment="1" applyProtection="1">
      <alignment horizontal="center" vertical="center" wrapText="1"/>
      <protection locked="0"/>
    </xf>
    <xf numFmtId="9" fontId="0" fillId="19" borderId="10" xfId="0" applyNumberFormat="1" applyFont="1" applyFill="1" applyBorder="1" applyAlignment="1" applyProtection="1">
      <alignment vertical="center" wrapText="1"/>
      <protection locked="0"/>
    </xf>
    <xf numFmtId="9" fontId="0" fillId="19" borderId="7" xfId="0" applyNumberFormat="1" applyFont="1" applyFill="1" applyBorder="1" applyAlignment="1" applyProtection="1">
      <alignment vertical="center" wrapText="1"/>
      <protection locked="0"/>
    </xf>
    <xf numFmtId="9" fontId="0" fillId="19" borderId="11" xfId="0" applyNumberFormat="1" applyFont="1" applyFill="1" applyBorder="1" applyAlignment="1" applyProtection="1">
      <alignment vertical="center" wrapText="1"/>
      <protection locked="0"/>
    </xf>
    <xf numFmtId="9" fontId="19" fillId="3" borderId="7" xfId="0" applyNumberFormat="1" applyFont="1" applyFill="1" applyBorder="1" applyAlignment="1">
      <alignment horizontal="left" vertical="center" wrapText="1"/>
    </xf>
    <xf numFmtId="9" fontId="19" fillId="3" borderId="12" xfId="0" applyNumberFormat="1" applyFont="1" applyFill="1" applyBorder="1" applyAlignment="1">
      <alignment horizontal="left" vertical="center" wrapText="1"/>
    </xf>
    <xf numFmtId="0" fontId="18" fillId="0" borderId="1" xfId="0" applyFont="1" applyBorder="1" applyAlignment="1">
      <alignment horizontal="center"/>
    </xf>
    <xf numFmtId="0" fontId="18" fillId="0" borderId="0" xfId="0" applyFont="1" applyAlignment="1">
      <alignment horizontal="center"/>
    </xf>
    <xf numFmtId="0" fontId="18" fillId="0" borderId="2" xfId="0" applyFont="1" applyBorder="1" applyAlignment="1">
      <alignment horizontal="center"/>
    </xf>
    <xf numFmtId="0" fontId="19" fillId="27" borderId="4" xfId="0" applyFont="1" applyFill="1" applyBorder="1" applyAlignment="1">
      <alignment horizontal="center" vertical="center" wrapText="1"/>
    </xf>
    <xf numFmtId="0" fontId="19" fillId="27" borderId="5" xfId="0" applyFont="1" applyFill="1" applyBorder="1" applyAlignment="1">
      <alignment horizontal="center" vertical="center" wrapText="1"/>
    </xf>
    <xf numFmtId="0" fontId="19" fillId="27" borderId="6" xfId="0" applyFont="1" applyFill="1" applyBorder="1" applyAlignment="1">
      <alignment horizontal="center" vertical="center" wrapText="1"/>
    </xf>
    <xf numFmtId="14" fontId="19" fillId="27" borderId="4" xfId="0" applyNumberFormat="1" applyFont="1" applyFill="1" applyBorder="1" applyAlignment="1">
      <alignment horizontal="center" vertical="center" wrapText="1"/>
    </xf>
    <xf numFmtId="37" fontId="19" fillId="19" borderId="3" xfId="1" applyNumberFormat="1" applyFont="1" applyFill="1" applyBorder="1" applyAlignment="1" applyProtection="1">
      <alignment horizontal="center" vertical="center" wrapText="1"/>
      <protection locked="0"/>
    </xf>
    <xf numFmtId="0" fontId="6" fillId="6" borderId="37" xfId="0" applyFont="1" applyFill="1" applyBorder="1" applyAlignment="1">
      <alignment horizontal="center"/>
    </xf>
    <xf numFmtId="0" fontId="6" fillId="6" borderId="51" xfId="0" applyFont="1" applyFill="1" applyBorder="1" applyAlignment="1">
      <alignment horizontal="center"/>
    </xf>
    <xf numFmtId="0" fontId="6" fillId="6" borderId="38" xfId="0" applyFont="1" applyFill="1" applyBorder="1" applyAlignment="1">
      <alignment horizontal="center"/>
    </xf>
    <xf numFmtId="0" fontId="6" fillId="6" borderId="62" xfId="0" applyFont="1" applyFill="1" applyBorder="1" applyAlignment="1">
      <alignment horizontal="center"/>
    </xf>
    <xf numFmtId="0" fontId="6" fillId="6" borderId="39" xfId="0" applyFont="1" applyFill="1" applyBorder="1" applyAlignment="1">
      <alignment horizontal="center"/>
    </xf>
    <xf numFmtId="0" fontId="6" fillId="6" borderId="40" xfId="0" applyFont="1" applyFill="1" applyBorder="1" applyAlignment="1">
      <alignment horizontal="center"/>
    </xf>
    <xf numFmtId="0" fontId="6" fillId="6" borderId="41" xfId="0" applyFont="1" applyFill="1" applyBorder="1" applyAlignment="1">
      <alignment horizontal="center"/>
    </xf>
    <xf numFmtId="0" fontId="6" fillId="6" borderId="61" xfId="0" applyFont="1" applyFill="1" applyBorder="1" applyAlignment="1">
      <alignment horizontal="center"/>
    </xf>
    <xf numFmtId="0" fontId="36" fillId="6" borderId="16" xfId="0" applyFont="1" applyFill="1" applyBorder="1" applyAlignment="1">
      <alignment horizontal="center"/>
    </xf>
    <xf numFmtId="0" fontId="36" fillId="6" borderId="3" xfId="0" applyFont="1" applyFill="1" applyBorder="1" applyAlignment="1">
      <alignment horizontal="center"/>
    </xf>
    <xf numFmtId="0" fontId="36" fillId="21" borderId="3" xfId="0" applyFont="1" applyFill="1" applyBorder="1" applyAlignment="1">
      <alignment horizontal="center"/>
    </xf>
    <xf numFmtId="0" fontId="36" fillId="21" borderId="17" xfId="0" applyFont="1" applyFill="1" applyBorder="1" applyAlignment="1">
      <alignment horizontal="center"/>
    </xf>
    <xf numFmtId="0" fontId="11" fillId="14" borderId="35" xfId="0" applyFont="1" applyFill="1" applyBorder="1" applyAlignment="1">
      <alignment horizontal="center" wrapText="1"/>
    </xf>
    <xf numFmtId="0" fontId="11" fillId="14" borderId="29" xfId="0" applyFont="1" applyFill="1" applyBorder="1" applyAlignment="1">
      <alignment horizontal="center" wrapText="1"/>
    </xf>
    <xf numFmtId="0" fontId="5" fillId="2" borderId="13" xfId="0" applyFont="1" applyFill="1" applyBorder="1" applyAlignment="1">
      <alignment horizontal="center"/>
    </xf>
    <xf numFmtId="0" fontId="5" fillId="2" borderId="15" xfId="0" applyFont="1" applyFill="1" applyBorder="1" applyAlignment="1">
      <alignment horizontal="center"/>
    </xf>
    <xf numFmtId="0" fontId="6" fillId="2" borderId="1" xfId="0" applyFont="1" applyFill="1" applyBorder="1" applyAlignment="1">
      <alignment horizontal="left" wrapText="1"/>
    </xf>
    <xf numFmtId="0" fontId="6" fillId="2" borderId="2" xfId="0" applyFont="1" applyFill="1" applyBorder="1" applyAlignment="1">
      <alignment horizontal="left" wrapText="1"/>
    </xf>
    <xf numFmtId="0" fontId="11" fillId="14" borderId="35" xfId="0" applyFont="1" applyFill="1" applyBorder="1" applyAlignment="1">
      <alignment horizontal="center"/>
    </xf>
    <xf numFmtId="0" fontId="11" fillId="14" borderId="29" xfId="0" applyFont="1" applyFill="1" applyBorder="1" applyAlignment="1">
      <alignment horizontal="center"/>
    </xf>
    <xf numFmtId="0" fontId="8" fillId="15" borderId="35" xfId="0" applyFont="1" applyFill="1" applyBorder="1" applyAlignment="1">
      <alignment horizontal="center" vertical="center"/>
    </xf>
    <xf numFmtId="0" fontId="8" fillId="15" borderId="29" xfId="0" applyFont="1" applyFill="1" applyBorder="1" applyAlignment="1">
      <alignment horizontal="center" vertical="center"/>
    </xf>
    <xf numFmtId="0" fontId="7" fillId="9" borderId="35" xfId="0" applyFont="1" applyFill="1" applyBorder="1" applyAlignment="1">
      <alignment horizontal="center"/>
    </xf>
    <xf numFmtId="0" fontId="7" fillId="9" borderId="29" xfId="0" applyFont="1" applyFill="1" applyBorder="1" applyAlignment="1">
      <alignment horizontal="center"/>
    </xf>
    <xf numFmtId="0" fontId="7" fillId="11" borderId="35" xfId="0" applyFont="1" applyFill="1" applyBorder="1" applyAlignment="1">
      <alignment horizontal="center"/>
    </xf>
    <xf numFmtId="0" fontId="7" fillId="11" borderId="29" xfId="0" applyFont="1" applyFill="1" applyBorder="1" applyAlignment="1">
      <alignment horizontal="center"/>
    </xf>
    <xf numFmtId="0" fontId="8" fillId="12" borderId="35" xfId="0" applyFont="1" applyFill="1" applyBorder="1" applyAlignment="1">
      <alignment horizontal="center"/>
    </xf>
    <xf numFmtId="0" fontId="8" fillId="12" borderId="29" xfId="0" applyFont="1" applyFill="1" applyBorder="1" applyAlignment="1">
      <alignment horizontal="center"/>
    </xf>
    <xf numFmtId="0" fontId="8" fillId="13" borderId="35" xfId="0" applyFont="1" applyFill="1" applyBorder="1" applyAlignment="1">
      <alignment horizontal="center" wrapText="1"/>
    </xf>
    <xf numFmtId="0" fontId="8" fillId="13" borderId="29" xfId="0" applyFont="1" applyFill="1" applyBorder="1" applyAlignment="1">
      <alignment horizontal="center" wrapText="1"/>
    </xf>
    <xf numFmtId="0" fontId="11" fillId="14" borderId="37" xfId="0" applyFont="1" applyFill="1" applyBorder="1" applyAlignment="1">
      <alignment horizontal="center"/>
    </xf>
    <xf numFmtId="0" fontId="11" fillId="14" borderId="38" xfId="0" applyFont="1" applyFill="1" applyBorder="1" applyAlignment="1">
      <alignment horizontal="center"/>
    </xf>
    <xf numFmtId="0" fontId="8" fillId="26" borderId="35" xfId="0" applyFont="1" applyFill="1" applyBorder="1" applyAlignment="1">
      <alignment horizontal="center" vertical="center"/>
    </xf>
    <xf numFmtId="0" fontId="8" fillId="26" borderId="29" xfId="0" applyFont="1" applyFill="1" applyBorder="1" applyAlignment="1">
      <alignment horizontal="center" vertical="center"/>
    </xf>
    <xf numFmtId="0" fontId="18" fillId="0" borderId="27" xfId="0" applyFont="1" applyBorder="1" applyAlignment="1">
      <alignment horizontal="center" vertical="center" wrapText="1"/>
    </xf>
    <xf numFmtId="0" fontId="29" fillId="0" borderId="34" xfId="0" applyFont="1" applyBorder="1" applyAlignment="1">
      <alignment horizontal="center" vertical="center"/>
    </xf>
    <xf numFmtId="0" fontId="29" fillId="0" borderId="49" xfId="0" applyFont="1" applyBorder="1" applyAlignment="1">
      <alignment horizontal="center" vertical="center"/>
    </xf>
    <xf numFmtId="0" fontId="29" fillId="0" borderId="52" xfId="0" applyFont="1" applyBorder="1" applyAlignment="1">
      <alignment horizontal="center" vertical="center"/>
    </xf>
    <xf numFmtId="0" fontId="30" fillId="17" borderId="46" xfId="0" applyFont="1" applyFill="1" applyBorder="1" applyAlignment="1">
      <alignment horizontal="center" vertical="center"/>
    </xf>
    <xf numFmtId="0" fontId="30" fillId="17" borderId="47" xfId="0" applyFont="1" applyFill="1" applyBorder="1" applyAlignment="1">
      <alignment horizontal="center" vertical="center"/>
    </xf>
    <xf numFmtId="0" fontId="30" fillId="17" borderId="48" xfId="0" applyFont="1" applyFill="1" applyBorder="1" applyAlignment="1">
      <alignment horizontal="center" vertical="center"/>
    </xf>
    <xf numFmtId="2" fontId="30" fillId="18" borderId="46" xfId="0" applyNumberFormat="1" applyFont="1" applyFill="1" applyBorder="1" applyAlignment="1">
      <alignment horizontal="center" vertical="center" wrapText="1"/>
    </xf>
    <xf numFmtId="2" fontId="30" fillId="18" borderId="47" xfId="0" applyNumberFormat="1" applyFont="1" applyFill="1" applyBorder="1" applyAlignment="1">
      <alignment horizontal="center" vertical="center" wrapText="1"/>
    </xf>
    <xf numFmtId="2" fontId="30" fillId="18" borderId="48" xfId="0" applyNumberFormat="1" applyFont="1" applyFill="1" applyBorder="1" applyAlignment="1">
      <alignment horizontal="center" vertical="center" wrapText="1"/>
    </xf>
    <xf numFmtId="0" fontId="32" fillId="10" borderId="34" xfId="0" applyFont="1" applyFill="1" applyBorder="1" applyAlignment="1">
      <alignment horizontal="center" vertical="center" wrapText="1"/>
    </xf>
    <xf numFmtId="0" fontId="0" fillId="0" borderId="49" xfId="0" applyFont="1" applyBorder="1" applyAlignment="1">
      <alignment vertical="center"/>
    </xf>
    <xf numFmtId="0" fontId="0" fillId="0" borderId="52" xfId="0" applyFont="1" applyBorder="1" applyAlignment="1">
      <alignment vertical="center"/>
    </xf>
    <xf numFmtId="0" fontId="23" fillId="17" borderId="13" xfId="0" applyFont="1" applyFill="1" applyBorder="1" applyAlignment="1">
      <alignment horizontal="center" vertical="center"/>
    </xf>
    <xf numFmtId="0" fontId="23" fillId="17" borderId="14" xfId="0" applyFont="1" applyFill="1" applyBorder="1" applyAlignment="1">
      <alignment horizontal="center" vertical="center"/>
    </xf>
    <xf numFmtId="0" fontId="23" fillId="17" borderId="15" xfId="0" applyFont="1" applyFill="1" applyBorder="1" applyAlignment="1">
      <alignment horizontal="center" vertical="center"/>
    </xf>
    <xf numFmtId="0" fontId="23" fillId="17" borderId="46" xfId="0" applyFont="1" applyFill="1" applyBorder="1" applyAlignment="1">
      <alignment horizontal="center" vertical="center"/>
    </xf>
    <xf numFmtId="0" fontId="23" fillId="17" borderId="48" xfId="0" applyFont="1" applyFill="1" applyBorder="1" applyAlignment="1">
      <alignment horizontal="center" vertical="center"/>
    </xf>
    <xf numFmtId="0" fontId="31" fillId="17" borderId="34" xfId="0" applyFont="1" applyFill="1" applyBorder="1" applyAlignment="1">
      <alignment horizontal="center" vertical="center"/>
    </xf>
    <xf numFmtId="0" fontId="31" fillId="17" borderId="52" xfId="0" applyFont="1" applyFill="1" applyBorder="1" applyAlignment="1">
      <alignment horizontal="center" vertical="center"/>
    </xf>
    <xf numFmtId="0" fontId="30" fillId="18" borderId="34" xfId="0" applyFont="1" applyFill="1" applyBorder="1" applyAlignment="1">
      <alignment horizontal="center" vertical="center" wrapText="1"/>
    </xf>
    <xf numFmtId="0" fontId="30" fillId="18" borderId="52" xfId="0" applyFont="1" applyFill="1" applyBorder="1" applyAlignment="1">
      <alignment horizontal="center" vertical="center" wrapText="1"/>
    </xf>
    <xf numFmtId="0" fontId="28" fillId="14" borderId="34" xfId="0" applyFont="1" applyFill="1" applyBorder="1" applyAlignment="1">
      <alignment horizontal="center" wrapText="1"/>
    </xf>
    <xf numFmtId="0" fontId="28" fillId="14" borderId="49" xfId="0" applyFont="1" applyFill="1" applyBorder="1" applyAlignment="1">
      <alignment horizontal="center" wrapText="1"/>
    </xf>
    <xf numFmtId="0" fontId="28" fillId="14" borderId="52" xfId="0" applyFont="1" applyFill="1" applyBorder="1" applyAlignment="1">
      <alignment horizontal="center" wrapText="1"/>
    </xf>
    <xf numFmtId="0" fontId="24" fillId="20" borderId="46" xfId="0" applyFont="1" applyFill="1" applyBorder="1" applyAlignment="1">
      <alignment horizontal="left" vertical="center" wrapText="1"/>
    </xf>
    <xf numFmtId="0" fontId="24" fillId="20" borderId="47" xfId="0" applyFont="1" applyFill="1" applyBorder="1" applyAlignment="1">
      <alignment horizontal="left" vertical="center" wrapText="1"/>
    </xf>
    <xf numFmtId="0" fontId="24" fillId="20" borderId="59" xfId="0" applyFont="1" applyFill="1" applyBorder="1" applyAlignment="1">
      <alignment horizontal="left" vertical="center" wrapText="1"/>
    </xf>
    <xf numFmtId="44" fontId="24" fillId="20" borderId="45" xfId="0" applyNumberFormat="1" applyFont="1" applyFill="1" applyBorder="1" applyAlignment="1">
      <alignment horizontal="center" vertical="center"/>
    </xf>
    <xf numFmtId="44" fontId="24" fillId="20" borderId="48" xfId="0" applyNumberFormat="1" applyFont="1" applyFill="1" applyBorder="1" applyAlignment="1">
      <alignment horizontal="center" vertical="center"/>
    </xf>
    <xf numFmtId="0" fontId="5" fillId="2" borderId="46" xfId="0" applyFont="1" applyFill="1" applyBorder="1" applyAlignment="1">
      <alignment horizontal="center" vertical="center"/>
    </xf>
    <xf numFmtId="0" fontId="5" fillId="2" borderId="47" xfId="0" applyFont="1" applyFill="1" applyBorder="1" applyAlignment="1">
      <alignment horizontal="center" vertical="center"/>
    </xf>
    <xf numFmtId="0" fontId="5" fillId="2" borderId="48" xfId="0" applyFont="1" applyFill="1" applyBorder="1" applyAlignment="1">
      <alignment horizontal="center" vertical="center"/>
    </xf>
    <xf numFmtId="0" fontId="25" fillId="0" borderId="35" xfId="0" applyFont="1" applyBorder="1" applyAlignment="1">
      <alignment horizontal="left" vertical="center" wrapText="1"/>
    </xf>
    <xf numFmtId="0" fontId="25" fillId="0" borderId="5" xfId="0" applyFont="1" applyBorder="1" applyAlignment="1">
      <alignment horizontal="left" vertical="center" wrapText="1"/>
    </xf>
    <xf numFmtId="0" fontId="25" fillId="0" borderId="6" xfId="0" applyFont="1" applyBorder="1" applyAlignment="1">
      <alignment horizontal="left" vertical="center" wrapText="1"/>
    </xf>
    <xf numFmtId="0" fontId="25" fillId="0" borderId="35"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4" fillId="0" borderId="46" xfId="0" applyFont="1" applyFill="1" applyBorder="1" applyAlignment="1">
      <alignment horizontal="left" vertical="center" wrapText="1"/>
    </xf>
    <xf numFmtId="0" fontId="24" fillId="0" borderId="47" xfId="0" applyFont="1" applyFill="1" applyBorder="1" applyAlignment="1">
      <alignment horizontal="left" vertical="center" wrapText="1"/>
    </xf>
    <xf numFmtId="0" fontId="24" fillId="0" borderId="59" xfId="0" applyFont="1" applyFill="1" applyBorder="1" applyAlignment="1">
      <alignment horizontal="left" vertical="center" wrapText="1"/>
    </xf>
    <xf numFmtId="44" fontId="24" fillId="0" borderId="45" xfId="0" applyNumberFormat="1" applyFont="1" applyFill="1" applyBorder="1" applyAlignment="1">
      <alignment horizontal="center" vertical="center"/>
    </xf>
    <xf numFmtId="44" fontId="24" fillId="0" borderId="48" xfId="0" applyNumberFormat="1" applyFont="1" applyFill="1" applyBorder="1" applyAlignment="1">
      <alignment horizontal="center" vertical="center"/>
    </xf>
    <xf numFmtId="14" fontId="24" fillId="2" borderId="0" xfId="0" applyNumberFormat="1" applyFont="1" applyFill="1" applyAlignment="1">
      <alignment horizontal="center"/>
    </xf>
    <xf numFmtId="14" fontId="24" fillId="2" borderId="2" xfId="0" applyNumberFormat="1" applyFont="1" applyFill="1" applyBorder="1" applyAlignment="1">
      <alignment horizontal="center"/>
    </xf>
    <xf numFmtId="0" fontId="24" fillId="2" borderId="14" xfId="0" applyFont="1" applyFill="1" applyBorder="1" applyAlignment="1">
      <alignment horizontal="center"/>
    </xf>
    <xf numFmtId="0" fontId="24" fillId="2" borderId="15" xfId="0" applyFont="1" applyFill="1" applyBorder="1" applyAlignment="1">
      <alignment horizontal="center"/>
    </xf>
    <xf numFmtId="0" fontId="24" fillId="0" borderId="27" xfId="0" applyNumberFormat="1" applyFont="1" applyFill="1" applyBorder="1" applyAlignment="1">
      <alignment horizontal="center"/>
    </xf>
    <xf numFmtId="14" fontId="24" fillId="0" borderId="27" xfId="0" applyNumberFormat="1" applyFont="1" applyFill="1" applyBorder="1" applyAlignment="1">
      <alignment horizontal="center"/>
    </xf>
    <xf numFmtId="14" fontId="24" fillId="0" borderId="56" xfId="0" applyNumberFormat="1" applyFont="1" applyFill="1" applyBorder="1" applyAlignment="1">
      <alignment horizontal="center"/>
    </xf>
  </cellXfs>
  <cellStyles count="6">
    <cellStyle name="Comma" xfId="1" builtinId="3"/>
    <cellStyle name="Currency" xfId="2" builtinId="4"/>
    <cellStyle name="Hyperlink" xfId="4" builtinId="8"/>
    <cellStyle name="Normal" xfId="0" builtinId="0"/>
    <cellStyle name="Normal 2" xfId="5" xr:uid="{DF1EC4BD-CC40-4EBF-B8AC-C6487AA2DEA5}"/>
    <cellStyle name="Percent" xfId="3" builtinId="5"/>
  </cellStyles>
  <dxfs count="0"/>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huduser.gov/portal/datasets/fmr.html" TargetMode="Externa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3D00E-F175-40FB-9DCF-4CA821926A1C}">
  <sheetPr>
    <tabColor rgb="FF92D050"/>
  </sheetPr>
  <dimension ref="A1:BG591"/>
  <sheetViews>
    <sheetView topLeftCell="BE1" workbookViewId="0">
      <selection activeCell="B4" sqref="B4:E4"/>
    </sheetView>
  </sheetViews>
  <sheetFormatPr defaultRowHeight="15" x14ac:dyDescent="0.25"/>
  <cols>
    <col min="1" max="1" width="19.42578125" bestFit="1" customWidth="1"/>
    <col min="2" max="2" width="32.7109375" bestFit="1" customWidth="1"/>
    <col min="3" max="3" width="15.85546875" bestFit="1" customWidth="1"/>
    <col min="4" max="4" width="17" bestFit="1" customWidth="1"/>
    <col min="5" max="5" width="20.85546875" bestFit="1" customWidth="1"/>
    <col min="6" max="6" width="21.85546875" bestFit="1" customWidth="1"/>
    <col min="7" max="7" width="18.5703125" bestFit="1" customWidth="1"/>
    <col min="8" max="8" width="19.140625" bestFit="1" customWidth="1"/>
    <col min="9" max="9" width="18" bestFit="1" customWidth="1"/>
    <col min="10" max="10" width="18.7109375" bestFit="1" customWidth="1"/>
    <col min="11" max="11" width="19.28515625" bestFit="1" customWidth="1"/>
    <col min="12" max="12" width="21.5703125" bestFit="1" customWidth="1"/>
    <col min="13" max="13" width="6.28515625" bestFit="1" customWidth="1"/>
    <col min="14" max="14" width="16" bestFit="1" customWidth="1"/>
    <col min="15" max="15" width="18.5703125" bestFit="1" customWidth="1"/>
    <col min="16" max="16" width="19.42578125" bestFit="1" customWidth="1"/>
    <col min="17" max="17" width="20" bestFit="1" customWidth="1"/>
    <col min="18" max="18" width="21.140625" bestFit="1" customWidth="1"/>
    <col min="19" max="19" width="20.5703125" bestFit="1" customWidth="1"/>
    <col min="20" max="20" width="19.42578125" bestFit="1" customWidth="1"/>
    <col min="21" max="21" width="24.140625" bestFit="1" customWidth="1"/>
    <col min="22" max="22" width="20" bestFit="1" customWidth="1"/>
    <col min="23" max="23" width="21.85546875" bestFit="1" customWidth="1"/>
    <col min="24" max="24" width="17.5703125" bestFit="1" customWidth="1"/>
    <col min="25" max="25" width="21.42578125" bestFit="1" customWidth="1"/>
    <col min="26" max="26" width="24.42578125" bestFit="1" customWidth="1"/>
    <col min="27" max="27" width="21.5703125" bestFit="1" customWidth="1"/>
    <col min="28" max="29" width="21.7109375" bestFit="1" customWidth="1"/>
    <col min="30" max="30" width="18.5703125" bestFit="1" customWidth="1"/>
    <col min="31" max="31" width="17.85546875" bestFit="1" customWidth="1"/>
    <col min="32" max="32" width="19.28515625" bestFit="1" customWidth="1"/>
    <col min="33" max="33" width="18.85546875" bestFit="1" customWidth="1"/>
    <col min="34" max="34" width="17.85546875" bestFit="1" customWidth="1"/>
    <col min="35" max="35" width="19.42578125" bestFit="1" customWidth="1"/>
    <col min="36" max="36" width="20" bestFit="1" customWidth="1"/>
    <col min="37" max="37" width="20.42578125" bestFit="1" customWidth="1"/>
    <col min="38" max="38" width="27.7109375" bestFit="1" customWidth="1"/>
    <col min="39" max="39" width="19.42578125" bestFit="1" customWidth="1"/>
    <col min="40" max="40" width="20.5703125" bestFit="1" customWidth="1"/>
    <col min="41" max="41" width="18.5703125" bestFit="1" customWidth="1"/>
    <col min="42" max="42" width="23" bestFit="1" customWidth="1"/>
    <col min="43" max="43" width="23.85546875" bestFit="1" customWidth="1"/>
    <col min="44" max="44" width="18.5703125" bestFit="1" customWidth="1"/>
    <col min="45" max="46" width="19.7109375" bestFit="1" customWidth="1"/>
    <col min="47" max="47" width="19.42578125" bestFit="1" customWidth="1"/>
    <col min="48" max="48" width="20.5703125" bestFit="1" customWidth="1"/>
    <col min="49" max="50" width="18.5703125" bestFit="1" customWidth="1"/>
    <col min="51" max="51" width="16.42578125" bestFit="1" customWidth="1"/>
    <col min="52" max="52" width="23" bestFit="1" customWidth="1"/>
    <col min="53" max="53" width="19.28515625" bestFit="1" customWidth="1"/>
    <col min="54" max="54" width="18.42578125" bestFit="1" customWidth="1"/>
    <col min="55" max="55" width="19.7109375" bestFit="1" customWidth="1"/>
    <col min="56" max="56" width="18.7109375" bestFit="1" customWidth="1"/>
    <col min="57" max="57" width="23.85546875" bestFit="1" customWidth="1"/>
  </cols>
  <sheetData>
    <row r="1" spans="1:59" x14ac:dyDescent="0.25">
      <c r="A1" s="187" t="s">
        <v>0</v>
      </c>
      <c r="B1" s="187" t="s">
        <v>1</v>
      </c>
      <c r="C1" s="187" t="s">
        <v>2</v>
      </c>
      <c r="D1" s="187" t="s">
        <v>3</v>
      </c>
      <c r="E1" s="187" t="s">
        <v>4</v>
      </c>
      <c r="F1" s="187" t="s">
        <v>5</v>
      </c>
      <c r="G1" s="187" t="s">
        <v>6</v>
      </c>
      <c r="H1" s="187" t="s">
        <v>7</v>
      </c>
      <c r="I1" s="187" t="s">
        <v>8</v>
      </c>
      <c r="J1" s="187" t="s">
        <v>9</v>
      </c>
      <c r="K1" s="187" t="s">
        <v>10</v>
      </c>
      <c r="L1" s="187" t="s">
        <v>11</v>
      </c>
      <c r="M1" s="187" t="s">
        <v>12</v>
      </c>
      <c r="N1" s="187" t="s">
        <v>13</v>
      </c>
      <c r="O1" s="187" t="s">
        <v>14</v>
      </c>
      <c r="P1" s="187" t="s">
        <v>15</v>
      </c>
      <c r="Q1" s="187" t="s">
        <v>16</v>
      </c>
      <c r="R1" s="187" t="s">
        <v>17</v>
      </c>
      <c r="S1" s="187" t="s">
        <v>18</v>
      </c>
      <c r="T1" s="187" t="s">
        <v>19</v>
      </c>
      <c r="U1" s="187" t="s">
        <v>20</v>
      </c>
      <c r="V1" s="187" t="s">
        <v>21</v>
      </c>
      <c r="W1" s="187" t="s">
        <v>22</v>
      </c>
      <c r="X1" s="187" t="s">
        <v>23</v>
      </c>
      <c r="Y1" s="187" t="s">
        <v>24</v>
      </c>
      <c r="Z1" s="187" t="s">
        <v>25</v>
      </c>
      <c r="AA1" s="187" t="s">
        <v>26</v>
      </c>
      <c r="AB1" s="187" t="s">
        <v>27</v>
      </c>
      <c r="AC1" s="187" t="s">
        <v>28</v>
      </c>
      <c r="AD1" s="187" t="s">
        <v>29</v>
      </c>
      <c r="AE1" s="187" t="s">
        <v>30</v>
      </c>
      <c r="AF1" s="187" t="s">
        <v>31</v>
      </c>
      <c r="AG1" s="187" t="s">
        <v>32</v>
      </c>
      <c r="AH1" s="187" t="s">
        <v>33</v>
      </c>
      <c r="AI1" s="187" t="s">
        <v>34</v>
      </c>
      <c r="AJ1" s="187" t="s">
        <v>35</v>
      </c>
      <c r="AK1" s="187" t="s">
        <v>36</v>
      </c>
      <c r="AL1" s="187" t="s">
        <v>37</v>
      </c>
      <c r="AM1" s="187" t="s">
        <v>38</v>
      </c>
      <c r="AN1" s="187" t="s">
        <v>39</v>
      </c>
      <c r="AO1" s="187" t="s">
        <v>40</v>
      </c>
      <c r="AP1" s="187" t="s">
        <v>41</v>
      </c>
      <c r="AQ1" s="187" t="s">
        <v>42</v>
      </c>
      <c r="AR1" s="187" t="s">
        <v>43</v>
      </c>
      <c r="AS1" s="187" t="s">
        <v>44</v>
      </c>
      <c r="AT1" s="187" t="s">
        <v>45</v>
      </c>
      <c r="AU1" s="187" t="s">
        <v>46</v>
      </c>
      <c r="AV1" s="187" t="s">
        <v>47</v>
      </c>
      <c r="AW1" s="187" t="s">
        <v>48</v>
      </c>
      <c r="AX1" s="187" t="s">
        <v>49</v>
      </c>
      <c r="AY1" s="187" t="s">
        <v>50</v>
      </c>
      <c r="AZ1" s="187" t="s">
        <v>51</v>
      </c>
      <c r="BA1" s="187" t="s">
        <v>52</v>
      </c>
      <c r="BB1" s="187" t="s">
        <v>53</v>
      </c>
      <c r="BC1" s="187" t="s">
        <v>54</v>
      </c>
      <c r="BD1" s="187" t="s">
        <v>55</v>
      </c>
      <c r="BE1" s="187" t="s">
        <v>56</v>
      </c>
      <c r="BF1" s="187" t="s">
        <v>57</v>
      </c>
      <c r="BG1" s="187"/>
    </row>
    <row r="2" spans="1:59" x14ac:dyDescent="0.25">
      <c r="A2" t="s">
        <v>58</v>
      </c>
      <c r="B2" t="s">
        <v>59</v>
      </c>
      <c r="C2" t="s">
        <v>60</v>
      </c>
      <c r="D2" t="s">
        <v>61</v>
      </c>
      <c r="E2" t="s">
        <v>62</v>
      </c>
      <c r="F2" t="s">
        <v>63</v>
      </c>
      <c r="G2" t="s">
        <v>64</v>
      </c>
      <c r="H2" t="s">
        <v>65</v>
      </c>
      <c r="I2" t="s">
        <v>66</v>
      </c>
      <c r="J2" t="s">
        <v>9</v>
      </c>
      <c r="K2" t="s">
        <v>67</v>
      </c>
      <c r="L2" t="s">
        <v>68</v>
      </c>
      <c r="M2" t="s">
        <v>12</v>
      </c>
      <c r="N2" t="s">
        <v>69</v>
      </c>
      <c r="O2" t="s">
        <v>70</v>
      </c>
      <c r="P2" t="s">
        <v>64</v>
      </c>
      <c r="Q2" t="s">
        <v>64</v>
      </c>
      <c r="R2" t="s">
        <v>71</v>
      </c>
      <c r="S2" t="s">
        <v>72</v>
      </c>
      <c r="T2" t="s">
        <v>71</v>
      </c>
      <c r="U2" t="s">
        <v>73</v>
      </c>
      <c r="V2" t="s">
        <v>74</v>
      </c>
      <c r="W2" t="s">
        <v>75</v>
      </c>
      <c r="X2" t="s">
        <v>76</v>
      </c>
      <c r="Y2" t="s">
        <v>77</v>
      </c>
      <c r="Z2" t="s">
        <v>78</v>
      </c>
      <c r="AA2" t="s">
        <v>64</v>
      </c>
      <c r="AB2" t="s">
        <v>71</v>
      </c>
      <c r="AC2" t="s">
        <v>79</v>
      </c>
      <c r="AD2" t="s">
        <v>64</v>
      </c>
      <c r="AE2" t="s">
        <v>80</v>
      </c>
      <c r="AF2" t="s">
        <v>81</v>
      </c>
      <c r="AG2" t="s">
        <v>82</v>
      </c>
      <c r="AH2" t="s">
        <v>83</v>
      </c>
      <c r="AI2" t="s">
        <v>84</v>
      </c>
      <c r="AJ2" t="s">
        <v>85</v>
      </c>
      <c r="AK2" t="s">
        <v>64</v>
      </c>
      <c r="AL2" t="s">
        <v>86</v>
      </c>
      <c r="AM2" t="s">
        <v>64</v>
      </c>
      <c r="AN2" t="s">
        <v>71</v>
      </c>
      <c r="AO2" t="s">
        <v>87</v>
      </c>
      <c r="AP2" t="s">
        <v>64</v>
      </c>
      <c r="AQ2" t="s">
        <v>88</v>
      </c>
      <c r="AR2" t="s">
        <v>89</v>
      </c>
      <c r="AS2" t="s">
        <v>90</v>
      </c>
      <c r="AT2" t="s">
        <v>91</v>
      </c>
      <c r="AU2" t="s">
        <v>92</v>
      </c>
      <c r="AV2" t="s">
        <v>92</v>
      </c>
      <c r="AW2" t="s">
        <v>93</v>
      </c>
      <c r="AX2" t="s">
        <v>94</v>
      </c>
      <c r="AY2" t="s">
        <v>95</v>
      </c>
      <c r="AZ2" t="s">
        <v>96</v>
      </c>
      <c r="BA2" t="s">
        <v>64</v>
      </c>
      <c r="BB2" t="s">
        <v>97</v>
      </c>
      <c r="BC2" t="s">
        <v>64</v>
      </c>
      <c r="BD2" t="s">
        <v>84</v>
      </c>
      <c r="BE2" s="176" t="s">
        <v>98</v>
      </c>
      <c r="BF2" t="s">
        <v>99</v>
      </c>
    </row>
    <row r="3" spans="1:59" x14ac:dyDescent="0.25">
      <c r="A3" t="s">
        <v>100</v>
      </c>
      <c r="B3" t="s">
        <v>101</v>
      </c>
      <c r="C3" t="s">
        <v>102</v>
      </c>
      <c r="D3" t="s">
        <v>103</v>
      </c>
      <c r="E3" t="s">
        <v>104</v>
      </c>
      <c r="F3" t="s">
        <v>105</v>
      </c>
      <c r="G3" t="s">
        <v>106</v>
      </c>
      <c r="H3" t="s">
        <v>107</v>
      </c>
      <c r="I3" t="s">
        <v>108</v>
      </c>
      <c r="K3" t="s">
        <v>87</v>
      </c>
      <c r="L3" t="s">
        <v>109</v>
      </c>
      <c r="N3" t="s">
        <v>110</v>
      </c>
      <c r="O3" t="s">
        <v>64</v>
      </c>
      <c r="P3" t="s">
        <v>111</v>
      </c>
      <c r="Q3" t="s">
        <v>72</v>
      </c>
      <c r="R3" t="s">
        <v>64</v>
      </c>
      <c r="S3" t="s">
        <v>92</v>
      </c>
      <c r="T3" t="s">
        <v>72</v>
      </c>
      <c r="U3" t="s">
        <v>112</v>
      </c>
      <c r="V3" t="s">
        <v>113</v>
      </c>
      <c r="W3" t="s">
        <v>114</v>
      </c>
      <c r="X3" t="s">
        <v>115</v>
      </c>
      <c r="Y3" t="s">
        <v>116</v>
      </c>
      <c r="Z3" t="s">
        <v>117</v>
      </c>
      <c r="AA3" t="s">
        <v>118</v>
      </c>
      <c r="AB3" t="s">
        <v>119</v>
      </c>
      <c r="AC3" t="s">
        <v>120</v>
      </c>
      <c r="AD3" t="s">
        <v>121</v>
      </c>
      <c r="AE3" t="s">
        <v>122</v>
      </c>
      <c r="AF3" t="s">
        <v>123</v>
      </c>
      <c r="AG3" t="s">
        <v>124</v>
      </c>
      <c r="AH3" t="s">
        <v>125</v>
      </c>
      <c r="AI3" t="s">
        <v>75</v>
      </c>
      <c r="AJ3" t="s">
        <v>111</v>
      </c>
      <c r="AK3" t="s">
        <v>126</v>
      </c>
      <c r="AL3" t="s">
        <v>127</v>
      </c>
      <c r="AM3" t="s">
        <v>72</v>
      </c>
      <c r="AN3" t="s">
        <v>128</v>
      </c>
      <c r="AO3" t="s">
        <v>129</v>
      </c>
      <c r="AP3" t="s">
        <v>130</v>
      </c>
      <c r="AQ3" t="s">
        <v>131</v>
      </c>
      <c r="AR3" t="s">
        <v>66</v>
      </c>
      <c r="AS3" t="s">
        <v>132</v>
      </c>
      <c r="AT3" t="s">
        <v>133</v>
      </c>
      <c r="AU3" t="s">
        <v>134</v>
      </c>
      <c r="AV3" t="s">
        <v>135</v>
      </c>
      <c r="AW3" t="s">
        <v>136</v>
      </c>
      <c r="AX3" t="s">
        <v>137</v>
      </c>
      <c r="AY3" t="s">
        <v>138</v>
      </c>
      <c r="AZ3" t="s">
        <v>139</v>
      </c>
      <c r="BA3" t="s">
        <v>140</v>
      </c>
      <c r="BB3" t="s">
        <v>141</v>
      </c>
      <c r="BC3" t="s">
        <v>142</v>
      </c>
      <c r="BD3" t="s">
        <v>120</v>
      </c>
      <c r="BE3" s="176" t="s">
        <v>143</v>
      </c>
      <c r="BF3" t="s">
        <v>144</v>
      </c>
    </row>
    <row r="4" spans="1:59" x14ac:dyDescent="0.25">
      <c r="A4" t="s">
        <v>97</v>
      </c>
      <c r="B4" t="s">
        <v>145</v>
      </c>
      <c r="C4" t="s">
        <v>146</v>
      </c>
      <c r="D4" t="s">
        <v>147</v>
      </c>
      <c r="E4" t="s">
        <v>148</v>
      </c>
      <c r="F4" t="s">
        <v>149</v>
      </c>
      <c r="G4" t="s">
        <v>150</v>
      </c>
      <c r="H4" t="s">
        <v>151</v>
      </c>
      <c r="I4" t="s">
        <v>152</v>
      </c>
      <c r="K4" t="s">
        <v>153</v>
      </c>
      <c r="L4" t="s">
        <v>154</v>
      </c>
      <c r="N4" t="s">
        <v>155</v>
      </c>
      <c r="O4" t="s">
        <v>156</v>
      </c>
      <c r="P4" t="s">
        <v>157</v>
      </c>
      <c r="Q4" t="s">
        <v>158</v>
      </c>
      <c r="R4" t="s">
        <v>159</v>
      </c>
      <c r="S4" t="s">
        <v>160</v>
      </c>
      <c r="T4" t="s">
        <v>92</v>
      </c>
      <c r="U4" t="s">
        <v>161</v>
      </c>
      <c r="V4" t="s">
        <v>162</v>
      </c>
      <c r="W4" t="s">
        <v>163</v>
      </c>
      <c r="X4" t="s">
        <v>89</v>
      </c>
      <c r="Y4" t="s">
        <v>164</v>
      </c>
      <c r="Z4" t="s">
        <v>165</v>
      </c>
      <c r="AA4" t="s">
        <v>166</v>
      </c>
      <c r="AB4" t="s">
        <v>160</v>
      </c>
      <c r="AC4" t="s">
        <v>167</v>
      </c>
      <c r="AD4" t="s">
        <v>168</v>
      </c>
      <c r="AE4" t="s">
        <v>169</v>
      </c>
      <c r="AF4" t="s">
        <v>170</v>
      </c>
      <c r="AG4" t="s">
        <v>171</v>
      </c>
      <c r="AH4" t="s">
        <v>172</v>
      </c>
      <c r="AI4" t="s">
        <v>173</v>
      </c>
      <c r="AJ4" t="s">
        <v>174</v>
      </c>
      <c r="AK4" t="s">
        <v>175</v>
      </c>
      <c r="AL4" t="s">
        <v>176</v>
      </c>
      <c r="AM4" t="s">
        <v>142</v>
      </c>
      <c r="AN4" t="s">
        <v>177</v>
      </c>
      <c r="AO4" t="s">
        <v>178</v>
      </c>
      <c r="AP4" t="s">
        <v>179</v>
      </c>
      <c r="AQ4" t="s">
        <v>180</v>
      </c>
      <c r="AR4" t="s">
        <v>181</v>
      </c>
      <c r="AS4" t="s">
        <v>182</v>
      </c>
      <c r="AT4" t="s">
        <v>183</v>
      </c>
      <c r="AU4" t="s">
        <v>129</v>
      </c>
      <c r="AV4" t="s">
        <v>184</v>
      </c>
      <c r="AW4" t="s">
        <v>185</v>
      </c>
      <c r="AX4" t="s">
        <v>186</v>
      </c>
      <c r="AY4" t="s">
        <v>187</v>
      </c>
      <c r="AZ4" t="s">
        <v>174</v>
      </c>
      <c r="BA4" t="s">
        <v>129</v>
      </c>
      <c r="BB4" t="s">
        <v>188</v>
      </c>
      <c r="BC4" t="s">
        <v>189</v>
      </c>
      <c r="BD4" t="s">
        <v>190</v>
      </c>
      <c r="BE4" s="176" t="s">
        <v>191</v>
      </c>
      <c r="BF4" t="s">
        <v>192</v>
      </c>
    </row>
    <row r="5" spans="1:59" x14ac:dyDescent="0.25">
      <c r="A5" t="s">
        <v>193</v>
      </c>
      <c r="B5" t="s">
        <v>194</v>
      </c>
      <c r="C5" t="s">
        <v>195</v>
      </c>
      <c r="D5" t="s">
        <v>196</v>
      </c>
      <c r="E5" t="s">
        <v>129</v>
      </c>
      <c r="F5" t="s">
        <v>197</v>
      </c>
      <c r="G5" t="s">
        <v>198</v>
      </c>
      <c r="H5" t="s">
        <v>199</v>
      </c>
      <c r="K5" t="s">
        <v>200</v>
      </c>
      <c r="L5" t="s">
        <v>87</v>
      </c>
      <c r="N5" t="s">
        <v>201</v>
      </c>
      <c r="O5" t="s">
        <v>202</v>
      </c>
      <c r="P5" t="s">
        <v>188</v>
      </c>
      <c r="Q5" t="s">
        <v>129</v>
      </c>
      <c r="R5" t="s">
        <v>203</v>
      </c>
      <c r="S5" t="s">
        <v>204</v>
      </c>
      <c r="T5" t="s">
        <v>205</v>
      </c>
      <c r="U5" t="s">
        <v>206</v>
      </c>
      <c r="V5" t="s">
        <v>207</v>
      </c>
      <c r="W5" t="s">
        <v>208</v>
      </c>
      <c r="X5" t="s">
        <v>209</v>
      </c>
      <c r="Y5" t="s">
        <v>210</v>
      </c>
      <c r="Z5" t="s">
        <v>211</v>
      </c>
      <c r="AA5" t="s">
        <v>212</v>
      </c>
      <c r="AB5" t="s">
        <v>213</v>
      </c>
      <c r="AC5" t="s">
        <v>214</v>
      </c>
      <c r="AD5" t="s">
        <v>215</v>
      </c>
      <c r="AE5" t="s">
        <v>216</v>
      </c>
      <c r="AF5" t="s">
        <v>217</v>
      </c>
      <c r="AG5" t="s">
        <v>218</v>
      </c>
      <c r="AH5" t="s">
        <v>219</v>
      </c>
      <c r="AI5" t="s">
        <v>220</v>
      </c>
      <c r="AJ5" t="s">
        <v>221</v>
      </c>
      <c r="AK5" t="s">
        <v>222</v>
      </c>
      <c r="AL5" t="s">
        <v>223</v>
      </c>
      <c r="AM5" t="s">
        <v>224</v>
      </c>
      <c r="AN5" t="s">
        <v>93</v>
      </c>
      <c r="AO5" t="s">
        <v>225</v>
      </c>
      <c r="AP5" t="s">
        <v>93</v>
      </c>
      <c r="AQ5" t="s">
        <v>226</v>
      </c>
      <c r="AR5" t="s">
        <v>227</v>
      </c>
      <c r="AS5" t="s">
        <v>92</v>
      </c>
      <c r="AT5" t="s">
        <v>228</v>
      </c>
      <c r="AU5" t="s">
        <v>229</v>
      </c>
      <c r="AV5" t="s">
        <v>230</v>
      </c>
      <c r="AW5" t="s">
        <v>231</v>
      </c>
      <c r="AX5" t="s">
        <v>232</v>
      </c>
      <c r="AZ5" t="s">
        <v>233</v>
      </c>
      <c r="BA5" t="s">
        <v>234</v>
      </c>
      <c r="BB5" t="s">
        <v>235</v>
      </c>
      <c r="BC5" t="s">
        <v>236</v>
      </c>
      <c r="BD5" t="s">
        <v>231</v>
      </c>
      <c r="BE5" s="176" t="s">
        <v>237</v>
      </c>
      <c r="BF5" t="s">
        <v>238</v>
      </c>
    </row>
    <row r="6" spans="1:59" x14ac:dyDescent="0.25">
      <c r="A6" t="s">
        <v>239</v>
      </c>
      <c r="B6" t="s">
        <v>240</v>
      </c>
      <c r="C6" t="s">
        <v>241</v>
      </c>
      <c r="D6" t="s">
        <v>242</v>
      </c>
      <c r="E6" t="s">
        <v>188</v>
      </c>
      <c r="F6" t="s">
        <v>243</v>
      </c>
      <c r="G6" t="s">
        <v>244</v>
      </c>
      <c r="H6" t="s">
        <v>245</v>
      </c>
      <c r="K6" t="s">
        <v>246</v>
      </c>
      <c r="L6" t="s">
        <v>100</v>
      </c>
      <c r="N6" t="s">
        <v>247</v>
      </c>
      <c r="O6" t="s">
        <v>248</v>
      </c>
      <c r="P6" t="s">
        <v>249</v>
      </c>
      <c r="Q6" t="s">
        <v>250</v>
      </c>
      <c r="R6" t="s">
        <v>251</v>
      </c>
      <c r="S6" t="s">
        <v>252</v>
      </c>
      <c r="T6" t="s">
        <v>253</v>
      </c>
      <c r="U6" t="s">
        <v>254</v>
      </c>
      <c r="V6" t="s">
        <v>255</v>
      </c>
      <c r="W6" t="s">
        <v>256</v>
      </c>
      <c r="X6" t="s">
        <v>257</v>
      </c>
      <c r="Y6" t="s">
        <v>258</v>
      </c>
      <c r="Z6" t="s">
        <v>129</v>
      </c>
      <c r="AA6" t="s">
        <v>129</v>
      </c>
      <c r="AB6" t="s">
        <v>259</v>
      </c>
      <c r="AC6" t="s">
        <v>231</v>
      </c>
      <c r="AD6" t="s">
        <v>167</v>
      </c>
      <c r="AE6" t="s">
        <v>260</v>
      </c>
      <c r="AF6" t="s">
        <v>261</v>
      </c>
      <c r="AG6" t="s">
        <v>262</v>
      </c>
      <c r="AH6" t="s">
        <v>263</v>
      </c>
      <c r="AI6" t="s">
        <v>264</v>
      </c>
      <c r="AJ6" t="s">
        <v>265</v>
      </c>
      <c r="AK6" t="s">
        <v>266</v>
      </c>
      <c r="AM6" t="s">
        <v>267</v>
      </c>
      <c r="AN6" t="s">
        <v>268</v>
      </c>
      <c r="AO6" t="s">
        <v>269</v>
      </c>
      <c r="AP6" t="s">
        <v>134</v>
      </c>
      <c r="AQ6" t="s">
        <v>270</v>
      </c>
      <c r="AR6" t="s">
        <v>271</v>
      </c>
      <c r="AS6" t="s">
        <v>272</v>
      </c>
      <c r="AT6" t="s">
        <v>273</v>
      </c>
      <c r="AU6" t="s">
        <v>239</v>
      </c>
      <c r="AV6" t="s">
        <v>274</v>
      </c>
      <c r="AW6" t="s">
        <v>275</v>
      </c>
      <c r="AX6" t="s">
        <v>257</v>
      </c>
      <c r="AZ6" t="s">
        <v>276</v>
      </c>
      <c r="BA6" t="s">
        <v>277</v>
      </c>
      <c r="BB6" t="s">
        <v>278</v>
      </c>
      <c r="BC6" t="s">
        <v>249</v>
      </c>
      <c r="BD6" t="s">
        <v>279</v>
      </c>
      <c r="BE6" s="176" t="s">
        <v>280</v>
      </c>
      <c r="BF6" t="s">
        <v>281</v>
      </c>
    </row>
    <row r="7" spans="1:59" x14ac:dyDescent="0.25">
      <c r="A7" t="s">
        <v>282</v>
      </c>
      <c r="B7" t="s">
        <v>283</v>
      </c>
      <c r="D7" t="s">
        <v>284</v>
      </c>
      <c r="E7" t="s">
        <v>285</v>
      </c>
      <c r="F7" t="s">
        <v>286</v>
      </c>
      <c r="G7" t="s">
        <v>287</v>
      </c>
      <c r="H7" t="s">
        <v>288</v>
      </c>
      <c r="K7" t="s">
        <v>289</v>
      </c>
      <c r="L7" t="s">
        <v>290</v>
      </c>
      <c r="O7" t="s">
        <v>291</v>
      </c>
      <c r="P7" t="s">
        <v>292</v>
      </c>
      <c r="Q7" t="s">
        <v>188</v>
      </c>
      <c r="R7" t="s">
        <v>129</v>
      </c>
      <c r="S7" t="s">
        <v>293</v>
      </c>
      <c r="T7" t="s">
        <v>294</v>
      </c>
      <c r="U7" t="s">
        <v>295</v>
      </c>
      <c r="V7" t="s">
        <v>296</v>
      </c>
      <c r="W7" t="s">
        <v>123</v>
      </c>
      <c r="X7" t="s">
        <v>207</v>
      </c>
      <c r="Y7" t="s">
        <v>297</v>
      </c>
      <c r="Z7" t="s">
        <v>298</v>
      </c>
      <c r="AA7" t="s">
        <v>299</v>
      </c>
      <c r="AB7" t="s">
        <v>252</v>
      </c>
      <c r="AC7" t="s">
        <v>300</v>
      </c>
      <c r="AD7" t="s">
        <v>188</v>
      </c>
      <c r="AE7" t="s">
        <v>301</v>
      </c>
      <c r="AF7" t="s">
        <v>302</v>
      </c>
      <c r="AG7" t="s">
        <v>162</v>
      </c>
      <c r="AH7" t="s">
        <v>303</v>
      </c>
      <c r="AI7" t="s">
        <v>304</v>
      </c>
      <c r="AJ7" t="s">
        <v>305</v>
      </c>
      <c r="AK7" t="s">
        <v>306</v>
      </c>
      <c r="AM7" t="s">
        <v>307</v>
      </c>
      <c r="AN7" t="s">
        <v>167</v>
      </c>
      <c r="AO7" t="s">
        <v>217</v>
      </c>
      <c r="AP7" t="s">
        <v>308</v>
      </c>
      <c r="AQ7" t="s">
        <v>309</v>
      </c>
      <c r="AS7" t="s">
        <v>310</v>
      </c>
      <c r="AT7" t="s">
        <v>249</v>
      </c>
      <c r="AU7" t="s">
        <v>285</v>
      </c>
      <c r="AV7" t="s">
        <v>179</v>
      </c>
      <c r="AW7" t="s">
        <v>311</v>
      </c>
      <c r="AX7" t="s">
        <v>207</v>
      </c>
      <c r="AZ7" t="s">
        <v>312</v>
      </c>
      <c r="BA7" t="s">
        <v>122</v>
      </c>
      <c r="BB7" t="s">
        <v>313</v>
      </c>
      <c r="BC7" t="s">
        <v>314</v>
      </c>
      <c r="BD7" t="s">
        <v>315</v>
      </c>
      <c r="BE7" s="176" t="s">
        <v>316</v>
      </c>
      <c r="BF7" t="s">
        <v>317</v>
      </c>
    </row>
    <row r="8" spans="1:59" x14ac:dyDescent="0.25">
      <c r="A8" t="s">
        <v>318</v>
      </c>
      <c r="B8" t="s">
        <v>319</v>
      </c>
      <c r="D8" t="s">
        <v>320</v>
      </c>
      <c r="E8" t="s">
        <v>321</v>
      </c>
      <c r="F8" t="s">
        <v>322</v>
      </c>
      <c r="G8" t="s">
        <v>323</v>
      </c>
      <c r="H8" t="s">
        <v>324</v>
      </c>
      <c r="K8" t="s">
        <v>321</v>
      </c>
      <c r="L8" t="s">
        <v>325</v>
      </c>
      <c r="O8" t="s">
        <v>167</v>
      </c>
      <c r="P8" t="s">
        <v>321</v>
      </c>
      <c r="Q8" t="s">
        <v>249</v>
      </c>
      <c r="R8" t="s">
        <v>326</v>
      </c>
      <c r="S8" t="s">
        <v>249</v>
      </c>
      <c r="T8" t="s">
        <v>327</v>
      </c>
      <c r="U8" t="s">
        <v>328</v>
      </c>
      <c r="V8" t="s">
        <v>329</v>
      </c>
      <c r="W8" t="s">
        <v>330</v>
      </c>
      <c r="X8" t="s">
        <v>331</v>
      </c>
      <c r="Y8" t="s">
        <v>332</v>
      </c>
      <c r="Z8" t="s">
        <v>333</v>
      </c>
      <c r="AA8" t="s">
        <v>321</v>
      </c>
      <c r="AB8" t="s">
        <v>334</v>
      </c>
      <c r="AC8" t="s">
        <v>335</v>
      </c>
      <c r="AD8" t="s">
        <v>336</v>
      </c>
      <c r="AE8" t="s">
        <v>337</v>
      </c>
      <c r="AF8" t="s">
        <v>338</v>
      </c>
      <c r="AG8" t="s">
        <v>257</v>
      </c>
      <c r="AH8" t="s">
        <v>339</v>
      </c>
      <c r="AI8" t="s">
        <v>340</v>
      </c>
      <c r="AJ8" t="s">
        <v>341</v>
      </c>
      <c r="AK8" t="s">
        <v>342</v>
      </c>
      <c r="AM8" t="s">
        <v>343</v>
      </c>
      <c r="AN8" t="s">
        <v>344</v>
      </c>
      <c r="AO8" t="s">
        <v>315</v>
      </c>
      <c r="AP8" t="s">
        <v>345</v>
      </c>
      <c r="AQ8" t="s">
        <v>346</v>
      </c>
      <c r="AS8" t="s">
        <v>341</v>
      </c>
      <c r="AT8" t="s">
        <v>347</v>
      </c>
      <c r="AU8" t="s">
        <v>190</v>
      </c>
      <c r="AV8" t="s">
        <v>348</v>
      </c>
      <c r="AW8" t="s">
        <v>349</v>
      </c>
      <c r="AX8" t="s">
        <v>350</v>
      </c>
      <c r="AZ8" t="s">
        <v>351</v>
      </c>
      <c r="BA8" t="s">
        <v>269</v>
      </c>
      <c r="BB8" t="s">
        <v>321</v>
      </c>
      <c r="BC8" t="s">
        <v>352</v>
      </c>
      <c r="BD8" t="s">
        <v>353</v>
      </c>
      <c r="BE8" s="176" t="s">
        <v>354</v>
      </c>
      <c r="BF8" t="s">
        <v>355</v>
      </c>
    </row>
    <row r="9" spans="1:59" x14ac:dyDescent="0.25">
      <c r="A9" t="s">
        <v>321</v>
      </c>
      <c r="B9" t="s">
        <v>356</v>
      </c>
      <c r="D9" t="s">
        <v>357</v>
      </c>
      <c r="E9" t="s">
        <v>123</v>
      </c>
      <c r="F9" t="s">
        <v>358</v>
      </c>
      <c r="G9" t="s">
        <v>359</v>
      </c>
      <c r="H9" t="s">
        <v>360</v>
      </c>
      <c r="K9" t="s">
        <v>361</v>
      </c>
      <c r="L9" t="s">
        <v>362</v>
      </c>
      <c r="O9" t="s">
        <v>363</v>
      </c>
      <c r="P9" t="s">
        <v>123</v>
      </c>
      <c r="Q9" t="s">
        <v>123</v>
      </c>
      <c r="R9" t="s">
        <v>188</v>
      </c>
      <c r="S9" t="s">
        <v>318</v>
      </c>
      <c r="T9" t="s">
        <v>188</v>
      </c>
      <c r="U9" t="s">
        <v>364</v>
      </c>
      <c r="V9" t="s">
        <v>365</v>
      </c>
      <c r="W9" t="s">
        <v>366</v>
      </c>
      <c r="X9" t="s">
        <v>367</v>
      </c>
      <c r="Y9" t="s">
        <v>259</v>
      </c>
      <c r="Z9" t="s">
        <v>249</v>
      </c>
      <c r="AA9" t="s">
        <v>123</v>
      </c>
      <c r="AB9" t="s">
        <v>129</v>
      </c>
      <c r="AC9" t="s">
        <v>368</v>
      </c>
      <c r="AD9" t="s">
        <v>369</v>
      </c>
      <c r="AE9" t="s">
        <v>370</v>
      </c>
      <c r="AF9" t="s">
        <v>371</v>
      </c>
      <c r="AG9" t="s">
        <v>372</v>
      </c>
      <c r="AH9" t="s">
        <v>373</v>
      </c>
      <c r="AI9" t="s">
        <v>374</v>
      </c>
      <c r="AJ9" t="s">
        <v>375</v>
      </c>
      <c r="AK9" t="s">
        <v>376</v>
      </c>
      <c r="AM9" t="s">
        <v>249</v>
      </c>
      <c r="AN9" t="s">
        <v>377</v>
      </c>
      <c r="AO9" t="s">
        <v>303</v>
      </c>
      <c r="AP9" t="s">
        <v>200</v>
      </c>
      <c r="AQ9" t="s">
        <v>378</v>
      </c>
      <c r="AS9" t="s">
        <v>141</v>
      </c>
      <c r="AT9" t="s">
        <v>314</v>
      </c>
      <c r="AU9" t="s">
        <v>379</v>
      </c>
      <c r="AV9" t="s">
        <v>380</v>
      </c>
      <c r="AW9" t="s">
        <v>381</v>
      </c>
      <c r="AX9" t="s">
        <v>382</v>
      </c>
      <c r="AZ9" t="s">
        <v>383</v>
      </c>
      <c r="BA9" t="s">
        <v>384</v>
      </c>
      <c r="BB9" t="s">
        <v>385</v>
      </c>
      <c r="BC9" t="s">
        <v>386</v>
      </c>
      <c r="BD9" t="s">
        <v>387</v>
      </c>
      <c r="BE9" s="176" t="s">
        <v>388</v>
      </c>
      <c r="BF9" t="s">
        <v>389</v>
      </c>
    </row>
    <row r="10" spans="1:59" x14ac:dyDescent="0.25">
      <c r="A10" t="s">
        <v>390</v>
      </c>
      <c r="B10" t="s">
        <v>391</v>
      </c>
      <c r="D10" t="s">
        <v>392</v>
      </c>
      <c r="E10" t="s">
        <v>393</v>
      </c>
      <c r="F10" t="s">
        <v>394</v>
      </c>
      <c r="G10" t="s">
        <v>395</v>
      </c>
      <c r="K10" t="s">
        <v>396</v>
      </c>
      <c r="L10" t="s">
        <v>397</v>
      </c>
      <c r="O10" t="s">
        <v>398</v>
      </c>
      <c r="P10" t="s">
        <v>399</v>
      </c>
      <c r="Q10" t="s">
        <v>399</v>
      </c>
      <c r="R10" t="s">
        <v>400</v>
      </c>
      <c r="S10" t="s">
        <v>401</v>
      </c>
      <c r="T10" t="s">
        <v>293</v>
      </c>
      <c r="U10" t="s">
        <v>402</v>
      </c>
      <c r="V10" t="s">
        <v>403</v>
      </c>
      <c r="W10" t="s">
        <v>404</v>
      </c>
      <c r="X10" t="s">
        <v>199</v>
      </c>
      <c r="Y10" t="s">
        <v>153</v>
      </c>
      <c r="Z10" t="s">
        <v>405</v>
      </c>
      <c r="AA10" t="s">
        <v>406</v>
      </c>
      <c r="AB10" t="s">
        <v>407</v>
      </c>
      <c r="AC10" t="s">
        <v>408</v>
      </c>
      <c r="AD10" t="s">
        <v>249</v>
      </c>
      <c r="AE10" t="s">
        <v>365</v>
      </c>
      <c r="AF10" t="s">
        <v>409</v>
      </c>
      <c r="AG10" t="s">
        <v>410</v>
      </c>
      <c r="AH10" t="s">
        <v>411</v>
      </c>
      <c r="AI10" t="s">
        <v>412</v>
      </c>
      <c r="AJ10" t="s">
        <v>413</v>
      </c>
      <c r="AK10" t="s">
        <v>399</v>
      </c>
      <c r="AM10" t="s">
        <v>318</v>
      </c>
      <c r="AN10" t="s">
        <v>414</v>
      </c>
      <c r="AO10" t="s">
        <v>415</v>
      </c>
      <c r="AP10" t="s">
        <v>416</v>
      </c>
      <c r="AQ10" t="s">
        <v>417</v>
      </c>
      <c r="AS10" t="s">
        <v>321</v>
      </c>
      <c r="AT10" t="s">
        <v>197</v>
      </c>
      <c r="AU10" t="s">
        <v>123</v>
      </c>
      <c r="AV10" t="s">
        <v>418</v>
      </c>
      <c r="AW10" t="s">
        <v>419</v>
      </c>
      <c r="AX10" t="s">
        <v>420</v>
      </c>
      <c r="AZ10" t="s">
        <v>294</v>
      </c>
      <c r="BA10" t="s">
        <v>169</v>
      </c>
      <c r="BB10" t="s">
        <v>421</v>
      </c>
      <c r="BC10" t="s">
        <v>422</v>
      </c>
      <c r="BD10" t="s">
        <v>423</v>
      </c>
      <c r="BE10" s="176" t="s">
        <v>424</v>
      </c>
      <c r="BF10" t="s">
        <v>425</v>
      </c>
    </row>
    <row r="11" spans="1:59" x14ac:dyDescent="0.25">
      <c r="A11" t="s">
        <v>426</v>
      </c>
      <c r="B11" t="s">
        <v>427</v>
      </c>
      <c r="D11" t="s">
        <v>428</v>
      </c>
      <c r="E11" t="s">
        <v>122</v>
      </c>
      <c r="F11" t="s">
        <v>429</v>
      </c>
      <c r="G11" t="s">
        <v>430</v>
      </c>
      <c r="K11" t="s">
        <v>385</v>
      </c>
      <c r="L11" t="s">
        <v>431</v>
      </c>
      <c r="O11" t="s">
        <v>432</v>
      </c>
      <c r="P11" t="s">
        <v>433</v>
      </c>
      <c r="Q11" t="s">
        <v>122</v>
      </c>
      <c r="R11" t="s">
        <v>434</v>
      </c>
      <c r="S11" t="s">
        <v>340</v>
      </c>
      <c r="T11" t="s">
        <v>369</v>
      </c>
      <c r="U11" t="s">
        <v>435</v>
      </c>
      <c r="V11" t="s">
        <v>436</v>
      </c>
      <c r="W11" t="s">
        <v>437</v>
      </c>
      <c r="X11" t="s">
        <v>438</v>
      </c>
      <c r="Y11" t="s">
        <v>439</v>
      </c>
      <c r="Z11" t="s">
        <v>440</v>
      </c>
      <c r="AA11" t="s">
        <v>441</v>
      </c>
      <c r="AB11" t="s">
        <v>188</v>
      </c>
      <c r="AC11" t="s">
        <v>442</v>
      </c>
      <c r="AD11" t="s">
        <v>314</v>
      </c>
      <c r="AE11" t="s">
        <v>443</v>
      </c>
      <c r="AF11" t="s">
        <v>444</v>
      </c>
      <c r="AG11" t="s">
        <v>445</v>
      </c>
      <c r="AH11" t="s">
        <v>446</v>
      </c>
      <c r="AI11" t="s">
        <v>447</v>
      </c>
      <c r="AJ11" t="s">
        <v>448</v>
      </c>
      <c r="AK11" t="s">
        <v>449</v>
      </c>
      <c r="AM11" t="s">
        <v>123</v>
      </c>
      <c r="AN11" t="s">
        <v>300</v>
      </c>
      <c r="AO11" t="s">
        <v>169</v>
      </c>
      <c r="AP11" t="s">
        <v>318</v>
      </c>
      <c r="AQ11" t="s">
        <v>450</v>
      </c>
      <c r="AS11" t="s">
        <v>451</v>
      </c>
      <c r="AT11" t="s">
        <v>190</v>
      </c>
      <c r="AU11" t="s">
        <v>300</v>
      </c>
      <c r="AV11" t="s">
        <v>452</v>
      </c>
      <c r="AW11" t="s">
        <v>453</v>
      </c>
      <c r="AX11" t="s">
        <v>454</v>
      </c>
      <c r="AZ11" t="s">
        <v>134</v>
      </c>
      <c r="BA11" t="s">
        <v>455</v>
      </c>
      <c r="BB11" t="s">
        <v>456</v>
      </c>
      <c r="BC11" t="s">
        <v>122</v>
      </c>
      <c r="BD11" t="s">
        <v>457</v>
      </c>
      <c r="BE11" s="176" t="s">
        <v>458</v>
      </c>
      <c r="BF11" t="s">
        <v>459</v>
      </c>
    </row>
    <row r="12" spans="1:59" x14ac:dyDescent="0.25">
      <c r="A12" t="s">
        <v>460</v>
      </c>
      <c r="B12" t="s">
        <v>461</v>
      </c>
      <c r="D12" t="s">
        <v>462</v>
      </c>
      <c r="E12" t="s">
        <v>385</v>
      </c>
      <c r="F12" t="s">
        <v>463</v>
      </c>
      <c r="G12" t="s">
        <v>464</v>
      </c>
      <c r="K12" t="s">
        <v>465</v>
      </c>
      <c r="L12" t="s">
        <v>193</v>
      </c>
      <c r="O12" t="s">
        <v>466</v>
      </c>
      <c r="P12" t="s">
        <v>467</v>
      </c>
      <c r="Q12" t="s">
        <v>385</v>
      </c>
      <c r="R12" t="s">
        <v>468</v>
      </c>
      <c r="S12" t="s">
        <v>426</v>
      </c>
      <c r="T12" t="s">
        <v>469</v>
      </c>
      <c r="U12" t="s">
        <v>470</v>
      </c>
      <c r="V12" t="s">
        <v>471</v>
      </c>
      <c r="W12" t="s">
        <v>472</v>
      </c>
      <c r="X12" t="s">
        <v>473</v>
      </c>
      <c r="Y12" t="s">
        <v>431</v>
      </c>
      <c r="Z12" t="s">
        <v>399</v>
      </c>
      <c r="AA12" t="s">
        <v>474</v>
      </c>
      <c r="AB12" t="s">
        <v>434</v>
      </c>
      <c r="AC12" t="s">
        <v>475</v>
      </c>
      <c r="AD12" t="s">
        <v>476</v>
      </c>
      <c r="AE12" t="s">
        <v>477</v>
      </c>
      <c r="AG12" t="s">
        <v>478</v>
      </c>
      <c r="AH12" t="s">
        <v>479</v>
      </c>
      <c r="AI12" t="s">
        <v>269</v>
      </c>
      <c r="AJ12" t="s">
        <v>480</v>
      </c>
      <c r="AK12" t="s">
        <v>481</v>
      </c>
      <c r="AM12" t="s">
        <v>433</v>
      </c>
      <c r="AN12" t="s">
        <v>426</v>
      </c>
      <c r="AO12" t="s">
        <v>482</v>
      </c>
      <c r="AP12" t="s">
        <v>483</v>
      </c>
      <c r="AQ12" t="s">
        <v>484</v>
      </c>
      <c r="AS12" t="s">
        <v>426</v>
      </c>
      <c r="AT12" t="s">
        <v>485</v>
      </c>
      <c r="AU12" t="s">
        <v>486</v>
      </c>
      <c r="AV12" t="s">
        <v>487</v>
      </c>
      <c r="AW12" t="s">
        <v>488</v>
      </c>
      <c r="AX12" t="s">
        <v>489</v>
      </c>
      <c r="AZ12" t="s">
        <v>490</v>
      </c>
      <c r="BA12" t="s">
        <v>207</v>
      </c>
      <c r="BB12" t="s">
        <v>491</v>
      </c>
      <c r="BC12" t="s">
        <v>269</v>
      </c>
      <c r="BD12" t="s">
        <v>492</v>
      </c>
      <c r="BE12" s="176" t="s">
        <v>493</v>
      </c>
      <c r="BF12" t="s">
        <v>494</v>
      </c>
    </row>
    <row r="13" spans="1:59" x14ac:dyDescent="0.25">
      <c r="A13" t="s">
        <v>441</v>
      </c>
      <c r="B13" t="s">
        <v>495</v>
      </c>
      <c r="D13" t="s">
        <v>496</v>
      </c>
      <c r="E13" t="s">
        <v>497</v>
      </c>
      <c r="F13" t="s">
        <v>337</v>
      </c>
      <c r="G13" t="s">
        <v>498</v>
      </c>
      <c r="K13" t="s">
        <v>269</v>
      </c>
      <c r="L13" t="s">
        <v>499</v>
      </c>
      <c r="O13" t="s">
        <v>197</v>
      </c>
      <c r="P13" t="s">
        <v>122</v>
      </c>
      <c r="Q13" t="s">
        <v>447</v>
      </c>
      <c r="R13" t="s">
        <v>318</v>
      </c>
      <c r="S13" t="s">
        <v>430</v>
      </c>
      <c r="T13" t="s">
        <v>500</v>
      </c>
      <c r="U13" t="s">
        <v>501</v>
      </c>
      <c r="V13" t="s">
        <v>502</v>
      </c>
      <c r="W13" t="s">
        <v>503</v>
      </c>
      <c r="X13" t="s">
        <v>504</v>
      </c>
      <c r="Y13" t="s">
        <v>505</v>
      </c>
      <c r="Z13" t="s">
        <v>422</v>
      </c>
      <c r="AA13" t="s">
        <v>506</v>
      </c>
      <c r="AB13" t="s">
        <v>318</v>
      </c>
      <c r="AC13" t="s">
        <v>507</v>
      </c>
      <c r="AD13" t="s">
        <v>318</v>
      </c>
      <c r="AE13" t="s">
        <v>508</v>
      </c>
      <c r="AG13" t="s">
        <v>199</v>
      </c>
      <c r="AH13" t="s">
        <v>509</v>
      </c>
      <c r="AI13" t="s">
        <v>510</v>
      </c>
      <c r="AJ13" t="s">
        <v>342</v>
      </c>
      <c r="AK13" t="s">
        <v>511</v>
      </c>
      <c r="AM13" t="s">
        <v>122</v>
      </c>
      <c r="AN13" t="s">
        <v>441</v>
      </c>
      <c r="AO13" t="s">
        <v>446</v>
      </c>
      <c r="AP13" t="s">
        <v>512</v>
      </c>
      <c r="AQ13" t="s">
        <v>513</v>
      </c>
      <c r="AS13" t="s">
        <v>514</v>
      </c>
      <c r="AT13" t="s">
        <v>122</v>
      </c>
      <c r="AU13" t="s">
        <v>514</v>
      </c>
      <c r="AV13" t="s">
        <v>515</v>
      </c>
      <c r="AW13" t="s">
        <v>516</v>
      </c>
      <c r="AX13" t="s">
        <v>271</v>
      </c>
      <c r="AZ13" t="s">
        <v>517</v>
      </c>
      <c r="BA13" t="s">
        <v>419</v>
      </c>
      <c r="BB13" t="s">
        <v>446</v>
      </c>
      <c r="BC13" t="s">
        <v>518</v>
      </c>
      <c r="BD13" t="s">
        <v>365</v>
      </c>
      <c r="BE13" s="176" t="s">
        <v>519</v>
      </c>
      <c r="BF13" t="s">
        <v>520</v>
      </c>
    </row>
    <row r="14" spans="1:59" x14ac:dyDescent="0.25">
      <c r="A14" t="s">
        <v>506</v>
      </c>
      <c r="B14" t="s">
        <v>521</v>
      </c>
      <c r="D14" t="s">
        <v>522</v>
      </c>
      <c r="E14" t="s">
        <v>523</v>
      </c>
      <c r="F14" t="s">
        <v>524</v>
      </c>
      <c r="G14" t="s">
        <v>525</v>
      </c>
      <c r="K14" t="s">
        <v>526</v>
      </c>
      <c r="L14" t="s">
        <v>527</v>
      </c>
      <c r="O14" t="s">
        <v>528</v>
      </c>
      <c r="P14" t="s">
        <v>385</v>
      </c>
      <c r="Q14" t="s">
        <v>518</v>
      </c>
      <c r="R14" t="s">
        <v>321</v>
      </c>
      <c r="S14" t="s">
        <v>122</v>
      </c>
      <c r="T14" t="s">
        <v>529</v>
      </c>
      <c r="U14" t="s">
        <v>530</v>
      </c>
      <c r="V14" t="s">
        <v>531</v>
      </c>
      <c r="W14" t="s">
        <v>532</v>
      </c>
      <c r="X14" t="s">
        <v>533</v>
      </c>
      <c r="Y14" t="s">
        <v>321</v>
      </c>
      <c r="Z14" t="s">
        <v>534</v>
      </c>
      <c r="AA14" t="s">
        <v>385</v>
      </c>
      <c r="AB14" t="s">
        <v>535</v>
      </c>
      <c r="AC14" t="s">
        <v>536</v>
      </c>
      <c r="AD14" t="s">
        <v>399</v>
      </c>
      <c r="AE14" t="s">
        <v>537</v>
      </c>
      <c r="AG14" t="s">
        <v>538</v>
      </c>
      <c r="AH14" t="s">
        <v>539</v>
      </c>
      <c r="AI14" t="s">
        <v>540</v>
      </c>
      <c r="AJ14" t="s">
        <v>541</v>
      </c>
      <c r="AK14" t="s">
        <v>542</v>
      </c>
      <c r="AM14" t="s">
        <v>543</v>
      </c>
      <c r="AN14" t="s">
        <v>544</v>
      </c>
      <c r="AO14" t="s">
        <v>545</v>
      </c>
      <c r="AP14" t="s">
        <v>231</v>
      </c>
      <c r="AQ14" t="s">
        <v>546</v>
      </c>
      <c r="AS14" t="s">
        <v>547</v>
      </c>
      <c r="AT14" t="s">
        <v>385</v>
      </c>
      <c r="AU14" t="s">
        <v>474</v>
      </c>
      <c r="AV14" t="s">
        <v>548</v>
      </c>
      <c r="AW14" t="s">
        <v>549</v>
      </c>
      <c r="AX14" t="s">
        <v>360</v>
      </c>
      <c r="AZ14" t="s">
        <v>448</v>
      </c>
      <c r="BA14" t="s">
        <v>446</v>
      </c>
      <c r="BB14" t="s">
        <v>550</v>
      </c>
      <c r="BC14" t="s">
        <v>551</v>
      </c>
      <c r="BD14" t="s">
        <v>552</v>
      </c>
      <c r="BE14" s="176" t="s">
        <v>553</v>
      </c>
      <c r="BF14" t="s">
        <v>554</v>
      </c>
    </row>
    <row r="15" spans="1:59" x14ac:dyDescent="0.25">
      <c r="A15" t="s">
        <v>385</v>
      </c>
      <c r="B15" t="s">
        <v>555</v>
      </c>
      <c r="D15" t="s">
        <v>556</v>
      </c>
      <c r="E15" t="s">
        <v>269</v>
      </c>
      <c r="F15" t="s">
        <v>557</v>
      </c>
      <c r="G15" t="s">
        <v>558</v>
      </c>
      <c r="K15" t="s">
        <v>559</v>
      </c>
      <c r="L15" t="s">
        <v>560</v>
      </c>
      <c r="O15" t="s">
        <v>561</v>
      </c>
      <c r="P15" t="s">
        <v>447</v>
      </c>
      <c r="Q15" t="s">
        <v>562</v>
      </c>
      <c r="R15" t="s">
        <v>123</v>
      </c>
      <c r="S15" t="s">
        <v>385</v>
      </c>
      <c r="T15" t="s">
        <v>563</v>
      </c>
      <c r="U15" t="s">
        <v>564</v>
      </c>
      <c r="V15" t="s">
        <v>565</v>
      </c>
      <c r="W15" t="s">
        <v>66</v>
      </c>
      <c r="X15" t="s">
        <v>566</v>
      </c>
      <c r="Y15" t="s">
        <v>399</v>
      </c>
      <c r="Z15" t="s">
        <v>385</v>
      </c>
      <c r="AA15" t="s">
        <v>567</v>
      </c>
      <c r="AB15" t="s">
        <v>568</v>
      </c>
      <c r="AC15" t="s">
        <v>569</v>
      </c>
      <c r="AD15" t="s">
        <v>570</v>
      </c>
      <c r="AE15" t="s">
        <v>571</v>
      </c>
      <c r="AG15" t="s">
        <v>572</v>
      </c>
      <c r="AH15" t="s">
        <v>573</v>
      </c>
      <c r="AI15" t="s">
        <v>574</v>
      </c>
      <c r="AJ15" t="s">
        <v>535</v>
      </c>
      <c r="AK15" t="s">
        <v>411</v>
      </c>
      <c r="AM15" t="s">
        <v>447</v>
      </c>
      <c r="AN15" t="s">
        <v>523</v>
      </c>
      <c r="AO15" t="s">
        <v>575</v>
      </c>
      <c r="AP15" t="s">
        <v>576</v>
      </c>
      <c r="AQ15" t="s">
        <v>577</v>
      </c>
      <c r="AS15" t="s">
        <v>578</v>
      </c>
      <c r="AT15" t="s">
        <v>579</v>
      </c>
      <c r="AU15" t="s">
        <v>385</v>
      </c>
      <c r="AV15" t="s">
        <v>327</v>
      </c>
      <c r="AW15" t="s">
        <v>580</v>
      </c>
      <c r="AX15" t="s">
        <v>581</v>
      </c>
      <c r="AZ15" t="s">
        <v>434</v>
      </c>
      <c r="BA15" t="s">
        <v>582</v>
      </c>
      <c r="BB15" t="s">
        <v>367</v>
      </c>
      <c r="BC15" t="s">
        <v>583</v>
      </c>
      <c r="BD15" t="s">
        <v>584</v>
      </c>
      <c r="BE15" s="176" t="s">
        <v>585</v>
      </c>
      <c r="BF15" t="s">
        <v>586</v>
      </c>
    </row>
    <row r="16" spans="1:59" x14ac:dyDescent="0.25">
      <c r="A16" t="s">
        <v>497</v>
      </c>
      <c r="B16" t="s">
        <v>587</v>
      </c>
      <c r="D16" t="s">
        <v>588</v>
      </c>
      <c r="E16" t="s">
        <v>589</v>
      </c>
      <c r="F16" t="s">
        <v>590</v>
      </c>
      <c r="G16" t="s">
        <v>408</v>
      </c>
      <c r="K16" t="s">
        <v>591</v>
      </c>
      <c r="L16" t="s">
        <v>344</v>
      </c>
      <c r="O16" t="s">
        <v>592</v>
      </c>
      <c r="P16" t="s">
        <v>593</v>
      </c>
      <c r="Q16" t="s">
        <v>594</v>
      </c>
      <c r="R16" t="s">
        <v>399</v>
      </c>
      <c r="S16" t="s">
        <v>595</v>
      </c>
      <c r="T16" t="s">
        <v>596</v>
      </c>
      <c r="U16" t="s">
        <v>597</v>
      </c>
      <c r="V16" t="s">
        <v>271</v>
      </c>
      <c r="W16" t="s">
        <v>598</v>
      </c>
      <c r="Y16" t="s">
        <v>599</v>
      </c>
      <c r="Z16" t="s">
        <v>600</v>
      </c>
      <c r="AA16" t="s">
        <v>601</v>
      </c>
      <c r="AB16" t="s">
        <v>218</v>
      </c>
      <c r="AC16" t="s">
        <v>602</v>
      </c>
      <c r="AD16" t="s">
        <v>401</v>
      </c>
      <c r="AE16" t="s">
        <v>603</v>
      </c>
      <c r="AG16" t="s">
        <v>604</v>
      </c>
      <c r="AH16" t="s">
        <v>365</v>
      </c>
      <c r="AI16" t="s">
        <v>605</v>
      </c>
      <c r="AJ16" t="s">
        <v>218</v>
      </c>
      <c r="AK16" t="s">
        <v>606</v>
      </c>
      <c r="AM16" t="s">
        <v>607</v>
      </c>
      <c r="AN16" t="s">
        <v>608</v>
      </c>
      <c r="AO16" t="s">
        <v>609</v>
      </c>
      <c r="AP16" t="s">
        <v>514</v>
      </c>
      <c r="AQ16" t="s">
        <v>610</v>
      </c>
      <c r="AS16" t="s">
        <v>611</v>
      </c>
      <c r="AT16" t="s">
        <v>612</v>
      </c>
      <c r="AU16" t="s">
        <v>613</v>
      </c>
      <c r="AV16" t="s">
        <v>614</v>
      </c>
      <c r="AW16" t="s">
        <v>615</v>
      </c>
      <c r="AZ16" t="s">
        <v>616</v>
      </c>
      <c r="BA16" t="s">
        <v>617</v>
      </c>
      <c r="BB16" t="s">
        <v>255</v>
      </c>
      <c r="BC16" t="s">
        <v>618</v>
      </c>
      <c r="BD16" t="s">
        <v>619</v>
      </c>
      <c r="BE16" s="176" t="s">
        <v>620</v>
      </c>
      <c r="BF16" t="s">
        <v>621</v>
      </c>
    </row>
    <row r="17" spans="1:58" x14ac:dyDescent="0.25">
      <c r="A17" t="s">
        <v>622</v>
      </c>
      <c r="B17" t="s">
        <v>623</v>
      </c>
      <c r="E17" t="s">
        <v>624</v>
      </c>
      <c r="F17" t="s">
        <v>625</v>
      </c>
      <c r="G17" t="s">
        <v>626</v>
      </c>
      <c r="K17" t="s">
        <v>627</v>
      </c>
      <c r="L17" t="s">
        <v>628</v>
      </c>
      <c r="O17" t="s">
        <v>629</v>
      </c>
      <c r="P17" t="s">
        <v>630</v>
      </c>
      <c r="Q17" t="s">
        <v>631</v>
      </c>
      <c r="R17" t="s">
        <v>570</v>
      </c>
      <c r="S17" t="s">
        <v>632</v>
      </c>
      <c r="T17" t="s">
        <v>318</v>
      </c>
      <c r="U17" t="s">
        <v>633</v>
      </c>
      <c r="V17" t="s">
        <v>634</v>
      </c>
      <c r="W17" t="s">
        <v>635</v>
      </c>
      <c r="Y17" t="s">
        <v>636</v>
      </c>
      <c r="Z17" t="s">
        <v>630</v>
      </c>
      <c r="AA17" t="s">
        <v>637</v>
      </c>
      <c r="AB17" t="s">
        <v>638</v>
      </c>
      <c r="AC17" t="s">
        <v>639</v>
      </c>
      <c r="AD17" t="s">
        <v>640</v>
      </c>
      <c r="AE17" t="s">
        <v>641</v>
      </c>
      <c r="AG17" t="s">
        <v>642</v>
      </c>
      <c r="AH17" t="s">
        <v>643</v>
      </c>
      <c r="AI17" t="s">
        <v>257</v>
      </c>
      <c r="AJ17" t="s">
        <v>644</v>
      </c>
      <c r="AK17" t="s">
        <v>645</v>
      </c>
      <c r="AM17" t="s">
        <v>646</v>
      </c>
      <c r="AN17" t="s">
        <v>647</v>
      </c>
      <c r="AO17" t="s">
        <v>648</v>
      </c>
      <c r="AP17" t="s">
        <v>649</v>
      </c>
      <c r="AQ17" t="s">
        <v>650</v>
      </c>
      <c r="AS17" t="s">
        <v>651</v>
      </c>
      <c r="AT17" t="s">
        <v>408</v>
      </c>
      <c r="AU17" t="s">
        <v>622</v>
      </c>
      <c r="AV17" t="s">
        <v>652</v>
      </c>
      <c r="AW17" t="s">
        <v>653</v>
      </c>
      <c r="AZ17" t="s">
        <v>190</v>
      </c>
      <c r="BA17" t="s">
        <v>648</v>
      </c>
      <c r="BB17" t="s">
        <v>654</v>
      </c>
      <c r="BC17" t="s">
        <v>169</v>
      </c>
      <c r="BD17" t="s">
        <v>655</v>
      </c>
      <c r="BE17" s="176" t="s">
        <v>656</v>
      </c>
      <c r="BF17" t="s">
        <v>657</v>
      </c>
    </row>
    <row r="18" spans="1:58" x14ac:dyDescent="0.25">
      <c r="A18" t="s">
        <v>658</v>
      </c>
      <c r="B18" t="s">
        <v>659</v>
      </c>
      <c r="E18" t="s">
        <v>518</v>
      </c>
      <c r="F18" t="s">
        <v>660</v>
      </c>
      <c r="G18" t="s">
        <v>661</v>
      </c>
      <c r="K18" t="s">
        <v>662</v>
      </c>
      <c r="L18" t="s">
        <v>342</v>
      </c>
      <c r="O18" t="s">
        <v>122</v>
      </c>
      <c r="P18" t="s">
        <v>518</v>
      </c>
      <c r="Q18" t="s">
        <v>663</v>
      </c>
      <c r="R18" t="s">
        <v>664</v>
      </c>
      <c r="S18" t="s">
        <v>647</v>
      </c>
      <c r="T18" t="s">
        <v>535</v>
      </c>
      <c r="U18" t="s">
        <v>665</v>
      </c>
      <c r="W18" t="s">
        <v>666</v>
      </c>
      <c r="Y18" t="s">
        <v>422</v>
      </c>
      <c r="Z18" t="s">
        <v>667</v>
      </c>
      <c r="AA18" t="s">
        <v>526</v>
      </c>
      <c r="AB18" t="s">
        <v>123</v>
      </c>
      <c r="AC18" t="s">
        <v>419</v>
      </c>
      <c r="AD18" t="s">
        <v>430</v>
      </c>
      <c r="AE18" t="s">
        <v>668</v>
      </c>
      <c r="AG18" t="s">
        <v>669</v>
      </c>
      <c r="AH18" t="s">
        <v>670</v>
      </c>
      <c r="AI18" t="s">
        <v>207</v>
      </c>
      <c r="AJ18" t="s">
        <v>671</v>
      </c>
      <c r="AK18" t="s">
        <v>672</v>
      </c>
      <c r="AM18" t="s">
        <v>518</v>
      </c>
      <c r="AN18" t="s">
        <v>673</v>
      </c>
      <c r="AO18" t="s">
        <v>674</v>
      </c>
      <c r="AP18" t="s">
        <v>675</v>
      </c>
      <c r="AQ18" t="s">
        <v>676</v>
      </c>
      <c r="AS18" t="s">
        <v>677</v>
      </c>
      <c r="AT18" t="s">
        <v>678</v>
      </c>
      <c r="AU18" t="s">
        <v>679</v>
      </c>
      <c r="AV18" t="s">
        <v>680</v>
      </c>
      <c r="AW18" t="s">
        <v>681</v>
      </c>
      <c r="AZ18" t="s">
        <v>256</v>
      </c>
      <c r="BA18" t="s">
        <v>682</v>
      </c>
      <c r="BB18" t="s">
        <v>683</v>
      </c>
      <c r="BC18" t="s">
        <v>542</v>
      </c>
      <c r="BD18" t="s">
        <v>684</v>
      </c>
      <c r="BE18" s="176" t="s">
        <v>685</v>
      </c>
      <c r="BF18" t="s">
        <v>686</v>
      </c>
    </row>
    <row r="19" spans="1:58" x14ac:dyDescent="0.25">
      <c r="A19" t="s">
        <v>687</v>
      </c>
      <c r="B19" t="s">
        <v>688</v>
      </c>
      <c r="E19" t="s">
        <v>689</v>
      </c>
      <c r="F19" t="s">
        <v>690</v>
      </c>
      <c r="G19" t="s">
        <v>691</v>
      </c>
      <c r="K19" t="s">
        <v>207</v>
      </c>
      <c r="L19" t="s">
        <v>692</v>
      </c>
      <c r="O19" t="s">
        <v>600</v>
      </c>
      <c r="P19" t="s">
        <v>162</v>
      </c>
      <c r="Q19" t="s">
        <v>540</v>
      </c>
      <c r="R19" t="s">
        <v>426</v>
      </c>
      <c r="S19" t="s">
        <v>693</v>
      </c>
      <c r="T19" t="s">
        <v>694</v>
      </c>
      <c r="U19" t="s">
        <v>695</v>
      </c>
      <c r="W19" t="s">
        <v>696</v>
      </c>
      <c r="Y19" t="s">
        <v>697</v>
      </c>
      <c r="Z19" t="s">
        <v>698</v>
      </c>
      <c r="AA19" t="s">
        <v>699</v>
      </c>
      <c r="AB19" t="s">
        <v>300</v>
      </c>
      <c r="AC19" t="s">
        <v>700</v>
      </c>
      <c r="AD19" t="s">
        <v>385</v>
      </c>
      <c r="AG19" t="s">
        <v>531</v>
      </c>
      <c r="AH19" t="s">
        <v>701</v>
      </c>
      <c r="AI19" t="s">
        <v>702</v>
      </c>
      <c r="AJ19" t="s">
        <v>703</v>
      </c>
      <c r="AK19" t="s">
        <v>704</v>
      </c>
      <c r="AM19" t="s">
        <v>705</v>
      </c>
      <c r="AN19" t="s">
        <v>706</v>
      </c>
      <c r="AO19" t="s">
        <v>707</v>
      </c>
      <c r="AP19" t="s">
        <v>447</v>
      </c>
      <c r="AQ19" t="s">
        <v>708</v>
      </c>
      <c r="AS19" t="s">
        <v>404</v>
      </c>
      <c r="AT19" t="s">
        <v>709</v>
      </c>
      <c r="AU19" t="s">
        <v>162</v>
      </c>
      <c r="AV19" t="s">
        <v>710</v>
      </c>
      <c r="AW19" t="s">
        <v>711</v>
      </c>
      <c r="AZ19" t="s">
        <v>123</v>
      </c>
      <c r="BA19" t="s">
        <v>712</v>
      </c>
      <c r="BB19" t="s">
        <v>609</v>
      </c>
      <c r="BC19" t="s">
        <v>713</v>
      </c>
      <c r="BD19" t="s">
        <v>714</v>
      </c>
      <c r="BE19" s="176" t="s">
        <v>715</v>
      </c>
      <c r="BF19" t="s">
        <v>716</v>
      </c>
    </row>
    <row r="20" spans="1:58" x14ac:dyDescent="0.25">
      <c r="A20" t="s">
        <v>717</v>
      </c>
      <c r="B20" t="s">
        <v>718</v>
      </c>
      <c r="E20" t="s">
        <v>719</v>
      </c>
      <c r="F20" t="s">
        <v>720</v>
      </c>
      <c r="G20" t="s">
        <v>169</v>
      </c>
      <c r="K20" t="s">
        <v>721</v>
      </c>
      <c r="L20" t="s">
        <v>321</v>
      </c>
      <c r="O20" t="s">
        <v>408</v>
      </c>
      <c r="P20" t="s">
        <v>663</v>
      </c>
      <c r="Q20" t="s">
        <v>722</v>
      </c>
      <c r="R20" t="s">
        <v>406</v>
      </c>
      <c r="S20" t="s">
        <v>518</v>
      </c>
      <c r="T20" t="s">
        <v>190</v>
      </c>
      <c r="U20" t="s">
        <v>723</v>
      </c>
      <c r="W20" t="s">
        <v>531</v>
      </c>
      <c r="Y20" t="s">
        <v>447</v>
      </c>
      <c r="Z20" t="s">
        <v>724</v>
      </c>
      <c r="AA20" t="s">
        <v>207</v>
      </c>
      <c r="AB20" t="s">
        <v>399</v>
      </c>
      <c r="AC20" t="s">
        <v>672</v>
      </c>
      <c r="AD20" t="s">
        <v>263</v>
      </c>
      <c r="AG20" t="s">
        <v>152</v>
      </c>
      <c r="AH20" t="s">
        <v>725</v>
      </c>
      <c r="AI20" t="s">
        <v>726</v>
      </c>
      <c r="AJ20" t="s">
        <v>727</v>
      </c>
      <c r="AK20" t="s">
        <v>446</v>
      </c>
      <c r="AM20" t="s">
        <v>728</v>
      </c>
      <c r="AN20" t="s">
        <v>729</v>
      </c>
      <c r="AO20" t="s">
        <v>660</v>
      </c>
      <c r="AP20" t="s">
        <v>269</v>
      </c>
      <c r="AQ20" t="s">
        <v>730</v>
      </c>
      <c r="AS20" t="s">
        <v>731</v>
      </c>
      <c r="AT20" t="s">
        <v>732</v>
      </c>
      <c r="AU20" t="s">
        <v>733</v>
      </c>
      <c r="AV20" t="s">
        <v>734</v>
      </c>
      <c r="AW20" t="s">
        <v>735</v>
      </c>
      <c r="AZ20" t="s">
        <v>736</v>
      </c>
      <c r="BA20" t="s">
        <v>737</v>
      </c>
      <c r="BB20" t="s">
        <v>648</v>
      </c>
      <c r="BC20" t="s">
        <v>738</v>
      </c>
      <c r="BD20" t="s">
        <v>739</v>
      </c>
      <c r="BE20" s="176" t="s">
        <v>740</v>
      </c>
      <c r="BF20" t="s">
        <v>741</v>
      </c>
    </row>
    <row r="21" spans="1:58" x14ac:dyDescent="0.25">
      <c r="A21" t="s">
        <v>637</v>
      </c>
      <c r="B21" t="s">
        <v>742</v>
      </c>
      <c r="E21" t="s">
        <v>743</v>
      </c>
      <c r="F21" t="s">
        <v>744</v>
      </c>
      <c r="G21" t="s">
        <v>745</v>
      </c>
      <c r="K21" t="s">
        <v>746</v>
      </c>
      <c r="L21" t="s">
        <v>218</v>
      </c>
      <c r="O21" t="s">
        <v>747</v>
      </c>
      <c r="P21" t="s">
        <v>748</v>
      </c>
      <c r="Q21" t="s">
        <v>749</v>
      </c>
      <c r="R21" t="s">
        <v>506</v>
      </c>
      <c r="S21" t="s">
        <v>631</v>
      </c>
      <c r="T21" t="s">
        <v>750</v>
      </c>
      <c r="U21" t="s">
        <v>751</v>
      </c>
      <c r="W21" t="s">
        <v>752</v>
      </c>
      <c r="Y21" t="s">
        <v>518</v>
      </c>
      <c r="Z21" t="s">
        <v>583</v>
      </c>
      <c r="AA21" t="s">
        <v>753</v>
      </c>
      <c r="AB21" t="s">
        <v>570</v>
      </c>
      <c r="AC21" t="s">
        <v>754</v>
      </c>
      <c r="AD21" t="s">
        <v>755</v>
      </c>
      <c r="AG21" t="s">
        <v>756</v>
      </c>
      <c r="AH21" t="s">
        <v>757</v>
      </c>
      <c r="AI21" t="s">
        <v>758</v>
      </c>
      <c r="AJ21" t="s">
        <v>426</v>
      </c>
      <c r="AK21" t="s">
        <v>759</v>
      </c>
      <c r="AM21" t="s">
        <v>760</v>
      </c>
      <c r="AN21" t="s">
        <v>408</v>
      </c>
      <c r="AO21" t="s">
        <v>761</v>
      </c>
      <c r="AP21" t="s">
        <v>518</v>
      </c>
      <c r="AQ21" t="s">
        <v>762</v>
      </c>
      <c r="AS21" t="s">
        <v>65</v>
      </c>
      <c r="AT21" t="s">
        <v>763</v>
      </c>
      <c r="AU21" t="s">
        <v>631</v>
      </c>
      <c r="AV21" t="s">
        <v>764</v>
      </c>
      <c r="AW21" t="s">
        <v>765</v>
      </c>
      <c r="AZ21" t="s">
        <v>361</v>
      </c>
      <c r="BA21" t="s">
        <v>766</v>
      </c>
      <c r="BB21" t="s">
        <v>767</v>
      </c>
      <c r="BC21" t="s">
        <v>768</v>
      </c>
      <c r="BD21" t="s">
        <v>769</v>
      </c>
      <c r="BE21" s="176" t="s">
        <v>770</v>
      </c>
      <c r="BF21" t="s">
        <v>771</v>
      </c>
    </row>
    <row r="22" spans="1:58" x14ac:dyDescent="0.25">
      <c r="A22" t="s">
        <v>772</v>
      </c>
      <c r="B22" t="s">
        <v>773</v>
      </c>
      <c r="E22" t="s">
        <v>774</v>
      </c>
      <c r="F22" t="s">
        <v>775</v>
      </c>
      <c r="G22" t="s">
        <v>776</v>
      </c>
      <c r="K22" t="s">
        <v>777</v>
      </c>
      <c r="L22" t="s">
        <v>778</v>
      </c>
      <c r="O22" t="s">
        <v>207</v>
      </c>
      <c r="P22" t="s">
        <v>169</v>
      </c>
      <c r="Q22" t="s">
        <v>456</v>
      </c>
      <c r="R22" t="s">
        <v>385</v>
      </c>
      <c r="S22" t="s">
        <v>779</v>
      </c>
      <c r="T22" t="s">
        <v>123</v>
      </c>
      <c r="U22" t="s">
        <v>780</v>
      </c>
      <c r="W22" t="s">
        <v>271</v>
      </c>
      <c r="Y22" t="s">
        <v>626</v>
      </c>
      <c r="Z22" t="s">
        <v>169</v>
      </c>
      <c r="AA22" t="s">
        <v>758</v>
      </c>
      <c r="AB22" t="s">
        <v>781</v>
      </c>
      <c r="AC22" t="s">
        <v>782</v>
      </c>
      <c r="AD22" t="s">
        <v>408</v>
      </c>
      <c r="AG22" t="s">
        <v>783</v>
      </c>
      <c r="AH22" t="s">
        <v>784</v>
      </c>
      <c r="AI22" t="s">
        <v>785</v>
      </c>
      <c r="AJ22" t="s">
        <v>786</v>
      </c>
      <c r="AK22" t="s">
        <v>787</v>
      </c>
      <c r="AM22" t="s">
        <v>540</v>
      </c>
      <c r="AN22" t="s">
        <v>540</v>
      </c>
      <c r="AO22" t="s">
        <v>365</v>
      </c>
      <c r="AP22" t="s">
        <v>162</v>
      </c>
      <c r="AQ22" t="s">
        <v>788</v>
      </c>
      <c r="AS22" t="s">
        <v>738</v>
      </c>
      <c r="AT22" t="s">
        <v>169</v>
      </c>
      <c r="AU22" t="s">
        <v>663</v>
      </c>
      <c r="AV22" t="s">
        <v>789</v>
      </c>
      <c r="AW22" t="s">
        <v>790</v>
      </c>
      <c r="AZ22" t="s">
        <v>547</v>
      </c>
      <c r="BA22" t="s">
        <v>791</v>
      </c>
      <c r="BB22" t="s">
        <v>791</v>
      </c>
      <c r="BC22" t="s">
        <v>792</v>
      </c>
      <c r="BD22" t="s">
        <v>793</v>
      </c>
      <c r="BE22" s="176" t="s">
        <v>794</v>
      </c>
      <c r="BF22" t="s">
        <v>795</v>
      </c>
    </row>
    <row r="23" spans="1:58" x14ac:dyDescent="0.25">
      <c r="A23" t="s">
        <v>796</v>
      </c>
      <c r="B23" t="s">
        <v>797</v>
      </c>
      <c r="E23" t="s">
        <v>798</v>
      </c>
      <c r="F23" t="s">
        <v>799</v>
      </c>
      <c r="G23" t="s">
        <v>800</v>
      </c>
      <c r="K23" t="s">
        <v>801</v>
      </c>
      <c r="L23" t="s">
        <v>123</v>
      </c>
      <c r="O23" t="s">
        <v>353</v>
      </c>
      <c r="P23" t="s">
        <v>802</v>
      </c>
      <c r="Q23" t="s">
        <v>803</v>
      </c>
      <c r="R23" t="s">
        <v>804</v>
      </c>
      <c r="S23" t="s">
        <v>805</v>
      </c>
      <c r="T23" t="s">
        <v>300</v>
      </c>
      <c r="U23" t="s">
        <v>806</v>
      </c>
      <c r="W23" t="s">
        <v>807</v>
      </c>
      <c r="Y23" t="s">
        <v>779</v>
      </c>
      <c r="Z23" t="s">
        <v>808</v>
      </c>
      <c r="AA23" t="s">
        <v>809</v>
      </c>
      <c r="AB23" t="s">
        <v>467</v>
      </c>
      <c r="AC23" t="s">
        <v>648</v>
      </c>
      <c r="AD23" t="s">
        <v>724</v>
      </c>
      <c r="AH23" t="s">
        <v>810</v>
      </c>
      <c r="AI23" t="s">
        <v>811</v>
      </c>
      <c r="AJ23" t="s">
        <v>385</v>
      </c>
      <c r="AK23" t="s">
        <v>812</v>
      </c>
      <c r="AM23" t="s">
        <v>605</v>
      </c>
      <c r="AN23" t="s">
        <v>763</v>
      </c>
      <c r="AO23" t="s">
        <v>813</v>
      </c>
      <c r="AP23" t="s">
        <v>814</v>
      </c>
      <c r="AQ23" t="s">
        <v>815</v>
      </c>
      <c r="AS23" t="s">
        <v>816</v>
      </c>
      <c r="AT23" t="s">
        <v>817</v>
      </c>
      <c r="AU23" t="s">
        <v>818</v>
      </c>
      <c r="AV23" t="s">
        <v>819</v>
      </c>
      <c r="AW23" t="s">
        <v>820</v>
      </c>
      <c r="AZ23" t="s">
        <v>506</v>
      </c>
      <c r="BA23" t="s">
        <v>365</v>
      </c>
      <c r="BB23" t="s">
        <v>365</v>
      </c>
      <c r="BC23" t="s">
        <v>446</v>
      </c>
      <c r="BD23" t="s">
        <v>821</v>
      </c>
      <c r="BE23" s="176" t="s">
        <v>822</v>
      </c>
      <c r="BF23" t="s">
        <v>823</v>
      </c>
    </row>
    <row r="24" spans="1:58" x14ac:dyDescent="0.25">
      <c r="A24" t="s">
        <v>824</v>
      </c>
      <c r="B24" t="s">
        <v>825</v>
      </c>
      <c r="E24" t="s">
        <v>826</v>
      </c>
      <c r="F24" t="s">
        <v>827</v>
      </c>
      <c r="G24" t="s">
        <v>353</v>
      </c>
      <c r="K24" t="s">
        <v>785</v>
      </c>
      <c r="L24" t="s">
        <v>828</v>
      </c>
      <c r="O24" t="s">
        <v>829</v>
      </c>
      <c r="P24" t="s">
        <v>830</v>
      </c>
      <c r="Q24" t="s">
        <v>831</v>
      </c>
      <c r="R24" t="s">
        <v>447</v>
      </c>
      <c r="S24" t="s">
        <v>169</v>
      </c>
      <c r="T24" t="s">
        <v>832</v>
      </c>
      <c r="U24" t="s">
        <v>833</v>
      </c>
      <c r="W24" t="s">
        <v>566</v>
      </c>
      <c r="Y24" t="s">
        <v>834</v>
      </c>
      <c r="Z24" t="s">
        <v>835</v>
      </c>
      <c r="AA24" t="s">
        <v>255</v>
      </c>
      <c r="AB24" t="s">
        <v>122</v>
      </c>
      <c r="AC24" t="s">
        <v>836</v>
      </c>
      <c r="AD24" t="s">
        <v>837</v>
      </c>
      <c r="AH24" t="s">
        <v>838</v>
      </c>
      <c r="AI24" t="s">
        <v>648</v>
      </c>
      <c r="AJ24" t="s">
        <v>523</v>
      </c>
      <c r="AK24" t="s">
        <v>839</v>
      </c>
      <c r="AM24" t="s">
        <v>65</v>
      </c>
      <c r="AN24" t="s">
        <v>840</v>
      </c>
      <c r="AO24" t="s">
        <v>841</v>
      </c>
      <c r="AP24" t="s">
        <v>540</v>
      </c>
      <c r="AQ24" t="s">
        <v>842</v>
      </c>
      <c r="AS24" t="s">
        <v>843</v>
      </c>
      <c r="AT24" t="s">
        <v>844</v>
      </c>
      <c r="AU24" t="s">
        <v>845</v>
      </c>
      <c r="AV24" t="s">
        <v>846</v>
      </c>
      <c r="AW24" t="s">
        <v>847</v>
      </c>
      <c r="AZ24" t="s">
        <v>706</v>
      </c>
      <c r="BA24" t="s">
        <v>848</v>
      </c>
      <c r="BB24" t="s">
        <v>849</v>
      </c>
      <c r="BC24" t="s">
        <v>850</v>
      </c>
      <c r="BD24" t="s">
        <v>851</v>
      </c>
      <c r="BE24" s="176" t="s">
        <v>852</v>
      </c>
      <c r="BF24" t="s">
        <v>853</v>
      </c>
    </row>
    <row r="25" spans="1:58" x14ac:dyDescent="0.25">
      <c r="A25" t="s">
        <v>743</v>
      </c>
      <c r="B25" t="s">
        <v>854</v>
      </c>
      <c r="E25" t="s">
        <v>207</v>
      </c>
      <c r="F25" t="s">
        <v>855</v>
      </c>
      <c r="G25" t="s">
        <v>419</v>
      </c>
      <c r="K25" t="s">
        <v>856</v>
      </c>
      <c r="L25" t="s">
        <v>857</v>
      </c>
      <c r="O25" t="s">
        <v>858</v>
      </c>
      <c r="P25" t="s">
        <v>859</v>
      </c>
      <c r="Q25" t="s">
        <v>207</v>
      </c>
      <c r="R25" t="s">
        <v>518</v>
      </c>
      <c r="S25" t="s">
        <v>859</v>
      </c>
      <c r="T25" t="s">
        <v>467</v>
      </c>
      <c r="U25" t="s">
        <v>860</v>
      </c>
      <c r="W25" t="s">
        <v>861</v>
      </c>
      <c r="Y25" t="s">
        <v>862</v>
      </c>
      <c r="Z25" t="s">
        <v>863</v>
      </c>
      <c r="AA25" t="s">
        <v>683</v>
      </c>
      <c r="AB25" t="s">
        <v>385</v>
      </c>
      <c r="AC25" t="s">
        <v>660</v>
      </c>
      <c r="AD25" t="s">
        <v>475</v>
      </c>
      <c r="AH25" t="s">
        <v>864</v>
      </c>
      <c r="AI25" t="s">
        <v>625</v>
      </c>
      <c r="AJ25" t="s">
        <v>865</v>
      </c>
      <c r="AK25" t="s">
        <v>849</v>
      </c>
      <c r="AM25" t="s">
        <v>456</v>
      </c>
      <c r="AN25" t="s">
        <v>419</v>
      </c>
      <c r="AO25" t="s">
        <v>866</v>
      </c>
      <c r="AP25" t="s">
        <v>867</v>
      </c>
      <c r="AQ25" t="s">
        <v>868</v>
      </c>
      <c r="AS25" t="s">
        <v>869</v>
      </c>
      <c r="AT25" t="s">
        <v>870</v>
      </c>
      <c r="AU25" t="s">
        <v>456</v>
      </c>
      <c r="AV25" t="s">
        <v>560</v>
      </c>
      <c r="AW25" t="s">
        <v>871</v>
      </c>
      <c r="AZ25" t="s">
        <v>872</v>
      </c>
      <c r="BA25" t="s">
        <v>873</v>
      </c>
      <c r="BB25" t="s">
        <v>874</v>
      </c>
      <c r="BC25" t="s">
        <v>875</v>
      </c>
      <c r="BE25" s="176" t="s">
        <v>876</v>
      </c>
      <c r="BF25" t="s">
        <v>877</v>
      </c>
    </row>
    <row r="26" spans="1:58" x14ac:dyDescent="0.25">
      <c r="A26" t="s">
        <v>663</v>
      </c>
      <c r="B26" t="s">
        <v>878</v>
      </c>
      <c r="E26" t="s">
        <v>702</v>
      </c>
      <c r="F26" t="s">
        <v>879</v>
      </c>
      <c r="G26" t="s">
        <v>880</v>
      </c>
      <c r="K26" t="s">
        <v>881</v>
      </c>
      <c r="L26" t="s">
        <v>727</v>
      </c>
      <c r="O26" t="s">
        <v>882</v>
      </c>
      <c r="P26" t="s">
        <v>883</v>
      </c>
      <c r="Q26" t="s">
        <v>702</v>
      </c>
      <c r="R26" t="s">
        <v>743</v>
      </c>
      <c r="S26" t="s">
        <v>867</v>
      </c>
      <c r="T26" t="s">
        <v>122</v>
      </c>
      <c r="U26" t="s">
        <v>884</v>
      </c>
      <c r="Y26" t="s">
        <v>726</v>
      </c>
      <c r="Z26" t="s">
        <v>885</v>
      </c>
      <c r="AA26" t="s">
        <v>886</v>
      </c>
      <c r="AB26" t="s">
        <v>447</v>
      </c>
      <c r="AC26" t="s">
        <v>887</v>
      </c>
      <c r="AD26" t="s">
        <v>732</v>
      </c>
      <c r="AH26" t="s">
        <v>735</v>
      </c>
      <c r="AI26" t="s">
        <v>791</v>
      </c>
      <c r="AJ26" t="s">
        <v>888</v>
      </c>
      <c r="AK26" t="s">
        <v>889</v>
      </c>
      <c r="AM26" t="s">
        <v>207</v>
      </c>
      <c r="AN26" t="s">
        <v>890</v>
      </c>
      <c r="AO26" t="s">
        <v>891</v>
      </c>
      <c r="AP26" t="s">
        <v>605</v>
      </c>
      <c r="AQ26" t="s">
        <v>892</v>
      </c>
      <c r="AS26" t="s">
        <v>893</v>
      </c>
      <c r="AT26" t="s">
        <v>446</v>
      </c>
      <c r="AU26" t="s">
        <v>894</v>
      </c>
      <c r="AV26" t="s">
        <v>249</v>
      </c>
      <c r="AW26" t="s">
        <v>895</v>
      </c>
      <c r="AZ26" t="s">
        <v>162</v>
      </c>
      <c r="BA26" t="s">
        <v>896</v>
      </c>
      <c r="BB26" t="s">
        <v>866</v>
      </c>
      <c r="BC26" t="s">
        <v>897</v>
      </c>
      <c r="BE26" s="176" t="s">
        <v>898</v>
      </c>
      <c r="BF26" t="s">
        <v>899</v>
      </c>
    </row>
    <row r="27" spans="1:58" x14ac:dyDescent="0.25">
      <c r="A27" t="s">
        <v>747</v>
      </c>
      <c r="B27" t="s">
        <v>900</v>
      </c>
      <c r="E27" t="s">
        <v>901</v>
      </c>
      <c r="F27" t="s">
        <v>902</v>
      </c>
      <c r="G27" t="s">
        <v>453</v>
      </c>
      <c r="K27" t="s">
        <v>903</v>
      </c>
      <c r="L27" t="s">
        <v>904</v>
      </c>
      <c r="O27" t="s">
        <v>648</v>
      </c>
      <c r="P27" t="s">
        <v>456</v>
      </c>
      <c r="Q27" t="s">
        <v>905</v>
      </c>
      <c r="R27" t="s">
        <v>311</v>
      </c>
      <c r="S27" t="s">
        <v>840</v>
      </c>
      <c r="T27" t="s">
        <v>385</v>
      </c>
      <c r="U27" t="s">
        <v>906</v>
      </c>
      <c r="Y27" t="s">
        <v>907</v>
      </c>
      <c r="Z27" t="s">
        <v>446</v>
      </c>
      <c r="AA27" t="s">
        <v>908</v>
      </c>
      <c r="AB27" t="s">
        <v>909</v>
      </c>
      <c r="AC27" t="s">
        <v>910</v>
      </c>
      <c r="AD27" t="s">
        <v>911</v>
      </c>
      <c r="AH27" t="s">
        <v>912</v>
      </c>
      <c r="AI27" t="s">
        <v>913</v>
      </c>
      <c r="AJ27" t="s">
        <v>162</v>
      </c>
      <c r="AK27" t="s">
        <v>914</v>
      </c>
      <c r="AM27" t="s">
        <v>702</v>
      </c>
      <c r="AN27" t="s">
        <v>915</v>
      </c>
      <c r="AO27" t="s">
        <v>916</v>
      </c>
      <c r="AP27" t="s">
        <v>456</v>
      </c>
      <c r="AQ27" t="s">
        <v>917</v>
      </c>
      <c r="AS27" t="s">
        <v>918</v>
      </c>
      <c r="AT27" t="s">
        <v>919</v>
      </c>
      <c r="AU27" t="s">
        <v>207</v>
      </c>
      <c r="AV27" t="s">
        <v>920</v>
      </c>
      <c r="AW27" t="s">
        <v>921</v>
      </c>
      <c r="AZ27" t="s">
        <v>922</v>
      </c>
      <c r="BA27" t="s">
        <v>923</v>
      </c>
      <c r="BB27" t="s">
        <v>924</v>
      </c>
      <c r="BC27" t="s">
        <v>488</v>
      </c>
      <c r="BE27" s="176" t="s">
        <v>925</v>
      </c>
      <c r="BF27" t="s">
        <v>926</v>
      </c>
    </row>
    <row r="28" spans="1:58" x14ac:dyDescent="0.25">
      <c r="A28" t="s">
        <v>627</v>
      </c>
      <c r="B28" t="s">
        <v>927</v>
      </c>
      <c r="E28" t="s">
        <v>446</v>
      </c>
      <c r="F28" t="s">
        <v>928</v>
      </c>
      <c r="G28" t="s">
        <v>929</v>
      </c>
      <c r="K28" t="s">
        <v>930</v>
      </c>
      <c r="L28" t="s">
        <v>931</v>
      </c>
      <c r="O28" t="s">
        <v>932</v>
      </c>
      <c r="P28" t="s">
        <v>933</v>
      </c>
      <c r="Q28" t="s">
        <v>446</v>
      </c>
      <c r="R28" t="s">
        <v>631</v>
      </c>
      <c r="S28" t="s">
        <v>934</v>
      </c>
      <c r="T28" t="s">
        <v>447</v>
      </c>
      <c r="U28" t="s">
        <v>935</v>
      </c>
      <c r="Y28" t="s">
        <v>936</v>
      </c>
      <c r="Z28" t="s">
        <v>937</v>
      </c>
      <c r="AA28" t="s">
        <v>938</v>
      </c>
      <c r="AB28" t="s">
        <v>939</v>
      </c>
      <c r="AC28" t="s">
        <v>365</v>
      </c>
      <c r="AD28" t="s">
        <v>583</v>
      </c>
      <c r="AH28" t="s">
        <v>940</v>
      </c>
      <c r="AI28" t="s">
        <v>941</v>
      </c>
      <c r="AJ28" t="s">
        <v>942</v>
      </c>
      <c r="AK28" t="s">
        <v>943</v>
      </c>
      <c r="AM28" t="s">
        <v>944</v>
      </c>
      <c r="AN28" t="s">
        <v>446</v>
      </c>
      <c r="AO28" t="s">
        <v>945</v>
      </c>
      <c r="AP28" t="s">
        <v>792</v>
      </c>
      <c r="AQ28" t="s">
        <v>946</v>
      </c>
      <c r="AS28" t="s">
        <v>947</v>
      </c>
      <c r="AT28" t="s">
        <v>948</v>
      </c>
      <c r="AU28" t="s">
        <v>905</v>
      </c>
      <c r="AV28" t="s">
        <v>949</v>
      </c>
      <c r="AW28" t="s">
        <v>271</v>
      </c>
      <c r="AZ28" t="s">
        <v>950</v>
      </c>
      <c r="BA28" t="s">
        <v>951</v>
      </c>
      <c r="BB28" t="s">
        <v>848</v>
      </c>
      <c r="BC28" t="s">
        <v>609</v>
      </c>
      <c r="BE28" s="176" t="s">
        <v>952</v>
      </c>
    </row>
    <row r="29" spans="1:58" x14ac:dyDescent="0.25">
      <c r="A29" t="s">
        <v>953</v>
      </c>
      <c r="B29" t="s">
        <v>954</v>
      </c>
      <c r="E29" t="s">
        <v>758</v>
      </c>
      <c r="F29" t="s">
        <v>955</v>
      </c>
      <c r="G29" t="s">
        <v>956</v>
      </c>
      <c r="K29" t="s">
        <v>302</v>
      </c>
      <c r="L29" t="s">
        <v>426</v>
      </c>
      <c r="O29" t="s">
        <v>957</v>
      </c>
      <c r="P29" t="s">
        <v>207</v>
      </c>
      <c r="Q29" t="s">
        <v>758</v>
      </c>
      <c r="R29" t="s">
        <v>540</v>
      </c>
      <c r="S29" t="s">
        <v>958</v>
      </c>
      <c r="T29" t="s">
        <v>689</v>
      </c>
      <c r="U29" t="s">
        <v>959</v>
      </c>
      <c r="Y29" t="s">
        <v>960</v>
      </c>
      <c r="Z29" t="s">
        <v>961</v>
      </c>
      <c r="AA29" t="s">
        <v>962</v>
      </c>
      <c r="AB29" t="s">
        <v>518</v>
      </c>
      <c r="AC29" t="s">
        <v>963</v>
      </c>
      <c r="AD29" t="s">
        <v>169</v>
      </c>
      <c r="AH29" t="s">
        <v>964</v>
      </c>
      <c r="AI29" t="s">
        <v>965</v>
      </c>
      <c r="AJ29" t="s">
        <v>966</v>
      </c>
      <c r="AK29" t="s">
        <v>967</v>
      </c>
      <c r="AM29" t="s">
        <v>968</v>
      </c>
      <c r="AN29" t="s">
        <v>969</v>
      </c>
      <c r="AO29" t="s">
        <v>970</v>
      </c>
      <c r="AP29" t="s">
        <v>207</v>
      </c>
      <c r="AQ29" t="s">
        <v>971</v>
      </c>
      <c r="AS29" t="s">
        <v>972</v>
      </c>
      <c r="AT29" t="s">
        <v>973</v>
      </c>
      <c r="AU29" t="s">
        <v>974</v>
      </c>
      <c r="AV29" t="s">
        <v>535</v>
      </c>
      <c r="AW29" t="s">
        <v>975</v>
      </c>
      <c r="AZ29" t="s">
        <v>257</v>
      </c>
      <c r="BA29" t="s">
        <v>735</v>
      </c>
      <c r="BB29" t="s">
        <v>478</v>
      </c>
      <c r="BC29" t="s">
        <v>648</v>
      </c>
      <c r="BE29" s="176" t="s">
        <v>976</v>
      </c>
    </row>
    <row r="30" spans="1:58" x14ac:dyDescent="0.25">
      <c r="A30" t="s">
        <v>456</v>
      </c>
      <c r="B30" t="s">
        <v>977</v>
      </c>
      <c r="E30" t="s">
        <v>978</v>
      </c>
      <c r="F30" t="s">
        <v>979</v>
      </c>
      <c r="G30" t="s">
        <v>980</v>
      </c>
      <c r="K30" t="s">
        <v>908</v>
      </c>
      <c r="L30" t="s">
        <v>506</v>
      </c>
      <c r="O30" t="s">
        <v>981</v>
      </c>
      <c r="P30" t="s">
        <v>702</v>
      </c>
      <c r="Q30" t="s">
        <v>785</v>
      </c>
      <c r="R30" t="s">
        <v>982</v>
      </c>
      <c r="S30" t="s">
        <v>933</v>
      </c>
      <c r="T30" t="s">
        <v>162</v>
      </c>
      <c r="U30" t="s">
        <v>983</v>
      </c>
      <c r="Y30" t="s">
        <v>984</v>
      </c>
      <c r="Z30" t="s">
        <v>985</v>
      </c>
      <c r="AA30" t="s">
        <v>986</v>
      </c>
      <c r="AB30" t="s">
        <v>987</v>
      </c>
      <c r="AC30" t="s">
        <v>941</v>
      </c>
      <c r="AD30" t="s">
        <v>988</v>
      </c>
      <c r="AH30" t="s">
        <v>989</v>
      </c>
      <c r="AI30" t="s">
        <v>598</v>
      </c>
      <c r="AJ30" t="s">
        <v>733</v>
      </c>
      <c r="AK30" t="s">
        <v>478</v>
      </c>
      <c r="AM30" t="s">
        <v>758</v>
      </c>
      <c r="AN30" t="s">
        <v>990</v>
      </c>
      <c r="AO30" t="s">
        <v>991</v>
      </c>
      <c r="AP30" t="s">
        <v>702</v>
      </c>
      <c r="AQ30" t="s">
        <v>992</v>
      </c>
      <c r="AS30" t="s">
        <v>993</v>
      </c>
      <c r="AT30" t="s">
        <v>994</v>
      </c>
      <c r="AU30" t="s">
        <v>995</v>
      </c>
      <c r="AV30" t="s">
        <v>321</v>
      </c>
      <c r="AW30" t="s">
        <v>996</v>
      </c>
      <c r="AZ30" t="s">
        <v>997</v>
      </c>
      <c r="BA30" t="s">
        <v>998</v>
      </c>
      <c r="BB30" t="s">
        <v>477</v>
      </c>
      <c r="BC30" t="s">
        <v>999</v>
      </c>
      <c r="BE30" s="176" t="s">
        <v>1000</v>
      </c>
    </row>
    <row r="31" spans="1:58" x14ac:dyDescent="0.25">
      <c r="A31" t="s">
        <v>207</v>
      </c>
      <c r="B31" t="s">
        <v>1001</v>
      </c>
      <c r="E31" t="s">
        <v>1002</v>
      </c>
      <c r="F31" t="s">
        <v>420</v>
      </c>
      <c r="G31" t="s">
        <v>609</v>
      </c>
      <c r="K31" t="s">
        <v>1003</v>
      </c>
      <c r="L31" t="s">
        <v>385</v>
      </c>
      <c r="O31" t="s">
        <v>1004</v>
      </c>
      <c r="P31" t="s">
        <v>639</v>
      </c>
      <c r="Q31" t="s">
        <v>255</v>
      </c>
      <c r="R31" t="s">
        <v>779</v>
      </c>
      <c r="S31" t="s">
        <v>207</v>
      </c>
      <c r="T31" t="s">
        <v>562</v>
      </c>
      <c r="U31" t="s">
        <v>1005</v>
      </c>
      <c r="Y31" t="s">
        <v>1006</v>
      </c>
      <c r="Z31" t="s">
        <v>1007</v>
      </c>
      <c r="AA31" t="s">
        <v>609</v>
      </c>
      <c r="AB31" t="s">
        <v>743</v>
      </c>
      <c r="AC31" t="s">
        <v>1008</v>
      </c>
      <c r="AD31" t="s">
        <v>835</v>
      </c>
      <c r="AH31" t="s">
        <v>1009</v>
      </c>
      <c r="AI31" t="s">
        <v>1010</v>
      </c>
      <c r="AJ31" t="s">
        <v>1011</v>
      </c>
      <c r="AK31" t="s">
        <v>1012</v>
      </c>
      <c r="AM31" t="s">
        <v>1013</v>
      </c>
      <c r="AN31" t="s">
        <v>1014</v>
      </c>
      <c r="AO31" t="s">
        <v>1015</v>
      </c>
      <c r="AP31" t="s">
        <v>758</v>
      </c>
      <c r="AQ31" t="s">
        <v>1016</v>
      </c>
      <c r="AS31" t="s">
        <v>1017</v>
      </c>
      <c r="AT31" t="s">
        <v>1018</v>
      </c>
      <c r="AU31" t="s">
        <v>758</v>
      </c>
      <c r="AV31" t="s">
        <v>1019</v>
      </c>
      <c r="AZ31" t="s">
        <v>1020</v>
      </c>
      <c r="BA31" t="s">
        <v>1021</v>
      </c>
      <c r="BB31" t="s">
        <v>1022</v>
      </c>
      <c r="BC31" t="s">
        <v>1023</v>
      </c>
      <c r="BE31" s="176" t="s">
        <v>1024</v>
      </c>
    </row>
    <row r="32" spans="1:58" x14ac:dyDescent="0.25">
      <c r="A32" t="s">
        <v>1025</v>
      </c>
      <c r="E32" t="s">
        <v>532</v>
      </c>
      <c r="F32" t="s">
        <v>1026</v>
      </c>
      <c r="G32" t="s">
        <v>648</v>
      </c>
      <c r="K32" t="s">
        <v>609</v>
      </c>
      <c r="L32" t="s">
        <v>804</v>
      </c>
      <c r="O32" t="s">
        <v>791</v>
      </c>
      <c r="P32" t="s">
        <v>758</v>
      </c>
      <c r="Q32" t="s">
        <v>683</v>
      </c>
      <c r="R32" t="s">
        <v>1027</v>
      </c>
      <c r="S32" t="s">
        <v>1028</v>
      </c>
      <c r="T32" t="s">
        <v>1029</v>
      </c>
      <c r="U32" t="s">
        <v>1030</v>
      </c>
      <c r="Y32" t="s">
        <v>1031</v>
      </c>
      <c r="Z32" t="s">
        <v>1032</v>
      </c>
      <c r="AA32" t="s">
        <v>947</v>
      </c>
      <c r="AB32" t="s">
        <v>562</v>
      </c>
      <c r="AC32" t="s">
        <v>477</v>
      </c>
      <c r="AD32" t="s">
        <v>207</v>
      </c>
      <c r="AH32" t="s">
        <v>1033</v>
      </c>
      <c r="AI32" t="s">
        <v>1034</v>
      </c>
      <c r="AJ32" t="s">
        <v>1035</v>
      </c>
      <c r="AK32" t="s">
        <v>1036</v>
      </c>
      <c r="AM32" t="s">
        <v>785</v>
      </c>
      <c r="AN32" t="s">
        <v>1037</v>
      </c>
      <c r="AO32" t="s">
        <v>756</v>
      </c>
      <c r="AP32" t="s">
        <v>1038</v>
      </c>
      <c r="AQ32" t="s">
        <v>1039</v>
      </c>
      <c r="AS32" t="s">
        <v>1040</v>
      </c>
      <c r="AT32" t="s">
        <v>509</v>
      </c>
      <c r="AU32" t="s">
        <v>1041</v>
      </c>
      <c r="AV32" t="s">
        <v>512</v>
      </c>
      <c r="AZ32" t="s">
        <v>803</v>
      </c>
      <c r="BA32" t="s">
        <v>1042</v>
      </c>
      <c r="BB32" t="s">
        <v>1043</v>
      </c>
      <c r="BC32" t="s">
        <v>1044</v>
      </c>
      <c r="BE32" s="176" t="s">
        <v>1045</v>
      </c>
    </row>
    <row r="33" spans="1:57" x14ac:dyDescent="0.25">
      <c r="A33" t="s">
        <v>758</v>
      </c>
      <c r="E33" t="s">
        <v>1046</v>
      </c>
      <c r="F33" t="s">
        <v>1047</v>
      </c>
      <c r="G33" t="s">
        <v>1048</v>
      </c>
      <c r="K33" t="s">
        <v>648</v>
      </c>
      <c r="L33" t="s">
        <v>1049</v>
      </c>
      <c r="O33" t="s">
        <v>365</v>
      </c>
      <c r="P33" t="s">
        <v>1041</v>
      </c>
      <c r="Q33" t="s">
        <v>1050</v>
      </c>
      <c r="R33" t="s">
        <v>862</v>
      </c>
      <c r="S33" t="s">
        <v>1051</v>
      </c>
      <c r="T33" t="s">
        <v>1052</v>
      </c>
      <c r="U33" t="s">
        <v>1053</v>
      </c>
      <c r="Y33" t="s">
        <v>1054</v>
      </c>
      <c r="Z33" t="s">
        <v>609</v>
      </c>
      <c r="AA33" t="s">
        <v>648</v>
      </c>
      <c r="AB33" t="s">
        <v>663</v>
      </c>
      <c r="AC33" t="s">
        <v>1055</v>
      </c>
      <c r="AD33" t="s">
        <v>1056</v>
      </c>
      <c r="AH33" t="s">
        <v>756</v>
      </c>
      <c r="AI33" t="s">
        <v>1057</v>
      </c>
      <c r="AJ33" t="s">
        <v>1058</v>
      </c>
      <c r="AK33" t="s">
        <v>1059</v>
      </c>
      <c r="AM33" t="s">
        <v>255</v>
      </c>
      <c r="AN33" t="s">
        <v>1060</v>
      </c>
      <c r="AO33" t="s">
        <v>1061</v>
      </c>
      <c r="AP33" t="s">
        <v>1062</v>
      </c>
      <c r="AQ33" t="s">
        <v>1063</v>
      </c>
      <c r="AS33" t="s">
        <v>1064</v>
      </c>
      <c r="AT33" t="s">
        <v>1060</v>
      </c>
      <c r="AU33" t="s">
        <v>1065</v>
      </c>
      <c r="AV33" t="s">
        <v>1066</v>
      </c>
      <c r="AZ33" t="s">
        <v>1067</v>
      </c>
      <c r="BA33" t="s">
        <v>1068</v>
      </c>
      <c r="BB33" t="s">
        <v>965</v>
      </c>
      <c r="BC33" t="s">
        <v>1069</v>
      </c>
      <c r="BE33" s="176" t="s">
        <v>1070</v>
      </c>
    </row>
    <row r="34" spans="1:57" x14ac:dyDescent="0.25">
      <c r="A34" t="s">
        <v>1071</v>
      </c>
      <c r="E34" t="s">
        <v>1072</v>
      </c>
      <c r="F34" t="s">
        <v>1073</v>
      </c>
      <c r="G34" t="s">
        <v>1074</v>
      </c>
      <c r="K34" t="s">
        <v>1075</v>
      </c>
      <c r="L34" t="s">
        <v>1076</v>
      </c>
      <c r="O34" t="s">
        <v>941</v>
      </c>
      <c r="P34" t="s">
        <v>785</v>
      </c>
      <c r="Q34" t="s">
        <v>1077</v>
      </c>
      <c r="R34" t="s">
        <v>456</v>
      </c>
      <c r="S34" t="s">
        <v>242</v>
      </c>
      <c r="T34" t="s">
        <v>1078</v>
      </c>
      <c r="U34" t="s">
        <v>1079</v>
      </c>
      <c r="Y34" t="s">
        <v>1080</v>
      </c>
      <c r="Z34" t="s">
        <v>1081</v>
      </c>
      <c r="AA34" t="s">
        <v>1082</v>
      </c>
      <c r="AB34" t="s">
        <v>1083</v>
      </c>
      <c r="AC34" t="s">
        <v>1084</v>
      </c>
      <c r="AD34" t="s">
        <v>1085</v>
      </c>
      <c r="AH34" t="s">
        <v>1086</v>
      </c>
      <c r="AI34" t="s">
        <v>1087</v>
      </c>
      <c r="AJ34" t="s">
        <v>1088</v>
      </c>
      <c r="AK34" t="s">
        <v>1089</v>
      </c>
      <c r="AM34" t="s">
        <v>1090</v>
      </c>
      <c r="AN34" t="s">
        <v>609</v>
      </c>
      <c r="AO34" t="s">
        <v>1091</v>
      </c>
      <c r="AP34" t="s">
        <v>648</v>
      </c>
      <c r="AQ34" t="s">
        <v>1092</v>
      </c>
      <c r="AS34" t="s">
        <v>1093</v>
      </c>
      <c r="AT34" t="s">
        <v>1094</v>
      </c>
      <c r="AU34" t="s">
        <v>785</v>
      </c>
      <c r="AV34" t="s">
        <v>1095</v>
      </c>
      <c r="AZ34" t="s">
        <v>207</v>
      </c>
      <c r="BA34" t="s">
        <v>1096</v>
      </c>
      <c r="BB34" t="s">
        <v>615</v>
      </c>
      <c r="BC34" t="s">
        <v>1075</v>
      </c>
      <c r="BE34" s="176" t="s">
        <v>1097</v>
      </c>
    </row>
    <row r="35" spans="1:57" x14ac:dyDescent="0.25">
      <c r="A35" t="s">
        <v>1077</v>
      </c>
      <c r="E35" t="s">
        <v>609</v>
      </c>
      <c r="F35" t="s">
        <v>1098</v>
      </c>
      <c r="G35" t="s">
        <v>660</v>
      </c>
      <c r="K35" t="s">
        <v>660</v>
      </c>
      <c r="L35" t="s">
        <v>622</v>
      </c>
      <c r="O35" t="s">
        <v>1099</v>
      </c>
      <c r="P35" t="s">
        <v>255</v>
      </c>
      <c r="Q35" t="s">
        <v>532</v>
      </c>
      <c r="R35" t="s">
        <v>803</v>
      </c>
      <c r="S35" t="s">
        <v>446</v>
      </c>
      <c r="T35" t="s">
        <v>456</v>
      </c>
      <c r="U35" t="s">
        <v>1100</v>
      </c>
      <c r="Y35" t="s">
        <v>1101</v>
      </c>
      <c r="Z35" t="s">
        <v>1102</v>
      </c>
      <c r="AA35" t="s">
        <v>1103</v>
      </c>
      <c r="AB35" t="s">
        <v>169</v>
      </c>
      <c r="AC35" t="s">
        <v>619</v>
      </c>
      <c r="AD35" t="s">
        <v>1104</v>
      </c>
      <c r="AI35" t="s">
        <v>1105</v>
      </c>
      <c r="AJ35" t="s">
        <v>1106</v>
      </c>
      <c r="AK35" t="s">
        <v>1107</v>
      </c>
      <c r="AM35" t="s">
        <v>683</v>
      </c>
      <c r="AN35" t="s">
        <v>648</v>
      </c>
      <c r="AO35" t="s">
        <v>271</v>
      </c>
      <c r="AP35" t="s">
        <v>1108</v>
      </c>
      <c r="AQ35" t="s">
        <v>1109</v>
      </c>
      <c r="AS35" t="s">
        <v>866</v>
      </c>
      <c r="AT35" t="s">
        <v>1110</v>
      </c>
      <c r="AU35" t="s">
        <v>255</v>
      </c>
      <c r="AV35" t="s">
        <v>399</v>
      </c>
      <c r="AZ35" t="s">
        <v>437</v>
      </c>
      <c r="BA35" t="s">
        <v>1111</v>
      </c>
      <c r="BB35" t="s">
        <v>1112</v>
      </c>
      <c r="BC35" t="s">
        <v>1113</v>
      </c>
      <c r="BE35" s="176" t="s">
        <v>1114</v>
      </c>
    </row>
    <row r="36" spans="1:57" x14ac:dyDescent="0.25">
      <c r="A36" t="s">
        <v>961</v>
      </c>
      <c r="E36" t="s">
        <v>648</v>
      </c>
      <c r="F36" t="s">
        <v>1115</v>
      </c>
      <c r="G36" t="s">
        <v>1116</v>
      </c>
      <c r="K36" t="s">
        <v>1040</v>
      </c>
      <c r="L36" t="s">
        <v>1117</v>
      </c>
      <c r="O36" t="s">
        <v>1118</v>
      </c>
      <c r="P36" t="s">
        <v>1090</v>
      </c>
      <c r="Q36" t="s">
        <v>1119</v>
      </c>
      <c r="R36" t="s">
        <v>207</v>
      </c>
      <c r="S36" t="s">
        <v>1120</v>
      </c>
      <c r="T36" t="s">
        <v>1121</v>
      </c>
      <c r="U36" t="s">
        <v>1122</v>
      </c>
      <c r="Y36" t="s">
        <v>1123</v>
      </c>
      <c r="Z36" t="s">
        <v>1124</v>
      </c>
      <c r="AA36" t="s">
        <v>1125</v>
      </c>
      <c r="AB36" t="s">
        <v>1126</v>
      </c>
      <c r="AC36" t="s">
        <v>1127</v>
      </c>
      <c r="AD36" t="s">
        <v>1128</v>
      </c>
      <c r="AI36" t="s">
        <v>1129</v>
      </c>
      <c r="AJ36" t="s">
        <v>207</v>
      </c>
      <c r="AK36" t="s">
        <v>951</v>
      </c>
      <c r="AM36" t="s">
        <v>1077</v>
      </c>
      <c r="AN36" t="s">
        <v>1130</v>
      </c>
      <c r="AO36" t="s">
        <v>1131</v>
      </c>
      <c r="AP36" t="s">
        <v>1132</v>
      </c>
      <c r="AQ36" t="s">
        <v>1133</v>
      </c>
      <c r="AS36" t="s">
        <v>1134</v>
      </c>
      <c r="AT36" t="s">
        <v>609</v>
      </c>
      <c r="AU36" t="s">
        <v>1135</v>
      </c>
      <c r="AV36" t="s">
        <v>1136</v>
      </c>
      <c r="AZ36" t="s">
        <v>974</v>
      </c>
      <c r="BA36" t="s">
        <v>1137</v>
      </c>
      <c r="BB36" t="s">
        <v>1138</v>
      </c>
      <c r="BC36" t="s">
        <v>365</v>
      </c>
      <c r="BE36" s="176" t="s">
        <v>1139</v>
      </c>
    </row>
    <row r="37" spans="1:57" x14ac:dyDescent="0.25">
      <c r="A37" t="s">
        <v>609</v>
      </c>
      <c r="E37" t="s">
        <v>457</v>
      </c>
      <c r="F37" t="s">
        <v>1140</v>
      </c>
      <c r="G37" t="s">
        <v>1141</v>
      </c>
      <c r="K37" t="s">
        <v>1142</v>
      </c>
      <c r="L37" t="s">
        <v>269</v>
      </c>
      <c r="O37" t="s">
        <v>1087</v>
      </c>
      <c r="P37" t="s">
        <v>1143</v>
      </c>
      <c r="Q37" t="s">
        <v>609</v>
      </c>
      <c r="R37" t="s">
        <v>353</v>
      </c>
      <c r="S37" t="s">
        <v>1144</v>
      </c>
      <c r="T37" t="s">
        <v>803</v>
      </c>
      <c r="U37" t="s">
        <v>1145</v>
      </c>
      <c r="Y37" t="s">
        <v>488</v>
      </c>
      <c r="Z37" t="s">
        <v>1146</v>
      </c>
      <c r="AA37" t="s">
        <v>1075</v>
      </c>
      <c r="AB37" t="s">
        <v>207</v>
      </c>
      <c r="AC37" t="s">
        <v>1147</v>
      </c>
      <c r="AD37" t="s">
        <v>419</v>
      </c>
      <c r="AI37" t="s">
        <v>420</v>
      </c>
      <c r="AJ37" t="s">
        <v>1148</v>
      </c>
      <c r="AK37" t="s">
        <v>1149</v>
      </c>
      <c r="AM37" t="s">
        <v>1150</v>
      </c>
      <c r="AN37" t="s">
        <v>1151</v>
      </c>
      <c r="AO37" t="s">
        <v>1152</v>
      </c>
      <c r="AP37" t="s">
        <v>993</v>
      </c>
      <c r="AQ37" t="s">
        <v>1153</v>
      </c>
      <c r="AS37" t="s">
        <v>1154</v>
      </c>
      <c r="AT37" t="s">
        <v>1155</v>
      </c>
      <c r="AU37" t="s">
        <v>1090</v>
      </c>
      <c r="AV37" t="s">
        <v>390</v>
      </c>
      <c r="AZ37" t="s">
        <v>372</v>
      </c>
      <c r="BA37" t="s">
        <v>1156</v>
      </c>
      <c r="BB37" t="s">
        <v>1157</v>
      </c>
      <c r="BC37" t="s">
        <v>1158</v>
      </c>
      <c r="BE37" s="176" t="s">
        <v>1159</v>
      </c>
    </row>
    <row r="38" spans="1:57" x14ac:dyDescent="0.25">
      <c r="A38" t="s">
        <v>648</v>
      </c>
      <c r="E38" t="s">
        <v>1075</v>
      </c>
      <c r="F38" t="s">
        <v>1160</v>
      </c>
      <c r="G38" t="s">
        <v>1161</v>
      </c>
      <c r="K38" t="s">
        <v>1162</v>
      </c>
      <c r="L38" t="s">
        <v>630</v>
      </c>
      <c r="O38" t="s">
        <v>1163</v>
      </c>
      <c r="P38" t="s">
        <v>1077</v>
      </c>
      <c r="Q38" t="s">
        <v>947</v>
      </c>
      <c r="R38" t="s">
        <v>758</v>
      </c>
      <c r="S38" t="s">
        <v>869</v>
      </c>
      <c r="T38" t="s">
        <v>207</v>
      </c>
      <c r="U38" t="s">
        <v>1164</v>
      </c>
      <c r="Y38" t="s">
        <v>1165</v>
      </c>
      <c r="Z38" t="s">
        <v>1166</v>
      </c>
      <c r="AA38" t="s">
        <v>1167</v>
      </c>
      <c r="AB38" t="s">
        <v>1168</v>
      </c>
      <c r="AC38" t="s">
        <v>1169</v>
      </c>
      <c r="AD38" t="s">
        <v>1170</v>
      </c>
      <c r="AI38" t="s">
        <v>454</v>
      </c>
      <c r="AJ38" t="s">
        <v>1171</v>
      </c>
      <c r="AK38" t="s">
        <v>1172</v>
      </c>
      <c r="AM38" t="s">
        <v>1173</v>
      </c>
      <c r="AN38" t="s">
        <v>1174</v>
      </c>
      <c r="AP38" t="s">
        <v>1175</v>
      </c>
      <c r="AQ38" t="s">
        <v>1176</v>
      </c>
      <c r="AS38" t="s">
        <v>1177</v>
      </c>
      <c r="AT38" t="s">
        <v>1103</v>
      </c>
      <c r="AU38" t="s">
        <v>1178</v>
      </c>
      <c r="AV38" t="s">
        <v>426</v>
      </c>
      <c r="AZ38" t="s">
        <v>1179</v>
      </c>
      <c r="BA38" t="s">
        <v>1180</v>
      </c>
      <c r="BB38" t="s">
        <v>1181</v>
      </c>
      <c r="BC38" t="s">
        <v>1182</v>
      </c>
      <c r="BE38" s="176" t="s">
        <v>1183</v>
      </c>
    </row>
    <row r="39" spans="1:57" x14ac:dyDescent="0.25">
      <c r="A39" t="s">
        <v>1167</v>
      </c>
      <c r="E39" t="s">
        <v>1175</v>
      </c>
      <c r="F39" t="s">
        <v>1184</v>
      </c>
      <c r="G39" t="s">
        <v>365</v>
      </c>
      <c r="K39" t="s">
        <v>910</v>
      </c>
      <c r="L39" t="s">
        <v>1185</v>
      </c>
      <c r="O39" t="s">
        <v>1186</v>
      </c>
      <c r="P39" t="s">
        <v>1187</v>
      </c>
      <c r="Q39" t="s">
        <v>1188</v>
      </c>
      <c r="R39" t="s">
        <v>1041</v>
      </c>
      <c r="S39" t="s">
        <v>785</v>
      </c>
      <c r="T39" t="s">
        <v>702</v>
      </c>
      <c r="U39" t="s">
        <v>1189</v>
      </c>
      <c r="Y39" t="s">
        <v>609</v>
      </c>
      <c r="Z39" t="s">
        <v>660</v>
      </c>
      <c r="AA39" t="s">
        <v>1190</v>
      </c>
      <c r="AB39" t="s">
        <v>1191</v>
      </c>
      <c r="AC39" t="s">
        <v>1192</v>
      </c>
      <c r="AD39" t="s">
        <v>446</v>
      </c>
      <c r="AI39" t="s">
        <v>1193</v>
      </c>
      <c r="AJ39" t="s">
        <v>242</v>
      </c>
      <c r="AK39" t="s">
        <v>1194</v>
      </c>
      <c r="AM39" t="s">
        <v>908</v>
      </c>
      <c r="AN39" t="s">
        <v>1048</v>
      </c>
      <c r="AP39" t="s">
        <v>1195</v>
      </c>
      <c r="AQ39" t="s">
        <v>1196</v>
      </c>
      <c r="AS39" t="s">
        <v>1197</v>
      </c>
      <c r="AT39" t="s">
        <v>1198</v>
      </c>
      <c r="AU39" t="s">
        <v>1199</v>
      </c>
      <c r="AV39" t="s">
        <v>1200</v>
      </c>
      <c r="AZ39" t="s">
        <v>1201</v>
      </c>
      <c r="BA39" t="s">
        <v>1202</v>
      </c>
      <c r="BB39" t="s">
        <v>1203</v>
      </c>
      <c r="BC39" t="s">
        <v>1204</v>
      </c>
      <c r="BE39" s="176" t="s">
        <v>1205</v>
      </c>
    </row>
    <row r="40" spans="1:57" x14ac:dyDescent="0.25">
      <c r="A40" t="s">
        <v>1190</v>
      </c>
      <c r="E40" t="s">
        <v>1040</v>
      </c>
      <c r="F40" t="s">
        <v>1206</v>
      </c>
      <c r="G40" t="s">
        <v>849</v>
      </c>
      <c r="K40" t="s">
        <v>941</v>
      </c>
      <c r="L40" t="s">
        <v>518</v>
      </c>
      <c r="O40" t="s">
        <v>1207</v>
      </c>
      <c r="P40" t="s">
        <v>609</v>
      </c>
      <c r="Q40" t="s">
        <v>648</v>
      </c>
      <c r="R40" t="s">
        <v>1208</v>
      </c>
      <c r="S40" t="s">
        <v>1014</v>
      </c>
      <c r="T40" t="s">
        <v>639</v>
      </c>
      <c r="U40" t="s">
        <v>1209</v>
      </c>
      <c r="Y40" t="s">
        <v>1210</v>
      </c>
      <c r="Z40" t="s">
        <v>1211</v>
      </c>
      <c r="AA40" t="s">
        <v>1175</v>
      </c>
      <c r="AB40" t="s">
        <v>758</v>
      </c>
      <c r="AC40" t="s">
        <v>1212</v>
      </c>
      <c r="AD40" t="s">
        <v>1144</v>
      </c>
      <c r="AI40" t="s">
        <v>1213</v>
      </c>
      <c r="AJ40" t="s">
        <v>1214</v>
      </c>
      <c r="AK40" t="s">
        <v>1215</v>
      </c>
      <c r="AM40" t="s">
        <v>1054</v>
      </c>
      <c r="AN40" t="s">
        <v>1216</v>
      </c>
      <c r="AP40" t="s">
        <v>1217</v>
      </c>
      <c r="AQ40" t="s">
        <v>1218</v>
      </c>
      <c r="AS40" t="s">
        <v>1219</v>
      </c>
      <c r="AT40" t="s">
        <v>660</v>
      </c>
      <c r="AU40" t="s">
        <v>1143</v>
      </c>
      <c r="AV40" t="s">
        <v>385</v>
      </c>
      <c r="AZ40" t="s">
        <v>758</v>
      </c>
      <c r="BA40" t="s">
        <v>1220</v>
      </c>
      <c r="BB40" t="s">
        <v>1221</v>
      </c>
      <c r="BC40" t="s">
        <v>1222</v>
      </c>
      <c r="BE40" s="176" t="s">
        <v>1223</v>
      </c>
    </row>
    <row r="41" spans="1:57" x14ac:dyDescent="0.25">
      <c r="A41" t="s">
        <v>1175</v>
      </c>
      <c r="E41" t="s">
        <v>365</v>
      </c>
      <c r="F41" t="s">
        <v>1224</v>
      </c>
      <c r="G41" t="s">
        <v>1225</v>
      </c>
      <c r="K41" t="s">
        <v>1226</v>
      </c>
      <c r="L41" t="s">
        <v>1227</v>
      </c>
      <c r="O41" t="s">
        <v>1228</v>
      </c>
      <c r="P41" t="s">
        <v>947</v>
      </c>
      <c r="Q41" t="s">
        <v>1229</v>
      </c>
      <c r="R41" t="s">
        <v>785</v>
      </c>
      <c r="S41" t="s">
        <v>1230</v>
      </c>
      <c r="T41" t="s">
        <v>1231</v>
      </c>
      <c r="U41" t="s">
        <v>1232</v>
      </c>
      <c r="Y41" t="s">
        <v>1233</v>
      </c>
      <c r="Z41" t="s">
        <v>1234</v>
      </c>
      <c r="AA41" t="s">
        <v>1235</v>
      </c>
      <c r="AB41" t="s">
        <v>1041</v>
      </c>
      <c r="AC41" t="s">
        <v>1236</v>
      </c>
      <c r="AD41" t="s">
        <v>1237</v>
      </c>
      <c r="AI41" t="s">
        <v>1238</v>
      </c>
      <c r="AJ41" t="s">
        <v>758</v>
      </c>
      <c r="AK41" t="s">
        <v>1239</v>
      </c>
      <c r="AM41" t="s">
        <v>609</v>
      </c>
      <c r="AN41" t="s">
        <v>1240</v>
      </c>
      <c r="AP41" t="s">
        <v>1241</v>
      </c>
      <c r="AQ41" t="s">
        <v>1242</v>
      </c>
      <c r="AS41" t="s">
        <v>1215</v>
      </c>
      <c r="AT41" t="s">
        <v>1175</v>
      </c>
      <c r="AU41" t="s">
        <v>1077</v>
      </c>
      <c r="AV41" t="s">
        <v>1243</v>
      </c>
      <c r="AZ41" t="s">
        <v>1244</v>
      </c>
      <c r="BB41" t="s">
        <v>1238</v>
      </c>
      <c r="BC41" t="s">
        <v>1245</v>
      </c>
      <c r="BE41" s="176" t="s">
        <v>1246</v>
      </c>
    </row>
    <row r="42" spans="1:57" x14ac:dyDescent="0.25">
      <c r="A42" t="s">
        <v>1040</v>
      </c>
      <c r="E42" t="s">
        <v>1247</v>
      </c>
      <c r="F42" t="s">
        <v>1248</v>
      </c>
      <c r="G42" t="s">
        <v>477</v>
      </c>
      <c r="K42" t="s">
        <v>866</v>
      </c>
      <c r="L42" t="s">
        <v>987</v>
      </c>
      <c r="O42" t="s">
        <v>769</v>
      </c>
      <c r="P42" t="s">
        <v>648</v>
      </c>
      <c r="Q42" t="s">
        <v>457</v>
      </c>
      <c r="R42" t="s">
        <v>255</v>
      </c>
      <c r="S42" t="s">
        <v>1037</v>
      </c>
      <c r="T42" t="s">
        <v>446</v>
      </c>
      <c r="U42" t="s">
        <v>1249</v>
      </c>
      <c r="Y42" t="s">
        <v>66</v>
      </c>
      <c r="Z42" t="s">
        <v>365</v>
      </c>
      <c r="AA42" t="s">
        <v>1040</v>
      </c>
      <c r="AB42" t="s">
        <v>683</v>
      </c>
      <c r="AC42" t="s">
        <v>1250</v>
      </c>
      <c r="AD42" t="s">
        <v>785</v>
      </c>
      <c r="AI42" t="s">
        <v>1251</v>
      </c>
      <c r="AJ42" t="s">
        <v>1252</v>
      </c>
      <c r="AK42" t="s">
        <v>1253</v>
      </c>
      <c r="AM42" t="s">
        <v>648</v>
      </c>
      <c r="AN42" t="s">
        <v>365</v>
      </c>
      <c r="AP42" t="s">
        <v>1254</v>
      </c>
      <c r="AQ42" t="s">
        <v>1255</v>
      </c>
      <c r="AS42" t="s">
        <v>1256</v>
      </c>
      <c r="AT42" t="s">
        <v>365</v>
      </c>
      <c r="AU42" t="s">
        <v>1257</v>
      </c>
      <c r="AV42" t="s">
        <v>1258</v>
      </c>
      <c r="AZ42" t="s">
        <v>1259</v>
      </c>
      <c r="BB42" t="s">
        <v>1260</v>
      </c>
      <c r="BC42" t="s">
        <v>1261</v>
      </c>
      <c r="BE42" s="176" t="s">
        <v>1262</v>
      </c>
    </row>
    <row r="43" spans="1:57" x14ac:dyDescent="0.25">
      <c r="A43" t="s">
        <v>1263</v>
      </c>
      <c r="E43" t="s">
        <v>849</v>
      </c>
      <c r="F43" t="s">
        <v>1264</v>
      </c>
      <c r="G43" t="s">
        <v>1265</v>
      </c>
      <c r="K43" t="s">
        <v>1266</v>
      </c>
      <c r="L43" t="s">
        <v>475</v>
      </c>
      <c r="O43" t="s">
        <v>1267</v>
      </c>
      <c r="P43" t="s">
        <v>1268</v>
      </c>
      <c r="Q43" t="s">
        <v>329</v>
      </c>
      <c r="R43" t="s">
        <v>1090</v>
      </c>
      <c r="S43" t="s">
        <v>1269</v>
      </c>
      <c r="T43" t="s">
        <v>1270</v>
      </c>
      <c r="U43" t="s">
        <v>1271</v>
      </c>
      <c r="Y43" t="s">
        <v>1272</v>
      </c>
      <c r="Z43" t="s">
        <v>443</v>
      </c>
      <c r="AA43" t="s">
        <v>1273</v>
      </c>
      <c r="AB43" t="s">
        <v>1077</v>
      </c>
      <c r="AC43" t="s">
        <v>1215</v>
      </c>
      <c r="AD43" t="s">
        <v>1274</v>
      </c>
      <c r="AI43" t="s">
        <v>1275</v>
      </c>
      <c r="AJ43" t="s">
        <v>1259</v>
      </c>
      <c r="AK43" t="s">
        <v>684</v>
      </c>
      <c r="AM43" t="s">
        <v>329</v>
      </c>
      <c r="AN43" t="s">
        <v>849</v>
      </c>
      <c r="AP43" t="s">
        <v>1276</v>
      </c>
      <c r="AQ43" t="s">
        <v>1277</v>
      </c>
      <c r="AS43" t="s">
        <v>1278</v>
      </c>
      <c r="AT43" t="s">
        <v>1279</v>
      </c>
      <c r="AU43" t="s">
        <v>961</v>
      </c>
      <c r="AV43" t="s">
        <v>1280</v>
      </c>
      <c r="AZ43" t="s">
        <v>1281</v>
      </c>
      <c r="BB43" t="s">
        <v>1282</v>
      </c>
      <c r="BC43" t="s">
        <v>965</v>
      </c>
      <c r="BE43" s="176" t="s">
        <v>1283</v>
      </c>
    </row>
    <row r="44" spans="1:57" x14ac:dyDescent="0.25">
      <c r="A44" t="s">
        <v>1284</v>
      </c>
      <c r="E44" t="s">
        <v>1285</v>
      </c>
      <c r="F44" t="s">
        <v>1286</v>
      </c>
      <c r="G44" t="s">
        <v>1287</v>
      </c>
      <c r="K44" t="s">
        <v>1288</v>
      </c>
      <c r="L44" t="s">
        <v>631</v>
      </c>
      <c r="O44" t="s">
        <v>1289</v>
      </c>
      <c r="P44" t="s">
        <v>1290</v>
      </c>
      <c r="Q44" t="s">
        <v>1291</v>
      </c>
      <c r="R44" t="s">
        <v>683</v>
      </c>
      <c r="S44" t="s">
        <v>609</v>
      </c>
      <c r="T44" t="s">
        <v>1201</v>
      </c>
      <c r="U44" t="s">
        <v>1292</v>
      </c>
      <c r="Y44" t="s">
        <v>660</v>
      </c>
      <c r="Z44" t="s">
        <v>1293</v>
      </c>
      <c r="AA44" t="s">
        <v>365</v>
      </c>
      <c r="AB44" t="s">
        <v>1294</v>
      </c>
      <c r="AC44" t="s">
        <v>838</v>
      </c>
      <c r="AD44" t="s">
        <v>1295</v>
      </c>
      <c r="AI44" t="s">
        <v>1296</v>
      </c>
      <c r="AJ44" t="s">
        <v>1297</v>
      </c>
      <c r="AK44" t="s">
        <v>1298</v>
      </c>
      <c r="AM44" t="s">
        <v>660</v>
      </c>
      <c r="AN44" t="s">
        <v>1299</v>
      </c>
      <c r="AP44" t="s">
        <v>478</v>
      </c>
      <c r="AQ44" t="s">
        <v>1300</v>
      </c>
      <c r="AS44" t="s">
        <v>1301</v>
      </c>
      <c r="AT44" t="s">
        <v>1302</v>
      </c>
      <c r="AU44" t="s">
        <v>938</v>
      </c>
      <c r="AV44" t="s">
        <v>1303</v>
      </c>
      <c r="AZ44" t="s">
        <v>1304</v>
      </c>
      <c r="BB44" t="s">
        <v>1305</v>
      </c>
      <c r="BC44" t="s">
        <v>1306</v>
      </c>
      <c r="BE44" s="176" t="s">
        <v>1307</v>
      </c>
    </row>
    <row r="45" spans="1:57" x14ac:dyDescent="0.25">
      <c r="A45" t="s">
        <v>1308</v>
      </c>
      <c r="E45" t="s">
        <v>941</v>
      </c>
      <c r="F45" t="s">
        <v>522</v>
      </c>
      <c r="G45" t="s">
        <v>1309</v>
      </c>
      <c r="K45" t="s">
        <v>965</v>
      </c>
      <c r="L45" t="s">
        <v>663</v>
      </c>
      <c r="O45" t="s">
        <v>271</v>
      </c>
      <c r="P45" t="s">
        <v>457</v>
      </c>
      <c r="Q45" t="s">
        <v>1310</v>
      </c>
      <c r="R45" t="s">
        <v>1077</v>
      </c>
      <c r="S45" t="s">
        <v>648</v>
      </c>
      <c r="T45" t="s">
        <v>850</v>
      </c>
      <c r="U45" t="s">
        <v>1311</v>
      </c>
      <c r="Y45" t="s">
        <v>1312</v>
      </c>
      <c r="Z45" t="s">
        <v>1313</v>
      </c>
      <c r="AA45" t="s">
        <v>1284</v>
      </c>
      <c r="AB45" t="s">
        <v>1314</v>
      </c>
      <c r="AC45" t="s">
        <v>1315</v>
      </c>
      <c r="AD45" t="s">
        <v>1316</v>
      </c>
      <c r="AI45" t="s">
        <v>1317</v>
      </c>
      <c r="AJ45" t="s">
        <v>1199</v>
      </c>
      <c r="AK45" t="s">
        <v>1318</v>
      </c>
      <c r="AM45" t="s">
        <v>1175</v>
      </c>
      <c r="AN45" t="s">
        <v>1319</v>
      </c>
      <c r="AP45" t="s">
        <v>1320</v>
      </c>
      <c r="AQ45" t="s">
        <v>1321</v>
      </c>
      <c r="AS45" t="s">
        <v>756</v>
      </c>
      <c r="AT45" t="s">
        <v>1322</v>
      </c>
      <c r="AU45" t="s">
        <v>609</v>
      </c>
      <c r="AV45" t="s">
        <v>1323</v>
      </c>
      <c r="AZ45" t="s">
        <v>1077</v>
      </c>
      <c r="BB45" t="s">
        <v>1324</v>
      </c>
      <c r="BC45" t="s">
        <v>1087</v>
      </c>
      <c r="BE45" s="176" t="s">
        <v>1325</v>
      </c>
    </row>
    <row r="46" spans="1:57" x14ac:dyDescent="0.25">
      <c r="A46" t="s">
        <v>941</v>
      </c>
      <c r="E46" t="s">
        <v>866</v>
      </c>
      <c r="F46" t="s">
        <v>1326</v>
      </c>
      <c r="G46" t="s">
        <v>615</v>
      </c>
      <c r="K46" t="s">
        <v>1010</v>
      </c>
      <c r="L46" t="s">
        <v>583</v>
      </c>
      <c r="P46" t="s">
        <v>549</v>
      </c>
      <c r="Q46" t="s">
        <v>660</v>
      </c>
      <c r="R46" t="s">
        <v>532</v>
      </c>
      <c r="S46" t="s">
        <v>1327</v>
      </c>
      <c r="T46" t="s">
        <v>1328</v>
      </c>
      <c r="U46" t="s">
        <v>1329</v>
      </c>
      <c r="Y46" t="s">
        <v>1330</v>
      </c>
      <c r="Z46" t="s">
        <v>924</v>
      </c>
      <c r="AA46" t="s">
        <v>941</v>
      </c>
      <c r="AB46" t="s">
        <v>532</v>
      </c>
      <c r="AC46" t="s">
        <v>1331</v>
      </c>
      <c r="AD46" t="s">
        <v>1314</v>
      </c>
      <c r="AI46" t="s">
        <v>1332</v>
      </c>
      <c r="AJ46" t="s">
        <v>1143</v>
      </c>
      <c r="AK46" t="s">
        <v>1333</v>
      </c>
      <c r="AM46" t="s">
        <v>1334</v>
      </c>
      <c r="AN46" t="s">
        <v>1335</v>
      </c>
      <c r="AP46" t="s">
        <v>965</v>
      </c>
      <c r="AQ46" t="s">
        <v>1336</v>
      </c>
      <c r="AS46" t="s">
        <v>1337</v>
      </c>
      <c r="AT46" t="s">
        <v>924</v>
      </c>
      <c r="AU46" t="s">
        <v>648</v>
      </c>
      <c r="AV46" t="s">
        <v>1338</v>
      </c>
      <c r="AZ46" t="s">
        <v>1150</v>
      </c>
      <c r="BB46" t="s">
        <v>1339</v>
      </c>
      <c r="BC46" t="s">
        <v>1340</v>
      </c>
      <c r="BE46" s="176" t="s">
        <v>1341</v>
      </c>
    </row>
    <row r="47" spans="1:57" x14ac:dyDescent="0.25">
      <c r="A47" t="s">
        <v>1342</v>
      </c>
      <c r="E47" t="s">
        <v>1343</v>
      </c>
      <c r="F47" t="s">
        <v>964</v>
      </c>
      <c r="G47" t="s">
        <v>757</v>
      </c>
      <c r="K47" t="s">
        <v>1344</v>
      </c>
      <c r="L47" t="s">
        <v>1345</v>
      </c>
      <c r="P47" t="s">
        <v>1346</v>
      </c>
      <c r="Q47" t="s">
        <v>1347</v>
      </c>
      <c r="R47" t="s">
        <v>337</v>
      </c>
      <c r="S47" t="s">
        <v>457</v>
      </c>
      <c r="T47" t="s">
        <v>255</v>
      </c>
      <c r="U47" t="s">
        <v>1348</v>
      </c>
      <c r="Y47" t="s">
        <v>1349</v>
      </c>
      <c r="Z47" t="s">
        <v>1266</v>
      </c>
      <c r="AA47" t="s">
        <v>866</v>
      </c>
      <c r="AB47" t="s">
        <v>1350</v>
      </c>
      <c r="AC47" t="s">
        <v>684</v>
      </c>
      <c r="AD47" t="s">
        <v>1351</v>
      </c>
      <c r="AI47" t="s">
        <v>1352</v>
      </c>
      <c r="AJ47" t="s">
        <v>1353</v>
      </c>
      <c r="AK47" t="s">
        <v>1354</v>
      </c>
      <c r="AM47" t="s">
        <v>849</v>
      </c>
      <c r="AN47" t="s">
        <v>914</v>
      </c>
      <c r="AP47" t="s">
        <v>598</v>
      </c>
      <c r="AQ47" t="s">
        <v>1355</v>
      </c>
      <c r="AS47" t="s">
        <v>634</v>
      </c>
      <c r="AT47" t="s">
        <v>1356</v>
      </c>
      <c r="AU47" t="s">
        <v>457</v>
      </c>
      <c r="AV47" t="s">
        <v>1357</v>
      </c>
      <c r="AZ47" t="s">
        <v>1358</v>
      </c>
      <c r="BB47" t="s">
        <v>1359</v>
      </c>
      <c r="BC47" t="s">
        <v>1360</v>
      </c>
      <c r="BE47" s="176" t="s">
        <v>1361</v>
      </c>
    </row>
    <row r="48" spans="1:57" x14ac:dyDescent="0.25">
      <c r="A48" t="s">
        <v>866</v>
      </c>
      <c r="E48" t="s">
        <v>1362</v>
      </c>
      <c r="F48" t="s">
        <v>1363</v>
      </c>
      <c r="G48" t="s">
        <v>1364</v>
      </c>
      <c r="K48" t="s">
        <v>1365</v>
      </c>
      <c r="L48" t="s">
        <v>1366</v>
      </c>
      <c r="P48" t="s">
        <v>1367</v>
      </c>
      <c r="Q48" t="s">
        <v>1175</v>
      </c>
      <c r="R48" t="s">
        <v>1368</v>
      </c>
      <c r="S48" t="s">
        <v>1369</v>
      </c>
      <c r="T48" t="s">
        <v>1090</v>
      </c>
      <c r="U48" t="s">
        <v>1370</v>
      </c>
      <c r="Y48" t="s">
        <v>913</v>
      </c>
      <c r="Z48" t="s">
        <v>1371</v>
      </c>
      <c r="AA48" t="s">
        <v>924</v>
      </c>
      <c r="AB48" t="s">
        <v>488</v>
      </c>
      <c r="AC48" t="s">
        <v>1372</v>
      </c>
      <c r="AD48" t="s">
        <v>532</v>
      </c>
      <c r="AI48" t="s">
        <v>1373</v>
      </c>
      <c r="AJ48" t="s">
        <v>1374</v>
      </c>
      <c r="AK48" t="s">
        <v>1375</v>
      </c>
      <c r="AM48" t="s">
        <v>1376</v>
      </c>
      <c r="AN48" t="s">
        <v>1377</v>
      </c>
      <c r="AP48" t="s">
        <v>1378</v>
      </c>
      <c r="AQ48" t="s">
        <v>1379</v>
      </c>
      <c r="AT48" t="s">
        <v>1380</v>
      </c>
      <c r="AU48" t="s">
        <v>329</v>
      </c>
      <c r="AV48" t="s">
        <v>647</v>
      </c>
      <c r="AZ48" t="s">
        <v>1381</v>
      </c>
      <c r="BB48" t="s">
        <v>1382</v>
      </c>
      <c r="BC48" t="s">
        <v>1383</v>
      </c>
      <c r="BE48" s="176" t="s">
        <v>1384</v>
      </c>
    </row>
    <row r="49" spans="1:57" x14ac:dyDescent="0.25">
      <c r="A49" t="s">
        <v>924</v>
      </c>
      <c r="E49" t="s">
        <v>965</v>
      </c>
      <c r="F49" t="s">
        <v>1385</v>
      </c>
      <c r="G49" t="s">
        <v>619</v>
      </c>
      <c r="K49" t="s">
        <v>420</v>
      </c>
      <c r="L49" t="s">
        <v>169</v>
      </c>
      <c r="P49" t="s">
        <v>329</v>
      </c>
      <c r="Q49" t="s">
        <v>941</v>
      </c>
      <c r="R49" t="s">
        <v>897</v>
      </c>
      <c r="S49" t="s">
        <v>1386</v>
      </c>
      <c r="T49" t="s">
        <v>1274</v>
      </c>
      <c r="U49" t="s">
        <v>1387</v>
      </c>
      <c r="Y49" t="s">
        <v>1388</v>
      </c>
      <c r="Z49" t="s">
        <v>1389</v>
      </c>
      <c r="AA49" t="s">
        <v>965</v>
      </c>
      <c r="AB49" t="s">
        <v>609</v>
      </c>
      <c r="AC49" t="s">
        <v>1390</v>
      </c>
      <c r="AD49" t="s">
        <v>648</v>
      </c>
      <c r="AI49" t="s">
        <v>1391</v>
      </c>
      <c r="AJ49" t="s">
        <v>1110</v>
      </c>
      <c r="AK49" t="s">
        <v>1392</v>
      </c>
      <c r="AM49" t="s">
        <v>1393</v>
      </c>
      <c r="AN49" t="s">
        <v>924</v>
      </c>
      <c r="AP49" t="s">
        <v>1394</v>
      </c>
      <c r="AQ49" t="s">
        <v>1395</v>
      </c>
      <c r="AT49" t="s">
        <v>1396</v>
      </c>
      <c r="AU49" t="s">
        <v>660</v>
      </c>
      <c r="AV49" t="s">
        <v>1397</v>
      </c>
      <c r="AZ49" t="s">
        <v>1398</v>
      </c>
      <c r="BB49" t="s">
        <v>1399</v>
      </c>
      <c r="BC49" t="s">
        <v>951</v>
      </c>
      <c r="BE49" s="176" t="s">
        <v>1400</v>
      </c>
    </row>
    <row r="50" spans="1:57" x14ac:dyDescent="0.25">
      <c r="A50" t="s">
        <v>1401</v>
      </c>
      <c r="E50" t="s">
        <v>598</v>
      </c>
      <c r="F50" t="s">
        <v>1402</v>
      </c>
      <c r="G50" t="s">
        <v>1147</v>
      </c>
      <c r="K50" t="s">
        <v>1403</v>
      </c>
      <c r="L50" t="s">
        <v>1404</v>
      </c>
      <c r="P50" t="s">
        <v>660</v>
      </c>
      <c r="Q50" t="s">
        <v>866</v>
      </c>
      <c r="R50" t="s">
        <v>609</v>
      </c>
      <c r="S50" t="s">
        <v>1048</v>
      </c>
      <c r="T50" t="s">
        <v>683</v>
      </c>
      <c r="U50" t="s">
        <v>1405</v>
      </c>
      <c r="Y50" t="s">
        <v>1406</v>
      </c>
      <c r="Z50" t="s">
        <v>1407</v>
      </c>
      <c r="AA50" t="s">
        <v>598</v>
      </c>
      <c r="AB50" t="s">
        <v>947</v>
      </c>
      <c r="AC50" t="s">
        <v>1408</v>
      </c>
      <c r="AD50" t="s">
        <v>457</v>
      </c>
      <c r="AI50" t="s">
        <v>1409</v>
      </c>
      <c r="AJ50" t="s">
        <v>1410</v>
      </c>
      <c r="AK50" t="s">
        <v>1411</v>
      </c>
      <c r="AM50" t="s">
        <v>941</v>
      </c>
      <c r="AN50" t="s">
        <v>1412</v>
      </c>
      <c r="AP50" t="s">
        <v>1413</v>
      </c>
      <c r="AQ50" t="s">
        <v>1414</v>
      </c>
      <c r="AT50" t="s">
        <v>1415</v>
      </c>
      <c r="AU50" t="s">
        <v>1190</v>
      </c>
      <c r="AV50" t="s">
        <v>1416</v>
      </c>
      <c r="AZ50" t="s">
        <v>1417</v>
      </c>
      <c r="BB50" t="s">
        <v>1418</v>
      </c>
      <c r="BC50" t="s">
        <v>945</v>
      </c>
      <c r="BE50" s="176" t="s">
        <v>1419</v>
      </c>
    </row>
    <row r="51" spans="1:57" x14ac:dyDescent="0.25">
      <c r="A51" t="s">
        <v>965</v>
      </c>
      <c r="E51" t="s">
        <v>979</v>
      </c>
      <c r="F51" t="s">
        <v>1420</v>
      </c>
      <c r="G51" t="s">
        <v>1421</v>
      </c>
      <c r="K51" t="s">
        <v>1422</v>
      </c>
      <c r="L51" t="s">
        <v>1423</v>
      </c>
      <c r="P51" t="s">
        <v>1424</v>
      </c>
      <c r="Q51" t="s">
        <v>924</v>
      </c>
      <c r="R51" t="s">
        <v>947</v>
      </c>
      <c r="S51" t="s">
        <v>1425</v>
      </c>
      <c r="T51" t="s">
        <v>1426</v>
      </c>
      <c r="U51" t="s">
        <v>1427</v>
      </c>
      <c r="Y51" t="s">
        <v>1428</v>
      </c>
      <c r="Z51" t="s">
        <v>1429</v>
      </c>
      <c r="AA51" t="s">
        <v>1430</v>
      </c>
      <c r="AB51" t="s">
        <v>648</v>
      </c>
      <c r="AC51" t="s">
        <v>769</v>
      </c>
      <c r="AD51" t="s">
        <v>1431</v>
      </c>
      <c r="AI51" t="s">
        <v>1432</v>
      </c>
      <c r="AJ51" t="s">
        <v>609</v>
      </c>
      <c r="AK51" t="s">
        <v>1433</v>
      </c>
      <c r="AM51" t="s">
        <v>1434</v>
      </c>
      <c r="AN51" t="s">
        <v>1435</v>
      </c>
      <c r="AP51" t="s">
        <v>1436</v>
      </c>
      <c r="AQ51" t="s">
        <v>1437</v>
      </c>
      <c r="AT51" t="s">
        <v>1438</v>
      </c>
      <c r="AU51" t="s">
        <v>1175</v>
      </c>
      <c r="AV51" t="s">
        <v>1439</v>
      </c>
      <c r="AZ51" t="s">
        <v>1440</v>
      </c>
      <c r="BB51" t="s">
        <v>975</v>
      </c>
      <c r="BC51" t="s">
        <v>1441</v>
      </c>
      <c r="BE51" s="176" t="s">
        <v>1442</v>
      </c>
    </row>
    <row r="52" spans="1:57" x14ac:dyDescent="0.25">
      <c r="A52" t="s">
        <v>598</v>
      </c>
      <c r="E52" t="s">
        <v>1443</v>
      </c>
      <c r="F52" t="s">
        <v>1444</v>
      </c>
      <c r="G52" t="s">
        <v>1445</v>
      </c>
      <c r="K52" t="s">
        <v>1446</v>
      </c>
      <c r="L52" t="s">
        <v>883</v>
      </c>
      <c r="P52" t="s">
        <v>1175</v>
      </c>
      <c r="Q52" t="s">
        <v>1266</v>
      </c>
      <c r="R52" t="s">
        <v>648</v>
      </c>
      <c r="S52" t="s">
        <v>761</v>
      </c>
      <c r="T52" t="s">
        <v>1143</v>
      </c>
      <c r="U52" t="s">
        <v>1447</v>
      </c>
      <c r="Y52" t="s">
        <v>1448</v>
      </c>
      <c r="Z52" t="s">
        <v>1435</v>
      </c>
      <c r="AA52" t="s">
        <v>1443</v>
      </c>
      <c r="AB52" t="s">
        <v>457</v>
      </c>
      <c r="AC52" t="s">
        <v>1449</v>
      </c>
      <c r="AD52" t="s">
        <v>1450</v>
      </c>
      <c r="AI52" t="s">
        <v>1451</v>
      </c>
      <c r="AJ52" t="s">
        <v>1130</v>
      </c>
      <c r="AK52" t="s">
        <v>1452</v>
      </c>
      <c r="AM52" t="s">
        <v>866</v>
      </c>
      <c r="AN52" t="s">
        <v>1453</v>
      </c>
      <c r="AP52" t="s">
        <v>1454</v>
      </c>
      <c r="AQ52" t="s">
        <v>1455</v>
      </c>
      <c r="AT52" t="s">
        <v>1456</v>
      </c>
      <c r="AU52" t="s">
        <v>791</v>
      </c>
      <c r="AV52" t="s">
        <v>1457</v>
      </c>
      <c r="AZ52" t="s">
        <v>993</v>
      </c>
      <c r="BB52" t="s">
        <v>1458</v>
      </c>
      <c r="BC52" t="s">
        <v>1459</v>
      </c>
      <c r="BE52" s="176" t="s">
        <v>1460</v>
      </c>
    </row>
    <row r="53" spans="1:57" x14ac:dyDescent="0.25">
      <c r="A53" t="s">
        <v>615</v>
      </c>
      <c r="E53" t="s">
        <v>1461</v>
      </c>
      <c r="F53" t="s">
        <v>1462</v>
      </c>
      <c r="G53" t="s">
        <v>1463</v>
      </c>
      <c r="K53" t="s">
        <v>1464</v>
      </c>
      <c r="L53" t="s">
        <v>776</v>
      </c>
      <c r="P53" t="s">
        <v>1040</v>
      </c>
      <c r="Q53" t="s">
        <v>1465</v>
      </c>
      <c r="R53" t="s">
        <v>457</v>
      </c>
      <c r="S53" t="s">
        <v>1466</v>
      </c>
      <c r="T53" t="s">
        <v>1077</v>
      </c>
      <c r="U53" t="s">
        <v>1467</v>
      </c>
      <c r="Y53" t="s">
        <v>1222</v>
      </c>
      <c r="Z53" t="s">
        <v>1468</v>
      </c>
      <c r="AA53" t="s">
        <v>1469</v>
      </c>
      <c r="AB53" t="s">
        <v>329</v>
      </c>
      <c r="AC53" t="s">
        <v>1470</v>
      </c>
      <c r="AD53" t="s">
        <v>1471</v>
      </c>
      <c r="AI53" t="s">
        <v>533</v>
      </c>
      <c r="AJ53" t="s">
        <v>1103</v>
      </c>
      <c r="AK53" t="s">
        <v>1472</v>
      </c>
      <c r="AM53" t="s">
        <v>1473</v>
      </c>
      <c r="AN53" t="s">
        <v>1474</v>
      </c>
      <c r="AP53" t="s">
        <v>1475</v>
      </c>
      <c r="AQ53" t="s">
        <v>1476</v>
      </c>
      <c r="AT53" t="s">
        <v>1477</v>
      </c>
      <c r="AU53" t="s">
        <v>365</v>
      </c>
      <c r="AV53" t="s">
        <v>1478</v>
      </c>
      <c r="AZ53" t="s">
        <v>1040</v>
      </c>
      <c r="BB53" t="s">
        <v>1479</v>
      </c>
      <c r="BC53" t="s">
        <v>1480</v>
      </c>
      <c r="BE53" s="176" t="s">
        <v>1481</v>
      </c>
    </row>
    <row r="54" spans="1:57" x14ac:dyDescent="0.25">
      <c r="A54" t="s">
        <v>1436</v>
      </c>
      <c r="E54" t="s">
        <v>1436</v>
      </c>
      <c r="F54" t="s">
        <v>1482</v>
      </c>
      <c r="G54" t="s">
        <v>1483</v>
      </c>
      <c r="K54" t="s">
        <v>945</v>
      </c>
      <c r="L54" t="s">
        <v>1484</v>
      </c>
      <c r="P54" t="s">
        <v>913</v>
      </c>
      <c r="Q54" t="s">
        <v>965</v>
      </c>
      <c r="R54" t="s">
        <v>1103</v>
      </c>
      <c r="S54" t="s">
        <v>365</v>
      </c>
      <c r="T54" t="s">
        <v>1257</v>
      </c>
      <c r="U54" t="s">
        <v>1485</v>
      </c>
      <c r="Y54" t="s">
        <v>848</v>
      </c>
      <c r="Z54" t="s">
        <v>1486</v>
      </c>
      <c r="AA54" t="s">
        <v>1487</v>
      </c>
      <c r="AB54" t="s">
        <v>1488</v>
      </c>
      <c r="AC54" t="s">
        <v>1289</v>
      </c>
      <c r="AD54" t="s">
        <v>1489</v>
      </c>
      <c r="AI54" t="s">
        <v>444</v>
      </c>
      <c r="AJ54" t="s">
        <v>1040</v>
      </c>
      <c r="AK54" t="s">
        <v>1490</v>
      </c>
      <c r="AM54" t="s">
        <v>1491</v>
      </c>
      <c r="AN54" t="s">
        <v>1492</v>
      </c>
      <c r="AP54" t="s">
        <v>1493</v>
      </c>
      <c r="AQ54" t="s">
        <v>1494</v>
      </c>
      <c r="AT54" t="s">
        <v>1495</v>
      </c>
      <c r="AU54" t="s">
        <v>1496</v>
      </c>
      <c r="AV54" t="s">
        <v>679</v>
      </c>
      <c r="AZ54" t="s">
        <v>1497</v>
      </c>
      <c r="BB54" t="s">
        <v>1498</v>
      </c>
      <c r="BC54" t="s">
        <v>1215</v>
      </c>
      <c r="BE54" s="176" t="s">
        <v>1499</v>
      </c>
    </row>
    <row r="55" spans="1:57" x14ac:dyDescent="0.25">
      <c r="A55" t="s">
        <v>1219</v>
      </c>
      <c r="E55" t="s">
        <v>1147</v>
      </c>
      <c r="F55" t="s">
        <v>1500</v>
      </c>
      <c r="G55" t="s">
        <v>1501</v>
      </c>
      <c r="K55" t="s">
        <v>1238</v>
      </c>
      <c r="L55" t="s">
        <v>1502</v>
      </c>
      <c r="P55" t="s">
        <v>849</v>
      </c>
      <c r="Q55" t="s">
        <v>598</v>
      </c>
      <c r="R55" t="s">
        <v>1503</v>
      </c>
      <c r="S55" t="s">
        <v>813</v>
      </c>
      <c r="T55" t="s">
        <v>1504</v>
      </c>
      <c r="U55" t="s">
        <v>1505</v>
      </c>
      <c r="Y55" t="s">
        <v>1506</v>
      </c>
      <c r="Z55" t="s">
        <v>1507</v>
      </c>
      <c r="AA55" t="s">
        <v>1508</v>
      </c>
      <c r="AB55" t="s">
        <v>1075</v>
      </c>
      <c r="AC55" t="s">
        <v>1509</v>
      </c>
      <c r="AD55" t="s">
        <v>329</v>
      </c>
      <c r="AI55" t="s">
        <v>1510</v>
      </c>
      <c r="AJ55" t="s">
        <v>1511</v>
      </c>
      <c r="AM55" t="s">
        <v>478</v>
      </c>
      <c r="AN55" t="s">
        <v>1512</v>
      </c>
      <c r="AP55" t="s">
        <v>1513</v>
      </c>
      <c r="AQ55" t="s">
        <v>1514</v>
      </c>
      <c r="AT55" t="s">
        <v>1493</v>
      </c>
      <c r="AU55" t="s">
        <v>1515</v>
      </c>
      <c r="AV55" t="s">
        <v>1516</v>
      </c>
      <c r="AZ55" t="s">
        <v>1517</v>
      </c>
      <c r="BB55" t="s">
        <v>1518</v>
      </c>
      <c r="BC55" t="s">
        <v>1519</v>
      </c>
      <c r="BE55" s="176" t="s">
        <v>1520</v>
      </c>
    </row>
    <row r="56" spans="1:57" x14ac:dyDescent="0.25">
      <c r="A56" t="s">
        <v>1475</v>
      </c>
      <c r="E56" t="s">
        <v>1475</v>
      </c>
      <c r="F56" t="s">
        <v>1521</v>
      </c>
      <c r="G56" t="s">
        <v>1522</v>
      </c>
      <c r="K56" t="s">
        <v>1523</v>
      </c>
      <c r="L56" t="s">
        <v>1524</v>
      </c>
      <c r="P56" t="s">
        <v>1525</v>
      </c>
      <c r="Q56" t="s">
        <v>615</v>
      </c>
      <c r="R56" t="s">
        <v>1526</v>
      </c>
      <c r="S56" t="s">
        <v>849</v>
      </c>
      <c r="T56" t="s">
        <v>609</v>
      </c>
      <c r="U56" t="s">
        <v>1527</v>
      </c>
      <c r="Y56" t="s">
        <v>1245</v>
      </c>
      <c r="Z56" t="s">
        <v>1528</v>
      </c>
      <c r="AA56" t="s">
        <v>1529</v>
      </c>
      <c r="AB56" t="s">
        <v>1175</v>
      </c>
      <c r="AC56" t="s">
        <v>1530</v>
      </c>
      <c r="AD56" t="s">
        <v>993</v>
      </c>
      <c r="AI56" t="s">
        <v>1531</v>
      </c>
      <c r="AJ56" t="s">
        <v>365</v>
      </c>
      <c r="AM56" t="s">
        <v>1465</v>
      </c>
      <c r="AN56" t="s">
        <v>1532</v>
      </c>
      <c r="AP56" t="s">
        <v>1533</v>
      </c>
      <c r="AQ56" t="s">
        <v>1534</v>
      </c>
      <c r="AT56" t="s">
        <v>1535</v>
      </c>
      <c r="AU56" t="s">
        <v>1536</v>
      </c>
      <c r="AV56" t="s">
        <v>1537</v>
      </c>
      <c r="AZ56" t="s">
        <v>1538</v>
      </c>
      <c r="BB56" t="s">
        <v>1539</v>
      </c>
      <c r="BC56" t="s">
        <v>1540</v>
      </c>
      <c r="BE56" s="176" t="s">
        <v>1541</v>
      </c>
    </row>
    <row r="57" spans="1:57" x14ac:dyDescent="0.25">
      <c r="A57" t="s">
        <v>1282</v>
      </c>
      <c r="E57" t="s">
        <v>1542</v>
      </c>
      <c r="F57" t="s">
        <v>1543</v>
      </c>
      <c r="G57" t="s">
        <v>1544</v>
      </c>
      <c r="K57" t="s">
        <v>1545</v>
      </c>
      <c r="L57" t="s">
        <v>456</v>
      </c>
      <c r="P57" t="s">
        <v>889</v>
      </c>
      <c r="Q57" t="s">
        <v>1443</v>
      </c>
      <c r="R57" t="s">
        <v>1040</v>
      </c>
      <c r="S57" t="s">
        <v>443</v>
      </c>
      <c r="T57" t="s">
        <v>648</v>
      </c>
      <c r="U57" t="s">
        <v>1546</v>
      </c>
      <c r="Y57" t="s">
        <v>1547</v>
      </c>
      <c r="Z57" t="s">
        <v>1548</v>
      </c>
      <c r="AA57" t="s">
        <v>1436</v>
      </c>
      <c r="AB57" t="s">
        <v>791</v>
      </c>
      <c r="AC57" t="s">
        <v>1549</v>
      </c>
      <c r="AD57" t="s">
        <v>365</v>
      </c>
      <c r="AI57" t="s">
        <v>1550</v>
      </c>
      <c r="AJ57" t="s">
        <v>874</v>
      </c>
      <c r="AM57" t="s">
        <v>965</v>
      </c>
      <c r="AN57" t="s">
        <v>1551</v>
      </c>
      <c r="AP57" t="s">
        <v>531</v>
      </c>
      <c r="AQ57" t="s">
        <v>1552</v>
      </c>
      <c r="AT57" t="s">
        <v>1553</v>
      </c>
      <c r="AU57" t="s">
        <v>1308</v>
      </c>
      <c r="AV57" t="s">
        <v>1554</v>
      </c>
      <c r="AZ57" t="s">
        <v>941</v>
      </c>
      <c r="BC57" t="s">
        <v>1555</v>
      </c>
      <c r="BE57" s="176" t="s">
        <v>1556</v>
      </c>
    </row>
    <row r="58" spans="1:57" x14ac:dyDescent="0.25">
      <c r="A58" t="s">
        <v>1557</v>
      </c>
      <c r="E58" t="s">
        <v>945</v>
      </c>
      <c r="F58" t="s">
        <v>1558</v>
      </c>
      <c r="G58" t="s">
        <v>735</v>
      </c>
      <c r="K58" t="s">
        <v>1559</v>
      </c>
      <c r="L58" t="s">
        <v>803</v>
      </c>
      <c r="P58" t="s">
        <v>967</v>
      </c>
      <c r="Q58" t="s">
        <v>1474</v>
      </c>
      <c r="R58" t="s">
        <v>813</v>
      </c>
      <c r="S58" t="s">
        <v>1322</v>
      </c>
      <c r="T58" t="s">
        <v>1560</v>
      </c>
      <c r="U58" t="s">
        <v>1561</v>
      </c>
      <c r="Y58" t="s">
        <v>1562</v>
      </c>
      <c r="Z58" t="s">
        <v>1477</v>
      </c>
      <c r="AA58" t="s">
        <v>1475</v>
      </c>
      <c r="AB58" t="s">
        <v>365</v>
      </c>
      <c r="AD58" t="s">
        <v>849</v>
      </c>
      <c r="AI58" t="s">
        <v>783</v>
      </c>
      <c r="AJ58" t="s">
        <v>1308</v>
      </c>
      <c r="AM58" t="s">
        <v>598</v>
      </c>
      <c r="AN58" t="s">
        <v>1563</v>
      </c>
      <c r="AP58" t="s">
        <v>444</v>
      </c>
      <c r="AQ58" t="s">
        <v>1564</v>
      </c>
      <c r="AT58" t="s">
        <v>1565</v>
      </c>
      <c r="AU58" t="s">
        <v>941</v>
      </c>
      <c r="AV58" t="s">
        <v>743</v>
      </c>
      <c r="AZ58" t="s">
        <v>1566</v>
      </c>
      <c r="BC58" t="s">
        <v>1567</v>
      </c>
      <c r="BE58" s="176" t="s">
        <v>1568</v>
      </c>
    </row>
    <row r="59" spans="1:57" x14ac:dyDescent="0.25">
      <c r="A59" t="s">
        <v>1569</v>
      </c>
      <c r="E59" t="s">
        <v>1570</v>
      </c>
      <c r="F59" t="s">
        <v>1571</v>
      </c>
      <c r="G59" t="s">
        <v>912</v>
      </c>
      <c r="K59" t="s">
        <v>1572</v>
      </c>
      <c r="L59" t="s">
        <v>1106</v>
      </c>
      <c r="P59" t="s">
        <v>1308</v>
      </c>
      <c r="Q59" t="s">
        <v>1138</v>
      </c>
      <c r="R59" t="s">
        <v>1517</v>
      </c>
      <c r="S59" t="s">
        <v>866</v>
      </c>
      <c r="T59" t="s">
        <v>457</v>
      </c>
      <c r="U59" t="s">
        <v>1573</v>
      </c>
      <c r="Y59" t="s">
        <v>965</v>
      </c>
      <c r="Z59" t="s">
        <v>1574</v>
      </c>
      <c r="AA59" t="s">
        <v>1575</v>
      </c>
      <c r="AB59" t="s">
        <v>813</v>
      </c>
      <c r="AD59" t="s">
        <v>1576</v>
      </c>
      <c r="AI59" t="s">
        <v>271</v>
      </c>
      <c r="AJ59" t="s">
        <v>941</v>
      </c>
      <c r="AM59" t="s">
        <v>615</v>
      </c>
      <c r="AN59" t="s">
        <v>1577</v>
      </c>
      <c r="AP59" t="s">
        <v>1578</v>
      </c>
      <c r="AQ59" t="s">
        <v>1579</v>
      </c>
      <c r="AT59" t="s">
        <v>1580</v>
      </c>
      <c r="AU59" t="s">
        <v>866</v>
      </c>
      <c r="AV59" t="s">
        <v>475</v>
      </c>
      <c r="AZ59" t="s">
        <v>1581</v>
      </c>
      <c r="BC59" t="s">
        <v>1582</v>
      </c>
      <c r="BE59" s="176" t="s">
        <v>1583</v>
      </c>
    </row>
    <row r="60" spans="1:57" x14ac:dyDescent="0.25">
      <c r="A60" t="s">
        <v>1584</v>
      </c>
      <c r="E60" t="s">
        <v>1236</v>
      </c>
      <c r="G60" t="s">
        <v>1585</v>
      </c>
      <c r="K60" t="s">
        <v>1586</v>
      </c>
      <c r="L60" t="s">
        <v>207</v>
      </c>
      <c r="P60" t="s">
        <v>1587</v>
      </c>
      <c r="Q60" t="s">
        <v>420</v>
      </c>
      <c r="R60" t="s">
        <v>1393</v>
      </c>
      <c r="S60" t="s">
        <v>924</v>
      </c>
      <c r="T60" t="s">
        <v>1588</v>
      </c>
      <c r="U60" t="s">
        <v>1589</v>
      </c>
      <c r="Y60" t="s">
        <v>1590</v>
      </c>
      <c r="Z60" t="s">
        <v>1591</v>
      </c>
      <c r="AA60" t="s">
        <v>1592</v>
      </c>
      <c r="AB60" t="s">
        <v>913</v>
      </c>
      <c r="AD60" t="s">
        <v>1322</v>
      </c>
      <c r="AI60" t="s">
        <v>975</v>
      </c>
      <c r="AJ60" t="s">
        <v>1266</v>
      </c>
      <c r="AM60" t="s">
        <v>891</v>
      </c>
      <c r="AN60" t="s">
        <v>1593</v>
      </c>
      <c r="AP60" t="s">
        <v>1510</v>
      </c>
      <c r="AQ60" t="s">
        <v>1594</v>
      </c>
      <c r="AT60" t="s">
        <v>1595</v>
      </c>
      <c r="AU60" t="s">
        <v>924</v>
      </c>
      <c r="AV60" t="s">
        <v>1596</v>
      </c>
      <c r="AZ60" t="s">
        <v>199</v>
      </c>
      <c r="BC60" t="s">
        <v>1597</v>
      </c>
      <c r="BE60" s="176" t="s">
        <v>1598</v>
      </c>
    </row>
    <row r="61" spans="1:57" x14ac:dyDescent="0.25">
      <c r="A61" t="s">
        <v>1301</v>
      </c>
      <c r="E61" t="s">
        <v>1599</v>
      </c>
      <c r="G61" t="s">
        <v>820</v>
      </c>
      <c r="K61" t="s">
        <v>1301</v>
      </c>
      <c r="L61" t="s">
        <v>702</v>
      </c>
      <c r="P61" t="s">
        <v>941</v>
      </c>
      <c r="Q61" t="s">
        <v>1600</v>
      </c>
      <c r="R61" t="s">
        <v>443</v>
      </c>
      <c r="S61" t="s">
        <v>1356</v>
      </c>
      <c r="T61" t="s">
        <v>1601</v>
      </c>
      <c r="U61" t="s">
        <v>1602</v>
      </c>
      <c r="Y61" t="s">
        <v>1603</v>
      </c>
      <c r="Z61" t="s">
        <v>945</v>
      </c>
      <c r="AA61" t="s">
        <v>1604</v>
      </c>
      <c r="AB61" t="s">
        <v>1605</v>
      </c>
      <c r="AD61" t="s">
        <v>941</v>
      </c>
      <c r="AI61" t="s">
        <v>1606</v>
      </c>
      <c r="AJ61" t="s">
        <v>1581</v>
      </c>
      <c r="AM61" t="s">
        <v>1607</v>
      </c>
      <c r="AN61" t="s">
        <v>1608</v>
      </c>
      <c r="AP61" t="s">
        <v>756</v>
      </c>
      <c r="AQ61" t="s">
        <v>1609</v>
      </c>
      <c r="AT61" t="s">
        <v>1610</v>
      </c>
      <c r="AU61" t="s">
        <v>1611</v>
      </c>
      <c r="AV61" t="s">
        <v>626</v>
      </c>
      <c r="AZ61" t="s">
        <v>598</v>
      </c>
      <c r="BC61" t="s">
        <v>1612</v>
      </c>
      <c r="BE61" s="176" t="s">
        <v>1613</v>
      </c>
    </row>
    <row r="62" spans="1:57" x14ac:dyDescent="0.25">
      <c r="A62" t="s">
        <v>1614</v>
      </c>
      <c r="E62" t="s">
        <v>1282</v>
      </c>
      <c r="G62" t="s">
        <v>1615</v>
      </c>
      <c r="K62" t="s">
        <v>1616</v>
      </c>
      <c r="L62" t="s">
        <v>491</v>
      </c>
      <c r="P62" t="s">
        <v>866</v>
      </c>
      <c r="Q62" t="s">
        <v>1617</v>
      </c>
      <c r="R62" t="s">
        <v>941</v>
      </c>
      <c r="S62" t="s">
        <v>1465</v>
      </c>
      <c r="T62" t="s">
        <v>329</v>
      </c>
      <c r="U62" t="s">
        <v>1618</v>
      </c>
      <c r="Y62" t="s">
        <v>1619</v>
      </c>
      <c r="Z62" t="s">
        <v>1570</v>
      </c>
      <c r="AA62" t="s">
        <v>1620</v>
      </c>
      <c r="AB62" t="s">
        <v>1308</v>
      </c>
      <c r="AD62" t="s">
        <v>1621</v>
      </c>
      <c r="AI62" t="s">
        <v>1539</v>
      </c>
      <c r="AJ62" t="s">
        <v>1622</v>
      </c>
      <c r="AM62" t="s">
        <v>1474</v>
      </c>
      <c r="AN62" t="s">
        <v>1623</v>
      </c>
      <c r="AP62" t="s">
        <v>1624</v>
      </c>
      <c r="AQ62" t="s">
        <v>1625</v>
      </c>
      <c r="AT62" t="s">
        <v>1626</v>
      </c>
      <c r="AU62" t="s">
        <v>1491</v>
      </c>
      <c r="AV62" t="s">
        <v>1627</v>
      </c>
      <c r="AZ62" t="s">
        <v>1059</v>
      </c>
      <c r="BC62" t="s">
        <v>1359</v>
      </c>
      <c r="BE62" s="176" t="s">
        <v>1628</v>
      </c>
    </row>
    <row r="63" spans="1:57" x14ac:dyDescent="0.25">
      <c r="A63" t="s">
        <v>1629</v>
      </c>
      <c r="E63" t="s">
        <v>1630</v>
      </c>
      <c r="G63" t="s">
        <v>271</v>
      </c>
      <c r="K63" t="s">
        <v>1359</v>
      </c>
      <c r="L63" t="s">
        <v>1631</v>
      </c>
      <c r="P63" t="s">
        <v>924</v>
      </c>
      <c r="Q63" t="s">
        <v>1436</v>
      </c>
      <c r="R63" t="s">
        <v>1632</v>
      </c>
      <c r="S63" t="s">
        <v>1622</v>
      </c>
      <c r="T63" t="s">
        <v>1633</v>
      </c>
      <c r="U63" t="s">
        <v>1634</v>
      </c>
      <c r="Y63" t="s">
        <v>1635</v>
      </c>
      <c r="Z63" t="s">
        <v>1149</v>
      </c>
      <c r="AA63" t="s">
        <v>1636</v>
      </c>
      <c r="AB63" t="s">
        <v>941</v>
      </c>
      <c r="AD63" t="s">
        <v>1637</v>
      </c>
      <c r="AI63" t="s">
        <v>1638</v>
      </c>
      <c r="AJ63" t="s">
        <v>598</v>
      </c>
      <c r="AM63" t="s">
        <v>1577</v>
      </c>
      <c r="AN63" t="s">
        <v>1575</v>
      </c>
      <c r="AP63" t="s">
        <v>783</v>
      </c>
      <c r="AQ63" t="s">
        <v>1639</v>
      </c>
      <c r="AT63" t="s">
        <v>1640</v>
      </c>
      <c r="AU63" t="s">
        <v>965</v>
      </c>
      <c r="AV63" t="s">
        <v>1641</v>
      </c>
      <c r="AZ63" t="s">
        <v>1642</v>
      </c>
      <c r="BC63" t="s">
        <v>1643</v>
      </c>
      <c r="BE63" s="176" t="s">
        <v>1644</v>
      </c>
    </row>
    <row r="64" spans="1:57" x14ac:dyDescent="0.25">
      <c r="A64" t="s">
        <v>1645</v>
      </c>
      <c r="E64" t="s">
        <v>1646</v>
      </c>
      <c r="G64" t="s">
        <v>1647</v>
      </c>
      <c r="K64" t="s">
        <v>756</v>
      </c>
      <c r="L64" t="s">
        <v>1648</v>
      </c>
      <c r="P64" t="s">
        <v>848</v>
      </c>
      <c r="Q64" t="s">
        <v>1475</v>
      </c>
      <c r="R64" t="s">
        <v>866</v>
      </c>
      <c r="S64" t="s">
        <v>598</v>
      </c>
      <c r="T64" t="s">
        <v>1649</v>
      </c>
      <c r="U64" t="s">
        <v>1650</v>
      </c>
      <c r="Y64" t="s">
        <v>1651</v>
      </c>
      <c r="Z64" t="s">
        <v>1652</v>
      </c>
      <c r="AA64" t="s">
        <v>1653</v>
      </c>
      <c r="AB64" t="s">
        <v>1654</v>
      </c>
      <c r="AD64" t="s">
        <v>1655</v>
      </c>
      <c r="AJ64" t="s">
        <v>1656</v>
      </c>
      <c r="AM64" t="s">
        <v>1657</v>
      </c>
      <c r="AN64" t="s">
        <v>1658</v>
      </c>
      <c r="AP64" t="s">
        <v>271</v>
      </c>
      <c r="AQ64" t="s">
        <v>1659</v>
      </c>
      <c r="AT64" t="s">
        <v>756</v>
      </c>
      <c r="AU64" t="s">
        <v>598</v>
      </c>
      <c r="AV64" t="s">
        <v>1660</v>
      </c>
      <c r="AZ64" t="s">
        <v>1394</v>
      </c>
      <c r="BC64" t="s">
        <v>1661</v>
      </c>
      <c r="BE64" s="176" t="s">
        <v>1662</v>
      </c>
    </row>
    <row r="65" spans="1:57" x14ac:dyDescent="0.25">
      <c r="A65" t="s">
        <v>1663</v>
      </c>
      <c r="E65" t="s">
        <v>1636</v>
      </c>
      <c r="G65" t="s">
        <v>588</v>
      </c>
      <c r="K65" t="s">
        <v>1664</v>
      </c>
      <c r="L65" t="s">
        <v>1665</v>
      </c>
      <c r="P65" t="s">
        <v>1666</v>
      </c>
      <c r="Q65" t="s">
        <v>1667</v>
      </c>
      <c r="R65" t="s">
        <v>924</v>
      </c>
      <c r="S65" t="s">
        <v>572</v>
      </c>
      <c r="T65" t="s">
        <v>1175</v>
      </c>
      <c r="U65" t="s">
        <v>1668</v>
      </c>
      <c r="Y65" t="s">
        <v>1669</v>
      </c>
      <c r="Z65" t="s">
        <v>1670</v>
      </c>
      <c r="AA65" t="s">
        <v>1671</v>
      </c>
      <c r="AB65" t="s">
        <v>866</v>
      </c>
      <c r="AD65" t="s">
        <v>1672</v>
      </c>
      <c r="AJ65" t="s">
        <v>1673</v>
      </c>
      <c r="AM65" t="s">
        <v>1436</v>
      </c>
      <c r="AN65" t="s">
        <v>1674</v>
      </c>
      <c r="AP65" t="s">
        <v>975</v>
      </c>
      <c r="AQ65" t="s">
        <v>1675</v>
      </c>
      <c r="AT65" t="s">
        <v>1676</v>
      </c>
      <c r="AU65" t="s">
        <v>1656</v>
      </c>
      <c r="AV65" t="s">
        <v>1677</v>
      </c>
      <c r="AZ65" t="s">
        <v>1413</v>
      </c>
      <c r="BC65" t="s">
        <v>1678</v>
      </c>
      <c r="BE65" s="176" t="s">
        <v>1679</v>
      </c>
    </row>
    <row r="66" spans="1:57" x14ac:dyDescent="0.25">
      <c r="A66" t="s">
        <v>271</v>
      </c>
      <c r="E66" t="s">
        <v>1680</v>
      </c>
      <c r="K66" t="s">
        <v>1681</v>
      </c>
      <c r="L66" t="s">
        <v>915</v>
      </c>
      <c r="P66" t="s">
        <v>1682</v>
      </c>
      <c r="Q66" t="s">
        <v>1683</v>
      </c>
      <c r="R66" t="s">
        <v>1684</v>
      </c>
      <c r="S66" t="s">
        <v>1012</v>
      </c>
      <c r="T66" t="s">
        <v>1040</v>
      </c>
      <c r="Y66" t="s">
        <v>1685</v>
      </c>
      <c r="Z66" t="s">
        <v>1194</v>
      </c>
      <c r="AA66" t="s">
        <v>1686</v>
      </c>
      <c r="AB66" t="s">
        <v>478</v>
      </c>
      <c r="AD66" t="s">
        <v>1687</v>
      </c>
      <c r="AJ66" t="s">
        <v>1688</v>
      </c>
      <c r="AM66" t="s">
        <v>1689</v>
      </c>
      <c r="AN66" t="s">
        <v>1690</v>
      </c>
      <c r="AP66" t="s">
        <v>1691</v>
      </c>
      <c r="AQ66" t="s">
        <v>1692</v>
      </c>
      <c r="AT66" t="s">
        <v>1693</v>
      </c>
      <c r="AU66" t="s">
        <v>615</v>
      </c>
      <c r="AV66" t="s">
        <v>1694</v>
      </c>
      <c r="AZ66" t="s">
        <v>1695</v>
      </c>
      <c r="BC66" t="s">
        <v>1676</v>
      </c>
      <c r="BE66" s="176" t="s">
        <v>1696</v>
      </c>
    </row>
    <row r="67" spans="1:57" x14ac:dyDescent="0.25">
      <c r="A67" t="s">
        <v>1697</v>
      </c>
      <c r="E67" t="s">
        <v>1698</v>
      </c>
      <c r="K67" t="s">
        <v>1699</v>
      </c>
      <c r="L67" t="s">
        <v>758</v>
      </c>
      <c r="P67" t="s">
        <v>478</v>
      </c>
      <c r="Q67" t="s">
        <v>1599</v>
      </c>
      <c r="R67" t="s">
        <v>1622</v>
      </c>
      <c r="S67" t="s">
        <v>1672</v>
      </c>
      <c r="T67" t="s">
        <v>1700</v>
      </c>
      <c r="Y67" t="s">
        <v>1701</v>
      </c>
      <c r="Z67" t="s">
        <v>1702</v>
      </c>
      <c r="AA67" t="s">
        <v>1703</v>
      </c>
      <c r="AB67" t="s">
        <v>1343</v>
      </c>
      <c r="AD67" t="s">
        <v>1704</v>
      </c>
      <c r="AJ67" t="s">
        <v>1394</v>
      </c>
      <c r="AM67" t="s">
        <v>1475</v>
      </c>
      <c r="AN67" t="s">
        <v>1705</v>
      </c>
      <c r="AP67" t="s">
        <v>1539</v>
      </c>
      <c r="AQ67" t="s">
        <v>1706</v>
      </c>
      <c r="AT67" t="s">
        <v>1707</v>
      </c>
      <c r="AU67" t="s">
        <v>1708</v>
      </c>
      <c r="AV67" t="s">
        <v>591</v>
      </c>
      <c r="AZ67" t="s">
        <v>420</v>
      </c>
      <c r="BC67" t="s">
        <v>1709</v>
      </c>
      <c r="BE67" s="176" t="s">
        <v>1710</v>
      </c>
    </row>
    <row r="68" spans="1:57" x14ac:dyDescent="0.25">
      <c r="A68" t="s">
        <v>1711</v>
      </c>
      <c r="E68" t="s">
        <v>790</v>
      </c>
      <c r="K68" t="s">
        <v>271</v>
      </c>
      <c r="L68" t="s">
        <v>1712</v>
      </c>
      <c r="P68" t="s">
        <v>965</v>
      </c>
      <c r="Q68" t="s">
        <v>1238</v>
      </c>
      <c r="R68" t="s">
        <v>1713</v>
      </c>
      <c r="S68" t="s">
        <v>1714</v>
      </c>
      <c r="T68" t="s">
        <v>1715</v>
      </c>
      <c r="Y68" t="s">
        <v>1403</v>
      </c>
      <c r="Z68" t="s">
        <v>1519</v>
      </c>
      <c r="AA68" t="s">
        <v>1716</v>
      </c>
      <c r="AB68" t="s">
        <v>1362</v>
      </c>
      <c r="AD68" t="s">
        <v>1593</v>
      </c>
      <c r="AJ68" t="s">
        <v>1717</v>
      </c>
      <c r="AM68" t="s">
        <v>1441</v>
      </c>
      <c r="AN68" t="s">
        <v>1586</v>
      </c>
      <c r="AP68" t="s">
        <v>634</v>
      </c>
      <c r="AQ68" t="s">
        <v>1718</v>
      </c>
      <c r="AU68" t="s">
        <v>1719</v>
      </c>
      <c r="AV68" t="s">
        <v>1720</v>
      </c>
      <c r="AZ68" t="s">
        <v>1721</v>
      </c>
      <c r="BC68" t="s">
        <v>271</v>
      </c>
      <c r="BE68" s="176" t="s">
        <v>1722</v>
      </c>
    </row>
    <row r="69" spans="1:57" x14ac:dyDescent="0.25">
      <c r="E69" t="s">
        <v>1723</v>
      </c>
      <c r="L69" t="s">
        <v>1724</v>
      </c>
      <c r="P69" t="s">
        <v>598</v>
      </c>
      <c r="Q69" t="s">
        <v>1282</v>
      </c>
      <c r="R69" t="s">
        <v>965</v>
      </c>
      <c r="S69" t="s">
        <v>1725</v>
      </c>
      <c r="T69" t="s">
        <v>791</v>
      </c>
      <c r="Y69" t="s">
        <v>1726</v>
      </c>
      <c r="Z69" t="s">
        <v>1727</v>
      </c>
      <c r="AA69" t="s">
        <v>1728</v>
      </c>
      <c r="AB69" t="s">
        <v>1729</v>
      </c>
      <c r="AD69" t="s">
        <v>1495</v>
      </c>
      <c r="AJ69" t="s">
        <v>420</v>
      </c>
      <c r="AM69" t="s">
        <v>1730</v>
      </c>
      <c r="AN69" t="s">
        <v>1731</v>
      </c>
      <c r="AQ69" t="s">
        <v>1732</v>
      </c>
      <c r="AU69" t="s">
        <v>1436</v>
      </c>
      <c r="AV69" t="s">
        <v>1733</v>
      </c>
      <c r="AZ69" t="s">
        <v>1734</v>
      </c>
      <c r="BC69" t="s">
        <v>1735</v>
      </c>
      <c r="BE69" s="176" t="s">
        <v>1736</v>
      </c>
    </row>
    <row r="70" spans="1:57" x14ac:dyDescent="0.25">
      <c r="E70" t="s">
        <v>1703</v>
      </c>
      <c r="L70" t="s">
        <v>1237</v>
      </c>
      <c r="P70" t="s">
        <v>615</v>
      </c>
      <c r="Q70" t="s">
        <v>1737</v>
      </c>
      <c r="R70" t="s">
        <v>598</v>
      </c>
      <c r="S70" t="s">
        <v>1738</v>
      </c>
      <c r="T70" t="s">
        <v>365</v>
      </c>
      <c r="Y70" t="s">
        <v>1213</v>
      </c>
      <c r="Z70" t="s">
        <v>1739</v>
      </c>
      <c r="AA70" t="s">
        <v>1740</v>
      </c>
      <c r="AB70" t="s">
        <v>965</v>
      </c>
      <c r="AD70" t="s">
        <v>1741</v>
      </c>
      <c r="AJ70" t="s">
        <v>1742</v>
      </c>
      <c r="AM70" t="s">
        <v>1238</v>
      </c>
      <c r="AN70" t="s">
        <v>1743</v>
      </c>
      <c r="AQ70" t="s">
        <v>1744</v>
      </c>
      <c r="AU70" t="s">
        <v>1745</v>
      </c>
      <c r="AV70" t="s">
        <v>859</v>
      </c>
      <c r="AZ70" t="s">
        <v>1746</v>
      </c>
      <c r="BC70" t="s">
        <v>1747</v>
      </c>
      <c r="BE70" s="176" t="s">
        <v>1748</v>
      </c>
    </row>
    <row r="71" spans="1:57" x14ac:dyDescent="0.25">
      <c r="E71" t="s">
        <v>756</v>
      </c>
      <c r="L71" t="s">
        <v>255</v>
      </c>
      <c r="P71" t="s">
        <v>1749</v>
      </c>
      <c r="Q71" t="s">
        <v>1750</v>
      </c>
      <c r="R71" t="s">
        <v>1751</v>
      </c>
      <c r="S71" t="s">
        <v>1563</v>
      </c>
      <c r="T71" t="s">
        <v>913</v>
      </c>
      <c r="Y71" t="s">
        <v>1577</v>
      </c>
      <c r="Z71" t="s">
        <v>1636</v>
      </c>
      <c r="AA71" t="s">
        <v>1752</v>
      </c>
      <c r="AB71" t="s">
        <v>598</v>
      </c>
      <c r="AD71" t="s">
        <v>951</v>
      </c>
      <c r="AJ71" t="s">
        <v>1753</v>
      </c>
      <c r="AM71" t="s">
        <v>1215</v>
      </c>
      <c r="AN71" t="s">
        <v>1754</v>
      </c>
      <c r="AQ71" t="s">
        <v>1755</v>
      </c>
      <c r="AU71" t="s">
        <v>945</v>
      </c>
      <c r="AV71" t="s">
        <v>840</v>
      </c>
      <c r="AZ71" t="s">
        <v>1756</v>
      </c>
      <c r="BC71" t="s">
        <v>1757</v>
      </c>
      <c r="BE71" s="176" t="s">
        <v>1758</v>
      </c>
    </row>
    <row r="72" spans="1:57" x14ac:dyDescent="0.25">
      <c r="E72" t="s">
        <v>1759</v>
      </c>
      <c r="L72" t="s">
        <v>1760</v>
      </c>
      <c r="P72" t="s">
        <v>1761</v>
      </c>
      <c r="Q72" t="s">
        <v>1762</v>
      </c>
      <c r="R72" t="s">
        <v>1763</v>
      </c>
      <c r="S72" t="s">
        <v>1764</v>
      </c>
      <c r="T72" t="s">
        <v>849</v>
      </c>
      <c r="Y72" t="s">
        <v>1765</v>
      </c>
      <c r="Z72" t="s">
        <v>1766</v>
      </c>
      <c r="AA72" t="s">
        <v>1767</v>
      </c>
      <c r="AB72" t="s">
        <v>615</v>
      </c>
      <c r="AD72" t="s">
        <v>655</v>
      </c>
      <c r="AJ72" t="s">
        <v>1768</v>
      </c>
      <c r="AM72" t="s">
        <v>1769</v>
      </c>
      <c r="AN72" t="s">
        <v>1770</v>
      </c>
      <c r="AQ72" t="s">
        <v>1771</v>
      </c>
      <c r="AU72" t="s">
        <v>1238</v>
      </c>
      <c r="AV72" t="s">
        <v>800</v>
      </c>
      <c r="AZ72" t="s">
        <v>1772</v>
      </c>
      <c r="BC72" t="s">
        <v>1773</v>
      </c>
      <c r="BE72" s="176" t="s">
        <v>1774</v>
      </c>
    </row>
    <row r="73" spans="1:57" x14ac:dyDescent="0.25">
      <c r="E73" t="s">
        <v>271</v>
      </c>
      <c r="L73" t="s">
        <v>1775</v>
      </c>
      <c r="P73" t="s">
        <v>1776</v>
      </c>
      <c r="Q73" t="s">
        <v>1636</v>
      </c>
      <c r="R73" t="s">
        <v>1403</v>
      </c>
      <c r="S73" t="s">
        <v>1577</v>
      </c>
      <c r="T73" t="s">
        <v>443</v>
      </c>
      <c r="Y73" t="s">
        <v>1777</v>
      </c>
      <c r="Z73" t="s">
        <v>1778</v>
      </c>
      <c r="AA73" t="s">
        <v>1779</v>
      </c>
      <c r="AB73" t="s">
        <v>1780</v>
      </c>
      <c r="AD73" t="s">
        <v>945</v>
      </c>
      <c r="AJ73" t="s">
        <v>1781</v>
      </c>
      <c r="AM73" t="s">
        <v>1782</v>
      </c>
      <c r="AN73" t="s">
        <v>1783</v>
      </c>
      <c r="AQ73" t="s">
        <v>1784</v>
      </c>
      <c r="AU73" t="s">
        <v>1785</v>
      </c>
      <c r="AV73" t="s">
        <v>1786</v>
      </c>
      <c r="AZ73" t="s">
        <v>1787</v>
      </c>
      <c r="BC73" t="s">
        <v>1518</v>
      </c>
      <c r="BE73" s="176" t="s">
        <v>1788</v>
      </c>
    </row>
    <row r="74" spans="1:57" x14ac:dyDescent="0.25">
      <c r="E74" t="s">
        <v>1789</v>
      </c>
      <c r="L74" t="s">
        <v>1426</v>
      </c>
      <c r="P74" t="s">
        <v>1436</v>
      </c>
      <c r="Q74" t="s">
        <v>1584</v>
      </c>
      <c r="R74" t="s">
        <v>1721</v>
      </c>
      <c r="S74" t="s">
        <v>1593</v>
      </c>
      <c r="T74" t="s">
        <v>1790</v>
      </c>
      <c r="Y74" t="s">
        <v>1791</v>
      </c>
      <c r="Z74" t="s">
        <v>1792</v>
      </c>
      <c r="AA74" t="s">
        <v>756</v>
      </c>
      <c r="AB74" t="s">
        <v>1443</v>
      </c>
      <c r="AD74" t="s">
        <v>1793</v>
      </c>
      <c r="AJ74" t="s">
        <v>1794</v>
      </c>
      <c r="AM74" t="s">
        <v>1795</v>
      </c>
      <c r="AN74" t="s">
        <v>1796</v>
      </c>
      <c r="AQ74" t="s">
        <v>1797</v>
      </c>
      <c r="AU74" t="s">
        <v>1324</v>
      </c>
      <c r="AV74" t="s">
        <v>1798</v>
      </c>
      <c r="AZ74" t="s">
        <v>1799</v>
      </c>
      <c r="BE74" s="176" t="s">
        <v>1800</v>
      </c>
    </row>
    <row r="75" spans="1:57" x14ac:dyDescent="0.25">
      <c r="E75" t="s">
        <v>1801</v>
      </c>
      <c r="L75" t="s">
        <v>1802</v>
      </c>
      <c r="P75" t="s">
        <v>1803</v>
      </c>
      <c r="Q75" t="s">
        <v>1804</v>
      </c>
      <c r="R75" t="s">
        <v>1805</v>
      </c>
      <c r="S75" t="s">
        <v>1147</v>
      </c>
      <c r="T75" t="s">
        <v>1806</v>
      </c>
      <c r="Y75" t="s">
        <v>1569</v>
      </c>
      <c r="Z75" t="s">
        <v>1354</v>
      </c>
      <c r="AA75" t="s">
        <v>1807</v>
      </c>
      <c r="AB75" t="s">
        <v>1808</v>
      </c>
      <c r="AD75" t="s">
        <v>1809</v>
      </c>
      <c r="AJ75" t="s">
        <v>1810</v>
      </c>
      <c r="AM75" t="s">
        <v>1432</v>
      </c>
      <c r="AN75" t="s">
        <v>271</v>
      </c>
      <c r="AQ75" t="s">
        <v>1811</v>
      </c>
      <c r="AU75" t="s">
        <v>1812</v>
      </c>
      <c r="AV75" t="s">
        <v>1524</v>
      </c>
      <c r="AZ75" t="s">
        <v>1599</v>
      </c>
      <c r="BE75" s="176" t="s">
        <v>1813</v>
      </c>
    </row>
    <row r="76" spans="1:57" x14ac:dyDescent="0.25">
      <c r="E76" t="s">
        <v>1814</v>
      </c>
      <c r="L76" t="s">
        <v>1077</v>
      </c>
      <c r="P76" t="s">
        <v>1475</v>
      </c>
      <c r="Q76" t="s">
        <v>1815</v>
      </c>
      <c r="R76" t="s">
        <v>504</v>
      </c>
      <c r="S76" t="s">
        <v>1658</v>
      </c>
      <c r="T76" t="s">
        <v>967</v>
      </c>
      <c r="Y76" t="s">
        <v>1762</v>
      </c>
      <c r="Z76" t="s">
        <v>1096</v>
      </c>
      <c r="AA76" t="s">
        <v>783</v>
      </c>
      <c r="AB76" t="s">
        <v>1816</v>
      </c>
      <c r="AD76" t="s">
        <v>1519</v>
      </c>
      <c r="AJ76" t="s">
        <v>945</v>
      </c>
      <c r="AM76" t="s">
        <v>1584</v>
      </c>
      <c r="AN76" t="s">
        <v>1817</v>
      </c>
      <c r="AQ76" t="s">
        <v>1818</v>
      </c>
      <c r="AU76" t="s">
        <v>1819</v>
      </c>
      <c r="AV76" t="s">
        <v>456</v>
      </c>
      <c r="AZ76" t="s">
        <v>1820</v>
      </c>
      <c r="BE76" s="176" t="s">
        <v>1821</v>
      </c>
    </row>
    <row r="77" spans="1:57" x14ac:dyDescent="0.25">
      <c r="L77" t="s">
        <v>961</v>
      </c>
      <c r="P77" t="s">
        <v>1570</v>
      </c>
      <c r="Q77" t="s">
        <v>1451</v>
      </c>
      <c r="R77" t="s">
        <v>1203</v>
      </c>
      <c r="S77" t="s">
        <v>1822</v>
      </c>
      <c r="T77" t="s">
        <v>941</v>
      </c>
      <c r="Y77" t="s">
        <v>1823</v>
      </c>
      <c r="Z77" t="s">
        <v>1824</v>
      </c>
      <c r="AA77" t="s">
        <v>271</v>
      </c>
      <c r="AB77" t="s">
        <v>1563</v>
      </c>
      <c r="AD77" t="s">
        <v>1646</v>
      </c>
      <c r="AJ77" t="s">
        <v>1282</v>
      </c>
      <c r="AM77" t="s">
        <v>1333</v>
      </c>
      <c r="AN77" t="s">
        <v>1825</v>
      </c>
      <c r="AQ77" t="s">
        <v>1826</v>
      </c>
      <c r="AU77" t="s">
        <v>1636</v>
      </c>
      <c r="AV77" t="s">
        <v>1827</v>
      </c>
      <c r="AZ77" t="s">
        <v>1296</v>
      </c>
      <c r="BE77" s="176" t="s">
        <v>1828</v>
      </c>
    </row>
    <row r="78" spans="1:57" x14ac:dyDescent="0.25">
      <c r="L78" t="s">
        <v>1829</v>
      </c>
      <c r="P78" t="s">
        <v>1599</v>
      </c>
      <c r="Q78" t="s">
        <v>444</v>
      </c>
      <c r="R78" t="s">
        <v>945</v>
      </c>
      <c r="S78" t="s">
        <v>1830</v>
      </c>
      <c r="T78" t="s">
        <v>1831</v>
      </c>
      <c r="Y78" t="s">
        <v>1832</v>
      </c>
      <c r="Z78" t="s">
        <v>1610</v>
      </c>
      <c r="AA78" t="s">
        <v>975</v>
      </c>
      <c r="AB78" t="s">
        <v>1833</v>
      </c>
      <c r="AD78" t="s">
        <v>1834</v>
      </c>
      <c r="AJ78" t="s">
        <v>1296</v>
      </c>
      <c r="AM78" t="s">
        <v>820</v>
      </c>
      <c r="AN78" t="s">
        <v>1835</v>
      </c>
      <c r="AQ78" t="s">
        <v>1836</v>
      </c>
      <c r="AU78" t="s">
        <v>1837</v>
      </c>
      <c r="AV78" t="s">
        <v>803</v>
      </c>
      <c r="AZ78" t="s">
        <v>1838</v>
      </c>
      <c r="BE78" s="176" t="s">
        <v>1839</v>
      </c>
    </row>
    <row r="79" spans="1:57" x14ac:dyDescent="0.25">
      <c r="L79" t="s">
        <v>609</v>
      </c>
      <c r="P79" t="s">
        <v>1238</v>
      </c>
      <c r="Q79" t="s">
        <v>1840</v>
      </c>
      <c r="R79" t="s">
        <v>1841</v>
      </c>
      <c r="S79" t="s">
        <v>1842</v>
      </c>
      <c r="T79" t="s">
        <v>866</v>
      </c>
      <c r="Y79" t="s">
        <v>1843</v>
      </c>
      <c r="Z79" t="s">
        <v>1844</v>
      </c>
      <c r="AA79" t="s">
        <v>1458</v>
      </c>
      <c r="AB79" t="s">
        <v>1845</v>
      </c>
      <c r="AD79" t="s">
        <v>1846</v>
      </c>
      <c r="AJ79" t="s">
        <v>1847</v>
      </c>
      <c r="AM79" t="s">
        <v>1848</v>
      </c>
      <c r="AQ79" t="s">
        <v>1849</v>
      </c>
      <c r="AU79" t="s">
        <v>790</v>
      </c>
      <c r="AV79" t="s">
        <v>1850</v>
      </c>
      <c r="AZ79" t="s">
        <v>1851</v>
      </c>
      <c r="BE79" s="176" t="s">
        <v>1852</v>
      </c>
    </row>
    <row r="80" spans="1:57" x14ac:dyDescent="0.25">
      <c r="L80" t="s">
        <v>947</v>
      </c>
      <c r="P80" t="s">
        <v>1282</v>
      </c>
      <c r="Q80" t="s">
        <v>1853</v>
      </c>
      <c r="R80" t="s">
        <v>1854</v>
      </c>
      <c r="S80" t="s">
        <v>1855</v>
      </c>
      <c r="T80" t="s">
        <v>924</v>
      </c>
      <c r="Y80" t="s">
        <v>1856</v>
      </c>
      <c r="Z80" t="s">
        <v>1857</v>
      </c>
      <c r="AA80" t="s">
        <v>1858</v>
      </c>
      <c r="AB80" t="s">
        <v>1436</v>
      </c>
      <c r="AD80" t="s">
        <v>1859</v>
      </c>
      <c r="AJ80" t="s">
        <v>371</v>
      </c>
      <c r="AM80" t="s">
        <v>1860</v>
      </c>
      <c r="AU80" t="s">
        <v>1584</v>
      </c>
      <c r="AV80" t="s">
        <v>1861</v>
      </c>
      <c r="AZ80" t="s">
        <v>371</v>
      </c>
      <c r="BE80" s="176" t="s">
        <v>1862</v>
      </c>
    </row>
    <row r="81" spans="12:57" x14ac:dyDescent="0.25">
      <c r="L81" t="s">
        <v>1863</v>
      </c>
      <c r="P81" t="s">
        <v>1215</v>
      </c>
      <c r="Q81" t="s">
        <v>1864</v>
      </c>
      <c r="R81" t="s">
        <v>1865</v>
      </c>
      <c r="S81" t="s">
        <v>1702</v>
      </c>
      <c r="T81" t="s">
        <v>1266</v>
      </c>
      <c r="Y81" t="s">
        <v>1759</v>
      </c>
      <c r="Z81" t="s">
        <v>1866</v>
      </c>
      <c r="AA81" t="s">
        <v>1711</v>
      </c>
      <c r="AB81" t="s">
        <v>1867</v>
      </c>
      <c r="AD81" t="s">
        <v>1868</v>
      </c>
      <c r="AJ81" t="s">
        <v>1869</v>
      </c>
      <c r="AM81" t="s">
        <v>756</v>
      </c>
      <c r="AU81" t="s">
        <v>1686</v>
      </c>
      <c r="AV81" t="s">
        <v>207</v>
      </c>
      <c r="AZ81" t="s">
        <v>1557</v>
      </c>
      <c r="BE81" s="176" t="s">
        <v>1870</v>
      </c>
    </row>
    <row r="82" spans="12:57" x14ac:dyDescent="0.25">
      <c r="L82" t="s">
        <v>648</v>
      </c>
      <c r="P82" t="s">
        <v>1871</v>
      </c>
      <c r="Q82" t="s">
        <v>756</v>
      </c>
      <c r="R82" t="s">
        <v>1872</v>
      </c>
      <c r="S82" t="s">
        <v>1873</v>
      </c>
      <c r="T82" t="s">
        <v>848</v>
      </c>
      <c r="Y82" t="s">
        <v>1874</v>
      </c>
      <c r="Z82" t="s">
        <v>1875</v>
      </c>
      <c r="AA82" t="s">
        <v>1876</v>
      </c>
      <c r="AB82" t="s">
        <v>1741</v>
      </c>
      <c r="AD82" t="s">
        <v>684</v>
      </c>
      <c r="AJ82" t="s">
        <v>1819</v>
      </c>
      <c r="AM82" t="s">
        <v>1877</v>
      </c>
      <c r="AU82" t="s">
        <v>1878</v>
      </c>
      <c r="AV82" t="s">
        <v>1879</v>
      </c>
      <c r="AZ82" t="s">
        <v>1636</v>
      </c>
      <c r="BE82" s="176" t="s">
        <v>1788</v>
      </c>
    </row>
    <row r="83" spans="12:57" x14ac:dyDescent="0.25">
      <c r="L83" t="s">
        <v>1880</v>
      </c>
      <c r="P83" t="s">
        <v>1569</v>
      </c>
      <c r="Q83" t="s">
        <v>1881</v>
      </c>
      <c r="R83" t="s">
        <v>1636</v>
      </c>
      <c r="S83" t="s">
        <v>1882</v>
      </c>
      <c r="T83" t="s">
        <v>1356</v>
      </c>
      <c r="Y83" t="s">
        <v>975</v>
      </c>
      <c r="Z83" t="s">
        <v>271</v>
      </c>
      <c r="AA83" t="s">
        <v>1883</v>
      </c>
      <c r="AB83" t="s">
        <v>1475</v>
      </c>
      <c r="AD83" t="s">
        <v>970</v>
      </c>
      <c r="AJ83" t="s">
        <v>1884</v>
      </c>
      <c r="AM83" t="s">
        <v>1885</v>
      </c>
      <c r="AU83" t="s">
        <v>444</v>
      </c>
      <c r="AV83" t="s">
        <v>1886</v>
      </c>
      <c r="AZ83" t="s">
        <v>1887</v>
      </c>
      <c r="BE83" s="176" t="s">
        <v>1888</v>
      </c>
    </row>
    <row r="84" spans="12:57" x14ac:dyDescent="0.25">
      <c r="L84" t="s">
        <v>457</v>
      </c>
      <c r="P84" t="s">
        <v>1646</v>
      </c>
      <c r="Q84" t="s">
        <v>1889</v>
      </c>
      <c r="R84" t="s">
        <v>1584</v>
      </c>
      <c r="S84" t="s">
        <v>1750</v>
      </c>
      <c r="T84" t="s">
        <v>1890</v>
      </c>
      <c r="Y84" t="s">
        <v>1891</v>
      </c>
      <c r="Z84" t="s">
        <v>1892</v>
      </c>
      <c r="AB84" t="s">
        <v>655</v>
      </c>
      <c r="AD84" t="s">
        <v>1298</v>
      </c>
      <c r="AJ84" t="s">
        <v>1893</v>
      </c>
      <c r="AM84" t="s">
        <v>783</v>
      </c>
      <c r="AU84" t="s">
        <v>1894</v>
      </c>
      <c r="AV84" t="s">
        <v>1895</v>
      </c>
      <c r="AZ84" t="s">
        <v>1896</v>
      </c>
      <c r="BE84" s="176" t="s">
        <v>1897</v>
      </c>
    </row>
    <row r="85" spans="12:57" x14ac:dyDescent="0.25">
      <c r="L85" t="s">
        <v>1103</v>
      </c>
      <c r="P85" t="s">
        <v>1898</v>
      </c>
      <c r="Q85" t="s">
        <v>1899</v>
      </c>
      <c r="R85" t="s">
        <v>1298</v>
      </c>
      <c r="S85" t="s">
        <v>1557</v>
      </c>
      <c r="T85" t="s">
        <v>478</v>
      </c>
      <c r="Z85" t="s">
        <v>1900</v>
      </c>
      <c r="AB85" t="s">
        <v>945</v>
      </c>
      <c r="AD85" t="s">
        <v>1901</v>
      </c>
      <c r="AJ85" t="s">
        <v>1902</v>
      </c>
      <c r="AM85" t="s">
        <v>271</v>
      </c>
      <c r="AU85" t="s">
        <v>1864</v>
      </c>
      <c r="AV85" t="s">
        <v>1903</v>
      </c>
      <c r="AZ85" t="s">
        <v>1904</v>
      </c>
      <c r="BE85" s="176" t="s">
        <v>1905</v>
      </c>
    </row>
    <row r="86" spans="12:57" x14ac:dyDescent="0.25">
      <c r="L86" t="s">
        <v>1167</v>
      </c>
      <c r="P86" t="s">
        <v>1409</v>
      </c>
      <c r="Q86" t="s">
        <v>1906</v>
      </c>
      <c r="R86" t="s">
        <v>1907</v>
      </c>
      <c r="S86" t="s">
        <v>1646</v>
      </c>
      <c r="T86" t="s">
        <v>1908</v>
      </c>
      <c r="Z86" t="s">
        <v>1909</v>
      </c>
      <c r="AB86" t="s">
        <v>1599</v>
      </c>
      <c r="AD86" t="s">
        <v>1910</v>
      </c>
      <c r="AJ86" t="s">
        <v>1911</v>
      </c>
      <c r="AM86" t="s">
        <v>975</v>
      </c>
      <c r="AU86" t="s">
        <v>1912</v>
      </c>
      <c r="AV86" t="s">
        <v>1913</v>
      </c>
      <c r="AZ86" t="s">
        <v>1914</v>
      </c>
      <c r="BE86" s="176" t="s">
        <v>1915</v>
      </c>
    </row>
    <row r="87" spans="12:57" x14ac:dyDescent="0.25">
      <c r="L87" t="s">
        <v>1916</v>
      </c>
      <c r="P87" t="s">
        <v>1636</v>
      </c>
      <c r="Q87" t="s">
        <v>783</v>
      </c>
      <c r="R87" t="s">
        <v>1917</v>
      </c>
      <c r="S87" t="s">
        <v>1636</v>
      </c>
      <c r="T87" t="s">
        <v>965</v>
      </c>
      <c r="Z87" t="s">
        <v>1918</v>
      </c>
      <c r="AB87" t="s">
        <v>1238</v>
      </c>
      <c r="AD87" t="s">
        <v>1919</v>
      </c>
      <c r="AJ87" t="s">
        <v>1920</v>
      </c>
      <c r="AM87" t="s">
        <v>1490</v>
      </c>
      <c r="AU87" t="s">
        <v>1921</v>
      </c>
      <c r="AV87" t="s">
        <v>1922</v>
      </c>
      <c r="AZ87" t="s">
        <v>1923</v>
      </c>
      <c r="BE87" s="176" t="s">
        <v>1924</v>
      </c>
    </row>
    <row r="88" spans="12:57" x14ac:dyDescent="0.25">
      <c r="L88" t="s">
        <v>1017</v>
      </c>
      <c r="P88" t="s">
        <v>1584</v>
      </c>
      <c r="Q88" t="s">
        <v>1925</v>
      </c>
      <c r="R88" t="s">
        <v>1359</v>
      </c>
      <c r="S88" t="s">
        <v>1585</v>
      </c>
      <c r="T88" t="s">
        <v>598</v>
      </c>
      <c r="Z88" t="s">
        <v>1926</v>
      </c>
      <c r="AB88" t="s">
        <v>1927</v>
      </c>
      <c r="AD88" t="s">
        <v>1111</v>
      </c>
      <c r="AJ88" t="s">
        <v>1928</v>
      </c>
      <c r="AM88" t="s">
        <v>1518</v>
      </c>
      <c r="AU88" t="s">
        <v>756</v>
      </c>
      <c r="AV88" t="s">
        <v>1929</v>
      </c>
      <c r="AZ88" t="s">
        <v>1920</v>
      </c>
      <c r="BE88" s="176" t="s">
        <v>1930</v>
      </c>
    </row>
    <row r="89" spans="12:57" x14ac:dyDescent="0.25">
      <c r="L89" t="s">
        <v>1040</v>
      </c>
      <c r="P89" t="s">
        <v>1333</v>
      </c>
      <c r="Q89" t="s">
        <v>271</v>
      </c>
      <c r="R89" t="s">
        <v>756</v>
      </c>
      <c r="S89" t="s">
        <v>1868</v>
      </c>
      <c r="T89" t="s">
        <v>615</v>
      </c>
      <c r="AB89" t="s">
        <v>1282</v>
      </c>
      <c r="AD89" t="s">
        <v>1289</v>
      </c>
      <c r="AJ89" t="s">
        <v>1931</v>
      </c>
      <c r="AM89" t="s">
        <v>1932</v>
      </c>
      <c r="AU89" t="s">
        <v>1759</v>
      </c>
      <c r="AV89" t="s">
        <v>1933</v>
      </c>
      <c r="AZ89" t="s">
        <v>152</v>
      </c>
      <c r="BE89" s="176" t="s">
        <v>1934</v>
      </c>
    </row>
    <row r="90" spans="12:57" x14ac:dyDescent="0.25">
      <c r="L90" t="s">
        <v>910</v>
      </c>
      <c r="P90" t="s">
        <v>1935</v>
      </c>
      <c r="Q90" t="s">
        <v>975</v>
      </c>
      <c r="R90" t="s">
        <v>1759</v>
      </c>
      <c r="S90" t="s">
        <v>1936</v>
      </c>
      <c r="T90" t="s">
        <v>1937</v>
      </c>
      <c r="AB90" t="s">
        <v>1938</v>
      </c>
      <c r="AD90" t="s">
        <v>271</v>
      </c>
      <c r="AJ90" t="s">
        <v>1939</v>
      </c>
      <c r="AU90" t="s">
        <v>783</v>
      </c>
      <c r="AV90" t="s">
        <v>1940</v>
      </c>
      <c r="AZ90" t="s">
        <v>1941</v>
      </c>
      <c r="BE90" s="176" t="s">
        <v>1942</v>
      </c>
    </row>
    <row r="91" spans="12:57" x14ac:dyDescent="0.25">
      <c r="L91" t="s">
        <v>365</v>
      </c>
      <c r="P91" t="s">
        <v>1941</v>
      </c>
      <c r="Q91" t="s">
        <v>1472</v>
      </c>
      <c r="R91" t="s">
        <v>1943</v>
      </c>
      <c r="S91" t="s">
        <v>684</v>
      </c>
      <c r="T91" t="s">
        <v>1059</v>
      </c>
      <c r="AB91" t="s">
        <v>1944</v>
      </c>
      <c r="AD91" t="s">
        <v>975</v>
      </c>
      <c r="AJ91" t="s">
        <v>756</v>
      </c>
      <c r="AU91" t="s">
        <v>271</v>
      </c>
      <c r="AV91" t="s">
        <v>1120</v>
      </c>
      <c r="AZ91" t="s">
        <v>783</v>
      </c>
      <c r="BE91" s="176" t="s">
        <v>1945</v>
      </c>
    </row>
    <row r="92" spans="12:57" x14ac:dyDescent="0.25">
      <c r="L92" t="s">
        <v>1946</v>
      </c>
      <c r="P92" t="s">
        <v>756</v>
      </c>
      <c r="Q92" t="s">
        <v>1789</v>
      </c>
      <c r="R92" t="s">
        <v>783</v>
      </c>
      <c r="S92" t="s">
        <v>970</v>
      </c>
      <c r="T92" t="s">
        <v>1112</v>
      </c>
      <c r="AB92" t="s">
        <v>1737</v>
      </c>
      <c r="AD92" t="s">
        <v>1458</v>
      </c>
      <c r="AJ92" t="s">
        <v>1947</v>
      </c>
      <c r="AU92" t="s">
        <v>975</v>
      </c>
      <c r="AV92" t="s">
        <v>1201</v>
      </c>
      <c r="AZ92" t="s">
        <v>271</v>
      </c>
      <c r="BE92" s="176" t="s">
        <v>1948</v>
      </c>
    </row>
    <row r="93" spans="12:57" x14ac:dyDescent="0.25">
      <c r="L93" t="s">
        <v>1284</v>
      </c>
      <c r="P93" t="s">
        <v>1949</v>
      </c>
      <c r="Q93" t="s">
        <v>1950</v>
      </c>
      <c r="R93" t="s">
        <v>271</v>
      </c>
      <c r="S93" t="s">
        <v>1686</v>
      </c>
      <c r="T93" t="s">
        <v>1138</v>
      </c>
      <c r="AB93" t="s">
        <v>1951</v>
      </c>
      <c r="AD93" t="s">
        <v>1131</v>
      </c>
      <c r="AJ93" t="s">
        <v>1952</v>
      </c>
      <c r="AU93" t="s">
        <v>1953</v>
      </c>
      <c r="AV93" t="s">
        <v>1954</v>
      </c>
      <c r="AZ93" t="s">
        <v>1691</v>
      </c>
      <c r="BE93" s="176" t="s">
        <v>1955</v>
      </c>
    </row>
    <row r="94" spans="12:57" x14ac:dyDescent="0.25">
      <c r="L94" t="s">
        <v>1956</v>
      </c>
      <c r="P94" t="s">
        <v>1906</v>
      </c>
      <c r="R94" t="s">
        <v>975</v>
      </c>
      <c r="S94" t="s">
        <v>1923</v>
      </c>
      <c r="T94" t="s">
        <v>1957</v>
      </c>
      <c r="AB94" t="s">
        <v>1569</v>
      </c>
      <c r="AD94" t="s">
        <v>634</v>
      </c>
      <c r="AJ94" t="s">
        <v>783</v>
      </c>
      <c r="AU94" t="s">
        <v>1789</v>
      </c>
      <c r="AV94" t="s">
        <v>1958</v>
      </c>
      <c r="AZ94" t="s">
        <v>1959</v>
      </c>
      <c r="BE94" s="176" t="s">
        <v>1960</v>
      </c>
    </row>
    <row r="95" spans="12:57" x14ac:dyDescent="0.25">
      <c r="L95" t="s">
        <v>1961</v>
      </c>
      <c r="P95" t="s">
        <v>783</v>
      </c>
      <c r="R95" t="s">
        <v>1458</v>
      </c>
      <c r="S95" t="s">
        <v>1901</v>
      </c>
      <c r="T95" t="s">
        <v>1600</v>
      </c>
      <c r="AB95" t="s">
        <v>1962</v>
      </c>
      <c r="AJ95" t="s">
        <v>271</v>
      </c>
      <c r="AU95" t="s">
        <v>1963</v>
      </c>
      <c r="AV95" t="s">
        <v>479</v>
      </c>
      <c r="AZ95" t="s">
        <v>1964</v>
      </c>
      <c r="BE95" s="176" t="s">
        <v>1965</v>
      </c>
    </row>
    <row r="96" spans="12:57" x14ac:dyDescent="0.25">
      <c r="L96" t="s">
        <v>914</v>
      </c>
      <c r="P96" t="s">
        <v>271</v>
      </c>
      <c r="R96" t="s">
        <v>1773</v>
      </c>
      <c r="S96" t="s">
        <v>1096</v>
      </c>
      <c r="T96" t="s">
        <v>1966</v>
      </c>
      <c r="AB96" t="s">
        <v>1967</v>
      </c>
      <c r="AJ96" t="s">
        <v>1968</v>
      </c>
      <c r="AU96" t="s">
        <v>1969</v>
      </c>
      <c r="AV96" t="s">
        <v>1071</v>
      </c>
      <c r="AZ96" t="s">
        <v>634</v>
      </c>
      <c r="BE96" s="176" t="s">
        <v>1970</v>
      </c>
    </row>
    <row r="97" spans="12:57" x14ac:dyDescent="0.25">
      <c r="L97" t="s">
        <v>1308</v>
      </c>
      <c r="P97" t="s">
        <v>975</v>
      </c>
      <c r="R97" t="s">
        <v>1971</v>
      </c>
      <c r="S97" t="s">
        <v>1894</v>
      </c>
      <c r="T97" t="s">
        <v>1157</v>
      </c>
      <c r="AB97" t="s">
        <v>1739</v>
      </c>
      <c r="AJ97" t="s">
        <v>975</v>
      </c>
      <c r="AV97" t="s">
        <v>1237</v>
      </c>
      <c r="AZ97" t="s">
        <v>1972</v>
      </c>
      <c r="BE97" s="176" t="s">
        <v>1973</v>
      </c>
    </row>
    <row r="98" spans="12:57" x14ac:dyDescent="0.25">
      <c r="L98" t="s">
        <v>941</v>
      </c>
      <c r="P98" t="s">
        <v>1789</v>
      </c>
      <c r="R98" t="s">
        <v>1974</v>
      </c>
      <c r="S98" t="s">
        <v>1919</v>
      </c>
      <c r="T98" t="s">
        <v>1436</v>
      </c>
      <c r="AB98" t="s">
        <v>1646</v>
      </c>
      <c r="AJ98" t="s">
        <v>1975</v>
      </c>
      <c r="AV98" t="s">
        <v>785</v>
      </c>
      <c r="AZ98" t="s">
        <v>1976</v>
      </c>
      <c r="BE98" s="176" t="s">
        <v>1977</v>
      </c>
    </row>
    <row r="99" spans="12:57" x14ac:dyDescent="0.25">
      <c r="L99" t="s">
        <v>866</v>
      </c>
      <c r="P99" t="s">
        <v>1978</v>
      </c>
      <c r="R99" t="s">
        <v>1979</v>
      </c>
      <c r="S99" t="s">
        <v>1980</v>
      </c>
      <c r="T99" t="s">
        <v>1475</v>
      </c>
      <c r="AB99" t="s">
        <v>1409</v>
      </c>
      <c r="AJ99" t="s">
        <v>1969</v>
      </c>
      <c r="AV99" t="s">
        <v>1981</v>
      </c>
      <c r="AZ99" t="s">
        <v>1982</v>
      </c>
      <c r="BE99" s="176" t="s">
        <v>1983</v>
      </c>
    </row>
    <row r="100" spans="12:57" x14ac:dyDescent="0.25">
      <c r="L100" t="s">
        <v>1984</v>
      </c>
      <c r="P100" t="s">
        <v>1985</v>
      </c>
      <c r="R100" t="s">
        <v>1918</v>
      </c>
      <c r="S100" t="s">
        <v>1986</v>
      </c>
      <c r="T100" t="s">
        <v>1212</v>
      </c>
      <c r="AB100" t="s">
        <v>1893</v>
      </c>
      <c r="AJ100" t="s">
        <v>1987</v>
      </c>
      <c r="AV100" t="s">
        <v>1135</v>
      </c>
      <c r="AZ100" t="s">
        <v>1988</v>
      </c>
      <c r="BE100" s="176" t="s">
        <v>1989</v>
      </c>
    </row>
    <row r="101" spans="12:57" x14ac:dyDescent="0.25">
      <c r="L101" t="s">
        <v>1343</v>
      </c>
      <c r="P101" t="s">
        <v>1963</v>
      </c>
      <c r="S101" t="s">
        <v>1990</v>
      </c>
      <c r="T101" t="s">
        <v>1599</v>
      </c>
      <c r="AB101" t="s">
        <v>1636</v>
      </c>
      <c r="AJ101" t="s">
        <v>1991</v>
      </c>
      <c r="AV101" t="s">
        <v>1090</v>
      </c>
      <c r="AZ101" t="s">
        <v>1992</v>
      </c>
      <c r="BE101" s="176" t="s">
        <v>1993</v>
      </c>
    </row>
    <row r="102" spans="12:57" x14ac:dyDescent="0.25">
      <c r="L102" t="s">
        <v>1622</v>
      </c>
      <c r="P102" t="s">
        <v>1773</v>
      </c>
      <c r="S102" t="s">
        <v>271</v>
      </c>
      <c r="T102" t="s">
        <v>1812</v>
      </c>
      <c r="AB102" t="s">
        <v>1994</v>
      </c>
      <c r="AV102" t="s">
        <v>1775</v>
      </c>
      <c r="AZ102" t="s">
        <v>1995</v>
      </c>
      <c r="BE102" s="176" t="s">
        <v>1996</v>
      </c>
    </row>
    <row r="103" spans="12:57" x14ac:dyDescent="0.25">
      <c r="L103" t="s">
        <v>965</v>
      </c>
      <c r="P103" t="s">
        <v>1997</v>
      </c>
      <c r="S103" t="s">
        <v>1998</v>
      </c>
      <c r="T103" t="s">
        <v>1999</v>
      </c>
      <c r="AB103" t="s">
        <v>1584</v>
      </c>
      <c r="AV103" t="s">
        <v>683</v>
      </c>
      <c r="AZ103" t="s">
        <v>2000</v>
      </c>
      <c r="BE103" s="176" t="s">
        <v>2001</v>
      </c>
    </row>
    <row r="104" spans="12:57" x14ac:dyDescent="0.25">
      <c r="L104" t="s">
        <v>598</v>
      </c>
      <c r="S104" t="s">
        <v>1969</v>
      </c>
      <c r="T104" t="s">
        <v>1869</v>
      </c>
      <c r="AB104" t="s">
        <v>2002</v>
      </c>
      <c r="AV104" t="s">
        <v>2003</v>
      </c>
      <c r="AZ104" t="s">
        <v>2004</v>
      </c>
      <c r="BE104" s="176" t="s">
        <v>2005</v>
      </c>
    </row>
    <row r="105" spans="12:57" x14ac:dyDescent="0.25">
      <c r="L105" t="s">
        <v>615</v>
      </c>
      <c r="S105" t="s">
        <v>2006</v>
      </c>
      <c r="T105" t="s">
        <v>1557</v>
      </c>
      <c r="AB105" t="s">
        <v>1703</v>
      </c>
      <c r="AV105" t="s">
        <v>1037</v>
      </c>
      <c r="AZ105" t="s">
        <v>2007</v>
      </c>
      <c r="BE105" s="176" t="s">
        <v>2008</v>
      </c>
    </row>
    <row r="106" spans="12:57" x14ac:dyDescent="0.25">
      <c r="L106" t="s">
        <v>1435</v>
      </c>
      <c r="S106" t="s">
        <v>2009</v>
      </c>
      <c r="T106" t="s">
        <v>1636</v>
      </c>
      <c r="AB106" t="s">
        <v>444</v>
      </c>
      <c r="AV106" t="s">
        <v>2010</v>
      </c>
      <c r="AZ106" t="s">
        <v>2011</v>
      </c>
      <c r="BE106" s="176" t="s">
        <v>2012</v>
      </c>
    </row>
    <row r="107" spans="12:57" x14ac:dyDescent="0.25">
      <c r="L107" t="s">
        <v>2013</v>
      </c>
      <c r="T107" t="s">
        <v>1584</v>
      </c>
      <c r="AB107" t="s">
        <v>2014</v>
      </c>
      <c r="AV107" t="s">
        <v>2015</v>
      </c>
      <c r="AZ107" t="s">
        <v>2016</v>
      </c>
      <c r="BE107" s="176" t="s">
        <v>2017</v>
      </c>
    </row>
    <row r="108" spans="12:57" x14ac:dyDescent="0.25">
      <c r="L108" t="s">
        <v>1443</v>
      </c>
      <c r="T108" t="s">
        <v>1671</v>
      </c>
      <c r="AB108" t="s">
        <v>1754</v>
      </c>
      <c r="AV108" t="s">
        <v>1143</v>
      </c>
      <c r="AZ108" t="s">
        <v>2018</v>
      </c>
      <c r="BE108" s="176" t="s">
        <v>2019</v>
      </c>
    </row>
    <row r="109" spans="12:57" x14ac:dyDescent="0.25">
      <c r="L109" t="s">
        <v>1177</v>
      </c>
      <c r="T109" t="s">
        <v>1804</v>
      </c>
      <c r="AB109" t="s">
        <v>1661</v>
      </c>
      <c r="AV109" t="s">
        <v>539</v>
      </c>
      <c r="AZ109" t="s">
        <v>2020</v>
      </c>
      <c r="BE109" s="176" t="s">
        <v>2021</v>
      </c>
    </row>
    <row r="110" spans="12:57" x14ac:dyDescent="0.25">
      <c r="L110" t="s">
        <v>2022</v>
      </c>
      <c r="T110" t="s">
        <v>1359</v>
      </c>
      <c r="AB110" t="s">
        <v>783</v>
      </c>
      <c r="AV110" t="s">
        <v>782</v>
      </c>
      <c r="AZ110" t="s">
        <v>2023</v>
      </c>
      <c r="BE110" s="176" t="s">
        <v>2024</v>
      </c>
    </row>
    <row r="111" spans="12:57" x14ac:dyDescent="0.25">
      <c r="L111" t="s">
        <v>1657</v>
      </c>
      <c r="T111" t="s">
        <v>1610</v>
      </c>
      <c r="AB111" t="s">
        <v>271</v>
      </c>
      <c r="AV111" t="s">
        <v>2025</v>
      </c>
      <c r="AZ111" t="s">
        <v>2026</v>
      </c>
      <c r="BE111" s="176" t="s">
        <v>2027</v>
      </c>
    </row>
    <row r="112" spans="12:57" x14ac:dyDescent="0.25">
      <c r="L112" t="s">
        <v>2028</v>
      </c>
      <c r="T112" t="s">
        <v>2029</v>
      </c>
      <c r="AB112" t="s">
        <v>975</v>
      </c>
      <c r="AV112" t="s">
        <v>2030</v>
      </c>
      <c r="AZ112" t="s">
        <v>2031</v>
      </c>
      <c r="BE112" s="176" t="s">
        <v>2032</v>
      </c>
    </row>
    <row r="113" spans="12:57" x14ac:dyDescent="0.25">
      <c r="L113" t="s">
        <v>1219</v>
      </c>
      <c r="T113" t="s">
        <v>2033</v>
      </c>
      <c r="AB113" t="s">
        <v>1458</v>
      </c>
      <c r="AV113" t="s">
        <v>1504</v>
      </c>
      <c r="AZ113" t="s">
        <v>2034</v>
      </c>
      <c r="BE113" s="176" t="s">
        <v>2035</v>
      </c>
    </row>
    <row r="114" spans="12:57" x14ac:dyDescent="0.25">
      <c r="L114" t="s">
        <v>951</v>
      </c>
      <c r="T114" t="s">
        <v>756</v>
      </c>
      <c r="AB114" t="s">
        <v>1979</v>
      </c>
      <c r="AV114" t="s">
        <v>961</v>
      </c>
      <c r="AZ114" t="s">
        <v>2036</v>
      </c>
      <c r="BE114" s="176" t="s">
        <v>2037</v>
      </c>
    </row>
    <row r="115" spans="12:57" x14ac:dyDescent="0.25">
      <c r="L115" t="s">
        <v>1475</v>
      </c>
      <c r="T115" t="s">
        <v>783</v>
      </c>
      <c r="AB115" t="s">
        <v>1918</v>
      </c>
      <c r="AV115" t="s">
        <v>532</v>
      </c>
      <c r="AZ115" t="s">
        <v>2038</v>
      </c>
      <c r="BE115" s="176" t="s">
        <v>2039</v>
      </c>
    </row>
    <row r="116" spans="12:57" x14ac:dyDescent="0.25">
      <c r="L116" t="s">
        <v>945</v>
      </c>
      <c r="T116" t="s">
        <v>271</v>
      </c>
      <c r="AB116" t="s">
        <v>2040</v>
      </c>
      <c r="AV116" t="s">
        <v>2041</v>
      </c>
      <c r="AZ116" t="s">
        <v>2042</v>
      </c>
      <c r="BE116" s="176" t="s">
        <v>2043</v>
      </c>
    </row>
    <row r="117" spans="12:57" x14ac:dyDescent="0.25">
      <c r="L117" t="s">
        <v>1599</v>
      </c>
      <c r="T117" t="s">
        <v>975</v>
      </c>
      <c r="AV117" t="s">
        <v>2044</v>
      </c>
      <c r="AZ117" t="s">
        <v>2045</v>
      </c>
      <c r="BE117" s="176" t="s">
        <v>2046</v>
      </c>
    </row>
    <row r="118" spans="12:57" x14ac:dyDescent="0.25">
      <c r="L118" t="s">
        <v>1238</v>
      </c>
      <c r="T118" t="s">
        <v>1458</v>
      </c>
      <c r="AV118" t="s">
        <v>1094</v>
      </c>
      <c r="AZ118" t="s">
        <v>2047</v>
      </c>
      <c r="BE118" s="176" t="s">
        <v>2048</v>
      </c>
    </row>
    <row r="119" spans="12:57" x14ac:dyDescent="0.25">
      <c r="L119" t="s">
        <v>1604</v>
      </c>
      <c r="T119" t="s">
        <v>1950</v>
      </c>
      <c r="AV119" t="s">
        <v>2049</v>
      </c>
      <c r="AZ119" t="s">
        <v>2050</v>
      </c>
      <c r="BE119" s="176" t="s">
        <v>2051</v>
      </c>
    </row>
    <row r="120" spans="12:57" x14ac:dyDescent="0.25">
      <c r="L120" t="s">
        <v>2052</v>
      </c>
      <c r="T120" t="s">
        <v>2053</v>
      </c>
      <c r="AV120" t="s">
        <v>2054</v>
      </c>
      <c r="AZ120" t="s">
        <v>2055</v>
      </c>
      <c r="BE120" s="176" t="s">
        <v>2056</v>
      </c>
    </row>
    <row r="121" spans="12:57" x14ac:dyDescent="0.25">
      <c r="L121" t="s">
        <v>1282</v>
      </c>
      <c r="T121" t="s">
        <v>1997</v>
      </c>
      <c r="AV121" t="s">
        <v>609</v>
      </c>
      <c r="AZ121" t="s">
        <v>2057</v>
      </c>
      <c r="BE121" s="176" t="s">
        <v>2058</v>
      </c>
    </row>
    <row r="122" spans="12:57" x14ac:dyDescent="0.25">
      <c r="L122" t="s">
        <v>1296</v>
      </c>
      <c r="AV122" t="s">
        <v>947</v>
      </c>
      <c r="AZ122" t="s">
        <v>2059</v>
      </c>
      <c r="BE122" s="176" t="s">
        <v>2060</v>
      </c>
    </row>
    <row r="123" spans="12:57" x14ac:dyDescent="0.25">
      <c r="L123" t="s">
        <v>2061</v>
      </c>
      <c r="AV123" t="s">
        <v>1863</v>
      </c>
      <c r="AZ123" t="s">
        <v>2062</v>
      </c>
      <c r="BE123" s="176" t="s">
        <v>2063</v>
      </c>
    </row>
    <row r="124" spans="12:57" x14ac:dyDescent="0.25">
      <c r="L124" t="s">
        <v>2064</v>
      </c>
      <c r="AV124" t="s">
        <v>648</v>
      </c>
      <c r="AZ124" t="s">
        <v>2065</v>
      </c>
      <c r="BE124" s="176" t="s">
        <v>2066</v>
      </c>
    </row>
    <row r="125" spans="12:57" x14ac:dyDescent="0.25">
      <c r="L125" t="s">
        <v>2067</v>
      </c>
      <c r="AV125" t="s">
        <v>2068</v>
      </c>
      <c r="AZ125" t="s">
        <v>2069</v>
      </c>
      <c r="BE125" s="176" t="s">
        <v>2070</v>
      </c>
    </row>
    <row r="126" spans="12:57" x14ac:dyDescent="0.25">
      <c r="L126" t="s">
        <v>1586</v>
      </c>
      <c r="AV126" t="s">
        <v>2071</v>
      </c>
      <c r="AZ126" t="s">
        <v>2072</v>
      </c>
      <c r="BE126" s="176" t="s">
        <v>2073</v>
      </c>
    </row>
    <row r="127" spans="12:57" x14ac:dyDescent="0.25">
      <c r="L127" t="s">
        <v>2074</v>
      </c>
      <c r="AV127" t="s">
        <v>457</v>
      </c>
      <c r="AZ127" t="s">
        <v>2075</v>
      </c>
      <c r="BE127" s="176" t="s">
        <v>2076</v>
      </c>
    </row>
    <row r="128" spans="12:57" x14ac:dyDescent="0.25">
      <c r="L128" t="s">
        <v>1743</v>
      </c>
      <c r="AV128" t="s">
        <v>1103</v>
      </c>
      <c r="AZ128" t="s">
        <v>2077</v>
      </c>
      <c r="BE128" s="176" t="s">
        <v>2078</v>
      </c>
    </row>
    <row r="129" spans="12:57" x14ac:dyDescent="0.25">
      <c r="L129" t="s">
        <v>1878</v>
      </c>
      <c r="AV129" t="s">
        <v>2079</v>
      </c>
      <c r="AZ129" t="s">
        <v>2080</v>
      </c>
      <c r="BE129" s="176" t="s">
        <v>2081</v>
      </c>
    </row>
    <row r="130" spans="12:57" x14ac:dyDescent="0.25">
      <c r="L130" t="s">
        <v>1301</v>
      </c>
      <c r="AV130" t="s">
        <v>2082</v>
      </c>
      <c r="AZ130" t="s">
        <v>2083</v>
      </c>
      <c r="BE130" s="176" t="s">
        <v>2084</v>
      </c>
    </row>
    <row r="131" spans="12:57" x14ac:dyDescent="0.25">
      <c r="L131" t="s">
        <v>752</v>
      </c>
      <c r="AV131" t="s">
        <v>1367</v>
      </c>
      <c r="AZ131" t="s">
        <v>2085</v>
      </c>
      <c r="BE131" s="176" t="s">
        <v>2086</v>
      </c>
    </row>
    <row r="132" spans="12:57" x14ac:dyDescent="0.25">
      <c r="L132" t="s">
        <v>2087</v>
      </c>
      <c r="AV132" t="s">
        <v>2088</v>
      </c>
      <c r="AZ132" t="s">
        <v>2089</v>
      </c>
      <c r="BE132" s="176" t="s">
        <v>2090</v>
      </c>
    </row>
    <row r="133" spans="12:57" x14ac:dyDescent="0.25">
      <c r="L133" t="s">
        <v>2091</v>
      </c>
      <c r="AV133" t="s">
        <v>66</v>
      </c>
      <c r="AZ133" t="s">
        <v>2092</v>
      </c>
      <c r="BE133" s="176" t="s">
        <v>2093</v>
      </c>
    </row>
    <row r="134" spans="12:57" x14ac:dyDescent="0.25">
      <c r="L134" t="s">
        <v>1359</v>
      </c>
      <c r="AV134" t="s">
        <v>2094</v>
      </c>
      <c r="AZ134" t="s">
        <v>2095</v>
      </c>
      <c r="BE134" s="176" t="s">
        <v>2096</v>
      </c>
    </row>
    <row r="135" spans="12:57" x14ac:dyDescent="0.25">
      <c r="L135" t="s">
        <v>2097</v>
      </c>
      <c r="AV135" t="s">
        <v>2098</v>
      </c>
      <c r="BE135" s="176" t="s">
        <v>2099</v>
      </c>
    </row>
    <row r="136" spans="12:57" x14ac:dyDescent="0.25">
      <c r="L136" t="s">
        <v>2100</v>
      </c>
      <c r="AV136" t="s">
        <v>682</v>
      </c>
      <c r="BE136" s="176" t="s">
        <v>2101</v>
      </c>
    </row>
    <row r="137" spans="12:57" x14ac:dyDescent="0.25">
      <c r="L137" t="s">
        <v>1919</v>
      </c>
      <c r="AV137" t="s">
        <v>2102</v>
      </c>
      <c r="BE137" s="176" t="s">
        <v>2103</v>
      </c>
    </row>
    <row r="138" spans="12:57" x14ac:dyDescent="0.25">
      <c r="L138" t="s">
        <v>2104</v>
      </c>
      <c r="AV138" t="s">
        <v>2105</v>
      </c>
      <c r="BE138" s="176" t="s">
        <v>2106</v>
      </c>
    </row>
    <row r="139" spans="12:57" x14ac:dyDescent="0.25">
      <c r="L139" t="s">
        <v>2107</v>
      </c>
      <c r="AV139" t="s">
        <v>329</v>
      </c>
      <c r="BE139" s="176" t="s">
        <v>2108</v>
      </c>
    </row>
    <row r="140" spans="12:57" x14ac:dyDescent="0.25">
      <c r="L140" t="s">
        <v>2109</v>
      </c>
      <c r="AV140" t="s">
        <v>1167</v>
      </c>
      <c r="BE140" s="176" t="s">
        <v>2110</v>
      </c>
    </row>
    <row r="141" spans="12:57" x14ac:dyDescent="0.25">
      <c r="L141" t="s">
        <v>2111</v>
      </c>
      <c r="AV141" t="s">
        <v>2112</v>
      </c>
      <c r="BE141" s="176" t="s">
        <v>2113</v>
      </c>
    </row>
    <row r="142" spans="12:57" x14ac:dyDescent="0.25">
      <c r="L142" t="s">
        <v>2114</v>
      </c>
      <c r="AV142" t="s">
        <v>2115</v>
      </c>
      <c r="BE142" s="176" t="s">
        <v>2116</v>
      </c>
    </row>
    <row r="143" spans="12:57" x14ac:dyDescent="0.25">
      <c r="L143" t="s">
        <v>1640</v>
      </c>
      <c r="AV143" t="s">
        <v>2117</v>
      </c>
      <c r="BE143" s="176" t="s">
        <v>2118</v>
      </c>
    </row>
    <row r="144" spans="12:57" x14ac:dyDescent="0.25">
      <c r="L144" t="s">
        <v>2119</v>
      </c>
      <c r="AV144" t="s">
        <v>2120</v>
      </c>
      <c r="BE144" s="176" t="s">
        <v>2121</v>
      </c>
    </row>
    <row r="145" spans="12:57" x14ac:dyDescent="0.25">
      <c r="L145" t="s">
        <v>756</v>
      </c>
      <c r="AV145" t="s">
        <v>1040</v>
      </c>
      <c r="BE145" s="176" t="s">
        <v>2122</v>
      </c>
    </row>
    <row r="146" spans="12:57" x14ac:dyDescent="0.25">
      <c r="L146" t="s">
        <v>2123</v>
      </c>
      <c r="AV146" t="s">
        <v>1142</v>
      </c>
      <c r="BE146" s="176" t="s">
        <v>2124</v>
      </c>
    </row>
    <row r="147" spans="12:57" x14ac:dyDescent="0.25">
      <c r="L147" t="s">
        <v>1663</v>
      </c>
      <c r="AV147" t="s">
        <v>910</v>
      </c>
      <c r="BE147" s="176" t="s">
        <v>2125</v>
      </c>
    </row>
    <row r="148" spans="12:57" x14ac:dyDescent="0.25">
      <c r="L148" t="s">
        <v>1699</v>
      </c>
      <c r="AV148" t="s">
        <v>1263</v>
      </c>
      <c r="BE148" s="176" t="s">
        <v>2126</v>
      </c>
    </row>
    <row r="149" spans="12:57" x14ac:dyDescent="0.25">
      <c r="L149" t="s">
        <v>2127</v>
      </c>
      <c r="AV149" t="s">
        <v>2128</v>
      </c>
      <c r="BE149" s="176" t="s">
        <v>2129</v>
      </c>
    </row>
    <row r="150" spans="12:57" x14ac:dyDescent="0.25">
      <c r="L150" t="s">
        <v>783</v>
      </c>
      <c r="AV150" t="s">
        <v>2130</v>
      </c>
      <c r="BE150" s="176" t="s">
        <v>2131</v>
      </c>
    </row>
    <row r="151" spans="12:57" x14ac:dyDescent="0.25">
      <c r="L151" t="s">
        <v>271</v>
      </c>
      <c r="AV151" t="s">
        <v>2132</v>
      </c>
      <c r="BE151" s="176" t="s">
        <v>2133</v>
      </c>
    </row>
    <row r="152" spans="12:57" x14ac:dyDescent="0.25">
      <c r="L152" t="s">
        <v>975</v>
      </c>
      <c r="AV152" t="s">
        <v>2134</v>
      </c>
      <c r="BE152" s="176" t="s">
        <v>2135</v>
      </c>
    </row>
    <row r="153" spans="12:57" x14ac:dyDescent="0.25">
      <c r="L153" t="s">
        <v>1458</v>
      </c>
      <c r="AV153" t="s">
        <v>2136</v>
      </c>
      <c r="BE153" s="176" t="s">
        <v>2137</v>
      </c>
    </row>
    <row r="154" spans="12:57" x14ac:dyDescent="0.25">
      <c r="L154" t="s">
        <v>1131</v>
      </c>
      <c r="AV154" t="s">
        <v>2138</v>
      </c>
      <c r="BE154" s="176" t="s">
        <v>2139</v>
      </c>
    </row>
    <row r="155" spans="12:57" x14ac:dyDescent="0.25">
      <c r="L155" t="s">
        <v>1789</v>
      </c>
      <c r="AV155" t="s">
        <v>2140</v>
      </c>
      <c r="BE155" s="176" t="s">
        <v>2141</v>
      </c>
    </row>
    <row r="156" spans="12:57" x14ac:dyDescent="0.25">
      <c r="L156" t="s">
        <v>2142</v>
      </c>
      <c r="AV156" t="s">
        <v>2143</v>
      </c>
      <c r="BE156" s="176" t="s">
        <v>2144</v>
      </c>
    </row>
    <row r="157" spans="12:57" x14ac:dyDescent="0.25">
      <c r="L157" t="s">
        <v>1697</v>
      </c>
      <c r="AV157" t="s">
        <v>2145</v>
      </c>
      <c r="BE157" s="176" t="s">
        <v>2146</v>
      </c>
    </row>
    <row r="158" spans="12:57" x14ac:dyDescent="0.25">
      <c r="L158" t="s">
        <v>1975</v>
      </c>
      <c r="AV158" t="s">
        <v>941</v>
      </c>
      <c r="BE158" s="176" t="s">
        <v>2147</v>
      </c>
    </row>
    <row r="159" spans="12:57" x14ac:dyDescent="0.25">
      <c r="L159" t="s">
        <v>1858</v>
      </c>
      <c r="AV159" t="s">
        <v>866</v>
      </c>
      <c r="BE159" s="176" t="s">
        <v>2148</v>
      </c>
    </row>
    <row r="160" spans="12:57" x14ac:dyDescent="0.25">
      <c r="L160" t="s">
        <v>1979</v>
      </c>
      <c r="AV160" t="s">
        <v>1266</v>
      </c>
      <c r="BE160" s="176" t="s">
        <v>2149</v>
      </c>
    </row>
    <row r="161" spans="48:57" x14ac:dyDescent="0.25">
      <c r="AV161" t="s">
        <v>848</v>
      </c>
      <c r="BE161" s="176" t="s">
        <v>2150</v>
      </c>
    </row>
    <row r="162" spans="48:57" x14ac:dyDescent="0.25">
      <c r="AV162" t="s">
        <v>2151</v>
      </c>
      <c r="BE162" s="176" t="s">
        <v>2152</v>
      </c>
    </row>
    <row r="163" spans="48:57" x14ac:dyDescent="0.25">
      <c r="AV163" t="s">
        <v>2153</v>
      </c>
      <c r="BE163" s="176" t="s">
        <v>2154</v>
      </c>
    </row>
    <row r="164" spans="48:57" x14ac:dyDescent="0.25">
      <c r="AV164" t="s">
        <v>1473</v>
      </c>
      <c r="BE164" s="176" t="s">
        <v>2155</v>
      </c>
    </row>
    <row r="165" spans="48:57" x14ac:dyDescent="0.25">
      <c r="AV165" t="s">
        <v>1682</v>
      </c>
      <c r="BE165" s="176" t="s">
        <v>2156</v>
      </c>
    </row>
    <row r="166" spans="48:57" x14ac:dyDescent="0.25">
      <c r="AV166" t="s">
        <v>1547</v>
      </c>
      <c r="BE166" s="176" t="s">
        <v>2157</v>
      </c>
    </row>
    <row r="167" spans="48:57" x14ac:dyDescent="0.25">
      <c r="AV167" t="s">
        <v>2158</v>
      </c>
      <c r="BE167" s="176" t="s">
        <v>2159</v>
      </c>
    </row>
    <row r="168" spans="48:57" x14ac:dyDescent="0.25">
      <c r="AV168" t="s">
        <v>1684</v>
      </c>
      <c r="BE168" s="176" t="s">
        <v>2160</v>
      </c>
    </row>
    <row r="169" spans="48:57" x14ac:dyDescent="0.25">
      <c r="AV169" t="s">
        <v>1622</v>
      </c>
      <c r="BE169" s="176" t="s">
        <v>2161</v>
      </c>
    </row>
    <row r="170" spans="48:57" x14ac:dyDescent="0.25">
      <c r="AV170" t="s">
        <v>2162</v>
      </c>
      <c r="BE170" s="176" t="s">
        <v>2163</v>
      </c>
    </row>
    <row r="171" spans="48:57" x14ac:dyDescent="0.25">
      <c r="AV171" t="s">
        <v>598</v>
      </c>
      <c r="BE171" s="176" t="s">
        <v>2164</v>
      </c>
    </row>
    <row r="172" spans="48:57" x14ac:dyDescent="0.25">
      <c r="AV172" t="s">
        <v>1656</v>
      </c>
      <c r="BE172" s="176" t="s">
        <v>2165</v>
      </c>
    </row>
    <row r="173" spans="48:57" x14ac:dyDescent="0.25">
      <c r="AV173" t="s">
        <v>572</v>
      </c>
      <c r="BE173" s="176" t="s">
        <v>2166</v>
      </c>
    </row>
    <row r="174" spans="48:57" x14ac:dyDescent="0.25">
      <c r="AV174" t="s">
        <v>2167</v>
      </c>
      <c r="BE174" s="176" t="s">
        <v>2168</v>
      </c>
    </row>
    <row r="175" spans="48:57" x14ac:dyDescent="0.25">
      <c r="AV175" t="s">
        <v>2169</v>
      </c>
      <c r="BE175" s="176" t="s">
        <v>2170</v>
      </c>
    </row>
    <row r="176" spans="48:57" x14ac:dyDescent="0.25">
      <c r="AV176" t="s">
        <v>2171</v>
      </c>
      <c r="BE176" s="176" t="s">
        <v>2172</v>
      </c>
    </row>
    <row r="177" spans="48:57" x14ac:dyDescent="0.25">
      <c r="AV177" t="s">
        <v>1443</v>
      </c>
      <c r="BE177" s="176" t="s">
        <v>2173</v>
      </c>
    </row>
    <row r="178" spans="48:57" x14ac:dyDescent="0.25">
      <c r="AV178" t="s">
        <v>2174</v>
      </c>
      <c r="BE178" s="176" t="s">
        <v>2175</v>
      </c>
    </row>
    <row r="179" spans="48:57" x14ac:dyDescent="0.25">
      <c r="AV179" t="s">
        <v>2176</v>
      </c>
      <c r="BE179" s="176" t="s">
        <v>2177</v>
      </c>
    </row>
    <row r="180" spans="48:57" x14ac:dyDescent="0.25">
      <c r="AV180" t="s">
        <v>2178</v>
      </c>
      <c r="BE180" s="176" t="s">
        <v>2179</v>
      </c>
    </row>
    <row r="181" spans="48:57" x14ac:dyDescent="0.25">
      <c r="AV181" t="s">
        <v>1957</v>
      </c>
      <c r="BE181" s="176" t="s">
        <v>2180</v>
      </c>
    </row>
    <row r="182" spans="48:57" x14ac:dyDescent="0.25">
      <c r="AV182" t="s">
        <v>420</v>
      </c>
      <c r="BE182" s="176" t="s">
        <v>2181</v>
      </c>
    </row>
    <row r="183" spans="48:57" x14ac:dyDescent="0.25">
      <c r="AV183" t="s">
        <v>2182</v>
      </c>
      <c r="BE183" s="176" t="s">
        <v>2183</v>
      </c>
    </row>
    <row r="184" spans="48:57" x14ac:dyDescent="0.25">
      <c r="AV184" t="s">
        <v>1508</v>
      </c>
      <c r="BE184" s="176" t="s">
        <v>2184</v>
      </c>
    </row>
    <row r="185" spans="48:57" x14ac:dyDescent="0.25">
      <c r="AV185" t="s">
        <v>2185</v>
      </c>
      <c r="BE185" s="176" t="s">
        <v>2186</v>
      </c>
    </row>
    <row r="186" spans="48:57" x14ac:dyDescent="0.25">
      <c r="AV186" t="s">
        <v>2187</v>
      </c>
      <c r="BE186" s="176" t="s">
        <v>2188</v>
      </c>
    </row>
    <row r="187" spans="48:57" x14ac:dyDescent="0.25">
      <c r="AV187" t="s">
        <v>2189</v>
      </c>
      <c r="BE187" s="176" t="s">
        <v>2190</v>
      </c>
    </row>
    <row r="188" spans="48:57" x14ac:dyDescent="0.25">
      <c r="AV188" t="s">
        <v>945</v>
      </c>
      <c r="BE188" s="176" t="s">
        <v>2191</v>
      </c>
    </row>
    <row r="189" spans="48:57" x14ac:dyDescent="0.25">
      <c r="AV189" t="s">
        <v>1493</v>
      </c>
      <c r="BE189" s="176" t="s">
        <v>2192</v>
      </c>
    </row>
    <row r="190" spans="48:57" x14ac:dyDescent="0.25">
      <c r="AV190" t="s">
        <v>2193</v>
      </c>
      <c r="BE190" s="176" t="s">
        <v>2194</v>
      </c>
    </row>
    <row r="191" spans="48:57" x14ac:dyDescent="0.25">
      <c r="AV191" t="s">
        <v>2195</v>
      </c>
      <c r="BE191" s="176" t="s">
        <v>2196</v>
      </c>
    </row>
    <row r="192" spans="48:57" x14ac:dyDescent="0.25">
      <c r="AV192" t="s">
        <v>2197</v>
      </c>
      <c r="BE192" s="176" t="s">
        <v>2198</v>
      </c>
    </row>
    <row r="193" spans="48:57" x14ac:dyDescent="0.25">
      <c r="AV193" t="s">
        <v>2199</v>
      </c>
      <c r="BE193" s="176" t="s">
        <v>2200</v>
      </c>
    </row>
    <row r="194" spans="48:57" x14ac:dyDescent="0.25">
      <c r="AV194" t="s">
        <v>2201</v>
      </c>
      <c r="BE194" s="176" t="s">
        <v>2202</v>
      </c>
    </row>
    <row r="195" spans="48:57" x14ac:dyDescent="0.25">
      <c r="AV195" t="s">
        <v>2203</v>
      </c>
      <c r="BE195" s="176" t="s">
        <v>2204</v>
      </c>
    </row>
    <row r="196" spans="48:57" x14ac:dyDescent="0.25">
      <c r="AV196" t="s">
        <v>2205</v>
      </c>
      <c r="BE196" s="176" t="s">
        <v>2206</v>
      </c>
    </row>
    <row r="197" spans="48:57" x14ac:dyDescent="0.25">
      <c r="AV197" t="s">
        <v>2207</v>
      </c>
      <c r="BE197" s="176" t="s">
        <v>2208</v>
      </c>
    </row>
    <row r="198" spans="48:57" x14ac:dyDescent="0.25">
      <c r="AV198" t="s">
        <v>1535</v>
      </c>
      <c r="BE198" s="176" t="s">
        <v>2209</v>
      </c>
    </row>
    <row r="199" spans="48:57" x14ac:dyDescent="0.25">
      <c r="AV199" t="s">
        <v>1812</v>
      </c>
      <c r="BE199" s="176" t="s">
        <v>2210</v>
      </c>
    </row>
    <row r="200" spans="48:57" x14ac:dyDescent="0.25">
      <c r="AV200" t="s">
        <v>2211</v>
      </c>
      <c r="BE200" s="176" t="s">
        <v>2212</v>
      </c>
    </row>
    <row r="201" spans="48:57" x14ac:dyDescent="0.25">
      <c r="AV201" t="s">
        <v>2213</v>
      </c>
      <c r="BE201" s="176" t="s">
        <v>2214</v>
      </c>
    </row>
    <row r="202" spans="48:57" x14ac:dyDescent="0.25">
      <c r="AV202" t="s">
        <v>1540</v>
      </c>
      <c r="BE202" s="176" t="s">
        <v>2215</v>
      </c>
    </row>
    <row r="203" spans="48:57" x14ac:dyDescent="0.25">
      <c r="AV203" t="s">
        <v>2216</v>
      </c>
      <c r="BE203" s="176" t="s">
        <v>2217</v>
      </c>
    </row>
    <row r="204" spans="48:57" x14ac:dyDescent="0.25">
      <c r="AV204" t="s">
        <v>2218</v>
      </c>
      <c r="BE204" s="176" t="s">
        <v>2219</v>
      </c>
    </row>
    <row r="205" spans="48:57" x14ac:dyDescent="0.25">
      <c r="AV205" t="s">
        <v>2220</v>
      </c>
      <c r="BE205" s="176" t="s">
        <v>2221</v>
      </c>
    </row>
    <row r="206" spans="48:57" x14ac:dyDescent="0.25">
      <c r="AV206" t="s">
        <v>2222</v>
      </c>
      <c r="BE206" s="176" t="s">
        <v>2223</v>
      </c>
    </row>
    <row r="207" spans="48:57" x14ac:dyDescent="0.25">
      <c r="AV207" t="s">
        <v>2224</v>
      </c>
      <c r="BE207" s="176" t="s">
        <v>2225</v>
      </c>
    </row>
    <row r="208" spans="48:57" x14ac:dyDescent="0.25">
      <c r="AV208" t="s">
        <v>2226</v>
      </c>
      <c r="BE208" s="176" t="s">
        <v>2227</v>
      </c>
    </row>
    <row r="209" spans="48:57" x14ac:dyDescent="0.25">
      <c r="AV209" t="s">
        <v>2228</v>
      </c>
      <c r="BE209" s="176" t="s">
        <v>2229</v>
      </c>
    </row>
    <row r="210" spans="48:57" x14ac:dyDescent="0.25">
      <c r="AV210" t="s">
        <v>2230</v>
      </c>
      <c r="BE210" s="176" t="s">
        <v>2231</v>
      </c>
    </row>
    <row r="211" spans="48:57" x14ac:dyDescent="0.25">
      <c r="AV211" t="s">
        <v>1584</v>
      </c>
      <c r="BE211" s="176" t="s">
        <v>2232</v>
      </c>
    </row>
    <row r="212" spans="48:57" x14ac:dyDescent="0.25">
      <c r="AV212" t="s">
        <v>970</v>
      </c>
      <c r="BE212" s="176" t="s">
        <v>2233</v>
      </c>
    </row>
    <row r="213" spans="48:57" x14ac:dyDescent="0.25">
      <c r="AV213" t="s">
        <v>1686</v>
      </c>
      <c r="BE213" s="176" t="s">
        <v>2234</v>
      </c>
    </row>
    <row r="214" spans="48:57" x14ac:dyDescent="0.25">
      <c r="AV214" t="s">
        <v>2235</v>
      </c>
      <c r="BE214" s="176" t="s">
        <v>2236</v>
      </c>
    </row>
    <row r="215" spans="48:57" x14ac:dyDescent="0.25">
      <c r="AV215" t="s">
        <v>2237</v>
      </c>
      <c r="BE215" s="176" t="s">
        <v>2238</v>
      </c>
    </row>
    <row r="216" spans="48:57" x14ac:dyDescent="0.25">
      <c r="AV216" t="s">
        <v>1743</v>
      </c>
      <c r="BE216" s="176" t="s">
        <v>2239</v>
      </c>
    </row>
    <row r="217" spans="48:57" x14ac:dyDescent="0.25">
      <c r="AV217" t="s">
        <v>2240</v>
      </c>
      <c r="BE217" s="176" t="s">
        <v>2241</v>
      </c>
    </row>
    <row r="218" spans="48:57" x14ac:dyDescent="0.25">
      <c r="AV218" t="s">
        <v>2242</v>
      </c>
      <c r="BE218" s="176" t="s">
        <v>2243</v>
      </c>
    </row>
    <row r="219" spans="48:57" x14ac:dyDescent="0.25">
      <c r="AV219" t="s">
        <v>2244</v>
      </c>
      <c r="BE219" s="176" t="s">
        <v>2245</v>
      </c>
    </row>
    <row r="220" spans="48:57" x14ac:dyDescent="0.25">
      <c r="AV220" t="s">
        <v>2246</v>
      </c>
      <c r="BE220" s="176" t="s">
        <v>2247</v>
      </c>
    </row>
    <row r="221" spans="48:57" x14ac:dyDescent="0.25">
      <c r="AV221" t="s">
        <v>2248</v>
      </c>
      <c r="BE221" s="176" t="s">
        <v>2249</v>
      </c>
    </row>
    <row r="222" spans="48:57" x14ac:dyDescent="0.25">
      <c r="AV222" t="s">
        <v>1359</v>
      </c>
      <c r="BE222" s="176" t="s">
        <v>2250</v>
      </c>
    </row>
    <row r="223" spans="48:57" x14ac:dyDescent="0.25">
      <c r="AV223" t="s">
        <v>2100</v>
      </c>
      <c r="BE223" s="176" t="s">
        <v>2251</v>
      </c>
    </row>
    <row r="224" spans="48:57" x14ac:dyDescent="0.25">
      <c r="AV224" t="s">
        <v>2252</v>
      </c>
      <c r="BE224" s="176" t="s">
        <v>2253</v>
      </c>
    </row>
    <row r="225" spans="48:57" x14ac:dyDescent="0.25">
      <c r="AV225" t="s">
        <v>2254</v>
      </c>
      <c r="BE225" s="176" t="s">
        <v>2255</v>
      </c>
    </row>
    <row r="226" spans="48:57" x14ac:dyDescent="0.25">
      <c r="AV226" t="s">
        <v>2256</v>
      </c>
      <c r="BE226" s="176" t="s">
        <v>2257</v>
      </c>
    </row>
    <row r="227" spans="48:57" x14ac:dyDescent="0.25">
      <c r="AV227" t="s">
        <v>2258</v>
      </c>
      <c r="BE227" s="176" t="s">
        <v>2259</v>
      </c>
    </row>
    <row r="228" spans="48:57" x14ac:dyDescent="0.25">
      <c r="AV228" t="s">
        <v>2260</v>
      </c>
      <c r="BE228" s="176" t="s">
        <v>2261</v>
      </c>
    </row>
    <row r="229" spans="48:57" x14ac:dyDescent="0.25">
      <c r="AV229" t="s">
        <v>1482</v>
      </c>
      <c r="BE229" s="176" t="s">
        <v>2262</v>
      </c>
    </row>
    <row r="230" spans="48:57" x14ac:dyDescent="0.25">
      <c r="AV230" t="s">
        <v>1399</v>
      </c>
      <c r="BE230" s="176" t="s">
        <v>2263</v>
      </c>
    </row>
    <row r="231" spans="48:57" x14ac:dyDescent="0.25">
      <c r="AV231" t="s">
        <v>1418</v>
      </c>
      <c r="BE231" s="176" t="s">
        <v>2264</v>
      </c>
    </row>
    <row r="232" spans="48:57" x14ac:dyDescent="0.25">
      <c r="AV232" t="s">
        <v>2265</v>
      </c>
      <c r="BE232" s="176" t="s">
        <v>2266</v>
      </c>
    </row>
    <row r="233" spans="48:57" x14ac:dyDescent="0.25">
      <c r="AV233" t="s">
        <v>2267</v>
      </c>
      <c r="BE233" s="176" t="s">
        <v>2268</v>
      </c>
    </row>
    <row r="234" spans="48:57" x14ac:dyDescent="0.25">
      <c r="AV234" t="s">
        <v>2269</v>
      </c>
      <c r="BE234" s="176" t="s">
        <v>2270</v>
      </c>
    </row>
    <row r="235" spans="48:57" x14ac:dyDescent="0.25">
      <c r="AV235" t="s">
        <v>2271</v>
      </c>
      <c r="BE235" s="176" t="s">
        <v>2272</v>
      </c>
    </row>
    <row r="236" spans="48:57" x14ac:dyDescent="0.25">
      <c r="AV236" t="s">
        <v>2273</v>
      </c>
      <c r="BE236" s="176" t="s">
        <v>2274</v>
      </c>
    </row>
    <row r="237" spans="48:57" x14ac:dyDescent="0.25">
      <c r="AV237" t="s">
        <v>1663</v>
      </c>
      <c r="BE237" s="176" t="s">
        <v>2275</v>
      </c>
    </row>
    <row r="238" spans="48:57" x14ac:dyDescent="0.25">
      <c r="AV238" t="s">
        <v>2276</v>
      </c>
      <c r="BE238" s="176" t="s">
        <v>2277</v>
      </c>
    </row>
    <row r="239" spans="48:57" x14ac:dyDescent="0.25">
      <c r="AV239" t="s">
        <v>1452</v>
      </c>
      <c r="BE239" s="176" t="s">
        <v>2278</v>
      </c>
    </row>
    <row r="240" spans="48:57" x14ac:dyDescent="0.25">
      <c r="AV240" t="s">
        <v>271</v>
      </c>
      <c r="BE240" s="176" t="s">
        <v>2279</v>
      </c>
    </row>
    <row r="241" spans="48:57" x14ac:dyDescent="0.25">
      <c r="AV241" t="s">
        <v>2280</v>
      </c>
      <c r="BE241" s="176" t="s">
        <v>2281</v>
      </c>
    </row>
    <row r="242" spans="48:57" x14ac:dyDescent="0.25">
      <c r="AV242" t="s">
        <v>2282</v>
      </c>
      <c r="BE242" s="176" t="s">
        <v>2283</v>
      </c>
    </row>
    <row r="243" spans="48:57" x14ac:dyDescent="0.25">
      <c r="AV243" t="s">
        <v>1131</v>
      </c>
      <c r="BE243" s="176" t="s">
        <v>2284</v>
      </c>
    </row>
    <row r="244" spans="48:57" x14ac:dyDescent="0.25">
      <c r="AV244" t="s">
        <v>1998</v>
      </c>
      <c r="BE244" s="176" t="s">
        <v>2285</v>
      </c>
    </row>
    <row r="245" spans="48:57" x14ac:dyDescent="0.25">
      <c r="AV245" t="s">
        <v>2286</v>
      </c>
      <c r="BE245" s="176" t="s">
        <v>2287</v>
      </c>
    </row>
    <row r="246" spans="48:57" x14ac:dyDescent="0.25">
      <c r="AV246" t="s">
        <v>2288</v>
      </c>
      <c r="BE246" s="176" t="s">
        <v>2289</v>
      </c>
    </row>
    <row r="247" spans="48:57" x14ac:dyDescent="0.25">
      <c r="AV247" t="s">
        <v>1963</v>
      </c>
      <c r="BE247" s="176" t="s">
        <v>2290</v>
      </c>
    </row>
    <row r="248" spans="48:57" x14ac:dyDescent="0.25">
      <c r="AV248" t="s">
        <v>1969</v>
      </c>
      <c r="BE248" s="176" t="s">
        <v>2291</v>
      </c>
    </row>
    <row r="249" spans="48:57" x14ac:dyDescent="0.25">
      <c r="AV249" t="s">
        <v>2292</v>
      </c>
      <c r="BE249" s="176" t="s">
        <v>2293</v>
      </c>
    </row>
    <row r="250" spans="48:57" x14ac:dyDescent="0.25">
      <c r="AV250" t="s">
        <v>1959</v>
      </c>
      <c r="BE250" s="176" t="s">
        <v>2294</v>
      </c>
    </row>
    <row r="251" spans="48:57" x14ac:dyDescent="0.25">
      <c r="AV251" t="s">
        <v>1518</v>
      </c>
      <c r="BE251" s="176" t="s">
        <v>2295</v>
      </c>
    </row>
    <row r="252" spans="48:57" x14ac:dyDescent="0.25">
      <c r="AV252" t="s">
        <v>2296</v>
      </c>
      <c r="BE252" s="176" t="s">
        <v>2297</v>
      </c>
    </row>
    <row r="253" spans="48:57" x14ac:dyDescent="0.25">
      <c r="AV253" t="s">
        <v>2298</v>
      </c>
      <c r="BE253" s="176" t="s">
        <v>2299</v>
      </c>
    </row>
    <row r="254" spans="48:57" x14ac:dyDescent="0.25">
      <c r="AV254" t="s">
        <v>2300</v>
      </c>
      <c r="BE254" s="176" t="s">
        <v>2301</v>
      </c>
    </row>
    <row r="255" spans="48:57" x14ac:dyDescent="0.25">
      <c r="AV255" t="s">
        <v>2302</v>
      </c>
      <c r="BE255" s="176" t="s">
        <v>2303</v>
      </c>
    </row>
    <row r="256" spans="48:57" x14ac:dyDescent="0.25">
      <c r="BE256" s="176" t="s">
        <v>2304</v>
      </c>
    </row>
    <row r="257" spans="57:57" x14ac:dyDescent="0.25">
      <c r="BE257" s="176" t="s">
        <v>2305</v>
      </c>
    </row>
    <row r="258" spans="57:57" x14ac:dyDescent="0.25">
      <c r="BE258" s="176" t="s">
        <v>2306</v>
      </c>
    </row>
    <row r="259" spans="57:57" x14ac:dyDescent="0.25">
      <c r="BE259" s="176" t="s">
        <v>2307</v>
      </c>
    </row>
    <row r="260" spans="57:57" x14ac:dyDescent="0.25">
      <c r="BE260" s="176" t="s">
        <v>2308</v>
      </c>
    </row>
    <row r="261" spans="57:57" x14ac:dyDescent="0.25">
      <c r="BE261" s="176" t="s">
        <v>2309</v>
      </c>
    </row>
    <row r="262" spans="57:57" x14ac:dyDescent="0.25">
      <c r="BE262" s="176" t="s">
        <v>2310</v>
      </c>
    </row>
    <row r="263" spans="57:57" x14ac:dyDescent="0.25">
      <c r="BE263" s="176" t="s">
        <v>2311</v>
      </c>
    </row>
    <row r="264" spans="57:57" x14ac:dyDescent="0.25">
      <c r="BE264" s="176" t="s">
        <v>2312</v>
      </c>
    </row>
    <row r="265" spans="57:57" x14ac:dyDescent="0.25">
      <c r="BE265" s="176" t="s">
        <v>2313</v>
      </c>
    </row>
    <row r="266" spans="57:57" x14ac:dyDescent="0.25">
      <c r="BE266" s="176" t="s">
        <v>2314</v>
      </c>
    </row>
    <row r="267" spans="57:57" x14ac:dyDescent="0.25">
      <c r="BE267" s="176" t="s">
        <v>2315</v>
      </c>
    </row>
    <row r="268" spans="57:57" x14ac:dyDescent="0.25">
      <c r="BE268" s="176" t="s">
        <v>2316</v>
      </c>
    </row>
    <row r="269" spans="57:57" x14ac:dyDescent="0.25">
      <c r="BE269" s="176" t="s">
        <v>2317</v>
      </c>
    </row>
    <row r="270" spans="57:57" x14ac:dyDescent="0.25">
      <c r="BE270" s="176" t="s">
        <v>2318</v>
      </c>
    </row>
    <row r="271" spans="57:57" x14ac:dyDescent="0.25">
      <c r="BE271" s="176" t="s">
        <v>2319</v>
      </c>
    </row>
    <row r="272" spans="57:57" x14ac:dyDescent="0.25">
      <c r="BE272" s="176" t="s">
        <v>2320</v>
      </c>
    </row>
    <row r="273" spans="57:57" x14ac:dyDescent="0.25">
      <c r="BE273" s="176" t="s">
        <v>2321</v>
      </c>
    </row>
    <row r="274" spans="57:57" x14ac:dyDescent="0.25">
      <c r="BE274" s="176" t="s">
        <v>2322</v>
      </c>
    </row>
    <row r="275" spans="57:57" x14ac:dyDescent="0.25">
      <c r="BE275" s="176" t="s">
        <v>2323</v>
      </c>
    </row>
    <row r="276" spans="57:57" x14ac:dyDescent="0.25">
      <c r="BE276" s="176" t="s">
        <v>2324</v>
      </c>
    </row>
    <row r="277" spans="57:57" x14ac:dyDescent="0.25">
      <c r="BE277" s="176" t="s">
        <v>2325</v>
      </c>
    </row>
    <row r="278" spans="57:57" x14ac:dyDescent="0.25">
      <c r="BE278" s="176" t="s">
        <v>2326</v>
      </c>
    </row>
    <row r="279" spans="57:57" x14ac:dyDescent="0.25">
      <c r="BE279" s="176" t="s">
        <v>2327</v>
      </c>
    </row>
    <row r="280" spans="57:57" x14ac:dyDescent="0.25">
      <c r="BE280" s="176" t="s">
        <v>2328</v>
      </c>
    </row>
    <row r="281" spans="57:57" x14ac:dyDescent="0.25">
      <c r="BE281" s="176" t="s">
        <v>2329</v>
      </c>
    </row>
    <row r="282" spans="57:57" x14ac:dyDescent="0.25">
      <c r="BE282" s="176" t="s">
        <v>2330</v>
      </c>
    </row>
    <row r="283" spans="57:57" x14ac:dyDescent="0.25">
      <c r="BE283" s="176" t="s">
        <v>2331</v>
      </c>
    </row>
    <row r="284" spans="57:57" x14ac:dyDescent="0.25">
      <c r="BE284" s="176" t="s">
        <v>2332</v>
      </c>
    </row>
    <row r="285" spans="57:57" x14ac:dyDescent="0.25">
      <c r="BE285" s="176" t="s">
        <v>2333</v>
      </c>
    </row>
    <row r="286" spans="57:57" x14ac:dyDescent="0.25">
      <c r="BE286" s="176" t="s">
        <v>2334</v>
      </c>
    </row>
    <row r="287" spans="57:57" x14ac:dyDescent="0.25">
      <c r="BE287" s="176" t="s">
        <v>2335</v>
      </c>
    </row>
    <row r="288" spans="57:57" x14ac:dyDescent="0.25">
      <c r="BE288" s="176" t="s">
        <v>2336</v>
      </c>
    </row>
    <row r="289" spans="57:57" x14ac:dyDescent="0.25">
      <c r="BE289" s="176" t="s">
        <v>2337</v>
      </c>
    </row>
    <row r="290" spans="57:57" x14ac:dyDescent="0.25">
      <c r="BE290" s="176" t="s">
        <v>2338</v>
      </c>
    </row>
    <row r="291" spans="57:57" x14ac:dyDescent="0.25">
      <c r="BE291" s="176" t="s">
        <v>2339</v>
      </c>
    </row>
    <row r="292" spans="57:57" x14ac:dyDescent="0.25">
      <c r="BE292" s="176" t="s">
        <v>2340</v>
      </c>
    </row>
    <row r="293" spans="57:57" x14ac:dyDescent="0.25">
      <c r="BE293" s="176" t="s">
        <v>2341</v>
      </c>
    </row>
    <row r="294" spans="57:57" x14ac:dyDescent="0.25">
      <c r="BE294" s="176" t="s">
        <v>2342</v>
      </c>
    </row>
    <row r="295" spans="57:57" x14ac:dyDescent="0.25">
      <c r="BE295" s="176" t="s">
        <v>2343</v>
      </c>
    </row>
    <row r="296" spans="57:57" x14ac:dyDescent="0.25">
      <c r="BE296" s="176" t="s">
        <v>2344</v>
      </c>
    </row>
    <row r="297" spans="57:57" x14ac:dyDescent="0.25">
      <c r="BE297" s="176" t="s">
        <v>2345</v>
      </c>
    </row>
    <row r="298" spans="57:57" x14ac:dyDescent="0.25">
      <c r="BE298" s="176" t="s">
        <v>2346</v>
      </c>
    </row>
    <row r="299" spans="57:57" x14ac:dyDescent="0.25">
      <c r="BE299" s="176" t="s">
        <v>2347</v>
      </c>
    </row>
    <row r="300" spans="57:57" x14ac:dyDescent="0.25">
      <c r="BE300" s="176" t="s">
        <v>2348</v>
      </c>
    </row>
    <row r="301" spans="57:57" x14ac:dyDescent="0.25">
      <c r="BE301" s="176" t="s">
        <v>2349</v>
      </c>
    </row>
    <row r="302" spans="57:57" x14ac:dyDescent="0.25">
      <c r="BE302" s="176" t="s">
        <v>2350</v>
      </c>
    </row>
    <row r="303" spans="57:57" x14ac:dyDescent="0.25">
      <c r="BE303" s="176" t="s">
        <v>2351</v>
      </c>
    </row>
    <row r="304" spans="57:57" x14ac:dyDescent="0.25">
      <c r="BE304" s="176" t="s">
        <v>2352</v>
      </c>
    </row>
    <row r="305" spans="57:57" x14ac:dyDescent="0.25">
      <c r="BE305" s="176" t="s">
        <v>2353</v>
      </c>
    </row>
    <row r="306" spans="57:57" x14ac:dyDescent="0.25">
      <c r="BE306" s="176" t="s">
        <v>2354</v>
      </c>
    </row>
    <row r="307" spans="57:57" x14ac:dyDescent="0.25">
      <c r="BE307" s="176" t="s">
        <v>2355</v>
      </c>
    </row>
    <row r="308" spans="57:57" x14ac:dyDescent="0.25">
      <c r="BE308" s="176" t="s">
        <v>2356</v>
      </c>
    </row>
    <row r="309" spans="57:57" x14ac:dyDescent="0.25">
      <c r="BE309" s="176" t="s">
        <v>2357</v>
      </c>
    </row>
    <row r="310" spans="57:57" x14ac:dyDescent="0.25">
      <c r="BE310" s="176" t="s">
        <v>2358</v>
      </c>
    </row>
    <row r="311" spans="57:57" x14ac:dyDescent="0.25">
      <c r="BE311" s="176" t="s">
        <v>2359</v>
      </c>
    </row>
    <row r="312" spans="57:57" x14ac:dyDescent="0.25">
      <c r="BE312" s="176" t="s">
        <v>2360</v>
      </c>
    </row>
    <row r="313" spans="57:57" x14ac:dyDescent="0.25">
      <c r="BE313" s="176" t="s">
        <v>2361</v>
      </c>
    </row>
    <row r="314" spans="57:57" x14ac:dyDescent="0.25">
      <c r="BE314" s="176" t="s">
        <v>2362</v>
      </c>
    </row>
    <row r="315" spans="57:57" x14ac:dyDescent="0.25">
      <c r="BE315" s="176" t="s">
        <v>2363</v>
      </c>
    </row>
    <row r="316" spans="57:57" x14ac:dyDescent="0.25">
      <c r="BE316" s="176" t="s">
        <v>2364</v>
      </c>
    </row>
    <row r="317" spans="57:57" x14ac:dyDescent="0.25">
      <c r="BE317" s="176" t="s">
        <v>2365</v>
      </c>
    </row>
    <row r="318" spans="57:57" x14ac:dyDescent="0.25">
      <c r="BE318" s="176" t="s">
        <v>2366</v>
      </c>
    </row>
    <row r="319" spans="57:57" x14ac:dyDescent="0.25">
      <c r="BE319" s="176" t="s">
        <v>2367</v>
      </c>
    </row>
    <row r="320" spans="57:57" x14ac:dyDescent="0.25">
      <c r="BE320" s="176" t="s">
        <v>2368</v>
      </c>
    </row>
    <row r="321" spans="57:57" x14ac:dyDescent="0.25">
      <c r="BE321" s="176" t="s">
        <v>2369</v>
      </c>
    </row>
    <row r="322" spans="57:57" x14ac:dyDescent="0.25">
      <c r="BE322" s="176" t="s">
        <v>2295</v>
      </c>
    </row>
    <row r="323" spans="57:57" x14ac:dyDescent="0.25">
      <c r="BE323" s="176" t="s">
        <v>2370</v>
      </c>
    </row>
    <row r="324" spans="57:57" x14ac:dyDescent="0.25">
      <c r="BE324" s="176" t="s">
        <v>2371</v>
      </c>
    </row>
    <row r="325" spans="57:57" x14ac:dyDescent="0.25">
      <c r="BE325" s="176" t="s">
        <v>2372</v>
      </c>
    </row>
    <row r="326" spans="57:57" x14ac:dyDescent="0.25">
      <c r="BE326" s="176" t="s">
        <v>2373</v>
      </c>
    </row>
    <row r="327" spans="57:57" x14ac:dyDescent="0.25">
      <c r="BE327" s="176" t="s">
        <v>2374</v>
      </c>
    </row>
    <row r="328" spans="57:57" x14ac:dyDescent="0.25">
      <c r="BE328" s="176" t="s">
        <v>2375</v>
      </c>
    </row>
    <row r="329" spans="57:57" x14ac:dyDescent="0.25">
      <c r="BE329" s="176" t="s">
        <v>2376</v>
      </c>
    </row>
    <row r="330" spans="57:57" x14ac:dyDescent="0.25">
      <c r="BE330" s="176" t="s">
        <v>2377</v>
      </c>
    </row>
    <row r="331" spans="57:57" x14ac:dyDescent="0.25">
      <c r="BE331" s="176" t="s">
        <v>2378</v>
      </c>
    </row>
    <row r="332" spans="57:57" x14ac:dyDescent="0.25">
      <c r="BE332" s="176" t="s">
        <v>2379</v>
      </c>
    </row>
    <row r="333" spans="57:57" x14ac:dyDescent="0.25">
      <c r="BE333" s="176" t="s">
        <v>2380</v>
      </c>
    </row>
    <row r="334" spans="57:57" x14ac:dyDescent="0.25">
      <c r="BE334" s="176" t="s">
        <v>2381</v>
      </c>
    </row>
    <row r="335" spans="57:57" x14ac:dyDescent="0.25">
      <c r="BE335" s="176" t="s">
        <v>2382</v>
      </c>
    </row>
    <row r="336" spans="57:57" x14ac:dyDescent="0.25">
      <c r="BE336" s="176" t="s">
        <v>2383</v>
      </c>
    </row>
    <row r="337" spans="57:57" x14ac:dyDescent="0.25">
      <c r="BE337" s="176" t="s">
        <v>2384</v>
      </c>
    </row>
    <row r="338" spans="57:57" x14ac:dyDescent="0.25">
      <c r="BE338" s="176" t="s">
        <v>2385</v>
      </c>
    </row>
    <row r="339" spans="57:57" x14ac:dyDescent="0.25">
      <c r="BE339" s="176" t="s">
        <v>2386</v>
      </c>
    </row>
    <row r="340" spans="57:57" x14ac:dyDescent="0.25">
      <c r="BE340" s="176" t="s">
        <v>2387</v>
      </c>
    </row>
    <row r="341" spans="57:57" x14ac:dyDescent="0.25">
      <c r="BE341" s="176" t="s">
        <v>2388</v>
      </c>
    </row>
    <row r="342" spans="57:57" x14ac:dyDescent="0.25">
      <c r="BE342" s="176" t="s">
        <v>2389</v>
      </c>
    </row>
    <row r="343" spans="57:57" x14ac:dyDescent="0.25">
      <c r="BE343" s="176" t="s">
        <v>2390</v>
      </c>
    </row>
    <row r="344" spans="57:57" x14ac:dyDescent="0.25">
      <c r="BE344" s="176" t="s">
        <v>2391</v>
      </c>
    </row>
    <row r="345" spans="57:57" x14ac:dyDescent="0.25">
      <c r="BE345" s="176" t="s">
        <v>2392</v>
      </c>
    </row>
    <row r="346" spans="57:57" x14ac:dyDescent="0.25">
      <c r="BE346" s="176" t="s">
        <v>2393</v>
      </c>
    </row>
    <row r="347" spans="57:57" x14ac:dyDescent="0.25">
      <c r="BE347" s="176" t="s">
        <v>2394</v>
      </c>
    </row>
    <row r="348" spans="57:57" x14ac:dyDescent="0.25">
      <c r="BE348" s="176" t="s">
        <v>2395</v>
      </c>
    </row>
    <row r="349" spans="57:57" x14ac:dyDescent="0.25">
      <c r="BE349" s="176" t="s">
        <v>2396</v>
      </c>
    </row>
    <row r="350" spans="57:57" x14ac:dyDescent="0.25">
      <c r="BE350" s="176" t="s">
        <v>2397</v>
      </c>
    </row>
    <row r="351" spans="57:57" x14ac:dyDescent="0.25">
      <c r="BE351" s="176" t="s">
        <v>2398</v>
      </c>
    </row>
    <row r="352" spans="57:57" x14ac:dyDescent="0.25">
      <c r="BE352" s="176" t="s">
        <v>2399</v>
      </c>
    </row>
    <row r="353" spans="57:57" x14ac:dyDescent="0.25">
      <c r="BE353" s="176" t="s">
        <v>2400</v>
      </c>
    </row>
    <row r="354" spans="57:57" x14ac:dyDescent="0.25">
      <c r="BE354" s="176" t="s">
        <v>2401</v>
      </c>
    </row>
    <row r="355" spans="57:57" x14ac:dyDescent="0.25">
      <c r="BE355" s="176" t="s">
        <v>2402</v>
      </c>
    </row>
    <row r="356" spans="57:57" x14ac:dyDescent="0.25">
      <c r="BE356" s="176" t="s">
        <v>2403</v>
      </c>
    </row>
    <row r="357" spans="57:57" x14ac:dyDescent="0.25">
      <c r="BE357" s="176" t="s">
        <v>2404</v>
      </c>
    </row>
    <row r="358" spans="57:57" x14ac:dyDescent="0.25">
      <c r="BE358" s="176" t="s">
        <v>2405</v>
      </c>
    </row>
    <row r="359" spans="57:57" x14ac:dyDescent="0.25">
      <c r="BE359" s="176" t="s">
        <v>2268</v>
      </c>
    </row>
    <row r="360" spans="57:57" x14ac:dyDescent="0.25">
      <c r="BE360" s="176" t="s">
        <v>2284</v>
      </c>
    </row>
    <row r="361" spans="57:57" x14ac:dyDescent="0.25">
      <c r="BE361" s="176" t="s">
        <v>2346</v>
      </c>
    </row>
    <row r="362" spans="57:57" x14ac:dyDescent="0.25">
      <c r="BE362" s="176" t="s">
        <v>2406</v>
      </c>
    </row>
    <row r="363" spans="57:57" x14ac:dyDescent="0.25">
      <c r="BE363" s="176" t="s">
        <v>2407</v>
      </c>
    </row>
    <row r="364" spans="57:57" x14ac:dyDescent="0.25">
      <c r="BE364" s="176" t="s">
        <v>2408</v>
      </c>
    </row>
    <row r="365" spans="57:57" x14ac:dyDescent="0.25">
      <c r="BE365" s="176" t="s">
        <v>2409</v>
      </c>
    </row>
    <row r="366" spans="57:57" x14ac:dyDescent="0.25">
      <c r="BE366" s="176" t="s">
        <v>2410</v>
      </c>
    </row>
    <row r="367" spans="57:57" x14ac:dyDescent="0.25">
      <c r="BE367" s="176" t="s">
        <v>2411</v>
      </c>
    </row>
    <row r="368" spans="57:57" x14ac:dyDescent="0.25">
      <c r="BE368" s="176" t="s">
        <v>2412</v>
      </c>
    </row>
    <row r="369" spans="57:57" x14ac:dyDescent="0.25">
      <c r="BE369" s="176" t="s">
        <v>2413</v>
      </c>
    </row>
    <row r="370" spans="57:57" x14ac:dyDescent="0.25">
      <c r="BE370" s="176" t="s">
        <v>2414</v>
      </c>
    </row>
    <row r="371" spans="57:57" x14ac:dyDescent="0.25">
      <c r="BE371" s="176" t="s">
        <v>2415</v>
      </c>
    </row>
    <row r="372" spans="57:57" x14ac:dyDescent="0.25">
      <c r="BE372" s="176" t="s">
        <v>2416</v>
      </c>
    </row>
    <row r="373" spans="57:57" x14ac:dyDescent="0.25">
      <c r="BE373" s="176" t="s">
        <v>2417</v>
      </c>
    </row>
    <row r="374" spans="57:57" x14ac:dyDescent="0.25">
      <c r="BE374" s="176" t="s">
        <v>2418</v>
      </c>
    </row>
    <row r="375" spans="57:57" x14ac:dyDescent="0.25">
      <c r="BE375" s="176" t="s">
        <v>2419</v>
      </c>
    </row>
    <row r="376" spans="57:57" x14ac:dyDescent="0.25">
      <c r="BE376" s="176" t="s">
        <v>2420</v>
      </c>
    </row>
    <row r="377" spans="57:57" x14ac:dyDescent="0.25">
      <c r="BE377" s="176" t="s">
        <v>2421</v>
      </c>
    </row>
    <row r="378" spans="57:57" x14ac:dyDescent="0.25">
      <c r="BE378" s="176" t="s">
        <v>2422</v>
      </c>
    </row>
    <row r="379" spans="57:57" x14ac:dyDescent="0.25">
      <c r="BE379" s="176" t="s">
        <v>2423</v>
      </c>
    </row>
    <row r="380" spans="57:57" x14ac:dyDescent="0.25">
      <c r="BE380" s="176" t="s">
        <v>2424</v>
      </c>
    </row>
    <row r="381" spans="57:57" x14ac:dyDescent="0.25">
      <c r="BE381" s="176" t="s">
        <v>2425</v>
      </c>
    </row>
    <row r="382" spans="57:57" x14ac:dyDescent="0.25">
      <c r="BE382" s="176" t="s">
        <v>2426</v>
      </c>
    </row>
    <row r="383" spans="57:57" x14ac:dyDescent="0.25">
      <c r="BE383" s="176" t="s">
        <v>2427</v>
      </c>
    </row>
    <row r="384" spans="57:57" x14ac:dyDescent="0.25">
      <c r="BE384" s="176" t="s">
        <v>2428</v>
      </c>
    </row>
    <row r="385" spans="57:57" x14ac:dyDescent="0.25">
      <c r="BE385" s="176" t="s">
        <v>2429</v>
      </c>
    </row>
    <row r="386" spans="57:57" x14ac:dyDescent="0.25">
      <c r="BE386" s="176" t="s">
        <v>2430</v>
      </c>
    </row>
    <row r="387" spans="57:57" x14ac:dyDescent="0.25">
      <c r="BE387" s="176" t="s">
        <v>2431</v>
      </c>
    </row>
    <row r="388" spans="57:57" x14ac:dyDescent="0.25">
      <c r="BE388" s="176" t="s">
        <v>2432</v>
      </c>
    </row>
    <row r="389" spans="57:57" x14ac:dyDescent="0.25">
      <c r="BE389" s="176" t="s">
        <v>2433</v>
      </c>
    </row>
    <row r="390" spans="57:57" x14ac:dyDescent="0.25">
      <c r="BE390" s="176" t="s">
        <v>2434</v>
      </c>
    </row>
    <row r="391" spans="57:57" x14ac:dyDescent="0.25">
      <c r="BE391" s="176" t="s">
        <v>2418</v>
      </c>
    </row>
    <row r="392" spans="57:57" x14ac:dyDescent="0.25">
      <c r="BE392" s="176" t="s">
        <v>2435</v>
      </c>
    </row>
    <row r="393" spans="57:57" x14ac:dyDescent="0.25">
      <c r="BE393" s="176" t="s">
        <v>2436</v>
      </c>
    </row>
    <row r="394" spans="57:57" x14ac:dyDescent="0.25">
      <c r="BE394" s="176" t="s">
        <v>2437</v>
      </c>
    </row>
    <row r="395" spans="57:57" x14ac:dyDescent="0.25">
      <c r="BE395" s="176" t="s">
        <v>2438</v>
      </c>
    </row>
    <row r="396" spans="57:57" x14ac:dyDescent="0.25">
      <c r="BE396" s="176" t="s">
        <v>2439</v>
      </c>
    </row>
    <row r="397" spans="57:57" x14ac:dyDescent="0.25">
      <c r="BE397" s="176" t="s">
        <v>2440</v>
      </c>
    </row>
    <row r="398" spans="57:57" x14ac:dyDescent="0.25">
      <c r="BE398" s="176" t="s">
        <v>2441</v>
      </c>
    </row>
    <row r="399" spans="57:57" x14ac:dyDescent="0.25">
      <c r="BE399" s="176" t="s">
        <v>2442</v>
      </c>
    </row>
    <row r="400" spans="57:57" x14ac:dyDescent="0.25">
      <c r="BE400" s="176" t="s">
        <v>2443</v>
      </c>
    </row>
    <row r="401" spans="57:57" x14ac:dyDescent="0.25">
      <c r="BE401" s="176" t="s">
        <v>2444</v>
      </c>
    </row>
    <row r="402" spans="57:57" x14ac:dyDescent="0.25">
      <c r="BE402" s="176" t="s">
        <v>2445</v>
      </c>
    </row>
    <row r="403" spans="57:57" x14ac:dyDescent="0.25">
      <c r="BE403" s="176" t="s">
        <v>2446</v>
      </c>
    </row>
    <row r="404" spans="57:57" x14ac:dyDescent="0.25">
      <c r="BE404" s="176" t="s">
        <v>2447</v>
      </c>
    </row>
    <row r="405" spans="57:57" x14ac:dyDescent="0.25">
      <c r="BE405" s="176" t="s">
        <v>2448</v>
      </c>
    </row>
    <row r="406" spans="57:57" x14ac:dyDescent="0.25">
      <c r="BE406" s="176" t="s">
        <v>2449</v>
      </c>
    </row>
    <row r="407" spans="57:57" x14ac:dyDescent="0.25">
      <c r="BE407" s="176" t="s">
        <v>2450</v>
      </c>
    </row>
    <row r="408" spans="57:57" x14ac:dyDescent="0.25">
      <c r="BE408" s="176" t="s">
        <v>2451</v>
      </c>
    </row>
    <row r="409" spans="57:57" x14ac:dyDescent="0.25">
      <c r="BE409" s="176" t="s">
        <v>2452</v>
      </c>
    </row>
    <row r="410" spans="57:57" x14ac:dyDescent="0.25">
      <c r="BE410" s="176" t="s">
        <v>2453</v>
      </c>
    </row>
    <row r="411" spans="57:57" x14ac:dyDescent="0.25">
      <c r="BE411" s="176" t="s">
        <v>2454</v>
      </c>
    </row>
    <row r="412" spans="57:57" x14ac:dyDescent="0.25">
      <c r="BE412" s="176" t="s">
        <v>2455</v>
      </c>
    </row>
    <row r="413" spans="57:57" x14ac:dyDescent="0.25">
      <c r="BE413" s="176" t="s">
        <v>2456</v>
      </c>
    </row>
    <row r="414" spans="57:57" x14ac:dyDescent="0.25">
      <c r="BE414" s="176" t="s">
        <v>2457</v>
      </c>
    </row>
    <row r="415" spans="57:57" x14ac:dyDescent="0.25">
      <c r="BE415" s="176" t="s">
        <v>2458</v>
      </c>
    </row>
    <row r="416" spans="57:57" x14ac:dyDescent="0.25">
      <c r="BE416" s="176" t="s">
        <v>2459</v>
      </c>
    </row>
    <row r="417" spans="57:57" x14ac:dyDescent="0.25">
      <c r="BE417" s="176" t="s">
        <v>2460</v>
      </c>
    </row>
    <row r="418" spans="57:57" x14ac:dyDescent="0.25">
      <c r="BE418" s="176" t="s">
        <v>2461</v>
      </c>
    </row>
    <row r="419" spans="57:57" x14ac:dyDescent="0.25">
      <c r="BE419" s="176" t="s">
        <v>2462</v>
      </c>
    </row>
    <row r="420" spans="57:57" x14ac:dyDescent="0.25">
      <c r="BE420" s="176" t="s">
        <v>2463</v>
      </c>
    </row>
    <row r="421" spans="57:57" x14ac:dyDescent="0.25">
      <c r="BE421" s="176" t="s">
        <v>2464</v>
      </c>
    </row>
    <row r="422" spans="57:57" x14ac:dyDescent="0.25">
      <c r="BE422" s="176" t="s">
        <v>2465</v>
      </c>
    </row>
    <row r="423" spans="57:57" x14ac:dyDescent="0.25">
      <c r="BE423" s="176" t="s">
        <v>2466</v>
      </c>
    </row>
    <row r="424" spans="57:57" x14ac:dyDescent="0.25">
      <c r="BE424" s="176" t="s">
        <v>2467</v>
      </c>
    </row>
    <row r="425" spans="57:57" x14ac:dyDescent="0.25">
      <c r="BE425" s="176" t="s">
        <v>2468</v>
      </c>
    </row>
    <row r="426" spans="57:57" x14ac:dyDescent="0.25">
      <c r="BE426" s="176" t="s">
        <v>2469</v>
      </c>
    </row>
    <row r="427" spans="57:57" x14ac:dyDescent="0.25">
      <c r="BE427" s="176" t="s">
        <v>2420</v>
      </c>
    </row>
    <row r="428" spans="57:57" x14ac:dyDescent="0.25">
      <c r="BE428" s="176" t="s">
        <v>2421</v>
      </c>
    </row>
    <row r="429" spans="57:57" x14ac:dyDescent="0.25">
      <c r="BE429" s="176" t="s">
        <v>2294</v>
      </c>
    </row>
    <row r="430" spans="57:57" x14ac:dyDescent="0.25">
      <c r="BE430" s="176" t="s">
        <v>2470</v>
      </c>
    </row>
    <row r="431" spans="57:57" x14ac:dyDescent="0.25">
      <c r="BE431" s="176" t="s">
        <v>2471</v>
      </c>
    </row>
    <row r="432" spans="57:57" x14ac:dyDescent="0.25">
      <c r="BE432" s="176" t="s">
        <v>2472</v>
      </c>
    </row>
    <row r="433" spans="57:57" x14ac:dyDescent="0.25">
      <c r="BE433" s="176" t="s">
        <v>2473</v>
      </c>
    </row>
    <row r="434" spans="57:57" x14ac:dyDescent="0.25">
      <c r="BE434" s="176" t="s">
        <v>2474</v>
      </c>
    </row>
    <row r="435" spans="57:57" x14ac:dyDescent="0.25">
      <c r="BE435" s="176" t="s">
        <v>2475</v>
      </c>
    </row>
    <row r="436" spans="57:57" x14ac:dyDescent="0.25">
      <c r="BE436" s="176" t="s">
        <v>2476</v>
      </c>
    </row>
    <row r="437" spans="57:57" x14ac:dyDescent="0.25">
      <c r="BE437" s="176" t="s">
        <v>2477</v>
      </c>
    </row>
    <row r="438" spans="57:57" x14ac:dyDescent="0.25">
      <c r="BE438" s="176" t="s">
        <v>2478</v>
      </c>
    </row>
    <row r="439" spans="57:57" x14ac:dyDescent="0.25">
      <c r="BE439" s="176" t="s">
        <v>2479</v>
      </c>
    </row>
    <row r="440" spans="57:57" x14ac:dyDescent="0.25">
      <c r="BE440" s="176" t="s">
        <v>2480</v>
      </c>
    </row>
    <row r="441" spans="57:57" x14ac:dyDescent="0.25">
      <c r="BE441" s="176" t="s">
        <v>2481</v>
      </c>
    </row>
    <row r="442" spans="57:57" x14ac:dyDescent="0.25">
      <c r="BE442" s="176" t="s">
        <v>2482</v>
      </c>
    </row>
    <row r="443" spans="57:57" x14ac:dyDescent="0.25">
      <c r="BE443" s="176" t="s">
        <v>2483</v>
      </c>
    </row>
    <row r="444" spans="57:57" x14ac:dyDescent="0.25">
      <c r="BE444" s="176" t="s">
        <v>2484</v>
      </c>
    </row>
    <row r="445" spans="57:57" x14ac:dyDescent="0.25">
      <c r="BE445" s="176" t="s">
        <v>2485</v>
      </c>
    </row>
    <row r="446" spans="57:57" x14ac:dyDescent="0.25">
      <c r="BE446" s="176" t="s">
        <v>2486</v>
      </c>
    </row>
    <row r="447" spans="57:57" x14ac:dyDescent="0.25">
      <c r="BE447" s="176" t="s">
        <v>2487</v>
      </c>
    </row>
    <row r="448" spans="57:57" x14ac:dyDescent="0.25">
      <c r="BE448" s="176" t="s">
        <v>2488</v>
      </c>
    </row>
    <row r="449" spans="57:57" x14ac:dyDescent="0.25">
      <c r="BE449" s="176" t="s">
        <v>2489</v>
      </c>
    </row>
    <row r="450" spans="57:57" x14ac:dyDescent="0.25">
      <c r="BE450" s="176" t="s">
        <v>2490</v>
      </c>
    </row>
    <row r="451" spans="57:57" x14ac:dyDescent="0.25">
      <c r="BE451" s="176" t="s">
        <v>2491</v>
      </c>
    </row>
    <row r="452" spans="57:57" x14ac:dyDescent="0.25">
      <c r="BE452" s="176" t="s">
        <v>2492</v>
      </c>
    </row>
    <row r="453" spans="57:57" x14ac:dyDescent="0.25">
      <c r="BE453" s="176" t="s">
        <v>2493</v>
      </c>
    </row>
    <row r="454" spans="57:57" x14ac:dyDescent="0.25">
      <c r="BE454" s="176" t="s">
        <v>2494</v>
      </c>
    </row>
    <row r="455" spans="57:57" x14ac:dyDescent="0.25">
      <c r="BE455" s="176" t="s">
        <v>2495</v>
      </c>
    </row>
    <row r="456" spans="57:57" x14ac:dyDescent="0.25">
      <c r="BE456" s="176" t="s">
        <v>2496</v>
      </c>
    </row>
    <row r="457" spans="57:57" x14ac:dyDescent="0.25">
      <c r="BE457" s="176" t="s">
        <v>2497</v>
      </c>
    </row>
    <row r="458" spans="57:57" x14ac:dyDescent="0.25">
      <c r="BE458" s="176" t="s">
        <v>2406</v>
      </c>
    </row>
    <row r="459" spans="57:57" x14ac:dyDescent="0.25">
      <c r="BE459" s="176" t="s">
        <v>2498</v>
      </c>
    </row>
    <row r="460" spans="57:57" x14ac:dyDescent="0.25">
      <c r="BE460" s="176" t="s">
        <v>2499</v>
      </c>
    </row>
    <row r="461" spans="57:57" x14ac:dyDescent="0.25">
      <c r="BE461" s="176" t="s">
        <v>2500</v>
      </c>
    </row>
    <row r="462" spans="57:57" x14ac:dyDescent="0.25">
      <c r="BE462" s="176" t="s">
        <v>2501</v>
      </c>
    </row>
    <row r="463" spans="57:57" x14ac:dyDescent="0.25">
      <c r="BE463" s="176" t="s">
        <v>2502</v>
      </c>
    </row>
    <row r="464" spans="57:57" x14ac:dyDescent="0.25">
      <c r="BE464" s="176" t="s">
        <v>2503</v>
      </c>
    </row>
    <row r="465" spans="57:57" x14ac:dyDescent="0.25">
      <c r="BE465" s="176" t="s">
        <v>2504</v>
      </c>
    </row>
    <row r="466" spans="57:57" x14ac:dyDescent="0.25">
      <c r="BE466" s="176" t="s">
        <v>2505</v>
      </c>
    </row>
    <row r="467" spans="57:57" x14ac:dyDescent="0.25">
      <c r="BE467" s="176" t="s">
        <v>2506</v>
      </c>
    </row>
    <row r="468" spans="57:57" x14ac:dyDescent="0.25">
      <c r="BE468" s="176" t="s">
        <v>2295</v>
      </c>
    </row>
    <row r="469" spans="57:57" x14ac:dyDescent="0.25">
      <c r="BE469" s="176" t="s">
        <v>2507</v>
      </c>
    </row>
    <row r="470" spans="57:57" x14ac:dyDescent="0.25">
      <c r="BE470" s="176" t="s">
        <v>2508</v>
      </c>
    </row>
    <row r="471" spans="57:57" x14ac:dyDescent="0.25">
      <c r="BE471" s="176" t="s">
        <v>2509</v>
      </c>
    </row>
    <row r="472" spans="57:57" x14ac:dyDescent="0.25">
      <c r="BE472" s="176" t="s">
        <v>2510</v>
      </c>
    </row>
    <row r="473" spans="57:57" x14ac:dyDescent="0.25">
      <c r="BE473" s="176" t="s">
        <v>2511</v>
      </c>
    </row>
    <row r="474" spans="57:57" x14ac:dyDescent="0.25">
      <c r="BE474" s="176" t="s">
        <v>2512</v>
      </c>
    </row>
    <row r="475" spans="57:57" x14ac:dyDescent="0.25">
      <c r="BE475" s="176" t="s">
        <v>2513</v>
      </c>
    </row>
    <row r="476" spans="57:57" x14ac:dyDescent="0.25">
      <c r="BE476" s="176" t="s">
        <v>2514</v>
      </c>
    </row>
    <row r="477" spans="57:57" x14ac:dyDescent="0.25">
      <c r="BE477" s="176" t="s">
        <v>2515</v>
      </c>
    </row>
    <row r="478" spans="57:57" x14ac:dyDescent="0.25">
      <c r="BE478" s="176" t="s">
        <v>2516</v>
      </c>
    </row>
    <row r="479" spans="57:57" x14ac:dyDescent="0.25">
      <c r="BE479" s="176" t="s">
        <v>2517</v>
      </c>
    </row>
    <row r="480" spans="57:57" x14ac:dyDescent="0.25">
      <c r="BE480" s="176" t="s">
        <v>2518</v>
      </c>
    </row>
    <row r="481" spans="57:57" x14ac:dyDescent="0.25">
      <c r="BE481" s="176" t="s">
        <v>2519</v>
      </c>
    </row>
    <row r="482" spans="57:57" x14ac:dyDescent="0.25">
      <c r="BE482" s="176" t="s">
        <v>2520</v>
      </c>
    </row>
    <row r="483" spans="57:57" x14ac:dyDescent="0.25">
      <c r="BE483" s="176" t="s">
        <v>2521</v>
      </c>
    </row>
    <row r="484" spans="57:57" x14ac:dyDescent="0.25">
      <c r="BE484" s="176" t="s">
        <v>2522</v>
      </c>
    </row>
    <row r="485" spans="57:57" x14ac:dyDescent="0.25">
      <c r="BE485" s="176" t="s">
        <v>2523</v>
      </c>
    </row>
    <row r="486" spans="57:57" x14ac:dyDescent="0.25">
      <c r="BE486" s="176" t="s">
        <v>2524</v>
      </c>
    </row>
    <row r="487" spans="57:57" x14ac:dyDescent="0.25">
      <c r="BE487" s="176" t="s">
        <v>2525</v>
      </c>
    </row>
    <row r="488" spans="57:57" x14ac:dyDescent="0.25">
      <c r="BE488" s="176" t="s">
        <v>2526</v>
      </c>
    </row>
    <row r="489" spans="57:57" x14ac:dyDescent="0.25">
      <c r="BE489" s="176" t="s">
        <v>2527</v>
      </c>
    </row>
    <row r="490" spans="57:57" x14ac:dyDescent="0.25">
      <c r="BE490" s="176" t="s">
        <v>2528</v>
      </c>
    </row>
    <row r="491" spans="57:57" x14ac:dyDescent="0.25">
      <c r="BE491" s="176" t="s">
        <v>2529</v>
      </c>
    </row>
    <row r="492" spans="57:57" x14ac:dyDescent="0.25">
      <c r="BE492" s="176" t="s">
        <v>2530</v>
      </c>
    </row>
    <row r="493" spans="57:57" x14ac:dyDescent="0.25">
      <c r="BE493" s="176" t="s">
        <v>2531</v>
      </c>
    </row>
    <row r="494" spans="57:57" x14ac:dyDescent="0.25">
      <c r="BE494" s="176" t="s">
        <v>2532</v>
      </c>
    </row>
    <row r="495" spans="57:57" x14ac:dyDescent="0.25">
      <c r="BE495" s="176" t="s">
        <v>2533</v>
      </c>
    </row>
    <row r="496" spans="57:57" x14ac:dyDescent="0.25">
      <c r="BE496" s="176" t="s">
        <v>2534</v>
      </c>
    </row>
    <row r="497" spans="57:57" x14ac:dyDescent="0.25">
      <c r="BE497" s="176" t="s">
        <v>2535</v>
      </c>
    </row>
    <row r="498" spans="57:57" x14ac:dyDescent="0.25">
      <c r="BE498" s="176" t="s">
        <v>2536</v>
      </c>
    </row>
    <row r="499" spans="57:57" x14ac:dyDescent="0.25">
      <c r="BE499" s="176" t="s">
        <v>2537</v>
      </c>
    </row>
    <row r="500" spans="57:57" x14ac:dyDescent="0.25">
      <c r="BE500" s="176" t="s">
        <v>2538</v>
      </c>
    </row>
    <row r="501" spans="57:57" x14ac:dyDescent="0.25">
      <c r="BE501" s="176" t="s">
        <v>2539</v>
      </c>
    </row>
    <row r="502" spans="57:57" x14ac:dyDescent="0.25">
      <c r="BE502" s="176" t="s">
        <v>2540</v>
      </c>
    </row>
    <row r="503" spans="57:57" x14ac:dyDescent="0.25">
      <c r="BE503" s="176" t="s">
        <v>2541</v>
      </c>
    </row>
    <row r="504" spans="57:57" x14ac:dyDescent="0.25">
      <c r="BE504" s="176" t="s">
        <v>2542</v>
      </c>
    </row>
    <row r="505" spans="57:57" x14ac:dyDescent="0.25">
      <c r="BE505" s="176" t="s">
        <v>2543</v>
      </c>
    </row>
    <row r="506" spans="57:57" x14ac:dyDescent="0.25">
      <c r="BE506" s="176" t="s">
        <v>2544</v>
      </c>
    </row>
    <row r="507" spans="57:57" x14ac:dyDescent="0.25">
      <c r="BE507" s="176" t="s">
        <v>2545</v>
      </c>
    </row>
    <row r="508" spans="57:57" x14ac:dyDescent="0.25">
      <c r="BE508" s="176" t="s">
        <v>2546</v>
      </c>
    </row>
    <row r="509" spans="57:57" x14ac:dyDescent="0.25">
      <c r="BE509" s="176" t="s">
        <v>2547</v>
      </c>
    </row>
    <row r="510" spans="57:57" x14ac:dyDescent="0.25">
      <c r="BE510" s="176" t="s">
        <v>2548</v>
      </c>
    </row>
    <row r="511" spans="57:57" x14ac:dyDescent="0.25">
      <c r="BE511" s="176" t="s">
        <v>2549</v>
      </c>
    </row>
    <row r="512" spans="57:57" x14ac:dyDescent="0.25">
      <c r="BE512" s="176" t="s">
        <v>2550</v>
      </c>
    </row>
    <row r="513" spans="57:57" x14ac:dyDescent="0.25">
      <c r="BE513" s="176" t="s">
        <v>2551</v>
      </c>
    </row>
    <row r="514" spans="57:57" x14ac:dyDescent="0.25">
      <c r="BE514" s="176" t="s">
        <v>2552</v>
      </c>
    </row>
    <row r="515" spans="57:57" x14ac:dyDescent="0.25">
      <c r="BE515" s="176" t="s">
        <v>2553</v>
      </c>
    </row>
    <row r="516" spans="57:57" x14ac:dyDescent="0.25">
      <c r="BE516" s="176" t="s">
        <v>2554</v>
      </c>
    </row>
    <row r="517" spans="57:57" x14ac:dyDescent="0.25">
      <c r="BE517" s="176" t="s">
        <v>2555</v>
      </c>
    </row>
    <row r="518" spans="57:57" x14ac:dyDescent="0.25">
      <c r="BE518" s="176" t="s">
        <v>2556</v>
      </c>
    </row>
    <row r="519" spans="57:57" x14ac:dyDescent="0.25">
      <c r="BE519" s="176" t="s">
        <v>2557</v>
      </c>
    </row>
    <row r="520" spans="57:57" x14ac:dyDescent="0.25">
      <c r="BE520" s="176" t="s">
        <v>2558</v>
      </c>
    </row>
    <row r="521" spans="57:57" x14ac:dyDescent="0.25">
      <c r="BE521" s="176" t="s">
        <v>2559</v>
      </c>
    </row>
    <row r="522" spans="57:57" x14ac:dyDescent="0.25">
      <c r="BE522" s="176" t="s">
        <v>2502</v>
      </c>
    </row>
    <row r="523" spans="57:57" x14ac:dyDescent="0.25">
      <c r="BE523" s="176" t="s">
        <v>2560</v>
      </c>
    </row>
    <row r="524" spans="57:57" x14ac:dyDescent="0.25">
      <c r="BE524" s="176" t="s">
        <v>2561</v>
      </c>
    </row>
    <row r="525" spans="57:57" x14ac:dyDescent="0.25">
      <c r="BE525" s="176" t="s">
        <v>2562</v>
      </c>
    </row>
    <row r="526" spans="57:57" x14ac:dyDescent="0.25">
      <c r="BE526" s="176" t="s">
        <v>2563</v>
      </c>
    </row>
    <row r="527" spans="57:57" x14ac:dyDescent="0.25">
      <c r="BE527" s="176" t="s">
        <v>2564</v>
      </c>
    </row>
    <row r="528" spans="57:57" x14ac:dyDescent="0.25">
      <c r="BE528" s="176" t="s">
        <v>2565</v>
      </c>
    </row>
    <row r="529" spans="57:57" x14ac:dyDescent="0.25">
      <c r="BE529" s="176" t="s">
        <v>2566</v>
      </c>
    </row>
    <row r="530" spans="57:57" x14ac:dyDescent="0.25">
      <c r="BE530" s="176" t="s">
        <v>2567</v>
      </c>
    </row>
    <row r="531" spans="57:57" x14ac:dyDescent="0.25">
      <c r="BE531" s="176" t="s">
        <v>2568</v>
      </c>
    </row>
    <row r="532" spans="57:57" x14ac:dyDescent="0.25">
      <c r="BE532" s="176" t="s">
        <v>2569</v>
      </c>
    </row>
    <row r="533" spans="57:57" x14ac:dyDescent="0.25">
      <c r="BE533" s="176" t="s">
        <v>2463</v>
      </c>
    </row>
    <row r="534" spans="57:57" x14ac:dyDescent="0.25">
      <c r="BE534" s="176" t="s">
        <v>2570</v>
      </c>
    </row>
    <row r="535" spans="57:57" x14ac:dyDescent="0.25">
      <c r="BE535" s="176" t="s">
        <v>2571</v>
      </c>
    </row>
    <row r="536" spans="57:57" x14ac:dyDescent="0.25">
      <c r="BE536" s="176" t="s">
        <v>2572</v>
      </c>
    </row>
    <row r="537" spans="57:57" x14ac:dyDescent="0.25">
      <c r="BE537" s="176" t="s">
        <v>2573</v>
      </c>
    </row>
    <row r="538" spans="57:57" x14ac:dyDescent="0.25">
      <c r="BE538" s="176" t="s">
        <v>2574</v>
      </c>
    </row>
    <row r="539" spans="57:57" x14ac:dyDescent="0.25">
      <c r="BE539" s="176" t="s">
        <v>2575</v>
      </c>
    </row>
    <row r="540" spans="57:57" x14ac:dyDescent="0.25">
      <c r="BE540" s="176" t="s">
        <v>2576</v>
      </c>
    </row>
    <row r="541" spans="57:57" x14ac:dyDescent="0.25">
      <c r="BE541" s="176" t="s">
        <v>2506</v>
      </c>
    </row>
    <row r="542" spans="57:57" x14ac:dyDescent="0.25">
      <c r="BE542" s="176" t="s">
        <v>2294</v>
      </c>
    </row>
    <row r="543" spans="57:57" x14ac:dyDescent="0.25">
      <c r="BE543" s="176" t="s">
        <v>2408</v>
      </c>
    </row>
    <row r="544" spans="57:57" x14ac:dyDescent="0.25">
      <c r="BE544" s="176" t="s">
        <v>2577</v>
      </c>
    </row>
    <row r="545" spans="57:57" x14ac:dyDescent="0.25">
      <c r="BE545" s="176" t="s">
        <v>2578</v>
      </c>
    </row>
    <row r="546" spans="57:57" x14ac:dyDescent="0.25">
      <c r="BE546" s="176" t="s">
        <v>2579</v>
      </c>
    </row>
    <row r="547" spans="57:57" x14ac:dyDescent="0.25">
      <c r="BE547" s="176" t="s">
        <v>2580</v>
      </c>
    </row>
    <row r="548" spans="57:57" x14ac:dyDescent="0.25">
      <c r="BE548" s="176" t="s">
        <v>2581</v>
      </c>
    </row>
    <row r="549" spans="57:57" x14ac:dyDescent="0.25">
      <c r="BE549" s="176" t="s">
        <v>2582</v>
      </c>
    </row>
    <row r="550" spans="57:57" x14ac:dyDescent="0.25">
      <c r="BE550" s="176" t="s">
        <v>2583</v>
      </c>
    </row>
    <row r="551" spans="57:57" x14ac:dyDescent="0.25">
      <c r="BE551" s="176" t="s">
        <v>2584</v>
      </c>
    </row>
    <row r="552" spans="57:57" x14ac:dyDescent="0.25">
      <c r="BE552" s="176" t="s">
        <v>2585</v>
      </c>
    </row>
    <row r="553" spans="57:57" x14ac:dyDescent="0.25">
      <c r="BE553" s="176" t="s">
        <v>2586</v>
      </c>
    </row>
    <row r="554" spans="57:57" x14ac:dyDescent="0.25">
      <c r="BE554" s="176" t="s">
        <v>2587</v>
      </c>
    </row>
    <row r="555" spans="57:57" x14ac:dyDescent="0.25">
      <c r="BE555" s="176" t="s">
        <v>2588</v>
      </c>
    </row>
    <row r="556" spans="57:57" x14ac:dyDescent="0.25">
      <c r="BE556" s="176" t="s">
        <v>2589</v>
      </c>
    </row>
    <row r="557" spans="57:57" x14ac:dyDescent="0.25">
      <c r="BE557" s="176" t="s">
        <v>2590</v>
      </c>
    </row>
    <row r="558" spans="57:57" x14ac:dyDescent="0.25">
      <c r="BE558" s="176" t="s">
        <v>2591</v>
      </c>
    </row>
    <row r="559" spans="57:57" x14ac:dyDescent="0.25">
      <c r="BE559" s="176" t="s">
        <v>2592</v>
      </c>
    </row>
    <row r="560" spans="57:57" x14ac:dyDescent="0.25">
      <c r="BE560" s="176" t="s">
        <v>2593</v>
      </c>
    </row>
    <row r="561" spans="57:57" x14ac:dyDescent="0.25">
      <c r="BE561" s="176" t="s">
        <v>2594</v>
      </c>
    </row>
    <row r="562" spans="57:57" x14ac:dyDescent="0.25">
      <c r="BE562" s="176" t="s">
        <v>2595</v>
      </c>
    </row>
    <row r="563" spans="57:57" x14ac:dyDescent="0.25">
      <c r="BE563" s="176" t="s">
        <v>2596</v>
      </c>
    </row>
    <row r="564" spans="57:57" x14ac:dyDescent="0.25">
      <c r="BE564" s="176" t="s">
        <v>2597</v>
      </c>
    </row>
    <row r="565" spans="57:57" x14ac:dyDescent="0.25">
      <c r="BE565" s="176" t="s">
        <v>2598</v>
      </c>
    </row>
    <row r="566" spans="57:57" x14ac:dyDescent="0.25">
      <c r="BE566" s="176" t="s">
        <v>2599</v>
      </c>
    </row>
    <row r="567" spans="57:57" x14ac:dyDescent="0.25">
      <c r="BE567" s="176" t="s">
        <v>2600</v>
      </c>
    </row>
    <row r="568" spans="57:57" x14ac:dyDescent="0.25">
      <c r="BE568" s="176" t="s">
        <v>2601</v>
      </c>
    </row>
    <row r="569" spans="57:57" x14ac:dyDescent="0.25">
      <c r="BE569" s="176" t="s">
        <v>2602</v>
      </c>
    </row>
    <row r="570" spans="57:57" x14ac:dyDescent="0.25">
      <c r="BE570" s="176" t="s">
        <v>2603</v>
      </c>
    </row>
    <row r="571" spans="57:57" x14ac:dyDescent="0.25">
      <c r="BE571" s="176" t="s">
        <v>2604</v>
      </c>
    </row>
    <row r="572" spans="57:57" x14ac:dyDescent="0.25">
      <c r="BE572" s="176" t="s">
        <v>2605</v>
      </c>
    </row>
    <row r="573" spans="57:57" x14ac:dyDescent="0.25">
      <c r="BE573" s="176" t="s">
        <v>2606</v>
      </c>
    </row>
    <row r="574" spans="57:57" x14ac:dyDescent="0.25">
      <c r="BE574" s="176" t="s">
        <v>2607</v>
      </c>
    </row>
    <row r="575" spans="57:57" x14ac:dyDescent="0.25">
      <c r="BE575" s="176" t="s">
        <v>2608</v>
      </c>
    </row>
    <row r="576" spans="57:57" x14ac:dyDescent="0.25">
      <c r="BE576" s="176" t="s">
        <v>2609</v>
      </c>
    </row>
    <row r="577" spans="57:57" x14ac:dyDescent="0.25">
      <c r="BE577" s="176" t="s">
        <v>2610</v>
      </c>
    </row>
    <row r="578" spans="57:57" x14ac:dyDescent="0.25">
      <c r="BE578" s="176" t="s">
        <v>2611</v>
      </c>
    </row>
    <row r="579" spans="57:57" x14ac:dyDescent="0.25">
      <c r="BE579" s="176" t="s">
        <v>2612</v>
      </c>
    </row>
    <row r="580" spans="57:57" x14ac:dyDescent="0.25">
      <c r="BE580" s="176" t="s">
        <v>2613</v>
      </c>
    </row>
    <row r="581" spans="57:57" x14ac:dyDescent="0.25">
      <c r="BE581" s="176" t="s">
        <v>2614</v>
      </c>
    </row>
    <row r="582" spans="57:57" x14ac:dyDescent="0.25">
      <c r="BE582" s="176" t="s">
        <v>2615</v>
      </c>
    </row>
    <row r="583" spans="57:57" x14ac:dyDescent="0.25">
      <c r="BE583" s="176" t="s">
        <v>2616</v>
      </c>
    </row>
    <row r="584" spans="57:57" x14ac:dyDescent="0.25">
      <c r="BE584" s="176" t="s">
        <v>2617</v>
      </c>
    </row>
    <row r="585" spans="57:57" x14ac:dyDescent="0.25">
      <c r="BE585" s="176" t="s">
        <v>2618</v>
      </c>
    </row>
    <row r="586" spans="57:57" x14ac:dyDescent="0.25">
      <c r="BE586" s="176" t="s">
        <v>2619</v>
      </c>
    </row>
    <row r="587" spans="57:57" x14ac:dyDescent="0.25">
      <c r="BE587" s="176" t="s">
        <v>2620</v>
      </c>
    </row>
    <row r="588" spans="57:57" x14ac:dyDescent="0.25">
      <c r="BE588" s="176" t="s">
        <v>2621</v>
      </c>
    </row>
    <row r="589" spans="57:57" x14ac:dyDescent="0.25">
      <c r="BE589" s="176" t="s">
        <v>2622</v>
      </c>
    </row>
    <row r="590" spans="57:57" x14ac:dyDescent="0.25">
      <c r="BE590" s="176" t="s">
        <v>2623</v>
      </c>
    </row>
    <row r="591" spans="57:57" x14ac:dyDescent="0.25">
      <c r="BE591" s="176" t="s">
        <v>2624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80E1C-59F4-4B39-B430-C23BDEF3091D}">
  <sheetPr>
    <tabColor rgb="FFFF0000"/>
  </sheetPr>
  <dimension ref="A1:Q4765"/>
  <sheetViews>
    <sheetView topLeftCell="B1" workbookViewId="0">
      <selection activeCell="B4" sqref="B4:E4"/>
    </sheetView>
  </sheetViews>
  <sheetFormatPr defaultRowHeight="15" x14ac:dyDescent="0.25"/>
  <cols>
    <col min="1" max="2" width="11" customWidth="1"/>
    <col min="3" max="3" width="41" customWidth="1"/>
    <col min="4" max="4" width="20.5703125" bestFit="1" customWidth="1"/>
    <col min="5" max="5" width="32.7109375" bestFit="1" customWidth="1"/>
    <col min="6" max="6" width="18.7109375" customWidth="1"/>
    <col min="7" max="7" width="6" customWidth="1"/>
    <col min="8" max="8" width="21" customWidth="1"/>
    <col min="9" max="9" width="23.7109375" bestFit="1" customWidth="1"/>
    <col min="10" max="10" width="33" customWidth="1"/>
    <col min="11" max="11" width="6" customWidth="1"/>
    <col min="12" max="17" width="13" customWidth="1"/>
  </cols>
  <sheetData>
    <row r="1" spans="1:17" x14ac:dyDescent="0.25">
      <c r="A1" s="193" t="s">
        <v>2625</v>
      </c>
      <c r="B1" t="s">
        <v>2625</v>
      </c>
      <c r="C1" t="s">
        <v>2626</v>
      </c>
      <c r="D1" t="s">
        <v>2627</v>
      </c>
      <c r="E1" t="s">
        <v>2628</v>
      </c>
      <c r="F1" t="s">
        <v>2629</v>
      </c>
      <c r="G1" t="s">
        <v>2630</v>
      </c>
      <c r="H1" t="s">
        <v>2631</v>
      </c>
      <c r="I1" s="193" t="s">
        <v>2632</v>
      </c>
      <c r="J1" s="193" t="s">
        <v>2633</v>
      </c>
      <c r="K1" t="s">
        <v>2634</v>
      </c>
      <c r="L1" t="s">
        <v>2635</v>
      </c>
      <c r="M1" t="s">
        <v>2636</v>
      </c>
      <c r="N1" t="s">
        <v>2637</v>
      </c>
      <c r="O1" t="s">
        <v>2638</v>
      </c>
      <c r="P1" t="s">
        <v>2639</v>
      </c>
      <c r="Q1" t="s">
        <v>2640</v>
      </c>
    </row>
    <row r="2" spans="1:17" x14ac:dyDescent="0.25">
      <c r="A2">
        <v>1001</v>
      </c>
      <c r="B2" t="s">
        <v>2641</v>
      </c>
      <c r="C2" t="s">
        <v>2642</v>
      </c>
      <c r="D2" t="s">
        <v>2643</v>
      </c>
      <c r="E2" t="s">
        <v>58</v>
      </c>
      <c r="F2" t="s">
        <v>2644</v>
      </c>
      <c r="G2" t="s">
        <v>2645</v>
      </c>
      <c r="H2" t="s">
        <v>2646</v>
      </c>
      <c r="I2" t="s">
        <v>0</v>
      </c>
      <c r="J2" t="s">
        <v>2647</v>
      </c>
      <c r="K2" t="s">
        <v>2648</v>
      </c>
      <c r="L2">
        <v>55639</v>
      </c>
      <c r="M2">
        <v>716</v>
      </c>
      <c r="N2">
        <v>817</v>
      </c>
      <c r="O2">
        <v>977</v>
      </c>
      <c r="P2">
        <v>1241</v>
      </c>
      <c r="Q2">
        <v>1595</v>
      </c>
    </row>
    <row r="3" spans="1:17" x14ac:dyDescent="0.25">
      <c r="A3">
        <v>1003</v>
      </c>
      <c r="B3" t="s">
        <v>2649</v>
      </c>
      <c r="C3" t="s">
        <v>2650</v>
      </c>
      <c r="D3" t="s">
        <v>2651</v>
      </c>
      <c r="E3" t="s">
        <v>100</v>
      </c>
      <c r="F3" t="s">
        <v>2644</v>
      </c>
      <c r="G3" t="s">
        <v>2645</v>
      </c>
      <c r="H3" t="s">
        <v>2646</v>
      </c>
      <c r="I3" t="s">
        <v>0</v>
      </c>
      <c r="J3" t="s">
        <v>2652</v>
      </c>
      <c r="K3" t="s">
        <v>2648</v>
      </c>
      <c r="L3">
        <v>218289</v>
      </c>
      <c r="M3">
        <v>924</v>
      </c>
      <c r="N3">
        <v>928</v>
      </c>
      <c r="O3">
        <v>1206</v>
      </c>
      <c r="P3">
        <v>1534</v>
      </c>
      <c r="Q3">
        <v>1971</v>
      </c>
    </row>
    <row r="4" spans="1:17" x14ac:dyDescent="0.25">
      <c r="A4">
        <v>1005</v>
      </c>
      <c r="B4" t="s">
        <v>2653</v>
      </c>
      <c r="C4" t="s">
        <v>2654</v>
      </c>
      <c r="D4" t="s">
        <v>2655</v>
      </c>
      <c r="E4" t="s">
        <v>97</v>
      </c>
      <c r="F4" t="s">
        <v>2644</v>
      </c>
      <c r="G4" t="s">
        <v>2645</v>
      </c>
      <c r="H4" t="s">
        <v>2646</v>
      </c>
      <c r="I4" t="s">
        <v>0</v>
      </c>
      <c r="J4" t="s">
        <v>2656</v>
      </c>
      <c r="K4" t="s">
        <v>2657</v>
      </c>
      <c r="L4">
        <v>25026</v>
      </c>
      <c r="M4">
        <v>558</v>
      </c>
      <c r="N4">
        <v>562</v>
      </c>
      <c r="O4">
        <v>740</v>
      </c>
      <c r="P4">
        <v>941</v>
      </c>
      <c r="Q4">
        <v>994</v>
      </c>
    </row>
    <row r="5" spans="1:17" x14ac:dyDescent="0.25">
      <c r="A5">
        <v>1007</v>
      </c>
      <c r="B5" t="s">
        <v>2658</v>
      </c>
      <c r="C5" t="s">
        <v>2659</v>
      </c>
      <c r="D5" t="s">
        <v>2660</v>
      </c>
      <c r="E5" t="s">
        <v>193</v>
      </c>
      <c r="F5" t="s">
        <v>2644</v>
      </c>
      <c r="G5" t="s">
        <v>2645</v>
      </c>
      <c r="H5" t="s">
        <v>2646</v>
      </c>
      <c r="I5" t="s">
        <v>0</v>
      </c>
      <c r="J5" t="s">
        <v>2661</v>
      </c>
      <c r="K5" t="s">
        <v>2648</v>
      </c>
      <c r="L5">
        <v>22374</v>
      </c>
      <c r="M5">
        <v>866</v>
      </c>
      <c r="N5">
        <v>942</v>
      </c>
      <c r="O5">
        <v>1075</v>
      </c>
      <c r="P5">
        <v>1376</v>
      </c>
      <c r="Q5">
        <v>1494</v>
      </c>
    </row>
    <row r="6" spans="1:17" x14ac:dyDescent="0.25">
      <c r="A6">
        <v>1009</v>
      </c>
      <c r="B6" t="s">
        <v>2662</v>
      </c>
      <c r="C6" t="s">
        <v>2659</v>
      </c>
      <c r="D6" t="s">
        <v>2660</v>
      </c>
      <c r="E6" t="s">
        <v>239</v>
      </c>
      <c r="F6" t="s">
        <v>2644</v>
      </c>
      <c r="G6" t="s">
        <v>2645</v>
      </c>
      <c r="H6" t="s">
        <v>2646</v>
      </c>
      <c r="I6" t="s">
        <v>0</v>
      </c>
      <c r="J6" t="s">
        <v>2663</v>
      </c>
      <c r="K6" t="s">
        <v>2648</v>
      </c>
      <c r="L6">
        <v>57755</v>
      </c>
      <c r="M6">
        <v>866</v>
      </c>
      <c r="N6">
        <v>942</v>
      </c>
      <c r="O6">
        <v>1075</v>
      </c>
      <c r="P6">
        <v>1376</v>
      </c>
      <c r="Q6">
        <v>1494</v>
      </c>
    </row>
    <row r="7" spans="1:17" x14ac:dyDescent="0.25">
      <c r="A7">
        <v>1011</v>
      </c>
      <c r="B7" t="s">
        <v>2664</v>
      </c>
      <c r="C7" t="s">
        <v>2665</v>
      </c>
      <c r="D7" t="s">
        <v>2666</v>
      </c>
      <c r="E7" t="s">
        <v>282</v>
      </c>
      <c r="F7" t="s">
        <v>2644</v>
      </c>
      <c r="G7" t="s">
        <v>2645</v>
      </c>
      <c r="H7" t="s">
        <v>2646</v>
      </c>
      <c r="I7" t="s">
        <v>0</v>
      </c>
      <c r="J7" t="s">
        <v>2667</v>
      </c>
      <c r="K7" t="s">
        <v>2657</v>
      </c>
      <c r="L7">
        <v>10173</v>
      </c>
      <c r="M7">
        <v>620</v>
      </c>
      <c r="N7">
        <v>631</v>
      </c>
      <c r="O7">
        <v>820</v>
      </c>
      <c r="P7">
        <v>999</v>
      </c>
      <c r="Q7">
        <v>1229</v>
      </c>
    </row>
    <row r="8" spans="1:17" x14ac:dyDescent="0.25">
      <c r="A8">
        <v>1013</v>
      </c>
      <c r="B8" t="s">
        <v>2668</v>
      </c>
      <c r="C8" t="s">
        <v>2669</v>
      </c>
      <c r="D8" t="s">
        <v>2670</v>
      </c>
      <c r="E8" t="s">
        <v>318</v>
      </c>
      <c r="F8" t="s">
        <v>2644</v>
      </c>
      <c r="G8" t="s">
        <v>2645</v>
      </c>
      <c r="H8" t="s">
        <v>2646</v>
      </c>
      <c r="I8" t="s">
        <v>0</v>
      </c>
      <c r="J8" t="s">
        <v>2671</v>
      </c>
      <c r="K8" t="s">
        <v>2657</v>
      </c>
      <c r="L8">
        <v>19726</v>
      </c>
      <c r="M8">
        <v>576</v>
      </c>
      <c r="N8">
        <v>664</v>
      </c>
      <c r="O8">
        <v>761</v>
      </c>
      <c r="P8">
        <v>926</v>
      </c>
      <c r="Q8">
        <v>1022</v>
      </c>
    </row>
    <row r="9" spans="1:17" x14ac:dyDescent="0.25">
      <c r="A9">
        <v>1015</v>
      </c>
      <c r="B9" t="s">
        <v>2672</v>
      </c>
      <c r="C9" t="s">
        <v>2673</v>
      </c>
      <c r="D9" t="s">
        <v>2674</v>
      </c>
      <c r="E9" t="s">
        <v>321</v>
      </c>
      <c r="F9" t="s">
        <v>2644</v>
      </c>
      <c r="G9" t="s">
        <v>2645</v>
      </c>
      <c r="H9" t="s">
        <v>2646</v>
      </c>
      <c r="I9" t="s">
        <v>0</v>
      </c>
      <c r="J9" t="s">
        <v>2675</v>
      </c>
      <c r="K9" t="s">
        <v>2648</v>
      </c>
      <c r="L9">
        <v>114324</v>
      </c>
      <c r="M9">
        <v>605</v>
      </c>
      <c r="N9">
        <v>609</v>
      </c>
      <c r="O9">
        <v>802</v>
      </c>
      <c r="P9">
        <v>1088</v>
      </c>
      <c r="Q9">
        <v>1178</v>
      </c>
    </row>
    <row r="10" spans="1:17" x14ac:dyDescent="0.25">
      <c r="A10">
        <v>1017</v>
      </c>
      <c r="B10" t="s">
        <v>2676</v>
      </c>
      <c r="C10" t="s">
        <v>2677</v>
      </c>
      <c r="D10" t="s">
        <v>2678</v>
      </c>
      <c r="E10" t="s">
        <v>390</v>
      </c>
      <c r="F10" t="s">
        <v>2644</v>
      </c>
      <c r="G10" t="s">
        <v>2645</v>
      </c>
      <c r="H10" t="s">
        <v>2646</v>
      </c>
      <c r="I10" t="s">
        <v>0</v>
      </c>
      <c r="J10" t="s">
        <v>2679</v>
      </c>
      <c r="K10" t="s">
        <v>2657</v>
      </c>
      <c r="L10">
        <v>33427</v>
      </c>
      <c r="M10">
        <v>688</v>
      </c>
      <c r="N10">
        <v>692</v>
      </c>
      <c r="O10">
        <v>911</v>
      </c>
      <c r="P10">
        <v>1109</v>
      </c>
      <c r="Q10">
        <v>1224</v>
      </c>
    </row>
    <row r="11" spans="1:17" x14ac:dyDescent="0.25">
      <c r="A11">
        <v>1019</v>
      </c>
      <c r="B11" t="s">
        <v>2680</v>
      </c>
      <c r="C11" t="s">
        <v>2681</v>
      </c>
      <c r="D11" t="s">
        <v>2682</v>
      </c>
      <c r="E11" t="s">
        <v>426</v>
      </c>
      <c r="F11" t="s">
        <v>2644</v>
      </c>
      <c r="G11" t="s">
        <v>2645</v>
      </c>
      <c r="H11" t="s">
        <v>2646</v>
      </c>
      <c r="I11" t="s">
        <v>0</v>
      </c>
      <c r="J11" t="s">
        <v>2683</v>
      </c>
      <c r="K11" t="s">
        <v>2657</v>
      </c>
      <c r="L11">
        <v>26035</v>
      </c>
      <c r="M11">
        <v>574</v>
      </c>
      <c r="N11">
        <v>584</v>
      </c>
      <c r="O11">
        <v>759</v>
      </c>
      <c r="P11">
        <v>959</v>
      </c>
      <c r="Q11">
        <v>1097</v>
      </c>
    </row>
    <row r="12" spans="1:17" x14ac:dyDescent="0.25">
      <c r="A12">
        <v>1021</v>
      </c>
      <c r="B12" t="s">
        <v>2684</v>
      </c>
      <c r="C12" t="s">
        <v>2685</v>
      </c>
      <c r="D12" t="s">
        <v>2686</v>
      </c>
      <c r="E12" t="s">
        <v>460</v>
      </c>
      <c r="G12" t="s">
        <v>2645</v>
      </c>
      <c r="H12" t="s">
        <v>2646</v>
      </c>
      <c r="I12" t="s">
        <v>0</v>
      </c>
      <c r="J12" t="s">
        <v>2687</v>
      </c>
      <c r="K12" t="s">
        <v>2648</v>
      </c>
      <c r="L12">
        <v>44147</v>
      </c>
      <c r="M12">
        <v>617</v>
      </c>
      <c r="N12">
        <v>634</v>
      </c>
      <c r="O12">
        <v>755</v>
      </c>
      <c r="P12">
        <v>1036</v>
      </c>
      <c r="Q12">
        <v>1040</v>
      </c>
    </row>
    <row r="13" spans="1:17" x14ac:dyDescent="0.25">
      <c r="A13">
        <v>1023</v>
      </c>
      <c r="B13" t="s">
        <v>2688</v>
      </c>
      <c r="C13" t="s">
        <v>2689</v>
      </c>
      <c r="D13" t="s">
        <v>2690</v>
      </c>
      <c r="E13" t="s">
        <v>441</v>
      </c>
      <c r="F13" t="s">
        <v>2644</v>
      </c>
      <c r="G13" t="s">
        <v>2645</v>
      </c>
      <c r="H13" t="s">
        <v>2646</v>
      </c>
      <c r="I13" t="s">
        <v>0</v>
      </c>
      <c r="J13" t="s">
        <v>2691</v>
      </c>
      <c r="K13" t="s">
        <v>2657</v>
      </c>
      <c r="L13">
        <v>12755</v>
      </c>
      <c r="M13">
        <v>560</v>
      </c>
      <c r="N13">
        <v>562</v>
      </c>
      <c r="O13">
        <v>740</v>
      </c>
      <c r="P13">
        <v>921</v>
      </c>
      <c r="Q13">
        <v>1260</v>
      </c>
    </row>
    <row r="14" spans="1:17" x14ac:dyDescent="0.25">
      <c r="A14">
        <v>1025</v>
      </c>
      <c r="B14" t="s">
        <v>2692</v>
      </c>
      <c r="C14" t="s">
        <v>2693</v>
      </c>
      <c r="D14" t="s">
        <v>2694</v>
      </c>
      <c r="E14" t="s">
        <v>506</v>
      </c>
      <c r="F14" t="s">
        <v>2644</v>
      </c>
      <c r="G14" t="s">
        <v>2645</v>
      </c>
      <c r="H14" t="s">
        <v>2646</v>
      </c>
      <c r="I14" t="s">
        <v>0</v>
      </c>
      <c r="J14" t="s">
        <v>2695</v>
      </c>
      <c r="K14" t="s">
        <v>2657</v>
      </c>
      <c r="L14">
        <v>23866</v>
      </c>
      <c r="M14">
        <v>560</v>
      </c>
      <c r="N14">
        <v>573</v>
      </c>
      <c r="O14">
        <v>740</v>
      </c>
      <c r="P14">
        <v>1052</v>
      </c>
      <c r="Q14">
        <v>1260</v>
      </c>
    </row>
    <row r="15" spans="1:17" x14ac:dyDescent="0.25">
      <c r="A15">
        <v>1027</v>
      </c>
      <c r="B15" t="s">
        <v>2696</v>
      </c>
      <c r="C15" t="s">
        <v>2697</v>
      </c>
      <c r="D15" t="s">
        <v>2698</v>
      </c>
      <c r="E15" t="s">
        <v>385</v>
      </c>
      <c r="F15" t="s">
        <v>2644</v>
      </c>
      <c r="G15" t="s">
        <v>2645</v>
      </c>
      <c r="H15" t="s">
        <v>2646</v>
      </c>
      <c r="I15" t="s">
        <v>0</v>
      </c>
      <c r="J15" t="s">
        <v>2699</v>
      </c>
      <c r="K15" t="s">
        <v>2657</v>
      </c>
      <c r="L15">
        <v>13285</v>
      </c>
      <c r="M15">
        <v>520</v>
      </c>
      <c r="N15">
        <v>626</v>
      </c>
      <c r="O15">
        <v>740</v>
      </c>
      <c r="P15">
        <v>1001</v>
      </c>
      <c r="Q15">
        <v>1154</v>
      </c>
    </row>
    <row r="16" spans="1:17" x14ac:dyDescent="0.25">
      <c r="A16">
        <v>1029</v>
      </c>
      <c r="B16" t="s">
        <v>2700</v>
      </c>
      <c r="C16" t="s">
        <v>2701</v>
      </c>
      <c r="D16" t="s">
        <v>2702</v>
      </c>
      <c r="E16" t="s">
        <v>497</v>
      </c>
      <c r="F16" t="s">
        <v>2644</v>
      </c>
      <c r="G16" t="s">
        <v>2645</v>
      </c>
      <c r="H16" t="s">
        <v>2646</v>
      </c>
      <c r="I16" t="s">
        <v>0</v>
      </c>
      <c r="J16" t="s">
        <v>2703</v>
      </c>
      <c r="K16" t="s">
        <v>2657</v>
      </c>
      <c r="L16">
        <v>14952</v>
      </c>
      <c r="M16">
        <v>561</v>
      </c>
      <c r="N16">
        <v>594</v>
      </c>
      <c r="O16">
        <v>741</v>
      </c>
      <c r="P16">
        <v>966</v>
      </c>
      <c r="Q16">
        <v>1110</v>
      </c>
    </row>
    <row r="17" spans="1:17" x14ac:dyDescent="0.25">
      <c r="A17">
        <v>1031</v>
      </c>
      <c r="B17" t="s">
        <v>2704</v>
      </c>
      <c r="C17" t="s">
        <v>2705</v>
      </c>
      <c r="D17" t="s">
        <v>2706</v>
      </c>
      <c r="E17" t="s">
        <v>622</v>
      </c>
      <c r="F17" t="s">
        <v>2644</v>
      </c>
      <c r="G17" t="s">
        <v>2645</v>
      </c>
      <c r="H17" t="s">
        <v>2646</v>
      </c>
      <c r="I17" t="s">
        <v>0</v>
      </c>
      <c r="J17" t="s">
        <v>2707</v>
      </c>
      <c r="K17" t="s">
        <v>2657</v>
      </c>
      <c r="L17">
        <v>52238</v>
      </c>
      <c r="M17">
        <v>607</v>
      </c>
      <c r="N17">
        <v>625</v>
      </c>
      <c r="O17">
        <v>803</v>
      </c>
      <c r="P17">
        <v>1141</v>
      </c>
      <c r="Q17">
        <v>1250</v>
      </c>
    </row>
    <row r="18" spans="1:17" x14ac:dyDescent="0.25">
      <c r="A18">
        <v>1033</v>
      </c>
      <c r="B18" t="s">
        <v>2708</v>
      </c>
      <c r="C18" t="s">
        <v>2709</v>
      </c>
      <c r="D18" t="s">
        <v>2710</v>
      </c>
      <c r="E18" t="s">
        <v>658</v>
      </c>
      <c r="F18" t="s">
        <v>2644</v>
      </c>
      <c r="G18" t="s">
        <v>2645</v>
      </c>
      <c r="H18" t="s">
        <v>2646</v>
      </c>
      <c r="I18" t="s">
        <v>0</v>
      </c>
      <c r="J18" t="s">
        <v>2711</v>
      </c>
      <c r="K18" t="s">
        <v>2648</v>
      </c>
      <c r="L18">
        <v>54957</v>
      </c>
      <c r="M18">
        <v>574</v>
      </c>
      <c r="N18">
        <v>617</v>
      </c>
      <c r="O18">
        <v>811</v>
      </c>
      <c r="P18">
        <v>1000</v>
      </c>
      <c r="Q18">
        <v>1249</v>
      </c>
    </row>
    <row r="19" spans="1:17" x14ac:dyDescent="0.25">
      <c r="A19">
        <v>1035</v>
      </c>
      <c r="B19" t="s">
        <v>2712</v>
      </c>
      <c r="C19" t="s">
        <v>2713</v>
      </c>
      <c r="D19" t="s">
        <v>2714</v>
      </c>
      <c r="E19" t="s">
        <v>687</v>
      </c>
      <c r="F19" t="s">
        <v>2644</v>
      </c>
      <c r="G19" t="s">
        <v>2645</v>
      </c>
      <c r="H19" t="s">
        <v>2646</v>
      </c>
      <c r="I19" t="s">
        <v>0</v>
      </c>
      <c r="J19" t="s">
        <v>2715</v>
      </c>
      <c r="K19" t="s">
        <v>2657</v>
      </c>
      <c r="L19">
        <v>12219</v>
      </c>
      <c r="M19">
        <v>560</v>
      </c>
      <c r="N19">
        <v>655</v>
      </c>
      <c r="O19">
        <v>740</v>
      </c>
      <c r="P19">
        <v>1008</v>
      </c>
      <c r="Q19">
        <v>1109</v>
      </c>
    </row>
    <row r="20" spans="1:17" x14ac:dyDescent="0.25">
      <c r="A20">
        <v>1037</v>
      </c>
      <c r="B20" t="s">
        <v>2716</v>
      </c>
      <c r="C20" t="s">
        <v>2717</v>
      </c>
      <c r="D20" t="s">
        <v>2718</v>
      </c>
      <c r="E20" t="s">
        <v>717</v>
      </c>
      <c r="F20" t="s">
        <v>2644</v>
      </c>
      <c r="G20" t="s">
        <v>2645</v>
      </c>
      <c r="H20" t="s">
        <v>2646</v>
      </c>
      <c r="I20" t="s">
        <v>0</v>
      </c>
      <c r="J20" t="s">
        <v>2719</v>
      </c>
      <c r="K20" t="s">
        <v>2657</v>
      </c>
      <c r="L20">
        <v>10696</v>
      </c>
      <c r="M20">
        <v>579</v>
      </c>
      <c r="N20">
        <v>589</v>
      </c>
      <c r="O20">
        <v>766</v>
      </c>
      <c r="P20">
        <v>932</v>
      </c>
      <c r="Q20">
        <v>1148</v>
      </c>
    </row>
    <row r="21" spans="1:17" x14ac:dyDescent="0.25">
      <c r="A21">
        <v>1039</v>
      </c>
      <c r="B21" t="s">
        <v>2720</v>
      </c>
      <c r="C21" t="s">
        <v>2721</v>
      </c>
      <c r="D21" t="s">
        <v>2722</v>
      </c>
      <c r="E21" t="s">
        <v>637</v>
      </c>
      <c r="F21" t="s">
        <v>2644</v>
      </c>
      <c r="G21" t="s">
        <v>2645</v>
      </c>
      <c r="H21" t="s">
        <v>2646</v>
      </c>
      <c r="I21" t="s">
        <v>0</v>
      </c>
      <c r="J21" t="s">
        <v>2723</v>
      </c>
      <c r="K21" t="s">
        <v>2657</v>
      </c>
      <c r="L21">
        <v>37096</v>
      </c>
      <c r="M21">
        <v>558</v>
      </c>
      <c r="N21">
        <v>562</v>
      </c>
      <c r="O21">
        <v>740</v>
      </c>
      <c r="P21">
        <v>986</v>
      </c>
      <c r="Q21">
        <v>1214</v>
      </c>
    </row>
    <row r="22" spans="1:17" x14ac:dyDescent="0.25">
      <c r="A22">
        <v>1041</v>
      </c>
      <c r="B22" t="s">
        <v>2724</v>
      </c>
      <c r="C22" t="s">
        <v>2725</v>
      </c>
      <c r="D22" t="s">
        <v>2726</v>
      </c>
      <c r="E22" t="s">
        <v>772</v>
      </c>
      <c r="F22" t="s">
        <v>2644</v>
      </c>
      <c r="G22" t="s">
        <v>2645</v>
      </c>
      <c r="H22" t="s">
        <v>2646</v>
      </c>
      <c r="I22" t="s">
        <v>0</v>
      </c>
      <c r="J22" t="s">
        <v>2727</v>
      </c>
      <c r="K22" t="s">
        <v>2657</v>
      </c>
      <c r="L22">
        <v>13826</v>
      </c>
      <c r="M22">
        <v>560</v>
      </c>
      <c r="N22">
        <v>562</v>
      </c>
      <c r="O22">
        <v>740</v>
      </c>
      <c r="P22">
        <v>901</v>
      </c>
      <c r="Q22">
        <v>994</v>
      </c>
    </row>
    <row r="23" spans="1:17" x14ac:dyDescent="0.25">
      <c r="A23">
        <v>1043</v>
      </c>
      <c r="B23" t="s">
        <v>2728</v>
      </c>
      <c r="C23" t="s">
        <v>2729</v>
      </c>
      <c r="D23" t="s">
        <v>2730</v>
      </c>
      <c r="E23" t="s">
        <v>796</v>
      </c>
      <c r="F23" t="s">
        <v>2644</v>
      </c>
      <c r="G23" t="s">
        <v>2645</v>
      </c>
      <c r="H23" t="s">
        <v>2646</v>
      </c>
      <c r="I23" t="s">
        <v>0</v>
      </c>
      <c r="J23" t="s">
        <v>2731</v>
      </c>
      <c r="K23" t="s">
        <v>2657</v>
      </c>
      <c r="L23">
        <v>83345</v>
      </c>
      <c r="M23">
        <v>627</v>
      </c>
      <c r="N23">
        <v>655</v>
      </c>
      <c r="O23">
        <v>815</v>
      </c>
      <c r="P23">
        <v>1097</v>
      </c>
      <c r="Q23">
        <v>1125</v>
      </c>
    </row>
    <row r="24" spans="1:17" x14ac:dyDescent="0.25">
      <c r="A24">
        <v>1045</v>
      </c>
      <c r="B24" t="s">
        <v>2732</v>
      </c>
      <c r="C24" t="s">
        <v>2733</v>
      </c>
      <c r="D24" t="s">
        <v>2734</v>
      </c>
      <c r="E24" t="s">
        <v>824</v>
      </c>
      <c r="F24" t="s">
        <v>2644</v>
      </c>
      <c r="G24" t="s">
        <v>2645</v>
      </c>
      <c r="H24" t="s">
        <v>2646</v>
      </c>
      <c r="I24" t="s">
        <v>0</v>
      </c>
      <c r="J24" t="s">
        <v>2735</v>
      </c>
      <c r="K24" t="s">
        <v>2657</v>
      </c>
      <c r="L24">
        <v>49293</v>
      </c>
      <c r="M24">
        <v>633</v>
      </c>
      <c r="N24">
        <v>636</v>
      </c>
      <c r="O24">
        <v>740</v>
      </c>
      <c r="P24">
        <v>1052</v>
      </c>
      <c r="Q24">
        <v>1260</v>
      </c>
    </row>
    <row r="25" spans="1:17" x14ac:dyDescent="0.25">
      <c r="A25">
        <v>1047</v>
      </c>
      <c r="B25" t="s">
        <v>2736</v>
      </c>
      <c r="C25" t="s">
        <v>2737</v>
      </c>
      <c r="D25" t="s">
        <v>2738</v>
      </c>
      <c r="E25" t="s">
        <v>743</v>
      </c>
      <c r="F25" t="s">
        <v>2644</v>
      </c>
      <c r="G25" t="s">
        <v>2645</v>
      </c>
      <c r="H25" t="s">
        <v>2646</v>
      </c>
      <c r="I25" t="s">
        <v>0</v>
      </c>
      <c r="J25" t="s">
        <v>2739</v>
      </c>
      <c r="K25" t="s">
        <v>2657</v>
      </c>
      <c r="L25">
        <v>38184</v>
      </c>
      <c r="M25">
        <v>597</v>
      </c>
      <c r="N25">
        <v>600</v>
      </c>
      <c r="O25">
        <v>790</v>
      </c>
      <c r="P25">
        <v>961</v>
      </c>
      <c r="Q25">
        <v>1061</v>
      </c>
    </row>
    <row r="26" spans="1:17" x14ac:dyDescent="0.25">
      <c r="A26">
        <v>1049</v>
      </c>
      <c r="B26" t="s">
        <v>2740</v>
      </c>
      <c r="C26" t="s">
        <v>2741</v>
      </c>
      <c r="D26" t="s">
        <v>2742</v>
      </c>
      <c r="E26" t="s">
        <v>663</v>
      </c>
      <c r="F26" t="s">
        <v>2644</v>
      </c>
      <c r="G26" t="s">
        <v>2645</v>
      </c>
      <c r="H26" t="s">
        <v>2646</v>
      </c>
      <c r="I26" t="s">
        <v>0</v>
      </c>
      <c r="J26" t="s">
        <v>2743</v>
      </c>
      <c r="K26" t="s">
        <v>2657</v>
      </c>
      <c r="L26">
        <v>71430</v>
      </c>
      <c r="M26">
        <v>560</v>
      </c>
      <c r="N26">
        <v>579</v>
      </c>
      <c r="O26">
        <v>740</v>
      </c>
      <c r="P26">
        <v>1015</v>
      </c>
      <c r="Q26">
        <v>1153</v>
      </c>
    </row>
    <row r="27" spans="1:17" x14ac:dyDescent="0.25">
      <c r="A27">
        <v>1051</v>
      </c>
      <c r="B27" t="s">
        <v>2744</v>
      </c>
      <c r="C27" t="s">
        <v>2642</v>
      </c>
      <c r="D27" t="s">
        <v>2643</v>
      </c>
      <c r="E27" t="s">
        <v>747</v>
      </c>
      <c r="F27" t="s">
        <v>2644</v>
      </c>
      <c r="G27" t="s">
        <v>2645</v>
      </c>
      <c r="H27" t="s">
        <v>2646</v>
      </c>
      <c r="I27" t="s">
        <v>0</v>
      </c>
      <c r="J27" t="s">
        <v>2745</v>
      </c>
      <c r="K27" t="s">
        <v>2648</v>
      </c>
      <c r="L27">
        <v>81526</v>
      </c>
      <c r="M27">
        <v>716</v>
      </c>
      <c r="N27">
        <v>817</v>
      </c>
      <c r="O27">
        <v>977</v>
      </c>
      <c r="P27">
        <v>1241</v>
      </c>
      <c r="Q27">
        <v>1595</v>
      </c>
    </row>
    <row r="28" spans="1:17" x14ac:dyDescent="0.25">
      <c r="A28">
        <v>1053</v>
      </c>
      <c r="B28" t="s">
        <v>2746</v>
      </c>
      <c r="C28" t="s">
        <v>2747</v>
      </c>
      <c r="D28" t="s">
        <v>2748</v>
      </c>
      <c r="E28" t="s">
        <v>627</v>
      </c>
      <c r="F28" t="s">
        <v>2644</v>
      </c>
      <c r="G28" t="s">
        <v>2645</v>
      </c>
      <c r="H28" t="s">
        <v>2646</v>
      </c>
      <c r="I28" t="s">
        <v>0</v>
      </c>
      <c r="J28" t="s">
        <v>2749</v>
      </c>
      <c r="K28" t="s">
        <v>2657</v>
      </c>
      <c r="L28">
        <v>36775</v>
      </c>
      <c r="M28">
        <v>560</v>
      </c>
      <c r="N28">
        <v>606</v>
      </c>
      <c r="O28">
        <v>740</v>
      </c>
      <c r="P28">
        <v>946</v>
      </c>
      <c r="Q28">
        <v>1164</v>
      </c>
    </row>
    <row r="29" spans="1:17" x14ac:dyDescent="0.25">
      <c r="A29">
        <v>1055</v>
      </c>
      <c r="B29" t="s">
        <v>2750</v>
      </c>
      <c r="C29" t="s">
        <v>2751</v>
      </c>
      <c r="D29" t="s">
        <v>2752</v>
      </c>
      <c r="E29" t="s">
        <v>953</v>
      </c>
      <c r="F29" t="s">
        <v>2644</v>
      </c>
      <c r="G29" t="s">
        <v>2645</v>
      </c>
      <c r="H29" t="s">
        <v>2646</v>
      </c>
      <c r="I29" t="s">
        <v>0</v>
      </c>
      <c r="J29" t="s">
        <v>2753</v>
      </c>
      <c r="K29" t="s">
        <v>2648</v>
      </c>
      <c r="L29">
        <v>102721</v>
      </c>
      <c r="M29">
        <v>514</v>
      </c>
      <c r="N29">
        <v>660</v>
      </c>
      <c r="O29">
        <v>769</v>
      </c>
      <c r="P29">
        <v>973</v>
      </c>
      <c r="Q29">
        <v>1033</v>
      </c>
    </row>
    <row r="30" spans="1:17" x14ac:dyDescent="0.25">
      <c r="A30">
        <v>1057</v>
      </c>
      <c r="B30" t="s">
        <v>2754</v>
      </c>
      <c r="C30" t="s">
        <v>2755</v>
      </c>
      <c r="D30" t="s">
        <v>2756</v>
      </c>
      <c r="E30" t="s">
        <v>456</v>
      </c>
      <c r="F30" t="s">
        <v>2644</v>
      </c>
      <c r="G30" t="s">
        <v>2645</v>
      </c>
      <c r="H30" t="s">
        <v>2646</v>
      </c>
      <c r="I30" t="s">
        <v>0</v>
      </c>
      <c r="J30" t="s">
        <v>2757</v>
      </c>
      <c r="K30" t="s">
        <v>2657</v>
      </c>
      <c r="L30">
        <v>16406</v>
      </c>
      <c r="M30">
        <v>560</v>
      </c>
      <c r="N30">
        <v>655</v>
      </c>
      <c r="O30">
        <v>740</v>
      </c>
      <c r="P30">
        <v>924</v>
      </c>
      <c r="Q30">
        <v>1109</v>
      </c>
    </row>
    <row r="31" spans="1:17" x14ac:dyDescent="0.25">
      <c r="A31">
        <v>1059</v>
      </c>
      <c r="B31" t="s">
        <v>2758</v>
      </c>
      <c r="C31" t="s">
        <v>2759</v>
      </c>
      <c r="D31" t="s">
        <v>2760</v>
      </c>
      <c r="E31" t="s">
        <v>207</v>
      </c>
      <c r="F31" t="s">
        <v>2644</v>
      </c>
      <c r="G31" t="s">
        <v>2645</v>
      </c>
      <c r="H31" t="s">
        <v>2646</v>
      </c>
      <c r="I31" t="s">
        <v>0</v>
      </c>
      <c r="J31" t="s">
        <v>2761</v>
      </c>
      <c r="K31" t="s">
        <v>2657</v>
      </c>
      <c r="L31">
        <v>31587</v>
      </c>
      <c r="M31">
        <v>560</v>
      </c>
      <c r="N31">
        <v>655</v>
      </c>
      <c r="O31">
        <v>740</v>
      </c>
      <c r="P31">
        <v>901</v>
      </c>
      <c r="Q31">
        <v>1251</v>
      </c>
    </row>
    <row r="32" spans="1:17" x14ac:dyDescent="0.25">
      <c r="A32">
        <v>1061</v>
      </c>
      <c r="B32" t="s">
        <v>2762</v>
      </c>
      <c r="C32" t="s">
        <v>2763</v>
      </c>
      <c r="D32" t="s">
        <v>2764</v>
      </c>
      <c r="E32" t="s">
        <v>1025</v>
      </c>
      <c r="F32" t="s">
        <v>2644</v>
      </c>
      <c r="G32" t="s">
        <v>2645</v>
      </c>
      <c r="H32" t="s">
        <v>2646</v>
      </c>
      <c r="I32" t="s">
        <v>0</v>
      </c>
      <c r="J32" t="s">
        <v>2765</v>
      </c>
      <c r="K32" t="s">
        <v>2648</v>
      </c>
      <c r="L32">
        <v>26383</v>
      </c>
      <c r="M32">
        <v>619</v>
      </c>
      <c r="N32">
        <v>622</v>
      </c>
      <c r="O32">
        <v>761</v>
      </c>
      <c r="P32">
        <v>1015</v>
      </c>
      <c r="Q32">
        <v>1156</v>
      </c>
    </row>
    <row r="33" spans="1:17" x14ac:dyDescent="0.25">
      <c r="A33">
        <v>1063</v>
      </c>
      <c r="B33" t="s">
        <v>2766</v>
      </c>
      <c r="C33" t="s">
        <v>2767</v>
      </c>
      <c r="D33" t="s">
        <v>2768</v>
      </c>
      <c r="E33" t="s">
        <v>758</v>
      </c>
      <c r="F33" t="s">
        <v>2644</v>
      </c>
      <c r="G33" t="s">
        <v>2645</v>
      </c>
      <c r="H33" t="s">
        <v>2646</v>
      </c>
      <c r="I33" t="s">
        <v>0</v>
      </c>
      <c r="J33" t="s">
        <v>2769</v>
      </c>
      <c r="K33" t="s">
        <v>2648</v>
      </c>
      <c r="L33">
        <v>8221</v>
      </c>
      <c r="M33">
        <v>623</v>
      </c>
      <c r="N33">
        <v>627</v>
      </c>
      <c r="O33">
        <v>794</v>
      </c>
      <c r="P33">
        <v>966</v>
      </c>
      <c r="Q33">
        <v>1067</v>
      </c>
    </row>
    <row r="34" spans="1:17" x14ac:dyDescent="0.25">
      <c r="A34">
        <v>1065</v>
      </c>
      <c r="B34" t="s">
        <v>2770</v>
      </c>
      <c r="C34" t="s">
        <v>2771</v>
      </c>
      <c r="D34" t="s">
        <v>2772</v>
      </c>
      <c r="E34" t="s">
        <v>1071</v>
      </c>
      <c r="F34" t="s">
        <v>2644</v>
      </c>
      <c r="G34" t="s">
        <v>2645</v>
      </c>
      <c r="H34" t="s">
        <v>2646</v>
      </c>
      <c r="I34" t="s">
        <v>0</v>
      </c>
      <c r="J34" t="s">
        <v>2773</v>
      </c>
      <c r="K34" t="s">
        <v>2648</v>
      </c>
      <c r="L34">
        <v>14754</v>
      </c>
      <c r="M34">
        <v>816</v>
      </c>
      <c r="N34">
        <v>822</v>
      </c>
      <c r="O34">
        <v>1018</v>
      </c>
      <c r="P34">
        <v>1277</v>
      </c>
      <c r="Q34">
        <v>1368</v>
      </c>
    </row>
    <row r="35" spans="1:17" x14ac:dyDescent="0.25">
      <c r="A35">
        <v>1067</v>
      </c>
      <c r="B35" t="s">
        <v>2774</v>
      </c>
      <c r="C35" t="s">
        <v>2775</v>
      </c>
      <c r="D35" t="s">
        <v>2776</v>
      </c>
      <c r="E35" t="s">
        <v>1077</v>
      </c>
      <c r="F35" t="s">
        <v>2644</v>
      </c>
      <c r="G35" t="s">
        <v>2645</v>
      </c>
      <c r="H35" t="s">
        <v>2646</v>
      </c>
      <c r="I35" t="s">
        <v>0</v>
      </c>
      <c r="J35" t="s">
        <v>2777</v>
      </c>
      <c r="K35" t="s">
        <v>2648</v>
      </c>
      <c r="L35">
        <v>17123</v>
      </c>
      <c r="M35">
        <v>558</v>
      </c>
      <c r="N35">
        <v>562</v>
      </c>
      <c r="O35">
        <v>740</v>
      </c>
      <c r="P35">
        <v>985</v>
      </c>
      <c r="Q35">
        <v>1001</v>
      </c>
    </row>
    <row r="36" spans="1:17" x14ac:dyDescent="0.25">
      <c r="A36">
        <v>1069</v>
      </c>
      <c r="B36" t="s">
        <v>2778</v>
      </c>
      <c r="C36" t="s">
        <v>2763</v>
      </c>
      <c r="D36" t="s">
        <v>2764</v>
      </c>
      <c r="E36" t="s">
        <v>961</v>
      </c>
      <c r="F36" t="s">
        <v>2644</v>
      </c>
      <c r="G36" t="s">
        <v>2645</v>
      </c>
      <c r="H36" t="s">
        <v>2646</v>
      </c>
      <c r="I36" t="s">
        <v>0</v>
      </c>
      <c r="J36" t="s">
        <v>2779</v>
      </c>
      <c r="K36" t="s">
        <v>2648</v>
      </c>
      <c r="L36">
        <v>105319</v>
      </c>
      <c r="M36">
        <v>619</v>
      </c>
      <c r="N36">
        <v>622</v>
      </c>
      <c r="O36">
        <v>761</v>
      </c>
      <c r="P36">
        <v>1015</v>
      </c>
      <c r="Q36">
        <v>1156</v>
      </c>
    </row>
    <row r="37" spans="1:17" x14ac:dyDescent="0.25">
      <c r="A37">
        <v>1071</v>
      </c>
      <c r="B37" t="s">
        <v>2780</v>
      </c>
      <c r="C37" t="s">
        <v>2781</v>
      </c>
      <c r="D37" t="s">
        <v>2782</v>
      </c>
      <c r="E37" t="s">
        <v>609</v>
      </c>
      <c r="F37" t="s">
        <v>2644</v>
      </c>
      <c r="G37" t="s">
        <v>2645</v>
      </c>
      <c r="H37" t="s">
        <v>2646</v>
      </c>
      <c r="I37" t="s">
        <v>0</v>
      </c>
      <c r="J37" t="s">
        <v>2783</v>
      </c>
      <c r="K37" t="s">
        <v>2657</v>
      </c>
      <c r="L37">
        <v>51765</v>
      </c>
      <c r="M37">
        <v>560</v>
      </c>
      <c r="N37">
        <v>624</v>
      </c>
      <c r="O37">
        <v>740</v>
      </c>
      <c r="P37">
        <v>901</v>
      </c>
      <c r="Q37">
        <v>1247</v>
      </c>
    </row>
    <row r="38" spans="1:17" x14ac:dyDescent="0.25">
      <c r="A38">
        <v>1073</v>
      </c>
      <c r="B38" t="s">
        <v>2784</v>
      </c>
      <c r="C38" t="s">
        <v>2659</v>
      </c>
      <c r="D38" t="s">
        <v>2660</v>
      </c>
      <c r="E38" t="s">
        <v>648</v>
      </c>
      <c r="F38" t="s">
        <v>2644</v>
      </c>
      <c r="G38" t="s">
        <v>2645</v>
      </c>
      <c r="H38" t="s">
        <v>2646</v>
      </c>
      <c r="I38" t="s">
        <v>0</v>
      </c>
      <c r="J38" t="s">
        <v>2785</v>
      </c>
      <c r="K38" t="s">
        <v>2648</v>
      </c>
      <c r="L38">
        <v>658615</v>
      </c>
      <c r="M38">
        <v>866</v>
      </c>
      <c r="N38">
        <v>942</v>
      </c>
      <c r="O38">
        <v>1075</v>
      </c>
      <c r="P38">
        <v>1376</v>
      </c>
      <c r="Q38">
        <v>1494</v>
      </c>
    </row>
    <row r="39" spans="1:17" x14ac:dyDescent="0.25">
      <c r="A39">
        <v>1075</v>
      </c>
      <c r="B39" t="s">
        <v>2786</v>
      </c>
      <c r="C39" t="s">
        <v>2787</v>
      </c>
      <c r="D39" t="s">
        <v>2788</v>
      </c>
      <c r="E39" t="s">
        <v>1167</v>
      </c>
      <c r="F39" t="s">
        <v>2644</v>
      </c>
      <c r="G39" t="s">
        <v>2645</v>
      </c>
      <c r="H39" t="s">
        <v>2646</v>
      </c>
      <c r="I39" t="s">
        <v>0</v>
      </c>
      <c r="J39" t="s">
        <v>2789</v>
      </c>
      <c r="K39" t="s">
        <v>2657</v>
      </c>
      <c r="L39">
        <v>13854</v>
      </c>
      <c r="M39">
        <v>560</v>
      </c>
      <c r="N39">
        <v>613</v>
      </c>
      <c r="O39">
        <v>740</v>
      </c>
      <c r="P39">
        <v>1011</v>
      </c>
      <c r="Q39">
        <v>1109</v>
      </c>
    </row>
    <row r="40" spans="1:17" x14ac:dyDescent="0.25">
      <c r="A40">
        <v>1077</v>
      </c>
      <c r="B40" t="s">
        <v>2790</v>
      </c>
      <c r="C40" t="s">
        <v>2709</v>
      </c>
      <c r="D40" t="s">
        <v>2710</v>
      </c>
      <c r="E40" t="s">
        <v>1190</v>
      </c>
      <c r="F40" t="s">
        <v>2644</v>
      </c>
      <c r="G40" t="s">
        <v>2645</v>
      </c>
      <c r="H40" t="s">
        <v>2646</v>
      </c>
      <c r="I40" t="s">
        <v>0</v>
      </c>
      <c r="J40" t="s">
        <v>2791</v>
      </c>
      <c r="K40" t="s">
        <v>2648</v>
      </c>
      <c r="L40">
        <v>92870</v>
      </c>
      <c r="M40">
        <v>574</v>
      </c>
      <c r="N40">
        <v>617</v>
      </c>
      <c r="O40">
        <v>811</v>
      </c>
      <c r="P40">
        <v>1000</v>
      </c>
      <c r="Q40">
        <v>1249</v>
      </c>
    </row>
    <row r="41" spans="1:17" x14ac:dyDescent="0.25">
      <c r="A41">
        <v>1079</v>
      </c>
      <c r="B41" t="s">
        <v>2792</v>
      </c>
      <c r="C41" t="s">
        <v>2793</v>
      </c>
      <c r="D41" t="s">
        <v>2794</v>
      </c>
      <c r="E41" t="s">
        <v>1175</v>
      </c>
      <c r="F41" t="s">
        <v>2644</v>
      </c>
      <c r="G41" t="s">
        <v>2645</v>
      </c>
      <c r="H41" t="s">
        <v>2646</v>
      </c>
      <c r="I41" t="s">
        <v>0</v>
      </c>
      <c r="J41" t="s">
        <v>2795</v>
      </c>
      <c r="K41" t="s">
        <v>2648</v>
      </c>
      <c r="L41">
        <v>32969</v>
      </c>
      <c r="M41">
        <v>623</v>
      </c>
      <c r="N41">
        <v>651</v>
      </c>
      <c r="O41">
        <v>795</v>
      </c>
      <c r="P41">
        <v>1038</v>
      </c>
      <c r="Q41">
        <v>1151</v>
      </c>
    </row>
    <row r="42" spans="1:17" x14ac:dyDescent="0.25">
      <c r="A42">
        <v>1081</v>
      </c>
      <c r="B42" t="s">
        <v>2796</v>
      </c>
      <c r="C42" t="s">
        <v>2797</v>
      </c>
      <c r="D42" t="s">
        <v>2798</v>
      </c>
      <c r="E42" t="s">
        <v>1040</v>
      </c>
      <c r="F42" t="s">
        <v>2644</v>
      </c>
      <c r="G42" t="s">
        <v>2645</v>
      </c>
      <c r="H42" t="s">
        <v>2646</v>
      </c>
      <c r="I42" t="s">
        <v>0</v>
      </c>
      <c r="J42" t="s">
        <v>2799</v>
      </c>
      <c r="K42" t="s">
        <v>2648</v>
      </c>
      <c r="L42">
        <v>163461</v>
      </c>
      <c r="M42">
        <v>722</v>
      </c>
      <c r="N42">
        <v>774</v>
      </c>
      <c r="O42">
        <v>992</v>
      </c>
      <c r="P42">
        <v>1327</v>
      </c>
      <c r="Q42">
        <v>1393</v>
      </c>
    </row>
    <row r="43" spans="1:17" x14ac:dyDescent="0.25">
      <c r="A43">
        <v>1083</v>
      </c>
      <c r="B43" t="s">
        <v>2800</v>
      </c>
      <c r="C43" t="s">
        <v>2801</v>
      </c>
      <c r="D43" t="s">
        <v>2802</v>
      </c>
      <c r="E43" t="s">
        <v>1263</v>
      </c>
      <c r="F43" t="s">
        <v>2644</v>
      </c>
      <c r="G43" t="s">
        <v>2645</v>
      </c>
      <c r="H43" t="s">
        <v>2646</v>
      </c>
      <c r="I43" t="s">
        <v>0</v>
      </c>
      <c r="J43" t="s">
        <v>2803</v>
      </c>
      <c r="K43" t="s">
        <v>2648</v>
      </c>
      <c r="L43">
        <v>96921</v>
      </c>
      <c r="M43">
        <v>737</v>
      </c>
      <c r="N43">
        <v>872</v>
      </c>
      <c r="O43">
        <v>1029</v>
      </c>
      <c r="P43">
        <v>1354</v>
      </c>
      <c r="Q43">
        <v>1612</v>
      </c>
    </row>
    <row r="44" spans="1:17" x14ac:dyDescent="0.25">
      <c r="A44">
        <v>1085</v>
      </c>
      <c r="B44" t="s">
        <v>2804</v>
      </c>
      <c r="C44" t="s">
        <v>2642</v>
      </c>
      <c r="D44" t="s">
        <v>2643</v>
      </c>
      <c r="E44" t="s">
        <v>1284</v>
      </c>
      <c r="F44" t="s">
        <v>2644</v>
      </c>
      <c r="G44" t="s">
        <v>2645</v>
      </c>
      <c r="H44" t="s">
        <v>2646</v>
      </c>
      <c r="I44" t="s">
        <v>0</v>
      </c>
      <c r="J44" t="s">
        <v>2805</v>
      </c>
      <c r="K44" t="s">
        <v>2648</v>
      </c>
      <c r="L44">
        <v>9936</v>
      </c>
      <c r="M44">
        <v>716</v>
      </c>
      <c r="N44">
        <v>817</v>
      </c>
      <c r="O44">
        <v>977</v>
      </c>
      <c r="P44">
        <v>1241</v>
      </c>
      <c r="Q44">
        <v>1595</v>
      </c>
    </row>
    <row r="45" spans="1:17" x14ac:dyDescent="0.25">
      <c r="A45">
        <v>1087</v>
      </c>
      <c r="B45" t="s">
        <v>2806</v>
      </c>
      <c r="C45" t="s">
        <v>2807</v>
      </c>
      <c r="D45" t="s">
        <v>2808</v>
      </c>
      <c r="E45" t="s">
        <v>1308</v>
      </c>
      <c r="F45" t="s">
        <v>2644</v>
      </c>
      <c r="G45" t="s">
        <v>2645</v>
      </c>
      <c r="H45" t="s">
        <v>2646</v>
      </c>
      <c r="I45" t="s">
        <v>0</v>
      </c>
      <c r="J45" t="s">
        <v>2809</v>
      </c>
      <c r="K45" t="s">
        <v>2657</v>
      </c>
      <c r="L45">
        <v>18437</v>
      </c>
      <c r="M45">
        <v>584</v>
      </c>
      <c r="N45">
        <v>586</v>
      </c>
      <c r="O45">
        <v>772</v>
      </c>
      <c r="P45">
        <v>977</v>
      </c>
      <c r="Q45">
        <v>1315</v>
      </c>
    </row>
    <row r="46" spans="1:17" x14ac:dyDescent="0.25">
      <c r="A46">
        <v>1089</v>
      </c>
      <c r="B46" t="s">
        <v>2810</v>
      </c>
      <c r="C46" t="s">
        <v>2801</v>
      </c>
      <c r="D46" t="s">
        <v>2802</v>
      </c>
      <c r="E46" t="s">
        <v>941</v>
      </c>
      <c r="F46" t="s">
        <v>2644</v>
      </c>
      <c r="G46" t="s">
        <v>2645</v>
      </c>
      <c r="H46" t="s">
        <v>2646</v>
      </c>
      <c r="I46" t="s">
        <v>0</v>
      </c>
      <c r="J46" t="s">
        <v>2811</v>
      </c>
      <c r="K46" t="s">
        <v>2648</v>
      </c>
      <c r="L46">
        <v>367686</v>
      </c>
      <c r="M46">
        <v>737</v>
      </c>
      <c r="N46">
        <v>872</v>
      </c>
      <c r="O46">
        <v>1029</v>
      </c>
      <c r="P46">
        <v>1354</v>
      </c>
      <c r="Q46">
        <v>1612</v>
      </c>
    </row>
    <row r="47" spans="1:17" x14ac:dyDescent="0.25">
      <c r="A47">
        <v>1091</v>
      </c>
      <c r="B47" t="s">
        <v>2812</v>
      </c>
      <c r="C47" t="s">
        <v>2813</v>
      </c>
      <c r="D47" t="s">
        <v>2814</v>
      </c>
      <c r="E47" t="s">
        <v>1342</v>
      </c>
      <c r="F47" t="s">
        <v>2644</v>
      </c>
      <c r="G47" t="s">
        <v>2645</v>
      </c>
      <c r="H47" t="s">
        <v>2646</v>
      </c>
      <c r="I47" t="s">
        <v>0</v>
      </c>
      <c r="J47" t="s">
        <v>2815</v>
      </c>
      <c r="K47" t="s">
        <v>2657</v>
      </c>
      <c r="L47">
        <v>19138</v>
      </c>
      <c r="M47">
        <v>560</v>
      </c>
      <c r="N47">
        <v>655</v>
      </c>
      <c r="O47">
        <v>740</v>
      </c>
      <c r="P47">
        <v>929</v>
      </c>
      <c r="Q47">
        <v>1109</v>
      </c>
    </row>
    <row r="48" spans="1:17" x14ac:dyDescent="0.25">
      <c r="A48">
        <v>1093</v>
      </c>
      <c r="B48" t="s">
        <v>2816</v>
      </c>
      <c r="C48" t="s">
        <v>2817</v>
      </c>
      <c r="D48" t="s">
        <v>2818</v>
      </c>
      <c r="E48" t="s">
        <v>866</v>
      </c>
      <c r="F48" t="s">
        <v>2644</v>
      </c>
      <c r="G48" t="s">
        <v>2645</v>
      </c>
      <c r="H48" t="s">
        <v>2646</v>
      </c>
      <c r="I48" t="s">
        <v>0</v>
      </c>
      <c r="J48" t="s">
        <v>2819</v>
      </c>
      <c r="K48" t="s">
        <v>2657</v>
      </c>
      <c r="L48">
        <v>29818</v>
      </c>
      <c r="M48">
        <v>495</v>
      </c>
      <c r="N48">
        <v>562</v>
      </c>
      <c r="O48">
        <v>740</v>
      </c>
      <c r="P48">
        <v>960</v>
      </c>
      <c r="Q48">
        <v>1260</v>
      </c>
    </row>
    <row r="49" spans="1:17" x14ac:dyDescent="0.25">
      <c r="A49">
        <v>1095</v>
      </c>
      <c r="B49" t="s">
        <v>2820</v>
      </c>
      <c r="C49" t="s">
        <v>2821</v>
      </c>
      <c r="D49" t="s">
        <v>2822</v>
      </c>
      <c r="E49" t="s">
        <v>924</v>
      </c>
      <c r="F49" t="s">
        <v>2644</v>
      </c>
      <c r="G49" t="s">
        <v>2645</v>
      </c>
      <c r="H49" t="s">
        <v>2646</v>
      </c>
      <c r="I49" t="s">
        <v>0</v>
      </c>
      <c r="J49" t="s">
        <v>2823</v>
      </c>
      <c r="K49" t="s">
        <v>2657</v>
      </c>
      <c r="L49">
        <v>96137</v>
      </c>
      <c r="M49">
        <v>565</v>
      </c>
      <c r="N49">
        <v>569</v>
      </c>
      <c r="O49">
        <v>740</v>
      </c>
      <c r="P49">
        <v>990</v>
      </c>
      <c r="Q49">
        <v>994</v>
      </c>
    </row>
    <row r="50" spans="1:17" x14ac:dyDescent="0.25">
      <c r="A50">
        <v>1097</v>
      </c>
      <c r="B50" t="s">
        <v>2824</v>
      </c>
      <c r="C50" t="s">
        <v>2825</v>
      </c>
      <c r="D50" t="s">
        <v>2826</v>
      </c>
      <c r="E50" t="s">
        <v>1401</v>
      </c>
      <c r="F50" t="s">
        <v>2644</v>
      </c>
      <c r="G50" t="s">
        <v>2645</v>
      </c>
      <c r="H50" t="s">
        <v>2646</v>
      </c>
      <c r="I50" t="s">
        <v>0</v>
      </c>
      <c r="J50" t="s">
        <v>2827</v>
      </c>
      <c r="K50" t="s">
        <v>2648</v>
      </c>
      <c r="L50">
        <v>413977</v>
      </c>
      <c r="M50">
        <v>738</v>
      </c>
      <c r="N50">
        <v>793</v>
      </c>
      <c r="O50">
        <v>986</v>
      </c>
      <c r="P50">
        <v>1318</v>
      </c>
      <c r="Q50">
        <v>1400</v>
      </c>
    </row>
    <row r="51" spans="1:17" x14ac:dyDescent="0.25">
      <c r="A51">
        <v>1099</v>
      </c>
      <c r="B51" t="s">
        <v>2828</v>
      </c>
      <c r="C51" t="s">
        <v>2829</v>
      </c>
      <c r="D51" t="s">
        <v>2830</v>
      </c>
      <c r="E51" t="s">
        <v>965</v>
      </c>
      <c r="F51" t="s">
        <v>2644</v>
      </c>
      <c r="G51" t="s">
        <v>2645</v>
      </c>
      <c r="H51" t="s">
        <v>2646</v>
      </c>
      <c r="I51" t="s">
        <v>0</v>
      </c>
      <c r="J51" t="s">
        <v>2831</v>
      </c>
      <c r="K51" t="s">
        <v>2657</v>
      </c>
      <c r="L51">
        <v>21006</v>
      </c>
      <c r="M51">
        <v>560</v>
      </c>
      <c r="N51">
        <v>655</v>
      </c>
      <c r="O51">
        <v>740</v>
      </c>
      <c r="P51">
        <v>1046</v>
      </c>
      <c r="Q51">
        <v>1078</v>
      </c>
    </row>
    <row r="52" spans="1:17" x14ac:dyDescent="0.25">
      <c r="A52">
        <v>1101</v>
      </c>
      <c r="B52" t="s">
        <v>2832</v>
      </c>
      <c r="C52" t="s">
        <v>2642</v>
      </c>
      <c r="D52" t="s">
        <v>2643</v>
      </c>
      <c r="E52" t="s">
        <v>598</v>
      </c>
      <c r="F52" t="s">
        <v>2644</v>
      </c>
      <c r="G52" t="s">
        <v>2645</v>
      </c>
      <c r="H52" t="s">
        <v>2646</v>
      </c>
      <c r="I52" t="s">
        <v>0</v>
      </c>
      <c r="J52" t="s">
        <v>2833</v>
      </c>
      <c r="K52" t="s">
        <v>2648</v>
      </c>
      <c r="L52">
        <v>226451</v>
      </c>
      <c r="M52">
        <v>716</v>
      </c>
      <c r="N52">
        <v>817</v>
      </c>
      <c r="O52">
        <v>977</v>
      </c>
      <c r="P52">
        <v>1241</v>
      </c>
      <c r="Q52">
        <v>1595</v>
      </c>
    </row>
    <row r="53" spans="1:17" x14ac:dyDescent="0.25">
      <c r="A53">
        <v>1103</v>
      </c>
      <c r="B53" t="s">
        <v>2834</v>
      </c>
      <c r="C53" t="s">
        <v>2793</v>
      </c>
      <c r="D53" t="s">
        <v>2794</v>
      </c>
      <c r="E53" t="s">
        <v>615</v>
      </c>
      <c r="F53" t="s">
        <v>2644</v>
      </c>
      <c r="G53" t="s">
        <v>2645</v>
      </c>
      <c r="H53" t="s">
        <v>2646</v>
      </c>
      <c r="I53" t="s">
        <v>0</v>
      </c>
      <c r="J53" t="s">
        <v>2835</v>
      </c>
      <c r="K53" t="s">
        <v>2648</v>
      </c>
      <c r="L53">
        <v>119352</v>
      </c>
      <c r="M53">
        <v>623</v>
      </c>
      <c r="N53">
        <v>651</v>
      </c>
      <c r="O53">
        <v>795</v>
      </c>
      <c r="P53">
        <v>1038</v>
      </c>
      <c r="Q53">
        <v>1151</v>
      </c>
    </row>
    <row r="54" spans="1:17" x14ac:dyDescent="0.25">
      <c r="A54">
        <v>1105</v>
      </c>
      <c r="B54" t="s">
        <v>2836</v>
      </c>
      <c r="C54" t="s">
        <v>2837</v>
      </c>
      <c r="D54" t="s">
        <v>2838</v>
      </c>
      <c r="E54" t="s">
        <v>1436</v>
      </c>
      <c r="F54" t="s">
        <v>2644</v>
      </c>
      <c r="G54" t="s">
        <v>2645</v>
      </c>
      <c r="H54" t="s">
        <v>2646</v>
      </c>
      <c r="I54" t="s">
        <v>0</v>
      </c>
      <c r="J54" t="s">
        <v>2839</v>
      </c>
      <c r="K54" t="s">
        <v>2657</v>
      </c>
      <c r="L54">
        <v>9104</v>
      </c>
      <c r="M54">
        <v>604</v>
      </c>
      <c r="N54">
        <v>707</v>
      </c>
      <c r="O54">
        <v>799</v>
      </c>
      <c r="P54">
        <v>972</v>
      </c>
      <c r="Q54">
        <v>1197</v>
      </c>
    </row>
    <row r="55" spans="1:17" x14ac:dyDescent="0.25">
      <c r="A55">
        <v>1107</v>
      </c>
      <c r="B55" t="s">
        <v>2840</v>
      </c>
      <c r="C55" t="s">
        <v>2841</v>
      </c>
      <c r="D55" t="s">
        <v>2842</v>
      </c>
      <c r="E55" t="s">
        <v>1219</v>
      </c>
      <c r="F55" t="s">
        <v>2644</v>
      </c>
      <c r="G55" t="s">
        <v>2645</v>
      </c>
      <c r="H55" t="s">
        <v>2646</v>
      </c>
      <c r="I55" t="s">
        <v>0</v>
      </c>
      <c r="J55" t="s">
        <v>2843</v>
      </c>
      <c r="K55" t="s">
        <v>2648</v>
      </c>
      <c r="L55">
        <v>20049</v>
      </c>
      <c r="M55">
        <v>558</v>
      </c>
      <c r="N55">
        <v>562</v>
      </c>
      <c r="O55">
        <v>740</v>
      </c>
      <c r="P55">
        <v>979</v>
      </c>
      <c r="Q55">
        <v>994</v>
      </c>
    </row>
    <row r="56" spans="1:17" x14ac:dyDescent="0.25">
      <c r="A56">
        <v>1109</v>
      </c>
      <c r="B56" t="s">
        <v>2844</v>
      </c>
      <c r="C56" t="s">
        <v>2845</v>
      </c>
      <c r="D56" t="s">
        <v>2846</v>
      </c>
      <c r="E56" t="s">
        <v>1475</v>
      </c>
      <c r="F56" t="s">
        <v>2644</v>
      </c>
      <c r="G56" t="s">
        <v>2645</v>
      </c>
      <c r="H56" t="s">
        <v>2646</v>
      </c>
      <c r="I56" t="s">
        <v>0</v>
      </c>
      <c r="J56" t="s">
        <v>2847</v>
      </c>
      <c r="K56" t="s">
        <v>2657</v>
      </c>
      <c r="L56">
        <v>33274</v>
      </c>
      <c r="M56">
        <v>673</v>
      </c>
      <c r="N56">
        <v>676</v>
      </c>
      <c r="O56">
        <v>890</v>
      </c>
      <c r="P56">
        <v>1083</v>
      </c>
      <c r="Q56">
        <v>1196</v>
      </c>
    </row>
    <row r="57" spans="1:17" x14ac:dyDescent="0.25">
      <c r="A57">
        <v>1111</v>
      </c>
      <c r="B57" t="s">
        <v>2848</v>
      </c>
      <c r="C57" t="s">
        <v>2849</v>
      </c>
      <c r="D57" t="s">
        <v>2850</v>
      </c>
      <c r="E57" t="s">
        <v>1282</v>
      </c>
      <c r="F57" t="s">
        <v>2644</v>
      </c>
      <c r="G57" t="s">
        <v>2645</v>
      </c>
      <c r="H57" t="s">
        <v>2646</v>
      </c>
      <c r="I57" t="s">
        <v>0</v>
      </c>
      <c r="J57" t="s">
        <v>2851</v>
      </c>
      <c r="K57" t="s">
        <v>2657</v>
      </c>
      <c r="L57">
        <v>22732</v>
      </c>
      <c r="M57">
        <v>560</v>
      </c>
      <c r="N57">
        <v>655</v>
      </c>
      <c r="O57">
        <v>740</v>
      </c>
      <c r="P57">
        <v>1052</v>
      </c>
      <c r="Q57">
        <v>1109</v>
      </c>
    </row>
    <row r="58" spans="1:17" x14ac:dyDescent="0.25">
      <c r="A58">
        <v>1113</v>
      </c>
      <c r="B58" t="s">
        <v>2852</v>
      </c>
      <c r="C58" t="s">
        <v>2853</v>
      </c>
      <c r="D58" t="s">
        <v>2854</v>
      </c>
      <c r="E58" t="s">
        <v>1557</v>
      </c>
      <c r="F58" t="s">
        <v>2644</v>
      </c>
      <c r="G58" t="s">
        <v>2645</v>
      </c>
      <c r="H58" t="s">
        <v>2646</v>
      </c>
      <c r="I58" t="s">
        <v>0</v>
      </c>
      <c r="J58" t="s">
        <v>2855</v>
      </c>
      <c r="K58" t="s">
        <v>2648</v>
      </c>
      <c r="L58">
        <v>57938</v>
      </c>
      <c r="M58">
        <v>759</v>
      </c>
      <c r="N58">
        <v>819</v>
      </c>
      <c r="O58">
        <v>945</v>
      </c>
      <c r="P58">
        <v>1276</v>
      </c>
      <c r="Q58">
        <v>1610</v>
      </c>
    </row>
    <row r="59" spans="1:17" x14ac:dyDescent="0.25">
      <c r="A59">
        <v>1115</v>
      </c>
      <c r="B59" t="s">
        <v>2856</v>
      </c>
      <c r="C59" t="s">
        <v>2659</v>
      </c>
      <c r="D59" t="s">
        <v>2660</v>
      </c>
      <c r="E59" t="s">
        <v>1569</v>
      </c>
      <c r="F59" t="s">
        <v>2644</v>
      </c>
      <c r="G59" t="s">
        <v>2645</v>
      </c>
      <c r="H59" t="s">
        <v>2646</v>
      </c>
      <c r="I59" t="s">
        <v>0</v>
      </c>
      <c r="J59" t="s">
        <v>2857</v>
      </c>
      <c r="K59" t="s">
        <v>2648</v>
      </c>
      <c r="L59">
        <v>88929</v>
      </c>
      <c r="M59">
        <v>866</v>
      </c>
      <c r="N59">
        <v>942</v>
      </c>
      <c r="O59">
        <v>1075</v>
      </c>
      <c r="P59">
        <v>1376</v>
      </c>
      <c r="Q59">
        <v>1494</v>
      </c>
    </row>
    <row r="60" spans="1:17" x14ac:dyDescent="0.25">
      <c r="A60">
        <v>1117</v>
      </c>
      <c r="B60" t="s">
        <v>2858</v>
      </c>
      <c r="C60" t="s">
        <v>2659</v>
      </c>
      <c r="D60" t="s">
        <v>2660</v>
      </c>
      <c r="E60" t="s">
        <v>1584</v>
      </c>
      <c r="F60" t="s">
        <v>2644</v>
      </c>
      <c r="G60" t="s">
        <v>2645</v>
      </c>
      <c r="H60" t="s">
        <v>2646</v>
      </c>
      <c r="I60" t="s">
        <v>0</v>
      </c>
      <c r="J60" t="s">
        <v>2859</v>
      </c>
      <c r="K60" t="s">
        <v>2648</v>
      </c>
      <c r="L60">
        <v>216350</v>
      </c>
      <c r="M60">
        <v>866</v>
      </c>
      <c r="N60">
        <v>942</v>
      </c>
      <c r="O60">
        <v>1075</v>
      </c>
      <c r="P60">
        <v>1376</v>
      </c>
      <c r="Q60">
        <v>1494</v>
      </c>
    </row>
    <row r="61" spans="1:17" x14ac:dyDescent="0.25">
      <c r="A61">
        <v>1119</v>
      </c>
      <c r="B61" t="s">
        <v>2860</v>
      </c>
      <c r="C61" t="s">
        <v>2861</v>
      </c>
      <c r="D61" t="s">
        <v>2862</v>
      </c>
      <c r="E61" t="s">
        <v>1301</v>
      </c>
      <c r="F61" t="s">
        <v>2644</v>
      </c>
      <c r="G61" t="s">
        <v>2645</v>
      </c>
      <c r="H61" t="s">
        <v>2646</v>
      </c>
      <c r="I61" t="s">
        <v>0</v>
      </c>
      <c r="J61" t="s">
        <v>2863</v>
      </c>
      <c r="K61" t="s">
        <v>2657</v>
      </c>
      <c r="L61">
        <v>12595</v>
      </c>
      <c r="M61">
        <v>679</v>
      </c>
      <c r="N61">
        <v>690</v>
      </c>
      <c r="O61">
        <v>897</v>
      </c>
      <c r="P61">
        <v>1092</v>
      </c>
      <c r="Q61">
        <v>1211</v>
      </c>
    </row>
    <row r="62" spans="1:17" x14ac:dyDescent="0.25">
      <c r="A62">
        <v>1121</v>
      </c>
      <c r="B62" t="s">
        <v>2864</v>
      </c>
      <c r="C62" t="s">
        <v>2865</v>
      </c>
      <c r="D62" t="s">
        <v>2866</v>
      </c>
      <c r="E62" t="s">
        <v>1614</v>
      </c>
      <c r="F62" t="s">
        <v>2644</v>
      </c>
      <c r="G62" t="s">
        <v>2645</v>
      </c>
      <c r="H62" t="s">
        <v>2646</v>
      </c>
      <c r="I62" t="s">
        <v>0</v>
      </c>
      <c r="J62" t="s">
        <v>2867</v>
      </c>
      <c r="K62" t="s">
        <v>2657</v>
      </c>
      <c r="L62">
        <v>80244</v>
      </c>
      <c r="M62">
        <v>504</v>
      </c>
      <c r="N62">
        <v>573</v>
      </c>
      <c r="O62">
        <v>754</v>
      </c>
      <c r="P62">
        <v>1033</v>
      </c>
      <c r="Q62">
        <v>1102</v>
      </c>
    </row>
    <row r="63" spans="1:17" x14ac:dyDescent="0.25">
      <c r="A63">
        <v>1123</v>
      </c>
      <c r="B63" t="s">
        <v>2868</v>
      </c>
      <c r="C63" t="s">
        <v>2869</v>
      </c>
      <c r="D63" t="s">
        <v>2870</v>
      </c>
      <c r="E63" t="s">
        <v>1629</v>
      </c>
      <c r="F63" t="s">
        <v>2644</v>
      </c>
      <c r="G63" t="s">
        <v>2645</v>
      </c>
      <c r="H63" t="s">
        <v>2646</v>
      </c>
      <c r="I63" t="s">
        <v>0</v>
      </c>
      <c r="J63" t="s">
        <v>2871</v>
      </c>
      <c r="K63" t="s">
        <v>2657</v>
      </c>
      <c r="L63">
        <v>40450</v>
      </c>
      <c r="M63">
        <v>598</v>
      </c>
      <c r="N63">
        <v>600</v>
      </c>
      <c r="O63">
        <v>790</v>
      </c>
      <c r="P63">
        <v>1049</v>
      </c>
      <c r="Q63">
        <v>1076</v>
      </c>
    </row>
    <row r="64" spans="1:17" x14ac:dyDescent="0.25">
      <c r="A64">
        <v>1125</v>
      </c>
      <c r="B64" t="s">
        <v>2872</v>
      </c>
      <c r="C64" t="s">
        <v>2771</v>
      </c>
      <c r="D64" t="s">
        <v>2772</v>
      </c>
      <c r="E64" t="s">
        <v>1645</v>
      </c>
      <c r="F64" t="s">
        <v>2644</v>
      </c>
      <c r="G64" t="s">
        <v>2645</v>
      </c>
      <c r="H64" t="s">
        <v>2646</v>
      </c>
      <c r="I64" t="s">
        <v>0</v>
      </c>
      <c r="J64" t="s">
        <v>2873</v>
      </c>
      <c r="K64" t="s">
        <v>2648</v>
      </c>
      <c r="L64">
        <v>208854</v>
      </c>
      <c r="M64">
        <v>816</v>
      </c>
      <c r="N64">
        <v>822</v>
      </c>
      <c r="O64">
        <v>1018</v>
      </c>
      <c r="P64">
        <v>1277</v>
      </c>
      <c r="Q64">
        <v>1368</v>
      </c>
    </row>
    <row r="65" spans="1:17" x14ac:dyDescent="0.25">
      <c r="A65">
        <v>1127</v>
      </c>
      <c r="B65" t="s">
        <v>2874</v>
      </c>
      <c r="C65" t="s">
        <v>2875</v>
      </c>
      <c r="D65" t="s">
        <v>2876</v>
      </c>
      <c r="E65" t="s">
        <v>1663</v>
      </c>
      <c r="F65" t="s">
        <v>2644</v>
      </c>
      <c r="G65" t="s">
        <v>2645</v>
      </c>
      <c r="H65" t="s">
        <v>2646</v>
      </c>
      <c r="I65" t="s">
        <v>0</v>
      </c>
      <c r="J65" t="s">
        <v>2877</v>
      </c>
      <c r="K65" t="s">
        <v>2657</v>
      </c>
      <c r="L65">
        <v>63802</v>
      </c>
      <c r="M65">
        <v>560</v>
      </c>
      <c r="N65">
        <v>562</v>
      </c>
      <c r="O65">
        <v>740</v>
      </c>
      <c r="P65">
        <v>1004</v>
      </c>
      <c r="Q65">
        <v>1042</v>
      </c>
    </row>
    <row r="66" spans="1:17" x14ac:dyDescent="0.25">
      <c r="A66">
        <v>1129</v>
      </c>
      <c r="B66" t="s">
        <v>2878</v>
      </c>
      <c r="C66" t="s">
        <v>2879</v>
      </c>
      <c r="D66" t="s">
        <v>2880</v>
      </c>
      <c r="E66" t="s">
        <v>271</v>
      </c>
      <c r="F66" t="s">
        <v>2644</v>
      </c>
      <c r="G66" t="s">
        <v>2645</v>
      </c>
      <c r="H66" t="s">
        <v>2646</v>
      </c>
      <c r="I66" t="s">
        <v>0</v>
      </c>
      <c r="J66" t="s">
        <v>2881</v>
      </c>
      <c r="K66" t="s">
        <v>2648</v>
      </c>
      <c r="L66">
        <v>16336</v>
      </c>
      <c r="M66">
        <v>661</v>
      </c>
      <c r="N66">
        <v>712</v>
      </c>
      <c r="O66">
        <v>883</v>
      </c>
      <c r="P66">
        <v>1075</v>
      </c>
      <c r="Q66">
        <v>1252</v>
      </c>
    </row>
    <row r="67" spans="1:17" x14ac:dyDescent="0.25">
      <c r="A67">
        <v>1131</v>
      </c>
      <c r="B67" t="s">
        <v>2882</v>
      </c>
      <c r="C67" t="s">
        <v>2883</v>
      </c>
      <c r="D67" t="s">
        <v>2884</v>
      </c>
      <c r="E67" t="s">
        <v>1697</v>
      </c>
      <c r="F67" t="s">
        <v>2644</v>
      </c>
      <c r="G67" t="s">
        <v>2645</v>
      </c>
      <c r="H67" t="s">
        <v>2646</v>
      </c>
      <c r="I67" t="s">
        <v>0</v>
      </c>
      <c r="J67" t="s">
        <v>2885</v>
      </c>
      <c r="K67" t="s">
        <v>2657</v>
      </c>
      <c r="L67">
        <v>10552</v>
      </c>
      <c r="M67">
        <v>675</v>
      </c>
      <c r="N67">
        <v>686</v>
      </c>
      <c r="O67">
        <v>892</v>
      </c>
      <c r="P67">
        <v>1086</v>
      </c>
      <c r="Q67">
        <v>1198</v>
      </c>
    </row>
    <row r="68" spans="1:17" x14ac:dyDescent="0.25">
      <c r="A68">
        <v>1133</v>
      </c>
      <c r="B68" t="s">
        <v>2886</v>
      </c>
      <c r="C68" t="s">
        <v>2887</v>
      </c>
      <c r="D68" t="s">
        <v>2888</v>
      </c>
      <c r="E68" t="s">
        <v>1711</v>
      </c>
      <c r="F68" t="s">
        <v>2644</v>
      </c>
      <c r="G68" t="s">
        <v>2645</v>
      </c>
      <c r="H68" t="s">
        <v>2646</v>
      </c>
      <c r="I68" t="s">
        <v>0</v>
      </c>
      <c r="J68" t="s">
        <v>2889</v>
      </c>
      <c r="K68" t="s">
        <v>2657</v>
      </c>
      <c r="L68">
        <v>23712</v>
      </c>
      <c r="M68">
        <v>560</v>
      </c>
      <c r="N68">
        <v>562</v>
      </c>
      <c r="O68">
        <v>740</v>
      </c>
      <c r="P68">
        <v>1014</v>
      </c>
      <c r="Q68">
        <v>1018</v>
      </c>
    </row>
    <row r="69" spans="1:17" x14ac:dyDescent="0.25">
      <c r="A69">
        <v>2013</v>
      </c>
      <c r="B69" t="s">
        <v>2890</v>
      </c>
      <c r="C69" t="s">
        <v>2891</v>
      </c>
      <c r="D69" t="s">
        <v>2892</v>
      </c>
      <c r="E69" t="s">
        <v>59</v>
      </c>
      <c r="F69" t="s">
        <v>2644</v>
      </c>
      <c r="G69" t="s">
        <v>2893</v>
      </c>
      <c r="H69" t="s">
        <v>2894</v>
      </c>
      <c r="I69" t="s">
        <v>1</v>
      </c>
      <c r="J69" t="s">
        <v>2895</v>
      </c>
      <c r="K69" t="s">
        <v>2657</v>
      </c>
      <c r="L69">
        <v>3389</v>
      </c>
      <c r="M69">
        <v>865</v>
      </c>
      <c r="N69">
        <v>937</v>
      </c>
      <c r="O69">
        <v>1234</v>
      </c>
      <c r="P69">
        <v>1502</v>
      </c>
      <c r="Q69">
        <v>1873</v>
      </c>
    </row>
    <row r="70" spans="1:17" x14ac:dyDescent="0.25">
      <c r="A70">
        <v>2016</v>
      </c>
      <c r="B70" t="s">
        <v>2896</v>
      </c>
      <c r="C70" t="s">
        <v>2897</v>
      </c>
      <c r="D70" t="s">
        <v>2898</v>
      </c>
      <c r="E70" t="s">
        <v>101</v>
      </c>
      <c r="F70" t="s">
        <v>2644</v>
      </c>
      <c r="G70" t="s">
        <v>2893</v>
      </c>
      <c r="H70" t="s">
        <v>2894</v>
      </c>
      <c r="I70" t="s">
        <v>1</v>
      </c>
      <c r="J70" t="s">
        <v>2899</v>
      </c>
      <c r="K70" t="s">
        <v>2657</v>
      </c>
      <c r="L70">
        <v>5708</v>
      </c>
      <c r="M70">
        <v>1202</v>
      </c>
      <c r="N70">
        <v>1365</v>
      </c>
      <c r="O70">
        <v>1797</v>
      </c>
      <c r="P70">
        <v>2187</v>
      </c>
      <c r="Q70">
        <v>2414</v>
      </c>
    </row>
    <row r="71" spans="1:17" x14ac:dyDescent="0.25">
      <c r="A71">
        <v>2020</v>
      </c>
      <c r="B71" t="s">
        <v>2900</v>
      </c>
      <c r="C71" t="s">
        <v>2901</v>
      </c>
      <c r="D71" t="s">
        <v>2902</v>
      </c>
      <c r="E71" t="s">
        <v>145</v>
      </c>
      <c r="F71" t="s">
        <v>2644</v>
      </c>
      <c r="G71" t="s">
        <v>2893</v>
      </c>
      <c r="H71" t="s">
        <v>2894</v>
      </c>
      <c r="I71" t="s">
        <v>1</v>
      </c>
      <c r="J71" t="s">
        <v>2903</v>
      </c>
      <c r="K71" t="s">
        <v>2648</v>
      </c>
      <c r="L71">
        <v>292090</v>
      </c>
      <c r="M71">
        <v>932</v>
      </c>
      <c r="N71">
        <v>1027</v>
      </c>
      <c r="O71">
        <v>1352</v>
      </c>
      <c r="P71">
        <v>1921</v>
      </c>
      <c r="Q71">
        <v>2303</v>
      </c>
    </row>
    <row r="72" spans="1:17" x14ac:dyDescent="0.25">
      <c r="A72">
        <v>2050</v>
      </c>
      <c r="B72" t="s">
        <v>2904</v>
      </c>
      <c r="C72" t="s">
        <v>2905</v>
      </c>
      <c r="D72" t="s">
        <v>2906</v>
      </c>
      <c r="E72" t="s">
        <v>194</v>
      </c>
      <c r="F72" t="s">
        <v>2644</v>
      </c>
      <c r="G72" t="s">
        <v>2893</v>
      </c>
      <c r="H72" t="s">
        <v>2894</v>
      </c>
      <c r="I72" t="s">
        <v>1</v>
      </c>
      <c r="J72" t="s">
        <v>2907</v>
      </c>
      <c r="K72" t="s">
        <v>2657</v>
      </c>
      <c r="L72">
        <v>18263</v>
      </c>
      <c r="M72">
        <v>1417</v>
      </c>
      <c r="N72">
        <v>1426</v>
      </c>
      <c r="O72">
        <v>1819</v>
      </c>
      <c r="P72">
        <v>2214</v>
      </c>
      <c r="Q72">
        <v>2444</v>
      </c>
    </row>
    <row r="73" spans="1:17" x14ac:dyDescent="0.25">
      <c r="A73">
        <v>2060</v>
      </c>
      <c r="B73" t="s">
        <v>2908</v>
      </c>
      <c r="C73" t="s">
        <v>2909</v>
      </c>
      <c r="D73" t="s">
        <v>2910</v>
      </c>
      <c r="E73" t="s">
        <v>240</v>
      </c>
      <c r="F73" t="s">
        <v>2644</v>
      </c>
      <c r="G73" t="s">
        <v>2893</v>
      </c>
      <c r="H73" t="s">
        <v>2894</v>
      </c>
      <c r="I73" t="s">
        <v>1</v>
      </c>
      <c r="J73" t="s">
        <v>2911</v>
      </c>
      <c r="K73" t="s">
        <v>2657</v>
      </c>
      <c r="L73">
        <v>739</v>
      </c>
      <c r="M73">
        <v>769</v>
      </c>
      <c r="N73">
        <v>833</v>
      </c>
      <c r="O73">
        <v>1097</v>
      </c>
      <c r="P73">
        <v>1559</v>
      </c>
      <c r="Q73">
        <v>1665</v>
      </c>
    </row>
    <row r="74" spans="1:17" x14ac:dyDescent="0.25">
      <c r="A74">
        <v>2063</v>
      </c>
      <c r="B74" t="s">
        <v>2912</v>
      </c>
      <c r="C74" t="s">
        <v>2913</v>
      </c>
      <c r="D74" t="s">
        <v>2914</v>
      </c>
      <c r="E74" t="s">
        <v>283</v>
      </c>
      <c r="F74" t="s">
        <v>2644</v>
      </c>
      <c r="G74" t="s">
        <v>2893</v>
      </c>
      <c r="H74" t="s">
        <v>2894</v>
      </c>
      <c r="I74" t="s">
        <v>1</v>
      </c>
      <c r="J74" t="s">
        <v>2915</v>
      </c>
      <c r="K74" t="s">
        <v>2657</v>
      </c>
      <c r="L74">
        <v>6495</v>
      </c>
      <c r="M74">
        <v>899</v>
      </c>
      <c r="N74">
        <v>974</v>
      </c>
      <c r="O74">
        <v>1282</v>
      </c>
      <c r="P74">
        <v>1663</v>
      </c>
      <c r="Q74">
        <v>1946</v>
      </c>
    </row>
    <row r="75" spans="1:17" x14ac:dyDescent="0.25">
      <c r="A75">
        <v>2066</v>
      </c>
      <c r="B75" t="s">
        <v>2916</v>
      </c>
      <c r="C75" t="s">
        <v>2917</v>
      </c>
      <c r="D75" t="s">
        <v>2918</v>
      </c>
      <c r="E75" t="s">
        <v>319</v>
      </c>
      <c r="F75" t="s">
        <v>2644</v>
      </c>
      <c r="G75" t="s">
        <v>2893</v>
      </c>
      <c r="H75" t="s">
        <v>2894</v>
      </c>
      <c r="I75" t="s">
        <v>1</v>
      </c>
      <c r="J75" t="s">
        <v>2919</v>
      </c>
      <c r="K75" t="s">
        <v>2657</v>
      </c>
      <c r="L75">
        <v>2894</v>
      </c>
      <c r="M75">
        <v>781</v>
      </c>
      <c r="N75">
        <v>889</v>
      </c>
      <c r="O75">
        <v>1168</v>
      </c>
      <c r="P75">
        <v>1518</v>
      </c>
      <c r="Q75">
        <v>1990</v>
      </c>
    </row>
    <row r="76" spans="1:17" x14ac:dyDescent="0.25">
      <c r="A76">
        <v>2068</v>
      </c>
      <c r="B76" t="s">
        <v>2920</v>
      </c>
      <c r="C76" t="s">
        <v>2921</v>
      </c>
      <c r="D76" t="s">
        <v>2922</v>
      </c>
      <c r="E76" t="s">
        <v>356</v>
      </c>
      <c r="F76" t="s">
        <v>2644</v>
      </c>
      <c r="G76" t="s">
        <v>2893</v>
      </c>
      <c r="H76" t="s">
        <v>2894</v>
      </c>
      <c r="I76" t="s">
        <v>1</v>
      </c>
      <c r="J76" t="s">
        <v>2923</v>
      </c>
      <c r="K76" t="s">
        <v>2657</v>
      </c>
      <c r="L76">
        <v>2502</v>
      </c>
      <c r="M76">
        <v>1021</v>
      </c>
      <c r="N76">
        <v>1106</v>
      </c>
      <c r="O76">
        <v>1456</v>
      </c>
      <c r="P76">
        <v>1772</v>
      </c>
      <c r="Q76">
        <v>2210</v>
      </c>
    </row>
    <row r="77" spans="1:17" x14ac:dyDescent="0.25">
      <c r="A77">
        <v>2070</v>
      </c>
      <c r="B77" t="s">
        <v>2924</v>
      </c>
      <c r="C77" t="s">
        <v>2925</v>
      </c>
      <c r="D77" t="s">
        <v>2926</v>
      </c>
      <c r="E77" t="s">
        <v>391</v>
      </c>
      <c r="F77" t="s">
        <v>2644</v>
      </c>
      <c r="G77" t="s">
        <v>2893</v>
      </c>
      <c r="H77" t="s">
        <v>2894</v>
      </c>
      <c r="I77" t="s">
        <v>1</v>
      </c>
      <c r="J77" t="s">
        <v>2927</v>
      </c>
      <c r="K77" t="s">
        <v>2657</v>
      </c>
      <c r="L77">
        <v>4934</v>
      </c>
      <c r="M77">
        <v>884</v>
      </c>
      <c r="N77">
        <v>958</v>
      </c>
      <c r="O77">
        <v>1261</v>
      </c>
      <c r="P77">
        <v>1535</v>
      </c>
      <c r="Q77">
        <v>1694</v>
      </c>
    </row>
    <row r="78" spans="1:17" x14ac:dyDescent="0.25">
      <c r="A78">
        <v>2090</v>
      </c>
      <c r="B78" t="s">
        <v>2928</v>
      </c>
      <c r="C78" t="s">
        <v>2929</v>
      </c>
      <c r="D78" t="s">
        <v>2930</v>
      </c>
      <c r="E78" t="s">
        <v>427</v>
      </c>
      <c r="F78" t="s">
        <v>2644</v>
      </c>
      <c r="G78" t="s">
        <v>2893</v>
      </c>
      <c r="H78" t="s">
        <v>2894</v>
      </c>
      <c r="I78" t="s">
        <v>1</v>
      </c>
      <c r="J78" t="s">
        <v>2931</v>
      </c>
      <c r="K78" t="s">
        <v>2648</v>
      </c>
      <c r="L78">
        <v>98455</v>
      </c>
      <c r="M78">
        <v>993</v>
      </c>
      <c r="N78">
        <v>1128</v>
      </c>
      <c r="O78">
        <v>1485</v>
      </c>
      <c r="P78">
        <v>2110</v>
      </c>
      <c r="Q78">
        <v>2529</v>
      </c>
    </row>
    <row r="79" spans="1:17" x14ac:dyDescent="0.25">
      <c r="A79">
        <v>2100</v>
      </c>
      <c r="B79" t="s">
        <v>2932</v>
      </c>
      <c r="C79" t="s">
        <v>2933</v>
      </c>
      <c r="D79" t="s">
        <v>2934</v>
      </c>
      <c r="E79" t="s">
        <v>461</v>
      </c>
      <c r="F79" t="s">
        <v>2644</v>
      </c>
      <c r="G79" t="s">
        <v>2893</v>
      </c>
      <c r="H79" t="s">
        <v>2894</v>
      </c>
      <c r="I79" t="s">
        <v>1</v>
      </c>
      <c r="J79" t="s">
        <v>2935</v>
      </c>
      <c r="K79" t="s">
        <v>2657</v>
      </c>
      <c r="L79">
        <v>2547</v>
      </c>
      <c r="M79">
        <v>919</v>
      </c>
      <c r="N79">
        <v>996</v>
      </c>
      <c r="O79">
        <v>1311</v>
      </c>
      <c r="P79">
        <v>1700</v>
      </c>
      <c r="Q79">
        <v>1990</v>
      </c>
    </row>
    <row r="80" spans="1:17" x14ac:dyDescent="0.25">
      <c r="A80">
        <v>2105</v>
      </c>
      <c r="B80" t="s">
        <v>2936</v>
      </c>
      <c r="C80" t="s">
        <v>2937</v>
      </c>
      <c r="D80" t="s">
        <v>2938</v>
      </c>
      <c r="E80" t="s">
        <v>495</v>
      </c>
      <c r="F80" t="s">
        <v>2644</v>
      </c>
      <c r="G80" t="s">
        <v>2893</v>
      </c>
      <c r="H80" t="s">
        <v>2894</v>
      </c>
      <c r="I80" t="s">
        <v>1</v>
      </c>
      <c r="J80" t="s">
        <v>2939</v>
      </c>
      <c r="K80" t="s">
        <v>2657</v>
      </c>
      <c r="L80">
        <v>2135</v>
      </c>
      <c r="M80">
        <v>855</v>
      </c>
      <c r="N80">
        <v>928</v>
      </c>
      <c r="O80">
        <v>1219</v>
      </c>
      <c r="P80">
        <v>1529</v>
      </c>
      <c r="Q80">
        <v>1850</v>
      </c>
    </row>
    <row r="81" spans="1:17" x14ac:dyDescent="0.25">
      <c r="A81">
        <v>2110</v>
      </c>
      <c r="B81" t="s">
        <v>2940</v>
      </c>
      <c r="C81" t="s">
        <v>2941</v>
      </c>
      <c r="D81" t="s">
        <v>2942</v>
      </c>
      <c r="E81" t="s">
        <v>521</v>
      </c>
      <c r="F81" t="s">
        <v>2644</v>
      </c>
      <c r="G81" t="s">
        <v>2893</v>
      </c>
      <c r="H81" t="s">
        <v>2894</v>
      </c>
      <c r="I81" t="s">
        <v>1</v>
      </c>
      <c r="J81" t="s">
        <v>2943</v>
      </c>
      <c r="K81" t="s">
        <v>2657</v>
      </c>
      <c r="L81">
        <v>32099</v>
      </c>
      <c r="M81">
        <v>1002</v>
      </c>
      <c r="N81">
        <v>1176</v>
      </c>
      <c r="O81">
        <v>1499</v>
      </c>
      <c r="P81">
        <v>2130</v>
      </c>
      <c r="Q81">
        <v>2236</v>
      </c>
    </row>
    <row r="82" spans="1:17" x14ac:dyDescent="0.25">
      <c r="A82">
        <v>2122</v>
      </c>
      <c r="B82" t="s">
        <v>2944</v>
      </c>
      <c r="C82" t="s">
        <v>2945</v>
      </c>
      <c r="D82" t="s">
        <v>2946</v>
      </c>
      <c r="E82" t="s">
        <v>555</v>
      </c>
      <c r="F82" t="s">
        <v>2644</v>
      </c>
      <c r="G82" t="s">
        <v>2893</v>
      </c>
      <c r="H82" t="s">
        <v>2894</v>
      </c>
      <c r="I82" t="s">
        <v>1</v>
      </c>
      <c r="J82" t="s">
        <v>2947</v>
      </c>
      <c r="K82" t="s">
        <v>2657</v>
      </c>
      <c r="L82">
        <v>58809</v>
      </c>
      <c r="M82">
        <v>901</v>
      </c>
      <c r="N82">
        <v>903</v>
      </c>
      <c r="O82">
        <v>1179</v>
      </c>
      <c r="P82">
        <v>1676</v>
      </c>
      <c r="Q82">
        <v>1895</v>
      </c>
    </row>
    <row r="83" spans="1:17" x14ac:dyDescent="0.25">
      <c r="A83">
        <v>2130</v>
      </c>
      <c r="B83" t="s">
        <v>2948</v>
      </c>
      <c r="C83" t="s">
        <v>2949</v>
      </c>
      <c r="D83" t="s">
        <v>2950</v>
      </c>
      <c r="E83" t="s">
        <v>587</v>
      </c>
      <c r="F83" t="s">
        <v>2644</v>
      </c>
      <c r="G83" t="s">
        <v>2893</v>
      </c>
      <c r="H83" t="s">
        <v>2894</v>
      </c>
      <c r="I83" t="s">
        <v>1</v>
      </c>
      <c r="J83" t="s">
        <v>2951</v>
      </c>
      <c r="K83" t="s">
        <v>2657</v>
      </c>
      <c r="L83">
        <v>13833</v>
      </c>
      <c r="M83">
        <v>905</v>
      </c>
      <c r="N83">
        <v>1029</v>
      </c>
      <c r="O83">
        <v>1354</v>
      </c>
      <c r="P83">
        <v>1815</v>
      </c>
      <c r="Q83">
        <v>2306</v>
      </c>
    </row>
    <row r="84" spans="1:17" x14ac:dyDescent="0.25">
      <c r="A84">
        <v>2150</v>
      </c>
      <c r="B84" t="s">
        <v>2952</v>
      </c>
      <c r="C84" t="s">
        <v>2953</v>
      </c>
      <c r="D84" t="s">
        <v>2954</v>
      </c>
      <c r="E84" t="s">
        <v>623</v>
      </c>
      <c r="F84" t="s">
        <v>2644</v>
      </c>
      <c r="G84" t="s">
        <v>2893</v>
      </c>
      <c r="H84" t="s">
        <v>2894</v>
      </c>
      <c r="I84" t="s">
        <v>1</v>
      </c>
      <c r="J84" t="s">
        <v>2955</v>
      </c>
      <c r="K84" t="s">
        <v>2657</v>
      </c>
      <c r="L84">
        <v>13383</v>
      </c>
      <c r="M84">
        <v>1094</v>
      </c>
      <c r="N84">
        <v>1243</v>
      </c>
      <c r="O84">
        <v>1636</v>
      </c>
      <c r="P84">
        <v>2023</v>
      </c>
      <c r="Q84">
        <v>2431</v>
      </c>
    </row>
    <row r="85" spans="1:17" x14ac:dyDescent="0.25">
      <c r="A85">
        <v>2158</v>
      </c>
      <c r="B85" t="s">
        <v>2956</v>
      </c>
      <c r="C85" t="s">
        <v>659</v>
      </c>
      <c r="D85" t="s">
        <v>2957</v>
      </c>
      <c r="E85" t="s">
        <v>659</v>
      </c>
      <c r="F85" t="s">
        <v>2644</v>
      </c>
      <c r="G85" t="s">
        <v>2893</v>
      </c>
      <c r="H85" t="s">
        <v>2894</v>
      </c>
      <c r="I85" t="s">
        <v>1</v>
      </c>
      <c r="J85" t="s">
        <v>2958</v>
      </c>
      <c r="K85" t="s">
        <v>2657</v>
      </c>
      <c r="L85">
        <v>8298</v>
      </c>
      <c r="M85">
        <v>640</v>
      </c>
      <c r="N85">
        <v>694</v>
      </c>
      <c r="O85">
        <v>913</v>
      </c>
      <c r="P85">
        <v>1111</v>
      </c>
      <c r="Q85">
        <v>1386</v>
      </c>
    </row>
    <row r="86" spans="1:17" x14ac:dyDescent="0.25">
      <c r="A86">
        <v>2164</v>
      </c>
      <c r="B86" t="s">
        <v>2959</v>
      </c>
      <c r="C86" t="s">
        <v>2960</v>
      </c>
      <c r="D86" t="s">
        <v>2961</v>
      </c>
      <c r="E86" t="s">
        <v>688</v>
      </c>
      <c r="F86" t="s">
        <v>2644</v>
      </c>
      <c r="G86" t="s">
        <v>2893</v>
      </c>
      <c r="H86" t="s">
        <v>2894</v>
      </c>
      <c r="I86" t="s">
        <v>1</v>
      </c>
      <c r="J86" t="s">
        <v>2962</v>
      </c>
      <c r="K86" t="s">
        <v>2657</v>
      </c>
      <c r="L86">
        <v>1156</v>
      </c>
      <c r="M86">
        <v>605</v>
      </c>
      <c r="N86">
        <v>733</v>
      </c>
      <c r="O86">
        <v>863</v>
      </c>
      <c r="P86">
        <v>1204</v>
      </c>
      <c r="Q86">
        <v>1310</v>
      </c>
    </row>
    <row r="87" spans="1:17" x14ac:dyDescent="0.25">
      <c r="A87">
        <v>2170</v>
      </c>
      <c r="B87" t="s">
        <v>2963</v>
      </c>
      <c r="C87" t="s">
        <v>2964</v>
      </c>
      <c r="D87" t="s">
        <v>2965</v>
      </c>
      <c r="E87" t="s">
        <v>718</v>
      </c>
      <c r="F87" t="s">
        <v>2644</v>
      </c>
      <c r="G87" t="s">
        <v>2893</v>
      </c>
      <c r="H87" t="s">
        <v>2894</v>
      </c>
      <c r="I87" t="s">
        <v>1</v>
      </c>
      <c r="J87" t="s">
        <v>2966</v>
      </c>
      <c r="K87" t="s">
        <v>2648</v>
      </c>
      <c r="L87">
        <v>107360</v>
      </c>
      <c r="M87">
        <v>830</v>
      </c>
      <c r="N87">
        <v>884</v>
      </c>
      <c r="O87">
        <v>1164</v>
      </c>
      <c r="P87">
        <v>1654</v>
      </c>
      <c r="Q87">
        <v>1983</v>
      </c>
    </row>
    <row r="88" spans="1:17" x14ac:dyDescent="0.25">
      <c r="A88">
        <v>2180</v>
      </c>
      <c r="B88" t="s">
        <v>2967</v>
      </c>
      <c r="C88" t="s">
        <v>2968</v>
      </c>
      <c r="D88" t="s">
        <v>2969</v>
      </c>
      <c r="E88" t="s">
        <v>742</v>
      </c>
      <c r="F88" t="s">
        <v>2644</v>
      </c>
      <c r="G88" t="s">
        <v>2893</v>
      </c>
      <c r="H88" t="s">
        <v>2894</v>
      </c>
      <c r="I88" t="s">
        <v>1</v>
      </c>
      <c r="J88" t="s">
        <v>2970</v>
      </c>
      <c r="K88" t="s">
        <v>2657</v>
      </c>
      <c r="L88">
        <v>10009</v>
      </c>
      <c r="M88">
        <v>1156</v>
      </c>
      <c r="N88">
        <v>1163</v>
      </c>
      <c r="O88">
        <v>1467</v>
      </c>
      <c r="P88">
        <v>2085</v>
      </c>
      <c r="Q88">
        <v>2227</v>
      </c>
    </row>
    <row r="89" spans="1:17" x14ac:dyDescent="0.25">
      <c r="A89">
        <v>2185</v>
      </c>
      <c r="B89" t="s">
        <v>2971</v>
      </c>
      <c r="C89" t="s">
        <v>2972</v>
      </c>
      <c r="D89" t="s">
        <v>2973</v>
      </c>
      <c r="E89" t="s">
        <v>773</v>
      </c>
      <c r="F89" t="s">
        <v>2644</v>
      </c>
      <c r="G89" t="s">
        <v>2893</v>
      </c>
      <c r="H89" t="s">
        <v>2894</v>
      </c>
      <c r="I89" t="s">
        <v>1</v>
      </c>
      <c r="J89" t="s">
        <v>2974</v>
      </c>
      <c r="K89" t="s">
        <v>2657</v>
      </c>
      <c r="L89">
        <v>9375</v>
      </c>
      <c r="M89">
        <v>1188</v>
      </c>
      <c r="N89">
        <v>1349</v>
      </c>
      <c r="O89">
        <v>1776</v>
      </c>
      <c r="P89">
        <v>2162</v>
      </c>
      <c r="Q89">
        <v>2386</v>
      </c>
    </row>
    <row r="90" spans="1:17" x14ac:dyDescent="0.25">
      <c r="A90">
        <v>2188</v>
      </c>
      <c r="B90" t="s">
        <v>2975</v>
      </c>
      <c r="C90" t="s">
        <v>2976</v>
      </c>
      <c r="D90" t="s">
        <v>2977</v>
      </c>
      <c r="E90" t="s">
        <v>797</v>
      </c>
      <c r="F90" t="s">
        <v>2644</v>
      </c>
      <c r="G90" t="s">
        <v>2893</v>
      </c>
      <c r="H90" t="s">
        <v>2894</v>
      </c>
      <c r="I90" t="s">
        <v>1</v>
      </c>
      <c r="J90" t="s">
        <v>2978</v>
      </c>
      <c r="K90" t="s">
        <v>2657</v>
      </c>
      <c r="L90">
        <v>7709</v>
      </c>
      <c r="M90">
        <v>1150</v>
      </c>
      <c r="N90">
        <v>1307</v>
      </c>
      <c r="O90">
        <v>1720</v>
      </c>
      <c r="P90">
        <v>2302</v>
      </c>
      <c r="Q90">
        <v>2311</v>
      </c>
    </row>
    <row r="91" spans="1:17" x14ac:dyDescent="0.25">
      <c r="A91">
        <v>2195</v>
      </c>
      <c r="B91" t="s">
        <v>2979</v>
      </c>
      <c r="C91" t="s">
        <v>825</v>
      </c>
      <c r="D91" t="s">
        <v>2980</v>
      </c>
      <c r="E91" t="s">
        <v>825</v>
      </c>
      <c r="F91" t="s">
        <v>2981</v>
      </c>
      <c r="G91" t="s">
        <v>2893</v>
      </c>
      <c r="H91" t="s">
        <v>2894</v>
      </c>
      <c r="I91" t="s">
        <v>1</v>
      </c>
      <c r="J91" t="s">
        <v>2982</v>
      </c>
      <c r="K91" t="s">
        <v>2657</v>
      </c>
      <c r="L91">
        <v>3278</v>
      </c>
      <c r="M91">
        <v>893</v>
      </c>
      <c r="N91">
        <v>976</v>
      </c>
      <c r="O91">
        <v>1274</v>
      </c>
      <c r="P91">
        <v>1551</v>
      </c>
      <c r="Q91">
        <v>2069</v>
      </c>
    </row>
    <row r="92" spans="1:17" x14ac:dyDescent="0.25">
      <c r="A92">
        <v>2198</v>
      </c>
      <c r="B92" t="s">
        <v>2983</v>
      </c>
      <c r="C92" t="s">
        <v>2984</v>
      </c>
      <c r="D92" t="s">
        <v>2985</v>
      </c>
      <c r="E92" t="s">
        <v>854</v>
      </c>
      <c r="F92" t="s">
        <v>2644</v>
      </c>
      <c r="G92" t="s">
        <v>2893</v>
      </c>
      <c r="H92" t="s">
        <v>2894</v>
      </c>
      <c r="I92" t="s">
        <v>1</v>
      </c>
      <c r="J92" t="s">
        <v>2986</v>
      </c>
      <c r="K92" t="s">
        <v>2657</v>
      </c>
      <c r="L92">
        <v>6338</v>
      </c>
      <c r="M92">
        <v>764</v>
      </c>
      <c r="N92">
        <v>866</v>
      </c>
      <c r="O92">
        <v>1020</v>
      </c>
      <c r="P92">
        <v>1331</v>
      </c>
      <c r="Q92">
        <v>1370</v>
      </c>
    </row>
    <row r="93" spans="1:17" x14ac:dyDescent="0.25">
      <c r="A93">
        <v>2220</v>
      </c>
      <c r="B93" t="s">
        <v>2987</v>
      </c>
      <c r="C93" t="s">
        <v>2988</v>
      </c>
      <c r="D93" t="s">
        <v>2989</v>
      </c>
      <c r="E93" t="s">
        <v>878</v>
      </c>
      <c r="F93" t="s">
        <v>2644</v>
      </c>
      <c r="G93" t="s">
        <v>2893</v>
      </c>
      <c r="H93" t="s">
        <v>2894</v>
      </c>
      <c r="I93" t="s">
        <v>1</v>
      </c>
      <c r="J93" t="s">
        <v>2990</v>
      </c>
      <c r="K93" t="s">
        <v>2657</v>
      </c>
      <c r="L93">
        <v>8569</v>
      </c>
      <c r="M93">
        <v>956</v>
      </c>
      <c r="N93">
        <v>1110</v>
      </c>
      <c r="O93">
        <v>1316</v>
      </c>
      <c r="P93">
        <v>1870</v>
      </c>
      <c r="Q93">
        <v>2228</v>
      </c>
    </row>
    <row r="94" spans="1:17" x14ac:dyDescent="0.25">
      <c r="A94">
        <v>2230</v>
      </c>
      <c r="B94" t="s">
        <v>2991</v>
      </c>
      <c r="C94" t="s">
        <v>2992</v>
      </c>
      <c r="D94" t="s">
        <v>2993</v>
      </c>
      <c r="E94" t="s">
        <v>900</v>
      </c>
      <c r="F94" t="s">
        <v>2644</v>
      </c>
      <c r="G94" t="s">
        <v>2893</v>
      </c>
      <c r="H94" t="s">
        <v>2894</v>
      </c>
      <c r="I94" t="s">
        <v>1</v>
      </c>
      <c r="J94" t="s">
        <v>2994</v>
      </c>
      <c r="K94" t="s">
        <v>2657</v>
      </c>
      <c r="L94">
        <v>1300</v>
      </c>
      <c r="M94">
        <v>963</v>
      </c>
      <c r="N94">
        <v>1072</v>
      </c>
      <c r="O94">
        <v>1389</v>
      </c>
      <c r="P94">
        <v>1690</v>
      </c>
      <c r="Q94">
        <v>2108</v>
      </c>
    </row>
    <row r="95" spans="1:17" x14ac:dyDescent="0.25">
      <c r="A95">
        <v>2240</v>
      </c>
      <c r="B95" t="s">
        <v>2995</v>
      </c>
      <c r="C95" t="s">
        <v>2996</v>
      </c>
      <c r="D95" t="s">
        <v>2997</v>
      </c>
      <c r="E95" t="s">
        <v>927</v>
      </c>
      <c r="F95" t="s">
        <v>2644</v>
      </c>
      <c r="G95" t="s">
        <v>2893</v>
      </c>
      <c r="H95" t="s">
        <v>2894</v>
      </c>
      <c r="I95" t="s">
        <v>1</v>
      </c>
      <c r="J95" t="s">
        <v>2998</v>
      </c>
      <c r="K95" t="s">
        <v>2657</v>
      </c>
      <c r="L95">
        <v>6911</v>
      </c>
      <c r="M95">
        <v>867</v>
      </c>
      <c r="N95">
        <v>977</v>
      </c>
      <c r="O95">
        <v>1237</v>
      </c>
      <c r="P95">
        <v>1651</v>
      </c>
      <c r="Q95">
        <v>1994</v>
      </c>
    </row>
    <row r="96" spans="1:17" x14ac:dyDescent="0.25">
      <c r="A96">
        <v>2275</v>
      </c>
      <c r="B96" t="s">
        <v>2999</v>
      </c>
      <c r="C96" t="s">
        <v>3000</v>
      </c>
      <c r="D96" t="s">
        <v>3001</v>
      </c>
      <c r="E96" t="s">
        <v>954</v>
      </c>
      <c r="F96" t="s">
        <v>2644</v>
      </c>
      <c r="G96" t="s">
        <v>2893</v>
      </c>
      <c r="H96" t="s">
        <v>2894</v>
      </c>
      <c r="I96" t="s">
        <v>1</v>
      </c>
      <c r="J96" t="s">
        <v>3002</v>
      </c>
      <c r="K96" t="s">
        <v>2657</v>
      </c>
      <c r="L96">
        <v>2510</v>
      </c>
      <c r="M96">
        <v>694</v>
      </c>
      <c r="N96">
        <v>754</v>
      </c>
      <c r="O96">
        <v>993</v>
      </c>
      <c r="P96">
        <v>1411</v>
      </c>
      <c r="Q96">
        <v>1507</v>
      </c>
    </row>
    <row r="97" spans="1:17" x14ac:dyDescent="0.25">
      <c r="A97">
        <v>2282</v>
      </c>
      <c r="B97" t="s">
        <v>3003</v>
      </c>
      <c r="C97" t="s">
        <v>3004</v>
      </c>
      <c r="D97" t="s">
        <v>3005</v>
      </c>
      <c r="E97" t="s">
        <v>977</v>
      </c>
      <c r="F97" t="s">
        <v>2644</v>
      </c>
      <c r="G97" t="s">
        <v>2893</v>
      </c>
      <c r="H97" t="s">
        <v>2894</v>
      </c>
      <c r="I97" t="s">
        <v>1</v>
      </c>
      <c r="J97" t="s">
        <v>3006</v>
      </c>
      <c r="K97" t="s">
        <v>2657</v>
      </c>
      <c r="L97">
        <v>597</v>
      </c>
      <c r="M97">
        <v>884</v>
      </c>
      <c r="N97">
        <v>958</v>
      </c>
      <c r="O97">
        <v>1261</v>
      </c>
      <c r="P97">
        <v>1535</v>
      </c>
      <c r="Q97">
        <v>1914</v>
      </c>
    </row>
    <row r="98" spans="1:17" x14ac:dyDescent="0.25">
      <c r="A98">
        <v>2290</v>
      </c>
      <c r="B98" t="s">
        <v>3007</v>
      </c>
      <c r="C98" t="s">
        <v>3008</v>
      </c>
      <c r="D98" t="s">
        <v>3009</v>
      </c>
      <c r="E98" t="s">
        <v>1001</v>
      </c>
      <c r="F98" t="s">
        <v>2644</v>
      </c>
      <c r="G98" t="s">
        <v>2893</v>
      </c>
      <c r="H98" t="s">
        <v>2894</v>
      </c>
      <c r="I98" t="s">
        <v>1</v>
      </c>
      <c r="J98" t="s">
        <v>3010</v>
      </c>
      <c r="K98" t="s">
        <v>2657</v>
      </c>
      <c r="L98">
        <v>5305</v>
      </c>
      <c r="M98">
        <v>829</v>
      </c>
      <c r="N98">
        <v>847</v>
      </c>
      <c r="O98">
        <v>957</v>
      </c>
      <c r="P98">
        <v>1351</v>
      </c>
      <c r="Q98">
        <v>1453</v>
      </c>
    </row>
    <row r="99" spans="1:17" x14ac:dyDescent="0.25">
      <c r="A99">
        <v>4001</v>
      </c>
      <c r="B99" t="s">
        <v>3011</v>
      </c>
      <c r="C99" t="s">
        <v>3012</v>
      </c>
      <c r="D99" t="s">
        <v>3013</v>
      </c>
      <c r="E99" t="s">
        <v>61</v>
      </c>
      <c r="F99" t="s">
        <v>2644</v>
      </c>
      <c r="G99" t="s">
        <v>3014</v>
      </c>
      <c r="H99" t="s">
        <v>3015</v>
      </c>
      <c r="I99" t="s">
        <v>3</v>
      </c>
      <c r="J99" t="s">
        <v>3016</v>
      </c>
      <c r="K99" t="s">
        <v>2657</v>
      </c>
      <c r="L99">
        <v>71714</v>
      </c>
      <c r="M99">
        <v>618</v>
      </c>
      <c r="N99">
        <v>703</v>
      </c>
      <c r="O99">
        <v>925</v>
      </c>
      <c r="P99">
        <v>1233</v>
      </c>
      <c r="Q99">
        <v>1284</v>
      </c>
    </row>
    <row r="100" spans="1:17" x14ac:dyDescent="0.25">
      <c r="A100">
        <v>4003</v>
      </c>
      <c r="B100" t="s">
        <v>3017</v>
      </c>
      <c r="C100" t="s">
        <v>3018</v>
      </c>
      <c r="D100" t="s">
        <v>3019</v>
      </c>
      <c r="E100" t="s">
        <v>103</v>
      </c>
      <c r="F100" t="s">
        <v>2644</v>
      </c>
      <c r="G100" t="s">
        <v>3014</v>
      </c>
      <c r="H100" t="s">
        <v>3015</v>
      </c>
      <c r="I100" t="s">
        <v>3</v>
      </c>
      <c r="J100" t="s">
        <v>3020</v>
      </c>
      <c r="K100" t="s">
        <v>2648</v>
      </c>
      <c r="L100">
        <v>126442</v>
      </c>
      <c r="M100">
        <v>727</v>
      </c>
      <c r="N100">
        <v>775</v>
      </c>
      <c r="O100">
        <v>964</v>
      </c>
      <c r="P100">
        <v>1370</v>
      </c>
      <c r="Q100">
        <v>1642</v>
      </c>
    </row>
    <row r="101" spans="1:17" x14ac:dyDescent="0.25">
      <c r="A101">
        <v>4005</v>
      </c>
      <c r="B101" t="s">
        <v>3021</v>
      </c>
      <c r="C101" t="s">
        <v>3022</v>
      </c>
      <c r="D101" t="s">
        <v>3023</v>
      </c>
      <c r="E101" t="s">
        <v>147</v>
      </c>
      <c r="F101" t="s">
        <v>2644</v>
      </c>
      <c r="G101" t="s">
        <v>3014</v>
      </c>
      <c r="H101" t="s">
        <v>3015</v>
      </c>
      <c r="I101" t="s">
        <v>3</v>
      </c>
      <c r="J101" t="s">
        <v>3024</v>
      </c>
      <c r="K101" t="s">
        <v>2648</v>
      </c>
      <c r="L101">
        <v>142254</v>
      </c>
      <c r="M101">
        <v>1227</v>
      </c>
      <c r="N101">
        <v>1308</v>
      </c>
      <c r="O101">
        <v>1615</v>
      </c>
      <c r="P101">
        <v>1974</v>
      </c>
      <c r="Q101">
        <v>2387</v>
      </c>
    </row>
    <row r="102" spans="1:17" x14ac:dyDescent="0.25">
      <c r="A102">
        <v>4007</v>
      </c>
      <c r="B102" t="s">
        <v>3025</v>
      </c>
      <c r="C102" t="s">
        <v>3026</v>
      </c>
      <c r="D102" t="s">
        <v>3027</v>
      </c>
      <c r="E102" t="s">
        <v>196</v>
      </c>
      <c r="F102" t="s">
        <v>2644</v>
      </c>
      <c r="G102" t="s">
        <v>3014</v>
      </c>
      <c r="H102" t="s">
        <v>3015</v>
      </c>
      <c r="I102" t="s">
        <v>3</v>
      </c>
      <c r="J102" t="s">
        <v>3028</v>
      </c>
      <c r="K102" t="s">
        <v>2657</v>
      </c>
      <c r="L102">
        <v>53846</v>
      </c>
      <c r="M102">
        <v>830</v>
      </c>
      <c r="N102">
        <v>836</v>
      </c>
      <c r="O102">
        <v>1100</v>
      </c>
      <c r="P102">
        <v>1517</v>
      </c>
      <c r="Q102">
        <v>1522</v>
      </c>
    </row>
    <row r="103" spans="1:17" x14ac:dyDescent="0.25">
      <c r="A103">
        <v>4009</v>
      </c>
      <c r="B103" t="s">
        <v>3029</v>
      </c>
      <c r="C103" t="s">
        <v>3030</v>
      </c>
      <c r="D103" t="s">
        <v>3031</v>
      </c>
      <c r="E103" t="s">
        <v>242</v>
      </c>
      <c r="F103" t="s">
        <v>2644</v>
      </c>
      <c r="G103" t="s">
        <v>3014</v>
      </c>
      <c r="H103" t="s">
        <v>3015</v>
      </c>
      <c r="I103" t="s">
        <v>3</v>
      </c>
      <c r="J103" t="s">
        <v>3032</v>
      </c>
      <c r="K103" t="s">
        <v>2657</v>
      </c>
      <c r="L103">
        <v>38304</v>
      </c>
      <c r="M103">
        <v>845</v>
      </c>
      <c r="N103">
        <v>850</v>
      </c>
      <c r="O103">
        <v>1026</v>
      </c>
      <c r="P103">
        <v>1458</v>
      </c>
      <c r="Q103">
        <v>1748</v>
      </c>
    </row>
    <row r="104" spans="1:17" x14ac:dyDescent="0.25">
      <c r="A104">
        <v>4011</v>
      </c>
      <c r="B104" t="s">
        <v>3033</v>
      </c>
      <c r="C104" t="s">
        <v>3034</v>
      </c>
      <c r="D104" t="s">
        <v>3035</v>
      </c>
      <c r="E104" t="s">
        <v>284</v>
      </c>
      <c r="F104" t="s">
        <v>2644</v>
      </c>
      <c r="G104" t="s">
        <v>3014</v>
      </c>
      <c r="H104" t="s">
        <v>3015</v>
      </c>
      <c r="I104" t="s">
        <v>3</v>
      </c>
      <c r="J104" t="s">
        <v>3036</v>
      </c>
      <c r="K104" t="s">
        <v>2657</v>
      </c>
      <c r="L104">
        <v>9465</v>
      </c>
      <c r="M104">
        <v>639</v>
      </c>
      <c r="N104">
        <v>846</v>
      </c>
      <c r="O104">
        <v>955</v>
      </c>
      <c r="P104">
        <v>1162</v>
      </c>
      <c r="Q104">
        <v>1288</v>
      </c>
    </row>
    <row r="105" spans="1:17" x14ac:dyDescent="0.25">
      <c r="A105">
        <v>4012</v>
      </c>
      <c r="B105" t="s">
        <v>3037</v>
      </c>
      <c r="C105" t="s">
        <v>3038</v>
      </c>
      <c r="D105" t="s">
        <v>3039</v>
      </c>
      <c r="E105" t="s">
        <v>320</v>
      </c>
      <c r="F105" t="s">
        <v>2644</v>
      </c>
      <c r="G105" t="s">
        <v>3014</v>
      </c>
      <c r="H105" t="s">
        <v>3015</v>
      </c>
      <c r="I105" t="s">
        <v>3</v>
      </c>
      <c r="J105" t="s">
        <v>3040</v>
      </c>
      <c r="K105" t="s">
        <v>2657</v>
      </c>
      <c r="L105">
        <v>21035</v>
      </c>
      <c r="M105">
        <v>743</v>
      </c>
      <c r="N105">
        <v>844</v>
      </c>
      <c r="O105">
        <v>1111</v>
      </c>
      <c r="P105">
        <v>1579</v>
      </c>
      <c r="Q105">
        <v>1605</v>
      </c>
    </row>
    <row r="106" spans="1:17" x14ac:dyDescent="0.25">
      <c r="A106">
        <v>4013</v>
      </c>
      <c r="B106" t="s">
        <v>3041</v>
      </c>
      <c r="C106" t="s">
        <v>3042</v>
      </c>
      <c r="D106" t="s">
        <v>3043</v>
      </c>
      <c r="E106" t="s">
        <v>357</v>
      </c>
      <c r="F106" t="s">
        <v>2644</v>
      </c>
      <c r="G106" t="s">
        <v>3014</v>
      </c>
      <c r="H106" t="s">
        <v>3015</v>
      </c>
      <c r="I106" t="s">
        <v>3</v>
      </c>
      <c r="J106" t="s">
        <v>3044</v>
      </c>
      <c r="K106" t="s">
        <v>2648</v>
      </c>
      <c r="L106">
        <v>4412779</v>
      </c>
      <c r="M106">
        <v>1344</v>
      </c>
      <c r="N106">
        <v>1467</v>
      </c>
      <c r="O106">
        <v>1740</v>
      </c>
      <c r="P106">
        <v>2386</v>
      </c>
      <c r="Q106">
        <v>2716</v>
      </c>
    </row>
    <row r="107" spans="1:17" x14ac:dyDescent="0.25">
      <c r="A107">
        <v>4015</v>
      </c>
      <c r="B107" t="s">
        <v>3045</v>
      </c>
      <c r="C107" t="s">
        <v>3046</v>
      </c>
      <c r="D107" t="s">
        <v>3047</v>
      </c>
      <c r="E107" t="s">
        <v>392</v>
      </c>
      <c r="F107" t="s">
        <v>2644</v>
      </c>
      <c r="G107" t="s">
        <v>3014</v>
      </c>
      <c r="H107" t="s">
        <v>3015</v>
      </c>
      <c r="I107" t="s">
        <v>3</v>
      </c>
      <c r="J107" t="s">
        <v>3048</v>
      </c>
      <c r="K107" t="s">
        <v>2648</v>
      </c>
      <c r="L107">
        <v>210998</v>
      </c>
      <c r="M107">
        <v>711</v>
      </c>
      <c r="N107">
        <v>831</v>
      </c>
      <c r="O107">
        <v>1058</v>
      </c>
      <c r="P107">
        <v>1473</v>
      </c>
      <c r="Q107">
        <v>1651</v>
      </c>
    </row>
    <row r="108" spans="1:17" x14ac:dyDescent="0.25">
      <c r="A108">
        <v>4017</v>
      </c>
      <c r="B108" t="s">
        <v>3049</v>
      </c>
      <c r="C108" t="s">
        <v>3050</v>
      </c>
      <c r="D108" t="s">
        <v>3051</v>
      </c>
      <c r="E108" t="s">
        <v>428</v>
      </c>
      <c r="F108" t="s">
        <v>2644</v>
      </c>
      <c r="G108" t="s">
        <v>3014</v>
      </c>
      <c r="H108" t="s">
        <v>3015</v>
      </c>
      <c r="I108" t="s">
        <v>3</v>
      </c>
      <c r="J108" t="s">
        <v>3052</v>
      </c>
      <c r="K108" t="s">
        <v>2657</v>
      </c>
      <c r="L108">
        <v>110271</v>
      </c>
      <c r="M108">
        <v>722</v>
      </c>
      <c r="N108">
        <v>788</v>
      </c>
      <c r="O108">
        <v>1037</v>
      </c>
      <c r="P108">
        <v>1336</v>
      </c>
      <c r="Q108">
        <v>1393</v>
      </c>
    </row>
    <row r="109" spans="1:17" x14ac:dyDescent="0.25">
      <c r="A109">
        <v>4019</v>
      </c>
      <c r="B109" t="s">
        <v>3053</v>
      </c>
      <c r="C109" t="s">
        <v>3054</v>
      </c>
      <c r="D109" t="s">
        <v>3055</v>
      </c>
      <c r="E109" t="s">
        <v>462</v>
      </c>
      <c r="F109" t="s">
        <v>2644</v>
      </c>
      <c r="G109" t="s">
        <v>3014</v>
      </c>
      <c r="H109" t="s">
        <v>3015</v>
      </c>
      <c r="I109" t="s">
        <v>3</v>
      </c>
      <c r="J109" t="s">
        <v>3056</v>
      </c>
      <c r="K109" t="s">
        <v>2648</v>
      </c>
      <c r="L109">
        <v>1038476</v>
      </c>
      <c r="M109">
        <v>786</v>
      </c>
      <c r="N109">
        <v>893</v>
      </c>
      <c r="O109">
        <v>1175</v>
      </c>
      <c r="P109">
        <v>1670</v>
      </c>
      <c r="Q109">
        <v>1955</v>
      </c>
    </row>
    <row r="110" spans="1:17" x14ac:dyDescent="0.25">
      <c r="A110">
        <v>4021</v>
      </c>
      <c r="B110" t="s">
        <v>3057</v>
      </c>
      <c r="C110" t="s">
        <v>3042</v>
      </c>
      <c r="D110" t="s">
        <v>3043</v>
      </c>
      <c r="E110" t="s">
        <v>496</v>
      </c>
      <c r="F110" t="s">
        <v>2644</v>
      </c>
      <c r="G110" t="s">
        <v>3014</v>
      </c>
      <c r="H110" t="s">
        <v>3015</v>
      </c>
      <c r="I110" t="s">
        <v>3</v>
      </c>
      <c r="J110" t="s">
        <v>3058</v>
      </c>
      <c r="K110" t="s">
        <v>2648</v>
      </c>
      <c r="L110">
        <v>447559</v>
      </c>
      <c r="M110">
        <v>1344</v>
      </c>
      <c r="N110">
        <v>1467</v>
      </c>
      <c r="O110">
        <v>1740</v>
      </c>
      <c r="P110">
        <v>2386</v>
      </c>
      <c r="Q110">
        <v>2716</v>
      </c>
    </row>
    <row r="111" spans="1:17" x14ac:dyDescent="0.25">
      <c r="A111">
        <v>4023</v>
      </c>
      <c r="B111" t="s">
        <v>3059</v>
      </c>
      <c r="C111" t="s">
        <v>3060</v>
      </c>
      <c r="D111" t="s">
        <v>3061</v>
      </c>
      <c r="E111" t="s">
        <v>522</v>
      </c>
      <c r="F111" t="s">
        <v>2644</v>
      </c>
      <c r="G111" t="s">
        <v>3014</v>
      </c>
      <c r="H111" t="s">
        <v>3015</v>
      </c>
      <c r="I111" t="s">
        <v>3</v>
      </c>
      <c r="J111" t="s">
        <v>3062</v>
      </c>
      <c r="K111" t="s">
        <v>2657</v>
      </c>
      <c r="L111">
        <v>46594</v>
      </c>
      <c r="M111">
        <v>605</v>
      </c>
      <c r="N111">
        <v>688</v>
      </c>
      <c r="O111">
        <v>905</v>
      </c>
      <c r="P111">
        <v>1240</v>
      </c>
      <c r="Q111">
        <v>1245</v>
      </c>
    </row>
    <row r="112" spans="1:17" x14ac:dyDescent="0.25">
      <c r="A112">
        <v>4025</v>
      </c>
      <c r="B112" t="s">
        <v>3063</v>
      </c>
      <c r="C112" t="s">
        <v>3064</v>
      </c>
      <c r="D112" t="s">
        <v>3065</v>
      </c>
      <c r="E112" t="s">
        <v>556</v>
      </c>
      <c r="F112" t="s">
        <v>2644</v>
      </c>
      <c r="G112" t="s">
        <v>3014</v>
      </c>
      <c r="H112" t="s">
        <v>3015</v>
      </c>
      <c r="I112" t="s">
        <v>3</v>
      </c>
      <c r="J112" t="s">
        <v>3066</v>
      </c>
      <c r="K112" t="s">
        <v>2648</v>
      </c>
      <c r="L112">
        <v>232396</v>
      </c>
      <c r="M112">
        <v>857</v>
      </c>
      <c r="N112">
        <v>1042</v>
      </c>
      <c r="O112">
        <v>1281</v>
      </c>
      <c r="P112">
        <v>1769</v>
      </c>
      <c r="Q112">
        <v>2045</v>
      </c>
    </row>
    <row r="113" spans="1:17" x14ac:dyDescent="0.25">
      <c r="A113">
        <v>4027</v>
      </c>
      <c r="B113" t="s">
        <v>3067</v>
      </c>
      <c r="C113" t="s">
        <v>3068</v>
      </c>
      <c r="D113" t="s">
        <v>3069</v>
      </c>
      <c r="E113" t="s">
        <v>588</v>
      </c>
      <c r="F113" t="s">
        <v>2644</v>
      </c>
      <c r="G113" t="s">
        <v>3014</v>
      </c>
      <c r="H113" t="s">
        <v>3015</v>
      </c>
      <c r="I113" t="s">
        <v>3</v>
      </c>
      <c r="J113" t="s">
        <v>3070</v>
      </c>
      <c r="K113" t="s">
        <v>2648</v>
      </c>
      <c r="L113">
        <v>211931</v>
      </c>
      <c r="M113">
        <v>810</v>
      </c>
      <c r="N113">
        <v>815</v>
      </c>
      <c r="O113">
        <v>1073</v>
      </c>
      <c r="P113">
        <v>1514</v>
      </c>
      <c r="Q113">
        <v>1828</v>
      </c>
    </row>
    <row r="114" spans="1:17" x14ac:dyDescent="0.25">
      <c r="A114">
        <v>5001</v>
      </c>
      <c r="B114" t="s">
        <v>3071</v>
      </c>
      <c r="C114" t="s">
        <v>3072</v>
      </c>
      <c r="D114" t="s">
        <v>3073</v>
      </c>
      <c r="E114" t="s">
        <v>62</v>
      </c>
      <c r="F114" t="s">
        <v>2644</v>
      </c>
      <c r="G114" t="s">
        <v>3074</v>
      </c>
      <c r="H114" t="s">
        <v>3075</v>
      </c>
      <c r="I114" t="s">
        <v>4</v>
      </c>
      <c r="J114" t="s">
        <v>3076</v>
      </c>
      <c r="K114" t="s">
        <v>2657</v>
      </c>
      <c r="L114">
        <v>17761</v>
      </c>
      <c r="M114">
        <v>509</v>
      </c>
      <c r="N114">
        <v>578</v>
      </c>
      <c r="O114">
        <v>761</v>
      </c>
      <c r="P114">
        <v>926</v>
      </c>
      <c r="Q114">
        <v>1110</v>
      </c>
    </row>
    <row r="115" spans="1:17" x14ac:dyDescent="0.25">
      <c r="A115">
        <v>5003</v>
      </c>
      <c r="B115" t="s">
        <v>3077</v>
      </c>
      <c r="C115" t="s">
        <v>3078</v>
      </c>
      <c r="D115" t="s">
        <v>3079</v>
      </c>
      <c r="E115" t="s">
        <v>104</v>
      </c>
      <c r="F115" t="s">
        <v>2644</v>
      </c>
      <c r="G115" t="s">
        <v>3074</v>
      </c>
      <c r="H115" t="s">
        <v>3075</v>
      </c>
      <c r="I115" t="s">
        <v>4</v>
      </c>
      <c r="J115" t="s">
        <v>3080</v>
      </c>
      <c r="K115" t="s">
        <v>2657</v>
      </c>
      <c r="L115">
        <v>20000</v>
      </c>
      <c r="M115">
        <v>594</v>
      </c>
      <c r="N115">
        <v>597</v>
      </c>
      <c r="O115">
        <v>720</v>
      </c>
      <c r="P115">
        <v>876</v>
      </c>
      <c r="Q115">
        <v>1226</v>
      </c>
    </row>
    <row r="116" spans="1:17" x14ac:dyDescent="0.25">
      <c r="A116">
        <v>5005</v>
      </c>
      <c r="B116" t="s">
        <v>3081</v>
      </c>
      <c r="C116" t="s">
        <v>3082</v>
      </c>
      <c r="D116" t="s">
        <v>3083</v>
      </c>
      <c r="E116" t="s">
        <v>148</v>
      </c>
      <c r="F116" t="s">
        <v>2644</v>
      </c>
      <c r="G116" t="s">
        <v>3074</v>
      </c>
      <c r="H116" t="s">
        <v>3075</v>
      </c>
      <c r="I116" t="s">
        <v>4</v>
      </c>
      <c r="J116" t="s">
        <v>3084</v>
      </c>
      <c r="K116" t="s">
        <v>2657</v>
      </c>
      <c r="L116">
        <v>41673</v>
      </c>
      <c r="M116">
        <v>599</v>
      </c>
      <c r="N116">
        <v>603</v>
      </c>
      <c r="O116">
        <v>794</v>
      </c>
      <c r="P116">
        <v>981</v>
      </c>
      <c r="Q116">
        <v>1130</v>
      </c>
    </row>
    <row r="117" spans="1:17" x14ac:dyDescent="0.25">
      <c r="A117">
        <v>5007</v>
      </c>
      <c r="B117" t="s">
        <v>3085</v>
      </c>
      <c r="C117" t="s">
        <v>3086</v>
      </c>
      <c r="D117" t="s">
        <v>3087</v>
      </c>
      <c r="E117" t="s">
        <v>129</v>
      </c>
      <c r="F117" t="s">
        <v>2644</v>
      </c>
      <c r="G117" t="s">
        <v>3074</v>
      </c>
      <c r="H117" t="s">
        <v>3075</v>
      </c>
      <c r="I117" t="s">
        <v>4</v>
      </c>
      <c r="J117" t="s">
        <v>3088</v>
      </c>
      <c r="K117" t="s">
        <v>2648</v>
      </c>
      <c r="L117">
        <v>273510</v>
      </c>
      <c r="M117">
        <v>720</v>
      </c>
      <c r="N117">
        <v>764</v>
      </c>
      <c r="O117">
        <v>930</v>
      </c>
      <c r="P117">
        <v>1322</v>
      </c>
      <c r="Q117">
        <v>1582</v>
      </c>
    </row>
    <row r="118" spans="1:17" x14ac:dyDescent="0.25">
      <c r="A118">
        <v>5009</v>
      </c>
      <c r="B118" t="s">
        <v>3089</v>
      </c>
      <c r="C118" t="s">
        <v>3090</v>
      </c>
      <c r="D118" t="s">
        <v>3091</v>
      </c>
      <c r="E118" t="s">
        <v>188</v>
      </c>
      <c r="F118" t="s">
        <v>2644</v>
      </c>
      <c r="G118" t="s">
        <v>3074</v>
      </c>
      <c r="H118" t="s">
        <v>3075</v>
      </c>
      <c r="I118" t="s">
        <v>4</v>
      </c>
      <c r="J118" t="s">
        <v>3092</v>
      </c>
      <c r="K118" t="s">
        <v>2657</v>
      </c>
      <c r="L118">
        <v>37525</v>
      </c>
      <c r="M118">
        <v>539</v>
      </c>
      <c r="N118">
        <v>594</v>
      </c>
      <c r="O118">
        <v>720</v>
      </c>
      <c r="P118">
        <v>1023</v>
      </c>
      <c r="Q118">
        <v>1084</v>
      </c>
    </row>
    <row r="119" spans="1:17" x14ac:dyDescent="0.25">
      <c r="A119">
        <v>5011</v>
      </c>
      <c r="B119" t="s">
        <v>3093</v>
      </c>
      <c r="C119" t="s">
        <v>3094</v>
      </c>
      <c r="D119" t="s">
        <v>3095</v>
      </c>
      <c r="E119" t="s">
        <v>285</v>
      </c>
      <c r="F119" t="s">
        <v>2644</v>
      </c>
      <c r="G119" t="s">
        <v>3074</v>
      </c>
      <c r="H119" t="s">
        <v>3075</v>
      </c>
      <c r="I119" t="s">
        <v>4</v>
      </c>
      <c r="J119" t="s">
        <v>3096</v>
      </c>
      <c r="K119" t="s">
        <v>2657</v>
      </c>
      <c r="L119">
        <v>10805</v>
      </c>
      <c r="M119">
        <v>539</v>
      </c>
      <c r="N119">
        <v>568</v>
      </c>
      <c r="O119">
        <v>720</v>
      </c>
      <c r="P119">
        <v>1005</v>
      </c>
      <c r="Q119">
        <v>1226</v>
      </c>
    </row>
    <row r="120" spans="1:17" x14ac:dyDescent="0.25">
      <c r="A120">
        <v>5013</v>
      </c>
      <c r="B120" t="s">
        <v>3097</v>
      </c>
      <c r="C120" t="s">
        <v>3098</v>
      </c>
      <c r="D120" t="s">
        <v>3099</v>
      </c>
      <c r="E120" t="s">
        <v>321</v>
      </c>
      <c r="F120" t="s">
        <v>2644</v>
      </c>
      <c r="G120" t="s">
        <v>3074</v>
      </c>
      <c r="H120" t="s">
        <v>3075</v>
      </c>
      <c r="I120" t="s">
        <v>4</v>
      </c>
      <c r="J120" t="s">
        <v>3100</v>
      </c>
      <c r="K120" t="s">
        <v>2657</v>
      </c>
      <c r="L120">
        <v>5160</v>
      </c>
      <c r="M120">
        <v>608</v>
      </c>
      <c r="N120">
        <v>617</v>
      </c>
      <c r="O120">
        <v>812</v>
      </c>
      <c r="P120">
        <v>988</v>
      </c>
      <c r="Q120">
        <v>1155</v>
      </c>
    </row>
    <row r="121" spans="1:17" x14ac:dyDescent="0.25">
      <c r="A121">
        <v>5015</v>
      </c>
      <c r="B121" t="s">
        <v>3101</v>
      </c>
      <c r="C121" t="s">
        <v>3102</v>
      </c>
      <c r="D121" t="s">
        <v>3103</v>
      </c>
      <c r="E121" t="s">
        <v>123</v>
      </c>
      <c r="F121" t="s">
        <v>2644</v>
      </c>
      <c r="G121" t="s">
        <v>3074</v>
      </c>
      <c r="H121" t="s">
        <v>3075</v>
      </c>
      <c r="I121" t="s">
        <v>4</v>
      </c>
      <c r="J121" t="s">
        <v>3104</v>
      </c>
      <c r="K121" t="s">
        <v>2657</v>
      </c>
      <c r="L121">
        <v>28062</v>
      </c>
      <c r="M121">
        <v>485</v>
      </c>
      <c r="N121">
        <v>552</v>
      </c>
      <c r="O121">
        <v>726</v>
      </c>
      <c r="P121">
        <v>884</v>
      </c>
      <c r="Q121">
        <v>975</v>
      </c>
    </row>
    <row r="122" spans="1:17" x14ac:dyDescent="0.25">
      <c r="A122">
        <v>5017</v>
      </c>
      <c r="B122" t="s">
        <v>3105</v>
      </c>
      <c r="C122" t="s">
        <v>3106</v>
      </c>
      <c r="D122" t="s">
        <v>3107</v>
      </c>
      <c r="E122" t="s">
        <v>393</v>
      </c>
      <c r="F122" t="s">
        <v>2644</v>
      </c>
      <c r="G122" t="s">
        <v>3074</v>
      </c>
      <c r="H122" t="s">
        <v>3075</v>
      </c>
      <c r="I122" t="s">
        <v>4</v>
      </c>
      <c r="J122" t="s">
        <v>3108</v>
      </c>
      <c r="K122" t="s">
        <v>2657</v>
      </c>
      <c r="L122">
        <v>10433</v>
      </c>
      <c r="M122">
        <v>543</v>
      </c>
      <c r="N122">
        <v>547</v>
      </c>
      <c r="O122">
        <v>720</v>
      </c>
      <c r="P122">
        <v>976</v>
      </c>
      <c r="Q122">
        <v>1226</v>
      </c>
    </row>
    <row r="123" spans="1:17" x14ac:dyDescent="0.25">
      <c r="A123">
        <v>5019</v>
      </c>
      <c r="B123" t="s">
        <v>3109</v>
      </c>
      <c r="C123" t="s">
        <v>3110</v>
      </c>
      <c r="D123" t="s">
        <v>3111</v>
      </c>
      <c r="E123" t="s">
        <v>122</v>
      </c>
      <c r="F123" t="s">
        <v>2644</v>
      </c>
      <c r="G123" t="s">
        <v>3074</v>
      </c>
      <c r="H123" t="s">
        <v>3075</v>
      </c>
      <c r="I123" t="s">
        <v>4</v>
      </c>
      <c r="J123" t="s">
        <v>3112</v>
      </c>
      <c r="K123" t="s">
        <v>2657</v>
      </c>
      <c r="L123">
        <v>22341</v>
      </c>
      <c r="M123">
        <v>552</v>
      </c>
      <c r="N123">
        <v>629</v>
      </c>
      <c r="O123">
        <v>720</v>
      </c>
      <c r="P123">
        <v>1006</v>
      </c>
      <c r="Q123">
        <v>1130</v>
      </c>
    </row>
    <row r="124" spans="1:17" x14ac:dyDescent="0.25">
      <c r="A124">
        <v>5021</v>
      </c>
      <c r="B124" t="s">
        <v>3113</v>
      </c>
      <c r="C124" t="s">
        <v>3114</v>
      </c>
      <c r="D124" t="s">
        <v>3115</v>
      </c>
      <c r="E124" t="s">
        <v>385</v>
      </c>
      <c r="F124" t="s">
        <v>2644</v>
      </c>
      <c r="G124" t="s">
        <v>3074</v>
      </c>
      <c r="H124" t="s">
        <v>3075</v>
      </c>
      <c r="I124" t="s">
        <v>4</v>
      </c>
      <c r="J124" t="s">
        <v>3116</v>
      </c>
      <c r="K124" t="s">
        <v>2657</v>
      </c>
      <c r="L124">
        <v>14710</v>
      </c>
      <c r="M124">
        <v>543</v>
      </c>
      <c r="N124">
        <v>547</v>
      </c>
      <c r="O124">
        <v>720</v>
      </c>
      <c r="P124">
        <v>917</v>
      </c>
      <c r="Q124">
        <v>1154</v>
      </c>
    </row>
    <row r="125" spans="1:17" x14ac:dyDescent="0.25">
      <c r="A125">
        <v>5023</v>
      </c>
      <c r="B125" t="s">
        <v>3117</v>
      </c>
      <c r="C125" t="s">
        <v>3118</v>
      </c>
      <c r="D125" t="s">
        <v>3119</v>
      </c>
      <c r="E125" t="s">
        <v>497</v>
      </c>
      <c r="F125" t="s">
        <v>2644</v>
      </c>
      <c r="G125" t="s">
        <v>3074</v>
      </c>
      <c r="H125" t="s">
        <v>3075</v>
      </c>
      <c r="I125" t="s">
        <v>4</v>
      </c>
      <c r="J125" t="s">
        <v>3120</v>
      </c>
      <c r="K125" t="s">
        <v>2657</v>
      </c>
      <c r="L125">
        <v>25063</v>
      </c>
      <c r="M125">
        <v>583</v>
      </c>
      <c r="N125">
        <v>591</v>
      </c>
      <c r="O125">
        <v>778</v>
      </c>
      <c r="P125">
        <v>949</v>
      </c>
      <c r="Q125">
        <v>1045</v>
      </c>
    </row>
    <row r="126" spans="1:17" x14ac:dyDescent="0.25">
      <c r="A126">
        <v>5025</v>
      </c>
      <c r="B126" t="s">
        <v>3121</v>
      </c>
      <c r="C126" t="s">
        <v>3122</v>
      </c>
      <c r="D126" t="s">
        <v>3123</v>
      </c>
      <c r="E126" t="s">
        <v>523</v>
      </c>
      <c r="F126" t="s">
        <v>2644</v>
      </c>
      <c r="G126" t="s">
        <v>3074</v>
      </c>
      <c r="H126" t="s">
        <v>3075</v>
      </c>
      <c r="I126" t="s">
        <v>4</v>
      </c>
      <c r="J126" t="s">
        <v>3124</v>
      </c>
      <c r="K126" t="s">
        <v>2648</v>
      </c>
      <c r="L126">
        <v>8063</v>
      </c>
      <c r="M126">
        <v>580</v>
      </c>
      <c r="N126">
        <v>619</v>
      </c>
      <c r="O126">
        <v>815</v>
      </c>
      <c r="P126">
        <v>1026</v>
      </c>
      <c r="Q126">
        <v>1095</v>
      </c>
    </row>
    <row r="127" spans="1:17" x14ac:dyDescent="0.25">
      <c r="A127">
        <v>5027</v>
      </c>
      <c r="B127" t="s">
        <v>3125</v>
      </c>
      <c r="C127" t="s">
        <v>3126</v>
      </c>
      <c r="D127" t="s">
        <v>3127</v>
      </c>
      <c r="E127" t="s">
        <v>269</v>
      </c>
      <c r="F127" t="s">
        <v>2644</v>
      </c>
      <c r="G127" t="s">
        <v>3074</v>
      </c>
      <c r="H127" t="s">
        <v>3075</v>
      </c>
      <c r="I127" t="s">
        <v>4</v>
      </c>
      <c r="J127" t="s">
        <v>3128</v>
      </c>
      <c r="K127" t="s">
        <v>2657</v>
      </c>
      <c r="L127">
        <v>23620</v>
      </c>
      <c r="M127">
        <v>543</v>
      </c>
      <c r="N127">
        <v>547</v>
      </c>
      <c r="O127">
        <v>720</v>
      </c>
      <c r="P127">
        <v>964</v>
      </c>
      <c r="Q127">
        <v>967</v>
      </c>
    </row>
    <row r="128" spans="1:17" x14ac:dyDescent="0.25">
      <c r="A128">
        <v>5029</v>
      </c>
      <c r="B128" t="s">
        <v>3129</v>
      </c>
      <c r="C128" t="s">
        <v>3130</v>
      </c>
      <c r="D128" t="s">
        <v>3131</v>
      </c>
      <c r="E128" t="s">
        <v>589</v>
      </c>
      <c r="F128" t="s">
        <v>2644</v>
      </c>
      <c r="G128" t="s">
        <v>3074</v>
      </c>
      <c r="H128" t="s">
        <v>3075</v>
      </c>
      <c r="I128" t="s">
        <v>4</v>
      </c>
      <c r="J128" t="s">
        <v>3132</v>
      </c>
      <c r="K128" t="s">
        <v>2657</v>
      </c>
      <c r="L128">
        <v>20895</v>
      </c>
      <c r="M128">
        <v>539</v>
      </c>
      <c r="N128">
        <v>547</v>
      </c>
      <c r="O128">
        <v>720</v>
      </c>
      <c r="P128">
        <v>1002</v>
      </c>
      <c r="Q128">
        <v>1105</v>
      </c>
    </row>
    <row r="129" spans="1:17" x14ac:dyDescent="0.25">
      <c r="A129">
        <v>5031</v>
      </c>
      <c r="B129" t="s">
        <v>3133</v>
      </c>
      <c r="C129" t="s">
        <v>3134</v>
      </c>
      <c r="D129" t="s">
        <v>3135</v>
      </c>
      <c r="E129" t="s">
        <v>624</v>
      </c>
      <c r="F129" t="s">
        <v>2644</v>
      </c>
      <c r="G129" t="s">
        <v>3074</v>
      </c>
      <c r="H129" t="s">
        <v>3075</v>
      </c>
      <c r="I129" t="s">
        <v>4</v>
      </c>
      <c r="J129" t="s">
        <v>3136</v>
      </c>
      <c r="K129" t="s">
        <v>2648</v>
      </c>
      <c r="L129">
        <v>109081</v>
      </c>
      <c r="M129">
        <v>562</v>
      </c>
      <c r="N129">
        <v>665</v>
      </c>
      <c r="O129">
        <v>840</v>
      </c>
      <c r="P129">
        <v>1088</v>
      </c>
      <c r="Q129">
        <v>1431</v>
      </c>
    </row>
    <row r="130" spans="1:17" x14ac:dyDescent="0.25">
      <c r="A130">
        <v>5033</v>
      </c>
      <c r="B130" t="s">
        <v>3137</v>
      </c>
      <c r="C130" t="s">
        <v>3138</v>
      </c>
      <c r="D130" t="s">
        <v>3139</v>
      </c>
      <c r="E130" t="s">
        <v>518</v>
      </c>
      <c r="F130" t="s">
        <v>2644</v>
      </c>
      <c r="G130" t="s">
        <v>3074</v>
      </c>
      <c r="H130" t="s">
        <v>3075</v>
      </c>
      <c r="I130" t="s">
        <v>4</v>
      </c>
      <c r="J130" t="s">
        <v>3140</v>
      </c>
      <c r="K130" t="s">
        <v>2648</v>
      </c>
      <c r="L130">
        <v>63118</v>
      </c>
      <c r="M130">
        <v>601</v>
      </c>
      <c r="N130">
        <v>605</v>
      </c>
      <c r="O130">
        <v>797</v>
      </c>
      <c r="P130">
        <v>1102</v>
      </c>
      <c r="Q130">
        <v>1270</v>
      </c>
    </row>
    <row r="131" spans="1:17" x14ac:dyDescent="0.25">
      <c r="A131">
        <v>5035</v>
      </c>
      <c r="B131" t="s">
        <v>3141</v>
      </c>
      <c r="C131" t="s">
        <v>3142</v>
      </c>
      <c r="D131" t="s">
        <v>3143</v>
      </c>
      <c r="E131" t="s">
        <v>689</v>
      </c>
      <c r="F131" t="s">
        <v>2644</v>
      </c>
      <c r="G131" t="s">
        <v>3074</v>
      </c>
      <c r="H131" t="s">
        <v>3075</v>
      </c>
      <c r="I131" t="s">
        <v>4</v>
      </c>
      <c r="J131" t="s">
        <v>3144</v>
      </c>
      <c r="K131" t="s">
        <v>2648</v>
      </c>
      <c r="L131">
        <v>48381</v>
      </c>
      <c r="M131">
        <v>800</v>
      </c>
      <c r="N131">
        <v>902</v>
      </c>
      <c r="O131">
        <v>1032</v>
      </c>
      <c r="P131">
        <v>1365</v>
      </c>
      <c r="Q131">
        <v>1584</v>
      </c>
    </row>
    <row r="132" spans="1:17" x14ac:dyDescent="0.25">
      <c r="A132">
        <v>5037</v>
      </c>
      <c r="B132" t="s">
        <v>3145</v>
      </c>
      <c r="C132" t="s">
        <v>3146</v>
      </c>
      <c r="D132" t="s">
        <v>3147</v>
      </c>
      <c r="E132" t="s">
        <v>719</v>
      </c>
      <c r="F132" t="s">
        <v>2644</v>
      </c>
      <c r="G132" t="s">
        <v>3074</v>
      </c>
      <c r="H132" t="s">
        <v>3075</v>
      </c>
      <c r="I132" t="s">
        <v>4</v>
      </c>
      <c r="J132" t="s">
        <v>3148</v>
      </c>
      <c r="K132" t="s">
        <v>2657</v>
      </c>
      <c r="L132">
        <v>16576</v>
      </c>
      <c r="M132">
        <v>554</v>
      </c>
      <c r="N132">
        <v>561</v>
      </c>
      <c r="O132">
        <v>739</v>
      </c>
      <c r="P132">
        <v>1034</v>
      </c>
      <c r="Q132">
        <v>1259</v>
      </c>
    </row>
    <row r="133" spans="1:17" x14ac:dyDescent="0.25">
      <c r="A133">
        <v>5039</v>
      </c>
      <c r="B133" t="s">
        <v>3149</v>
      </c>
      <c r="C133" t="s">
        <v>3150</v>
      </c>
      <c r="D133" t="s">
        <v>3151</v>
      </c>
      <c r="E133" t="s">
        <v>743</v>
      </c>
      <c r="F133" t="s">
        <v>2644</v>
      </c>
      <c r="G133" t="s">
        <v>3074</v>
      </c>
      <c r="H133" t="s">
        <v>3075</v>
      </c>
      <c r="I133" t="s">
        <v>4</v>
      </c>
      <c r="J133" t="s">
        <v>3152</v>
      </c>
      <c r="K133" t="s">
        <v>2657</v>
      </c>
      <c r="L133">
        <v>7114</v>
      </c>
      <c r="M133">
        <v>539</v>
      </c>
      <c r="N133">
        <v>547</v>
      </c>
      <c r="O133">
        <v>720</v>
      </c>
      <c r="P133">
        <v>1023</v>
      </c>
      <c r="Q133">
        <v>1024</v>
      </c>
    </row>
    <row r="134" spans="1:17" x14ac:dyDescent="0.25">
      <c r="A134">
        <v>5041</v>
      </c>
      <c r="B134" t="s">
        <v>3153</v>
      </c>
      <c r="C134" t="s">
        <v>3154</v>
      </c>
      <c r="D134" t="s">
        <v>3155</v>
      </c>
      <c r="E134" t="s">
        <v>774</v>
      </c>
      <c r="F134" t="s">
        <v>2644</v>
      </c>
      <c r="G134" t="s">
        <v>3074</v>
      </c>
      <c r="H134" t="s">
        <v>3075</v>
      </c>
      <c r="I134" t="s">
        <v>4</v>
      </c>
      <c r="J134" t="s">
        <v>3156</v>
      </c>
      <c r="K134" t="s">
        <v>2657</v>
      </c>
      <c r="L134">
        <v>11538</v>
      </c>
      <c r="M134">
        <v>539</v>
      </c>
      <c r="N134">
        <v>566</v>
      </c>
      <c r="O134">
        <v>720</v>
      </c>
      <c r="P134">
        <v>979</v>
      </c>
      <c r="Q134">
        <v>1226</v>
      </c>
    </row>
    <row r="135" spans="1:17" x14ac:dyDescent="0.25">
      <c r="A135">
        <v>5043</v>
      </c>
      <c r="B135" t="s">
        <v>3157</v>
      </c>
      <c r="C135" t="s">
        <v>3158</v>
      </c>
      <c r="D135" t="s">
        <v>3159</v>
      </c>
      <c r="E135" t="s">
        <v>798</v>
      </c>
      <c r="F135" t="s">
        <v>2644</v>
      </c>
      <c r="G135" t="s">
        <v>3074</v>
      </c>
      <c r="H135" t="s">
        <v>3075</v>
      </c>
      <c r="I135" t="s">
        <v>4</v>
      </c>
      <c r="J135" t="s">
        <v>3160</v>
      </c>
      <c r="K135" t="s">
        <v>2657</v>
      </c>
      <c r="L135">
        <v>18263</v>
      </c>
      <c r="M135">
        <v>570</v>
      </c>
      <c r="N135">
        <v>578</v>
      </c>
      <c r="O135">
        <v>761</v>
      </c>
      <c r="P135">
        <v>933</v>
      </c>
      <c r="Q135">
        <v>1112</v>
      </c>
    </row>
    <row r="136" spans="1:17" x14ac:dyDescent="0.25">
      <c r="A136">
        <v>5045</v>
      </c>
      <c r="B136" t="s">
        <v>3161</v>
      </c>
      <c r="C136" t="s">
        <v>3162</v>
      </c>
      <c r="D136" t="s">
        <v>3163</v>
      </c>
      <c r="E136" t="s">
        <v>826</v>
      </c>
      <c r="F136" t="s">
        <v>2644</v>
      </c>
      <c r="G136" t="s">
        <v>3074</v>
      </c>
      <c r="H136" t="s">
        <v>3075</v>
      </c>
      <c r="I136" t="s">
        <v>4</v>
      </c>
      <c r="J136" t="s">
        <v>3164</v>
      </c>
      <c r="K136" t="s">
        <v>2648</v>
      </c>
      <c r="L136">
        <v>124800</v>
      </c>
      <c r="M136">
        <v>791</v>
      </c>
      <c r="N136">
        <v>805</v>
      </c>
      <c r="O136">
        <v>920</v>
      </c>
      <c r="P136">
        <v>1227</v>
      </c>
      <c r="Q136">
        <v>1468</v>
      </c>
    </row>
    <row r="137" spans="1:17" x14ac:dyDescent="0.25">
      <c r="A137">
        <v>5047</v>
      </c>
      <c r="B137" t="s">
        <v>3165</v>
      </c>
      <c r="C137" t="s">
        <v>3166</v>
      </c>
      <c r="D137" t="s">
        <v>3167</v>
      </c>
      <c r="E137" t="s">
        <v>207</v>
      </c>
      <c r="F137" t="s">
        <v>2644</v>
      </c>
      <c r="G137" t="s">
        <v>3074</v>
      </c>
      <c r="H137" t="s">
        <v>3075</v>
      </c>
      <c r="I137" t="s">
        <v>4</v>
      </c>
      <c r="J137" t="s">
        <v>3168</v>
      </c>
      <c r="K137" t="s">
        <v>2648</v>
      </c>
      <c r="L137">
        <v>17785</v>
      </c>
      <c r="M137">
        <v>581</v>
      </c>
      <c r="N137">
        <v>588</v>
      </c>
      <c r="O137">
        <v>720</v>
      </c>
      <c r="P137">
        <v>887</v>
      </c>
      <c r="Q137">
        <v>1226</v>
      </c>
    </row>
    <row r="138" spans="1:17" x14ac:dyDescent="0.25">
      <c r="A138">
        <v>5049</v>
      </c>
      <c r="B138" t="s">
        <v>3169</v>
      </c>
      <c r="C138" t="s">
        <v>3170</v>
      </c>
      <c r="D138" t="s">
        <v>3171</v>
      </c>
      <c r="E138" t="s">
        <v>702</v>
      </c>
      <c r="F138" t="s">
        <v>2644</v>
      </c>
      <c r="G138" t="s">
        <v>3074</v>
      </c>
      <c r="H138" t="s">
        <v>3075</v>
      </c>
      <c r="I138" t="s">
        <v>4</v>
      </c>
      <c r="J138" t="s">
        <v>3172</v>
      </c>
      <c r="K138" t="s">
        <v>2657</v>
      </c>
      <c r="L138">
        <v>12301</v>
      </c>
      <c r="M138">
        <v>481</v>
      </c>
      <c r="N138">
        <v>547</v>
      </c>
      <c r="O138">
        <v>720</v>
      </c>
      <c r="P138">
        <v>1000</v>
      </c>
      <c r="Q138">
        <v>1167</v>
      </c>
    </row>
    <row r="139" spans="1:17" x14ac:dyDescent="0.25">
      <c r="A139">
        <v>5051</v>
      </c>
      <c r="B139" t="s">
        <v>3173</v>
      </c>
      <c r="C139" t="s">
        <v>3174</v>
      </c>
      <c r="D139" t="s">
        <v>3175</v>
      </c>
      <c r="E139" t="s">
        <v>901</v>
      </c>
      <c r="F139" t="s">
        <v>2644</v>
      </c>
      <c r="G139" t="s">
        <v>3074</v>
      </c>
      <c r="H139" t="s">
        <v>3075</v>
      </c>
      <c r="I139" t="s">
        <v>4</v>
      </c>
      <c r="J139" t="s">
        <v>3176</v>
      </c>
      <c r="K139" t="s">
        <v>2648</v>
      </c>
      <c r="L139">
        <v>99043</v>
      </c>
      <c r="M139">
        <v>646</v>
      </c>
      <c r="N139">
        <v>673</v>
      </c>
      <c r="O139">
        <v>879</v>
      </c>
      <c r="P139">
        <v>1088</v>
      </c>
      <c r="Q139">
        <v>1424</v>
      </c>
    </row>
    <row r="140" spans="1:17" x14ac:dyDescent="0.25">
      <c r="A140">
        <v>5053</v>
      </c>
      <c r="B140" t="s">
        <v>3177</v>
      </c>
      <c r="C140" t="s">
        <v>3178</v>
      </c>
      <c r="D140" t="s">
        <v>3179</v>
      </c>
      <c r="E140" t="s">
        <v>446</v>
      </c>
      <c r="F140" t="s">
        <v>2644</v>
      </c>
      <c r="G140" t="s">
        <v>3074</v>
      </c>
      <c r="H140" t="s">
        <v>3075</v>
      </c>
      <c r="I140" t="s">
        <v>4</v>
      </c>
      <c r="J140" t="s">
        <v>3180</v>
      </c>
      <c r="K140" t="s">
        <v>2648</v>
      </c>
      <c r="L140">
        <v>18229</v>
      </c>
      <c r="M140">
        <v>679</v>
      </c>
      <c r="N140">
        <v>691</v>
      </c>
      <c r="O140">
        <v>789</v>
      </c>
      <c r="P140">
        <v>1005</v>
      </c>
      <c r="Q140">
        <v>1256</v>
      </c>
    </row>
    <row r="141" spans="1:17" x14ac:dyDescent="0.25">
      <c r="A141">
        <v>5055</v>
      </c>
      <c r="B141" t="s">
        <v>3181</v>
      </c>
      <c r="C141" t="s">
        <v>3182</v>
      </c>
      <c r="D141" t="s">
        <v>3183</v>
      </c>
      <c r="E141" t="s">
        <v>758</v>
      </c>
      <c r="F141" t="s">
        <v>2644</v>
      </c>
      <c r="G141" t="s">
        <v>3074</v>
      </c>
      <c r="H141" t="s">
        <v>3075</v>
      </c>
      <c r="I141" t="s">
        <v>4</v>
      </c>
      <c r="J141" t="s">
        <v>3184</v>
      </c>
      <c r="K141" t="s">
        <v>2657</v>
      </c>
      <c r="L141">
        <v>45197</v>
      </c>
      <c r="M141">
        <v>556</v>
      </c>
      <c r="N141">
        <v>646</v>
      </c>
      <c r="O141">
        <v>742</v>
      </c>
      <c r="P141">
        <v>1055</v>
      </c>
      <c r="Q141">
        <v>1081</v>
      </c>
    </row>
    <row r="142" spans="1:17" x14ac:dyDescent="0.25">
      <c r="A142">
        <v>5057</v>
      </c>
      <c r="B142" t="s">
        <v>3185</v>
      </c>
      <c r="C142" t="s">
        <v>3186</v>
      </c>
      <c r="D142" t="s">
        <v>3187</v>
      </c>
      <c r="E142" t="s">
        <v>978</v>
      </c>
      <c r="F142" t="s">
        <v>2644</v>
      </c>
      <c r="G142" t="s">
        <v>3074</v>
      </c>
      <c r="H142" t="s">
        <v>3075</v>
      </c>
      <c r="I142" t="s">
        <v>4</v>
      </c>
      <c r="J142" t="s">
        <v>3188</v>
      </c>
      <c r="K142" t="s">
        <v>2657</v>
      </c>
      <c r="L142">
        <v>21695</v>
      </c>
      <c r="M142">
        <v>575</v>
      </c>
      <c r="N142">
        <v>583</v>
      </c>
      <c r="O142">
        <v>768</v>
      </c>
      <c r="P142">
        <v>998</v>
      </c>
      <c r="Q142">
        <v>1238</v>
      </c>
    </row>
    <row r="143" spans="1:17" x14ac:dyDescent="0.25">
      <c r="A143">
        <v>5059</v>
      </c>
      <c r="B143" t="s">
        <v>3189</v>
      </c>
      <c r="C143" t="s">
        <v>3190</v>
      </c>
      <c r="D143" t="s">
        <v>3191</v>
      </c>
      <c r="E143" t="s">
        <v>1002</v>
      </c>
      <c r="F143" t="s">
        <v>2644</v>
      </c>
      <c r="G143" t="s">
        <v>3074</v>
      </c>
      <c r="H143" t="s">
        <v>3075</v>
      </c>
      <c r="I143" t="s">
        <v>4</v>
      </c>
      <c r="J143" t="s">
        <v>3192</v>
      </c>
      <c r="K143" t="s">
        <v>2657</v>
      </c>
      <c r="L143">
        <v>33667</v>
      </c>
      <c r="M143">
        <v>535</v>
      </c>
      <c r="N143">
        <v>557</v>
      </c>
      <c r="O143">
        <v>733</v>
      </c>
      <c r="P143">
        <v>977</v>
      </c>
      <c r="Q143">
        <v>1193</v>
      </c>
    </row>
    <row r="144" spans="1:17" x14ac:dyDescent="0.25">
      <c r="A144">
        <v>5061</v>
      </c>
      <c r="B144" t="s">
        <v>3193</v>
      </c>
      <c r="C144" t="s">
        <v>3194</v>
      </c>
      <c r="D144" t="s">
        <v>3195</v>
      </c>
      <c r="E144" t="s">
        <v>532</v>
      </c>
      <c r="F144" t="s">
        <v>2644</v>
      </c>
      <c r="G144" t="s">
        <v>3074</v>
      </c>
      <c r="H144" t="s">
        <v>3075</v>
      </c>
      <c r="I144" t="s">
        <v>4</v>
      </c>
      <c r="J144" t="s">
        <v>3196</v>
      </c>
      <c r="K144" t="s">
        <v>2657</v>
      </c>
      <c r="L144">
        <v>13267</v>
      </c>
      <c r="M144">
        <v>489</v>
      </c>
      <c r="N144">
        <v>563</v>
      </c>
      <c r="O144">
        <v>720</v>
      </c>
      <c r="P144">
        <v>882</v>
      </c>
      <c r="Q144">
        <v>967</v>
      </c>
    </row>
    <row r="145" spans="1:17" x14ac:dyDescent="0.25">
      <c r="A145">
        <v>5063</v>
      </c>
      <c r="B145" t="s">
        <v>3197</v>
      </c>
      <c r="C145" t="s">
        <v>3198</v>
      </c>
      <c r="D145" t="s">
        <v>3199</v>
      </c>
      <c r="E145" t="s">
        <v>1046</v>
      </c>
      <c r="F145" t="s">
        <v>2644</v>
      </c>
      <c r="G145" t="s">
        <v>3074</v>
      </c>
      <c r="H145" t="s">
        <v>3075</v>
      </c>
      <c r="I145" t="s">
        <v>4</v>
      </c>
      <c r="J145" t="s">
        <v>3200</v>
      </c>
      <c r="K145" t="s">
        <v>2657</v>
      </c>
      <c r="L145">
        <v>37585</v>
      </c>
      <c r="M145">
        <v>544</v>
      </c>
      <c r="N145">
        <v>552</v>
      </c>
      <c r="O145">
        <v>726</v>
      </c>
      <c r="P145">
        <v>950</v>
      </c>
      <c r="Q145">
        <v>975</v>
      </c>
    </row>
    <row r="146" spans="1:17" x14ac:dyDescent="0.25">
      <c r="A146">
        <v>5065</v>
      </c>
      <c r="B146" t="s">
        <v>3201</v>
      </c>
      <c r="C146" t="s">
        <v>3202</v>
      </c>
      <c r="D146" t="s">
        <v>3203</v>
      </c>
      <c r="E146" t="s">
        <v>1072</v>
      </c>
      <c r="F146" t="s">
        <v>2644</v>
      </c>
      <c r="G146" t="s">
        <v>3074</v>
      </c>
      <c r="H146" t="s">
        <v>3075</v>
      </c>
      <c r="I146" t="s">
        <v>4</v>
      </c>
      <c r="J146" t="s">
        <v>3204</v>
      </c>
      <c r="K146" t="s">
        <v>2657</v>
      </c>
      <c r="L146">
        <v>13596</v>
      </c>
      <c r="M146">
        <v>539</v>
      </c>
      <c r="N146">
        <v>585</v>
      </c>
      <c r="O146">
        <v>720</v>
      </c>
      <c r="P146">
        <v>929</v>
      </c>
      <c r="Q146">
        <v>1024</v>
      </c>
    </row>
    <row r="147" spans="1:17" x14ac:dyDescent="0.25">
      <c r="A147">
        <v>5067</v>
      </c>
      <c r="B147" t="s">
        <v>3205</v>
      </c>
      <c r="C147" t="s">
        <v>3206</v>
      </c>
      <c r="D147" t="s">
        <v>3207</v>
      </c>
      <c r="E147" t="s">
        <v>609</v>
      </c>
      <c r="F147" t="s">
        <v>2644</v>
      </c>
      <c r="G147" t="s">
        <v>3074</v>
      </c>
      <c r="H147" t="s">
        <v>3075</v>
      </c>
      <c r="I147" t="s">
        <v>4</v>
      </c>
      <c r="J147" t="s">
        <v>3208</v>
      </c>
      <c r="K147" t="s">
        <v>2657</v>
      </c>
      <c r="L147">
        <v>16908</v>
      </c>
      <c r="M147">
        <v>539</v>
      </c>
      <c r="N147">
        <v>547</v>
      </c>
      <c r="O147">
        <v>720</v>
      </c>
      <c r="P147">
        <v>876</v>
      </c>
      <c r="Q147">
        <v>1024</v>
      </c>
    </row>
    <row r="148" spans="1:17" x14ac:dyDescent="0.25">
      <c r="A148">
        <v>5069</v>
      </c>
      <c r="B148" t="s">
        <v>3209</v>
      </c>
      <c r="C148" t="s">
        <v>3122</v>
      </c>
      <c r="D148" t="s">
        <v>3123</v>
      </c>
      <c r="E148" t="s">
        <v>648</v>
      </c>
      <c r="F148" t="s">
        <v>2644</v>
      </c>
      <c r="G148" t="s">
        <v>3074</v>
      </c>
      <c r="H148" t="s">
        <v>3075</v>
      </c>
      <c r="I148" t="s">
        <v>4</v>
      </c>
      <c r="J148" t="s">
        <v>3210</v>
      </c>
      <c r="K148" t="s">
        <v>2648</v>
      </c>
      <c r="L148">
        <v>68123</v>
      </c>
      <c r="M148">
        <v>580</v>
      </c>
      <c r="N148">
        <v>619</v>
      </c>
      <c r="O148">
        <v>815</v>
      </c>
      <c r="P148">
        <v>1026</v>
      </c>
      <c r="Q148">
        <v>1095</v>
      </c>
    </row>
    <row r="149" spans="1:17" x14ac:dyDescent="0.25">
      <c r="A149">
        <v>5071</v>
      </c>
      <c r="B149" t="s">
        <v>3211</v>
      </c>
      <c r="C149" t="s">
        <v>3212</v>
      </c>
      <c r="D149" t="s">
        <v>3213</v>
      </c>
      <c r="E149" t="s">
        <v>457</v>
      </c>
      <c r="F149" t="s">
        <v>2644</v>
      </c>
      <c r="G149" t="s">
        <v>3074</v>
      </c>
      <c r="H149" t="s">
        <v>3075</v>
      </c>
      <c r="I149" t="s">
        <v>4</v>
      </c>
      <c r="J149" t="s">
        <v>3214</v>
      </c>
      <c r="K149" t="s">
        <v>2657</v>
      </c>
      <c r="L149">
        <v>26475</v>
      </c>
      <c r="M149">
        <v>547</v>
      </c>
      <c r="N149">
        <v>555</v>
      </c>
      <c r="O149">
        <v>730</v>
      </c>
      <c r="P149">
        <v>970</v>
      </c>
      <c r="Q149">
        <v>981</v>
      </c>
    </row>
    <row r="150" spans="1:17" x14ac:dyDescent="0.25">
      <c r="A150">
        <v>5073</v>
      </c>
      <c r="B150" t="s">
        <v>3215</v>
      </c>
      <c r="C150" t="s">
        <v>3216</v>
      </c>
      <c r="D150" t="s">
        <v>3217</v>
      </c>
      <c r="E150" t="s">
        <v>1075</v>
      </c>
      <c r="F150" t="s">
        <v>2644</v>
      </c>
      <c r="G150" t="s">
        <v>3074</v>
      </c>
      <c r="H150" t="s">
        <v>3075</v>
      </c>
      <c r="I150" t="s">
        <v>4</v>
      </c>
      <c r="J150" t="s">
        <v>3218</v>
      </c>
      <c r="K150" t="s">
        <v>2657</v>
      </c>
      <c r="L150">
        <v>6728</v>
      </c>
      <c r="M150">
        <v>539</v>
      </c>
      <c r="N150">
        <v>547</v>
      </c>
      <c r="O150">
        <v>720</v>
      </c>
      <c r="P150">
        <v>876</v>
      </c>
      <c r="Q150">
        <v>1024</v>
      </c>
    </row>
    <row r="151" spans="1:17" x14ac:dyDescent="0.25">
      <c r="A151">
        <v>5075</v>
      </c>
      <c r="B151" t="s">
        <v>3219</v>
      </c>
      <c r="C151" t="s">
        <v>3220</v>
      </c>
      <c r="D151" t="s">
        <v>3221</v>
      </c>
      <c r="E151" t="s">
        <v>1175</v>
      </c>
      <c r="F151" t="s">
        <v>2644</v>
      </c>
      <c r="G151" t="s">
        <v>3074</v>
      </c>
      <c r="H151" t="s">
        <v>3075</v>
      </c>
      <c r="I151" t="s">
        <v>4</v>
      </c>
      <c r="J151" t="s">
        <v>3222</v>
      </c>
      <c r="K151" t="s">
        <v>2657</v>
      </c>
      <c r="L151">
        <v>16511</v>
      </c>
      <c r="M151">
        <v>539</v>
      </c>
      <c r="N151">
        <v>547</v>
      </c>
      <c r="O151">
        <v>720</v>
      </c>
      <c r="P151">
        <v>957</v>
      </c>
      <c r="Q151">
        <v>1134</v>
      </c>
    </row>
    <row r="152" spans="1:17" x14ac:dyDescent="0.25">
      <c r="A152">
        <v>5077</v>
      </c>
      <c r="B152" t="s">
        <v>3223</v>
      </c>
      <c r="C152" t="s">
        <v>3224</v>
      </c>
      <c r="D152" t="s">
        <v>3225</v>
      </c>
      <c r="E152" t="s">
        <v>1040</v>
      </c>
      <c r="F152" t="s">
        <v>2644</v>
      </c>
      <c r="G152" t="s">
        <v>3074</v>
      </c>
      <c r="H152" t="s">
        <v>3075</v>
      </c>
      <c r="I152" t="s">
        <v>4</v>
      </c>
      <c r="J152" t="s">
        <v>3226</v>
      </c>
      <c r="K152" t="s">
        <v>2657</v>
      </c>
      <c r="L152">
        <v>8963</v>
      </c>
      <c r="M152">
        <v>539</v>
      </c>
      <c r="N152">
        <v>547</v>
      </c>
      <c r="O152">
        <v>720</v>
      </c>
      <c r="P152">
        <v>1023</v>
      </c>
      <c r="Q152">
        <v>1024</v>
      </c>
    </row>
    <row r="153" spans="1:17" x14ac:dyDescent="0.25">
      <c r="A153">
        <v>5079</v>
      </c>
      <c r="B153" t="s">
        <v>3227</v>
      </c>
      <c r="C153" t="s">
        <v>3122</v>
      </c>
      <c r="D153" t="s">
        <v>3123</v>
      </c>
      <c r="E153" t="s">
        <v>365</v>
      </c>
      <c r="F153" t="s">
        <v>2644</v>
      </c>
      <c r="G153" t="s">
        <v>3074</v>
      </c>
      <c r="H153" t="s">
        <v>3075</v>
      </c>
      <c r="I153" t="s">
        <v>4</v>
      </c>
      <c r="J153" t="s">
        <v>3228</v>
      </c>
      <c r="K153" t="s">
        <v>2648</v>
      </c>
      <c r="L153">
        <v>13278</v>
      </c>
      <c r="M153">
        <v>580</v>
      </c>
      <c r="N153">
        <v>619</v>
      </c>
      <c r="O153">
        <v>815</v>
      </c>
      <c r="P153">
        <v>1026</v>
      </c>
      <c r="Q153">
        <v>1095</v>
      </c>
    </row>
    <row r="154" spans="1:17" x14ac:dyDescent="0.25">
      <c r="A154">
        <v>5081</v>
      </c>
      <c r="B154" t="s">
        <v>3229</v>
      </c>
      <c r="C154" t="s">
        <v>3230</v>
      </c>
      <c r="D154" t="s">
        <v>3231</v>
      </c>
      <c r="E154" t="s">
        <v>1247</v>
      </c>
      <c r="F154" t="s">
        <v>2644</v>
      </c>
      <c r="G154" t="s">
        <v>3074</v>
      </c>
      <c r="H154" t="s">
        <v>3075</v>
      </c>
      <c r="I154" t="s">
        <v>4</v>
      </c>
      <c r="J154" t="s">
        <v>3232</v>
      </c>
      <c r="K154" t="s">
        <v>2648</v>
      </c>
      <c r="L154">
        <v>12345</v>
      </c>
      <c r="M154">
        <v>543</v>
      </c>
      <c r="N154">
        <v>547</v>
      </c>
      <c r="O154">
        <v>720</v>
      </c>
      <c r="P154">
        <v>1023</v>
      </c>
      <c r="Q154">
        <v>1226</v>
      </c>
    </row>
    <row r="155" spans="1:17" x14ac:dyDescent="0.25">
      <c r="A155">
        <v>5083</v>
      </c>
      <c r="B155" t="s">
        <v>3233</v>
      </c>
      <c r="C155" t="s">
        <v>3234</v>
      </c>
      <c r="D155" t="s">
        <v>3235</v>
      </c>
      <c r="E155" t="s">
        <v>849</v>
      </c>
      <c r="F155" t="s">
        <v>2644</v>
      </c>
      <c r="G155" t="s">
        <v>3074</v>
      </c>
      <c r="H155" t="s">
        <v>3075</v>
      </c>
      <c r="I155" t="s">
        <v>4</v>
      </c>
      <c r="J155" t="s">
        <v>3236</v>
      </c>
      <c r="K155" t="s">
        <v>2657</v>
      </c>
      <c r="L155">
        <v>21619</v>
      </c>
      <c r="M155">
        <v>507</v>
      </c>
      <c r="N155">
        <v>637</v>
      </c>
      <c r="O155">
        <v>720</v>
      </c>
      <c r="P155">
        <v>996</v>
      </c>
      <c r="Q155">
        <v>1016</v>
      </c>
    </row>
    <row r="156" spans="1:17" x14ac:dyDescent="0.25">
      <c r="A156">
        <v>5085</v>
      </c>
      <c r="B156" t="s">
        <v>3237</v>
      </c>
      <c r="C156" t="s">
        <v>3162</v>
      </c>
      <c r="D156" t="s">
        <v>3163</v>
      </c>
      <c r="E156" t="s">
        <v>1285</v>
      </c>
      <c r="F156" t="s">
        <v>2644</v>
      </c>
      <c r="G156" t="s">
        <v>3074</v>
      </c>
      <c r="H156" t="s">
        <v>3075</v>
      </c>
      <c r="I156" t="s">
        <v>4</v>
      </c>
      <c r="J156" t="s">
        <v>3238</v>
      </c>
      <c r="K156" t="s">
        <v>2648</v>
      </c>
      <c r="L156">
        <v>73163</v>
      </c>
      <c r="M156">
        <v>791</v>
      </c>
      <c r="N156">
        <v>805</v>
      </c>
      <c r="O156">
        <v>920</v>
      </c>
      <c r="P156">
        <v>1227</v>
      </c>
      <c r="Q156">
        <v>1468</v>
      </c>
    </row>
    <row r="157" spans="1:17" x14ac:dyDescent="0.25">
      <c r="A157">
        <v>5087</v>
      </c>
      <c r="B157" t="s">
        <v>3239</v>
      </c>
      <c r="C157" t="s">
        <v>3086</v>
      </c>
      <c r="D157" t="s">
        <v>3087</v>
      </c>
      <c r="E157" t="s">
        <v>941</v>
      </c>
      <c r="F157" t="s">
        <v>2644</v>
      </c>
      <c r="G157" t="s">
        <v>3074</v>
      </c>
      <c r="H157" t="s">
        <v>3075</v>
      </c>
      <c r="I157" t="s">
        <v>4</v>
      </c>
      <c r="J157" t="s">
        <v>3240</v>
      </c>
      <c r="K157" t="s">
        <v>2648</v>
      </c>
      <c r="L157">
        <v>16393</v>
      </c>
      <c r="M157">
        <v>720</v>
      </c>
      <c r="N157">
        <v>764</v>
      </c>
      <c r="O157">
        <v>930</v>
      </c>
      <c r="P157">
        <v>1322</v>
      </c>
      <c r="Q157">
        <v>1582</v>
      </c>
    </row>
    <row r="158" spans="1:17" x14ac:dyDescent="0.25">
      <c r="A158">
        <v>5089</v>
      </c>
      <c r="B158" t="s">
        <v>3241</v>
      </c>
      <c r="C158" t="s">
        <v>3242</v>
      </c>
      <c r="D158" t="s">
        <v>3243</v>
      </c>
      <c r="E158" t="s">
        <v>866</v>
      </c>
      <c r="F158" t="s">
        <v>2644</v>
      </c>
      <c r="G158" t="s">
        <v>3074</v>
      </c>
      <c r="H158" t="s">
        <v>3075</v>
      </c>
      <c r="I158" t="s">
        <v>4</v>
      </c>
      <c r="J158" t="s">
        <v>3244</v>
      </c>
      <c r="K158" t="s">
        <v>2657</v>
      </c>
      <c r="L158">
        <v>16586</v>
      </c>
      <c r="M158">
        <v>546</v>
      </c>
      <c r="N158">
        <v>554</v>
      </c>
      <c r="O158">
        <v>729</v>
      </c>
      <c r="P158">
        <v>887</v>
      </c>
      <c r="Q158">
        <v>979</v>
      </c>
    </row>
    <row r="159" spans="1:17" x14ac:dyDescent="0.25">
      <c r="A159">
        <v>5091</v>
      </c>
      <c r="B159" t="s">
        <v>3245</v>
      </c>
      <c r="C159" t="s">
        <v>3246</v>
      </c>
      <c r="D159" t="s">
        <v>3247</v>
      </c>
      <c r="E159" t="s">
        <v>1343</v>
      </c>
      <c r="F159" t="s">
        <v>2644</v>
      </c>
      <c r="G159" t="s">
        <v>3074</v>
      </c>
      <c r="H159" t="s">
        <v>3075</v>
      </c>
      <c r="I159" t="s">
        <v>4</v>
      </c>
      <c r="J159" t="s">
        <v>3248</v>
      </c>
      <c r="K159" t="s">
        <v>2648</v>
      </c>
      <c r="L159">
        <v>43515</v>
      </c>
      <c r="M159">
        <v>704</v>
      </c>
      <c r="N159">
        <v>709</v>
      </c>
      <c r="O159">
        <v>890</v>
      </c>
      <c r="P159">
        <v>1109</v>
      </c>
      <c r="Q159">
        <v>1444</v>
      </c>
    </row>
    <row r="160" spans="1:17" x14ac:dyDescent="0.25">
      <c r="A160">
        <v>5093</v>
      </c>
      <c r="B160" t="s">
        <v>3249</v>
      </c>
      <c r="C160" t="s">
        <v>3250</v>
      </c>
      <c r="D160" t="s">
        <v>3251</v>
      </c>
      <c r="E160" t="s">
        <v>1362</v>
      </c>
      <c r="F160" t="s">
        <v>2644</v>
      </c>
      <c r="G160" t="s">
        <v>3074</v>
      </c>
      <c r="H160" t="s">
        <v>3075</v>
      </c>
      <c r="I160" t="s">
        <v>4</v>
      </c>
      <c r="J160" t="s">
        <v>3252</v>
      </c>
      <c r="K160" t="s">
        <v>2657</v>
      </c>
      <c r="L160">
        <v>41396</v>
      </c>
      <c r="M160">
        <v>532</v>
      </c>
      <c r="N160">
        <v>568</v>
      </c>
      <c r="O160">
        <v>720</v>
      </c>
      <c r="P160">
        <v>964</v>
      </c>
      <c r="Q160">
        <v>967</v>
      </c>
    </row>
    <row r="161" spans="1:17" x14ac:dyDescent="0.25">
      <c r="A161">
        <v>5095</v>
      </c>
      <c r="B161" t="s">
        <v>3253</v>
      </c>
      <c r="C161" t="s">
        <v>3254</v>
      </c>
      <c r="D161" t="s">
        <v>3255</v>
      </c>
      <c r="E161" t="s">
        <v>965</v>
      </c>
      <c r="F161" t="s">
        <v>2644</v>
      </c>
      <c r="G161" t="s">
        <v>3074</v>
      </c>
      <c r="H161" t="s">
        <v>3075</v>
      </c>
      <c r="I161" t="s">
        <v>4</v>
      </c>
      <c r="J161" t="s">
        <v>3256</v>
      </c>
      <c r="K161" t="s">
        <v>2657</v>
      </c>
      <c r="L161">
        <v>6879</v>
      </c>
      <c r="M161">
        <v>481</v>
      </c>
      <c r="N161">
        <v>547</v>
      </c>
      <c r="O161">
        <v>720</v>
      </c>
      <c r="P161">
        <v>945</v>
      </c>
      <c r="Q161">
        <v>1024</v>
      </c>
    </row>
    <row r="162" spans="1:17" x14ac:dyDescent="0.25">
      <c r="A162">
        <v>5097</v>
      </c>
      <c r="B162" t="s">
        <v>3257</v>
      </c>
      <c r="C162" t="s">
        <v>3258</v>
      </c>
      <c r="D162" t="s">
        <v>3259</v>
      </c>
      <c r="E162" t="s">
        <v>598</v>
      </c>
      <c r="F162" t="s">
        <v>2644</v>
      </c>
      <c r="G162" t="s">
        <v>3074</v>
      </c>
      <c r="H162" t="s">
        <v>3075</v>
      </c>
      <c r="I162" t="s">
        <v>4</v>
      </c>
      <c r="J162" t="s">
        <v>3260</v>
      </c>
      <c r="K162" t="s">
        <v>2657</v>
      </c>
      <c r="L162">
        <v>8964</v>
      </c>
      <c r="M162">
        <v>539</v>
      </c>
      <c r="N162">
        <v>637</v>
      </c>
      <c r="O162">
        <v>720</v>
      </c>
      <c r="P162">
        <v>993</v>
      </c>
      <c r="Q162">
        <v>1226</v>
      </c>
    </row>
    <row r="163" spans="1:17" x14ac:dyDescent="0.25">
      <c r="A163">
        <v>5099</v>
      </c>
      <c r="B163" t="s">
        <v>3261</v>
      </c>
      <c r="C163" t="s">
        <v>3262</v>
      </c>
      <c r="D163" t="s">
        <v>3263</v>
      </c>
      <c r="E163" t="s">
        <v>979</v>
      </c>
      <c r="F163" t="s">
        <v>2644</v>
      </c>
      <c r="G163" t="s">
        <v>3074</v>
      </c>
      <c r="H163" t="s">
        <v>3075</v>
      </c>
      <c r="I163" t="s">
        <v>4</v>
      </c>
      <c r="J163" t="s">
        <v>3264</v>
      </c>
      <c r="K163" t="s">
        <v>2657</v>
      </c>
      <c r="L163">
        <v>8249</v>
      </c>
      <c r="M163">
        <v>616</v>
      </c>
      <c r="N163">
        <v>625</v>
      </c>
      <c r="O163">
        <v>823</v>
      </c>
      <c r="P163">
        <v>1002</v>
      </c>
      <c r="Q163">
        <v>1171</v>
      </c>
    </row>
    <row r="164" spans="1:17" x14ac:dyDescent="0.25">
      <c r="A164">
        <v>5101</v>
      </c>
      <c r="B164" t="s">
        <v>3265</v>
      </c>
      <c r="C164" t="s">
        <v>3266</v>
      </c>
      <c r="D164" t="s">
        <v>3267</v>
      </c>
      <c r="E164" t="s">
        <v>1443</v>
      </c>
      <c r="F164" t="s">
        <v>2644</v>
      </c>
      <c r="G164" t="s">
        <v>3074</v>
      </c>
      <c r="H164" t="s">
        <v>3075</v>
      </c>
      <c r="I164" t="s">
        <v>4</v>
      </c>
      <c r="J164" t="s">
        <v>3268</v>
      </c>
      <c r="K164" t="s">
        <v>2657</v>
      </c>
      <c r="L164">
        <v>7753</v>
      </c>
      <c r="M164">
        <v>539</v>
      </c>
      <c r="N164">
        <v>605</v>
      </c>
      <c r="O164">
        <v>720</v>
      </c>
      <c r="P164">
        <v>884</v>
      </c>
      <c r="Q164">
        <v>1226</v>
      </c>
    </row>
    <row r="165" spans="1:17" x14ac:dyDescent="0.25">
      <c r="A165">
        <v>5103</v>
      </c>
      <c r="B165" t="s">
        <v>3269</v>
      </c>
      <c r="C165" t="s">
        <v>3270</v>
      </c>
      <c r="D165" t="s">
        <v>3271</v>
      </c>
      <c r="E165" t="s">
        <v>1461</v>
      </c>
      <c r="F165" t="s">
        <v>2644</v>
      </c>
      <c r="G165" t="s">
        <v>3074</v>
      </c>
      <c r="H165" t="s">
        <v>3075</v>
      </c>
      <c r="I165" t="s">
        <v>4</v>
      </c>
      <c r="J165" t="s">
        <v>3272</v>
      </c>
      <c r="K165" t="s">
        <v>2657</v>
      </c>
      <c r="L165">
        <v>23597</v>
      </c>
      <c r="M165">
        <v>624</v>
      </c>
      <c r="N165">
        <v>630</v>
      </c>
      <c r="O165">
        <v>720</v>
      </c>
      <c r="P165">
        <v>964</v>
      </c>
      <c r="Q165">
        <v>967</v>
      </c>
    </row>
    <row r="166" spans="1:17" x14ac:dyDescent="0.25">
      <c r="A166">
        <v>5105</v>
      </c>
      <c r="B166" t="s">
        <v>3273</v>
      </c>
      <c r="C166" t="s">
        <v>3162</v>
      </c>
      <c r="D166" t="s">
        <v>3163</v>
      </c>
      <c r="E166" t="s">
        <v>1436</v>
      </c>
      <c r="F166" t="s">
        <v>2644</v>
      </c>
      <c r="G166" t="s">
        <v>3074</v>
      </c>
      <c r="H166" t="s">
        <v>3075</v>
      </c>
      <c r="I166" t="s">
        <v>4</v>
      </c>
      <c r="J166" t="s">
        <v>3274</v>
      </c>
      <c r="K166" t="s">
        <v>2648</v>
      </c>
      <c r="L166">
        <v>10342</v>
      </c>
      <c r="M166">
        <v>791</v>
      </c>
      <c r="N166">
        <v>805</v>
      </c>
      <c r="O166">
        <v>920</v>
      </c>
      <c r="P166">
        <v>1227</v>
      </c>
      <c r="Q166">
        <v>1468</v>
      </c>
    </row>
    <row r="167" spans="1:17" x14ac:dyDescent="0.25">
      <c r="A167">
        <v>5107</v>
      </c>
      <c r="B167" t="s">
        <v>3275</v>
      </c>
      <c r="C167" t="s">
        <v>3276</v>
      </c>
      <c r="D167" t="s">
        <v>3277</v>
      </c>
      <c r="E167" t="s">
        <v>1147</v>
      </c>
      <c r="F167" t="s">
        <v>2644</v>
      </c>
      <c r="G167" t="s">
        <v>3074</v>
      </c>
      <c r="H167" t="s">
        <v>3075</v>
      </c>
      <c r="I167" t="s">
        <v>4</v>
      </c>
      <c r="J167" t="s">
        <v>3278</v>
      </c>
      <c r="K167" t="s">
        <v>2657</v>
      </c>
      <c r="L167">
        <v>18151</v>
      </c>
      <c r="M167">
        <v>539</v>
      </c>
      <c r="N167">
        <v>554</v>
      </c>
      <c r="O167">
        <v>720</v>
      </c>
      <c r="P167">
        <v>1023</v>
      </c>
      <c r="Q167">
        <v>1226</v>
      </c>
    </row>
    <row r="168" spans="1:17" x14ac:dyDescent="0.25">
      <c r="A168">
        <v>5109</v>
      </c>
      <c r="B168" t="s">
        <v>3279</v>
      </c>
      <c r="C168" t="s">
        <v>3280</v>
      </c>
      <c r="D168" t="s">
        <v>3281</v>
      </c>
      <c r="E168" t="s">
        <v>1475</v>
      </c>
      <c r="F168" t="s">
        <v>2644</v>
      </c>
      <c r="G168" t="s">
        <v>3074</v>
      </c>
      <c r="H168" t="s">
        <v>3075</v>
      </c>
      <c r="I168" t="s">
        <v>4</v>
      </c>
      <c r="J168" t="s">
        <v>3282</v>
      </c>
      <c r="K168" t="s">
        <v>2657</v>
      </c>
      <c r="L168">
        <v>10714</v>
      </c>
      <c r="M168">
        <v>539</v>
      </c>
      <c r="N168">
        <v>579</v>
      </c>
      <c r="O168">
        <v>720</v>
      </c>
      <c r="P168">
        <v>940</v>
      </c>
      <c r="Q168">
        <v>1120</v>
      </c>
    </row>
    <row r="169" spans="1:17" x14ac:dyDescent="0.25">
      <c r="A169">
        <v>5111</v>
      </c>
      <c r="B169" t="s">
        <v>3283</v>
      </c>
      <c r="C169" t="s">
        <v>3284</v>
      </c>
      <c r="D169" t="s">
        <v>3285</v>
      </c>
      <c r="E169" t="s">
        <v>1542</v>
      </c>
      <c r="F169" t="s">
        <v>2644</v>
      </c>
      <c r="G169" t="s">
        <v>3074</v>
      </c>
      <c r="H169" t="s">
        <v>3075</v>
      </c>
      <c r="I169" t="s">
        <v>4</v>
      </c>
      <c r="J169" t="s">
        <v>3286</v>
      </c>
      <c r="K169" t="s">
        <v>2648</v>
      </c>
      <c r="L169">
        <v>23747</v>
      </c>
      <c r="M169">
        <v>543</v>
      </c>
      <c r="N169">
        <v>547</v>
      </c>
      <c r="O169">
        <v>720</v>
      </c>
      <c r="P169">
        <v>892</v>
      </c>
      <c r="Q169">
        <v>967</v>
      </c>
    </row>
    <row r="170" spans="1:17" x14ac:dyDescent="0.25">
      <c r="A170">
        <v>5113</v>
      </c>
      <c r="B170" t="s">
        <v>3287</v>
      </c>
      <c r="C170" t="s">
        <v>3288</v>
      </c>
      <c r="D170" t="s">
        <v>3289</v>
      </c>
      <c r="E170" t="s">
        <v>945</v>
      </c>
      <c r="F170" t="s">
        <v>2644</v>
      </c>
      <c r="G170" t="s">
        <v>3074</v>
      </c>
      <c r="H170" t="s">
        <v>3075</v>
      </c>
      <c r="I170" t="s">
        <v>4</v>
      </c>
      <c r="J170" t="s">
        <v>3290</v>
      </c>
      <c r="K170" t="s">
        <v>2657</v>
      </c>
      <c r="L170">
        <v>19999</v>
      </c>
      <c r="M170">
        <v>505</v>
      </c>
      <c r="N170">
        <v>579</v>
      </c>
      <c r="O170">
        <v>756</v>
      </c>
      <c r="P170">
        <v>920</v>
      </c>
      <c r="Q170">
        <v>1115</v>
      </c>
    </row>
    <row r="171" spans="1:17" x14ac:dyDescent="0.25">
      <c r="A171">
        <v>5115</v>
      </c>
      <c r="B171" t="s">
        <v>3291</v>
      </c>
      <c r="C171" t="s">
        <v>3292</v>
      </c>
      <c r="D171" t="s">
        <v>3293</v>
      </c>
      <c r="E171" t="s">
        <v>1570</v>
      </c>
      <c r="F171" t="s">
        <v>2644</v>
      </c>
      <c r="G171" t="s">
        <v>3074</v>
      </c>
      <c r="H171" t="s">
        <v>3075</v>
      </c>
      <c r="I171" t="s">
        <v>4</v>
      </c>
      <c r="J171" t="s">
        <v>3294</v>
      </c>
      <c r="K171" t="s">
        <v>2657</v>
      </c>
      <c r="L171">
        <v>63926</v>
      </c>
      <c r="M171">
        <v>560</v>
      </c>
      <c r="N171">
        <v>596</v>
      </c>
      <c r="O171">
        <v>748</v>
      </c>
      <c r="P171">
        <v>1054</v>
      </c>
      <c r="Q171">
        <v>1092</v>
      </c>
    </row>
    <row r="172" spans="1:17" x14ac:dyDescent="0.25">
      <c r="A172">
        <v>5117</v>
      </c>
      <c r="B172" t="s">
        <v>3295</v>
      </c>
      <c r="C172" t="s">
        <v>3296</v>
      </c>
      <c r="D172" t="s">
        <v>3297</v>
      </c>
      <c r="E172" t="s">
        <v>1236</v>
      </c>
      <c r="F172" t="s">
        <v>2644</v>
      </c>
      <c r="G172" t="s">
        <v>3074</v>
      </c>
      <c r="H172" t="s">
        <v>3075</v>
      </c>
      <c r="I172" t="s">
        <v>4</v>
      </c>
      <c r="J172" t="s">
        <v>3298</v>
      </c>
      <c r="K172" t="s">
        <v>2657</v>
      </c>
      <c r="L172">
        <v>8138</v>
      </c>
      <c r="M172">
        <v>561</v>
      </c>
      <c r="N172">
        <v>569</v>
      </c>
      <c r="O172">
        <v>749</v>
      </c>
      <c r="P172">
        <v>912</v>
      </c>
      <c r="Q172">
        <v>1065</v>
      </c>
    </row>
    <row r="173" spans="1:17" x14ac:dyDescent="0.25">
      <c r="A173">
        <v>5119</v>
      </c>
      <c r="B173" t="s">
        <v>3299</v>
      </c>
      <c r="C173" t="s">
        <v>3162</v>
      </c>
      <c r="D173" t="s">
        <v>3163</v>
      </c>
      <c r="E173" t="s">
        <v>1599</v>
      </c>
      <c r="F173" t="s">
        <v>2644</v>
      </c>
      <c r="G173" t="s">
        <v>3074</v>
      </c>
      <c r="H173" t="s">
        <v>3075</v>
      </c>
      <c r="I173" t="s">
        <v>4</v>
      </c>
      <c r="J173" t="s">
        <v>3300</v>
      </c>
      <c r="K173" t="s">
        <v>2648</v>
      </c>
      <c r="L173">
        <v>393078</v>
      </c>
      <c r="M173">
        <v>791</v>
      </c>
      <c r="N173">
        <v>805</v>
      </c>
      <c r="O173">
        <v>920</v>
      </c>
      <c r="P173">
        <v>1227</v>
      </c>
      <c r="Q173">
        <v>1468</v>
      </c>
    </row>
    <row r="174" spans="1:17" x14ac:dyDescent="0.25">
      <c r="A174">
        <v>5121</v>
      </c>
      <c r="B174" t="s">
        <v>3301</v>
      </c>
      <c r="C174" t="s">
        <v>3302</v>
      </c>
      <c r="D174" t="s">
        <v>3303</v>
      </c>
      <c r="E174" t="s">
        <v>1282</v>
      </c>
      <c r="F174" t="s">
        <v>2644</v>
      </c>
      <c r="G174" t="s">
        <v>3074</v>
      </c>
      <c r="H174" t="s">
        <v>3075</v>
      </c>
      <c r="I174" t="s">
        <v>4</v>
      </c>
      <c r="J174" t="s">
        <v>3304</v>
      </c>
      <c r="K174" t="s">
        <v>2657</v>
      </c>
      <c r="L174">
        <v>17934</v>
      </c>
      <c r="M174">
        <v>624</v>
      </c>
      <c r="N174">
        <v>637</v>
      </c>
      <c r="O174">
        <v>720</v>
      </c>
      <c r="P174">
        <v>980</v>
      </c>
      <c r="Q174">
        <v>1226</v>
      </c>
    </row>
    <row r="175" spans="1:17" x14ac:dyDescent="0.25">
      <c r="A175">
        <v>5123</v>
      </c>
      <c r="B175" t="s">
        <v>3305</v>
      </c>
      <c r="C175" t="s">
        <v>3306</v>
      </c>
      <c r="D175" t="s">
        <v>3307</v>
      </c>
      <c r="E175" t="s">
        <v>1630</v>
      </c>
      <c r="F175" t="s">
        <v>2644</v>
      </c>
      <c r="G175" t="s">
        <v>3074</v>
      </c>
      <c r="H175" t="s">
        <v>3075</v>
      </c>
      <c r="I175" t="s">
        <v>4</v>
      </c>
      <c r="J175" t="s">
        <v>3308</v>
      </c>
      <c r="K175" t="s">
        <v>2657</v>
      </c>
      <c r="L175">
        <v>25477</v>
      </c>
      <c r="M175">
        <v>571</v>
      </c>
      <c r="N175">
        <v>575</v>
      </c>
      <c r="O175">
        <v>720</v>
      </c>
      <c r="P175">
        <v>1023</v>
      </c>
      <c r="Q175">
        <v>1041</v>
      </c>
    </row>
    <row r="176" spans="1:17" x14ac:dyDescent="0.25">
      <c r="A176">
        <v>5125</v>
      </c>
      <c r="B176" t="s">
        <v>3309</v>
      </c>
      <c r="C176" t="s">
        <v>3162</v>
      </c>
      <c r="D176" t="s">
        <v>3163</v>
      </c>
      <c r="E176" t="s">
        <v>1646</v>
      </c>
      <c r="F176" t="s">
        <v>2644</v>
      </c>
      <c r="G176" t="s">
        <v>3074</v>
      </c>
      <c r="H176" t="s">
        <v>3075</v>
      </c>
      <c r="I176" t="s">
        <v>4</v>
      </c>
      <c r="J176" t="s">
        <v>3310</v>
      </c>
      <c r="K176" t="s">
        <v>2648</v>
      </c>
      <c r="L176">
        <v>120990</v>
      </c>
      <c r="M176">
        <v>791</v>
      </c>
      <c r="N176">
        <v>805</v>
      </c>
      <c r="O176">
        <v>920</v>
      </c>
      <c r="P176">
        <v>1227</v>
      </c>
      <c r="Q176">
        <v>1468</v>
      </c>
    </row>
    <row r="177" spans="1:17" x14ac:dyDescent="0.25">
      <c r="A177">
        <v>5127</v>
      </c>
      <c r="B177" t="s">
        <v>3311</v>
      </c>
      <c r="C177" t="s">
        <v>3312</v>
      </c>
      <c r="D177" t="s">
        <v>3313</v>
      </c>
      <c r="E177" t="s">
        <v>1636</v>
      </c>
      <c r="F177" t="s">
        <v>2644</v>
      </c>
      <c r="G177" t="s">
        <v>3074</v>
      </c>
      <c r="H177" t="s">
        <v>3075</v>
      </c>
      <c r="I177" t="s">
        <v>4</v>
      </c>
      <c r="J177" t="s">
        <v>3314</v>
      </c>
      <c r="K177" t="s">
        <v>2657</v>
      </c>
      <c r="L177">
        <v>10269</v>
      </c>
      <c r="M177">
        <v>539</v>
      </c>
      <c r="N177">
        <v>547</v>
      </c>
      <c r="O177">
        <v>720</v>
      </c>
      <c r="P177">
        <v>911</v>
      </c>
      <c r="Q177">
        <v>1024</v>
      </c>
    </row>
    <row r="178" spans="1:17" x14ac:dyDescent="0.25">
      <c r="A178">
        <v>5129</v>
      </c>
      <c r="B178" t="s">
        <v>3315</v>
      </c>
      <c r="C178" t="s">
        <v>3316</v>
      </c>
      <c r="D178" t="s">
        <v>3317</v>
      </c>
      <c r="E178" t="s">
        <v>1680</v>
      </c>
      <c r="F178" t="s">
        <v>2644</v>
      </c>
      <c r="G178" t="s">
        <v>3074</v>
      </c>
      <c r="H178" t="s">
        <v>3075</v>
      </c>
      <c r="I178" t="s">
        <v>4</v>
      </c>
      <c r="J178" t="s">
        <v>3318</v>
      </c>
      <c r="K178" t="s">
        <v>2657</v>
      </c>
      <c r="L178">
        <v>7898</v>
      </c>
      <c r="M178">
        <v>539</v>
      </c>
      <c r="N178">
        <v>547</v>
      </c>
      <c r="O178">
        <v>720</v>
      </c>
      <c r="P178">
        <v>930</v>
      </c>
      <c r="Q178">
        <v>1024</v>
      </c>
    </row>
    <row r="179" spans="1:17" x14ac:dyDescent="0.25">
      <c r="A179">
        <v>5131</v>
      </c>
      <c r="B179" t="s">
        <v>3319</v>
      </c>
      <c r="C179" t="s">
        <v>3138</v>
      </c>
      <c r="D179" t="s">
        <v>3139</v>
      </c>
      <c r="E179" t="s">
        <v>1698</v>
      </c>
      <c r="F179" t="s">
        <v>2644</v>
      </c>
      <c r="G179" t="s">
        <v>3074</v>
      </c>
      <c r="H179" t="s">
        <v>3075</v>
      </c>
      <c r="I179" t="s">
        <v>4</v>
      </c>
      <c r="J179" t="s">
        <v>3320</v>
      </c>
      <c r="K179" t="s">
        <v>2648</v>
      </c>
      <c r="L179">
        <v>127670</v>
      </c>
      <c r="M179">
        <v>601</v>
      </c>
      <c r="N179">
        <v>605</v>
      </c>
      <c r="O179">
        <v>797</v>
      </c>
      <c r="P179">
        <v>1102</v>
      </c>
      <c r="Q179">
        <v>1270</v>
      </c>
    </row>
    <row r="180" spans="1:17" x14ac:dyDescent="0.25">
      <c r="A180">
        <v>5133</v>
      </c>
      <c r="B180" t="s">
        <v>3321</v>
      </c>
      <c r="C180" t="s">
        <v>3322</v>
      </c>
      <c r="D180" t="s">
        <v>3323</v>
      </c>
      <c r="E180" t="s">
        <v>790</v>
      </c>
      <c r="F180" t="s">
        <v>2644</v>
      </c>
      <c r="G180" t="s">
        <v>3074</v>
      </c>
      <c r="H180" t="s">
        <v>3075</v>
      </c>
      <c r="I180" t="s">
        <v>4</v>
      </c>
      <c r="J180" t="s">
        <v>3324</v>
      </c>
      <c r="K180" t="s">
        <v>2657</v>
      </c>
      <c r="L180">
        <v>16947</v>
      </c>
      <c r="M180">
        <v>539</v>
      </c>
      <c r="N180">
        <v>600</v>
      </c>
      <c r="O180">
        <v>720</v>
      </c>
      <c r="P180">
        <v>962</v>
      </c>
      <c r="Q180">
        <v>1030</v>
      </c>
    </row>
    <row r="181" spans="1:17" x14ac:dyDescent="0.25">
      <c r="A181">
        <v>5135</v>
      </c>
      <c r="B181" t="s">
        <v>3325</v>
      </c>
      <c r="C181" t="s">
        <v>3326</v>
      </c>
      <c r="D181" t="s">
        <v>3327</v>
      </c>
      <c r="E181" t="s">
        <v>1723</v>
      </c>
      <c r="F181" t="s">
        <v>2644</v>
      </c>
      <c r="G181" t="s">
        <v>3074</v>
      </c>
      <c r="H181" t="s">
        <v>3075</v>
      </c>
      <c r="I181" t="s">
        <v>4</v>
      </c>
      <c r="J181" t="s">
        <v>3328</v>
      </c>
      <c r="K181" t="s">
        <v>2657</v>
      </c>
      <c r="L181">
        <v>17217</v>
      </c>
      <c r="M181">
        <v>525</v>
      </c>
      <c r="N181">
        <v>571</v>
      </c>
      <c r="O181">
        <v>720</v>
      </c>
      <c r="P181">
        <v>879</v>
      </c>
      <c r="Q181">
        <v>1126</v>
      </c>
    </row>
    <row r="182" spans="1:17" x14ac:dyDescent="0.25">
      <c r="A182">
        <v>5137</v>
      </c>
      <c r="B182" t="s">
        <v>3329</v>
      </c>
      <c r="C182" t="s">
        <v>3330</v>
      </c>
      <c r="D182" t="s">
        <v>3331</v>
      </c>
      <c r="E182" t="s">
        <v>1703</v>
      </c>
      <c r="F182" t="s">
        <v>2644</v>
      </c>
      <c r="G182" t="s">
        <v>3074</v>
      </c>
      <c r="H182" t="s">
        <v>3075</v>
      </c>
      <c r="I182" t="s">
        <v>4</v>
      </c>
      <c r="J182" t="s">
        <v>3332</v>
      </c>
      <c r="K182" t="s">
        <v>2657</v>
      </c>
      <c r="L182">
        <v>12582</v>
      </c>
      <c r="M182">
        <v>539</v>
      </c>
      <c r="N182">
        <v>547</v>
      </c>
      <c r="O182">
        <v>720</v>
      </c>
      <c r="P182">
        <v>1023</v>
      </c>
      <c r="Q182">
        <v>1024</v>
      </c>
    </row>
    <row r="183" spans="1:17" x14ac:dyDescent="0.25">
      <c r="A183">
        <v>5139</v>
      </c>
      <c r="B183" t="s">
        <v>3333</v>
      </c>
      <c r="C183" t="s">
        <v>3334</v>
      </c>
      <c r="D183" t="s">
        <v>3335</v>
      </c>
      <c r="E183" t="s">
        <v>756</v>
      </c>
      <c r="F183" t="s">
        <v>2644</v>
      </c>
      <c r="G183" t="s">
        <v>3074</v>
      </c>
      <c r="H183" t="s">
        <v>3075</v>
      </c>
      <c r="I183" t="s">
        <v>4</v>
      </c>
      <c r="J183" t="s">
        <v>3336</v>
      </c>
      <c r="K183" t="s">
        <v>2657</v>
      </c>
      <c r="L183">
        <v>39089</v>
      </c>
      <c r="M183">
        <v>638</v>
      </c>
      <c r="N183">
        <v>642</v>
      </c>
      <c r="O183">
        <v>764</v>
      </c>
      <c r="P183">
        <v>1068</v>
      </c>
      <c r="Q183">
        <v>1095</v>
      </c>
    </row>
    <row r="184" spans="1:17" x14ac:dyDescent="0.25">
      <c r="A184">
        <v>5141</v>
      </c>
      <c r="B184" t="s">
        <v>3337</v>
      </c>
      <c r="C184" t="s">
        <v>3338</v>
      </c>
      <c r="D184" t="s">
        <v>3339</v>
      </c>
      <c r="E184" t="s">
        <v>1759</v>
      </c>
      <c r="F184" t="s">
        <v>2644</v>
      </c>
      <c r="G184" t="s">
        <v>3074</v>
      </c>
      <c r="H184" t="s">
        <v>3075</v>
      </c>
      <c r="I184" t="s">
        <v>4</v>
      </c>
      <c r="J184" t="s">
        <v>3340</v>
      </c>
      <c r="K184" t="s">
        <v>2657</v>
      </c>
      <c r="L184">
        <v>16578</v>
      </c>
      <c r="M184">
        <v>500</v>
      </c>
      <c r="N184">
        <v>547</v>
      </c>
      <c r="O184">
        <v>720</v>
      </c>
      <c r="P184">
        <v>879</v>
      </c>
      <c r="Q184">
        <v>967</v>
      </c>
    </row>
    <row r="185" spans="1:17" x14ac:dyDescent="0.25">
      <c r="A185">
        <v>5143</v>
      </c>
      <c r="B185" t="s">
        <v>3341</v>
      </c>
      <c r="C185" t="s">
        <v>3086</v>
      </c>
      <c r="D185" t="s">
        <v>3087</v>
      </c>
      <c r="E185" t="s">
        <v>271</v>
      </c>
      <c r="F185" t="s">
        <v>2644</v>
      </c>
      <c r="G185" t="s">
        <v>3074</v>
      </c>
      <c r="H185" t="s">
        <v>3075</v>
      </c>
      <c r="I185" t="s">
        <v>4</v>
      </c>
      <c r="J185" t="s">
        <v>3342</v>
      </c>
      <c r="K185" t="s">
        <v>2648</v>
      </c>
      <c r="L185">
        <v>236198</v>
      </c>
      <c r="M185">
        <v>720</v>
      </c>
      <c r="N185">
        <v>764</v>
      </c>
      <c r="O185">
        <v>930</v>
      </c>
      <c r="P185">
        <v>1322</v>
      </c>
      <c r="Q185">
        <v>1582</v>
      </c>
    </row>
    <row r="186" spans="1:17" x14ac:dyDescent="0.25">
      <c r="A186">
        <v>5145</v>
      </c>
      <c r="B186" t="s">
        <v>3343</v>
      </c>
      <c r="C186" t="s">
        <v>3344</v>
      </c>
      <c r="D186" t="s">
        <v>3345</v>
      </c>
      <c r="E186" t="s">
        <v>1789</v>
      </c>
      <c r="F186" t="s">
        <v>2644</v>
      </c>
      <c r="G186" t="s">
        <v>3074</v>
      </c>
      <c r="H186" t="s">
        <v>3075</v>
      </c>
      <c r="I186" t="s">
        <v>4</v>
      </c>
      <c r="J186" t="s">
        <v>3346</v>
      </c>
      <c r="K186" t="s">
        <v>2657</v>
      </c>
      <c r="L186">
        <v>78725</v>
      </c>
      <c r="M186">
        <v>503</v>
      </c>
      <c r="N186">
        <v>596</v>
      </c>
      <c r="O186">
        <v>739</v>
      </c>
      <c r="P186">
        <v>998</v>
      </c>
      <c r="Q186">
        <v>1246</v>
      </c>
    </row>
    <row r="187" spans="1:17" x14ac:dyDescent="0.25">
      <c r="A187">
        <v>5147</v>
      </c>
      <c r="B187" t="s">
        <v>3347</v>
      </c>
      <c r="C187" t="s">
        <v>3348</v>
      </c>
      <c r="D187" t="s">
        <v>3349</v>
      </c>
      <c r="E187" t="s">
        <v>1801</v>
      </c>
      <c r="F187" t="s">
        <v>2644</v>
      </c>
      <c r="G187" t="s">
        <v>3074</v>
      </c>
      <c r="H187" t="s">
        <v>3075</v>
      </c>
      <c r="I187" t="s">
        <v>4</v>
      </c>
      <c r="J187" t="s">
        <v>3350</v>
      </c>
      <c r="K187" t="s">
        <v>2657</v>
      </c>
      <c r="L187">
        <v>6477</v>
      </c>
      <c r="M187">
        <v>539</v>
      </c>
      <c r="N187">
        <v>547</v>
      </c>
      <c r="O187">
        <v>720</v>
      </c>
      <c r="P187">
        <v>951</v>
      </c>
      <c r="Q187">
        <v>1024</v>
      </c>
    </row>
    <row r="188" spans="1:17" x14ac:dyDescent="0.25">
      <c r="A188">
        <v>5149</v>
      </c>
      <c r="B188" t="s">
        <v>3351</v>
      </c>
      <c r="C188" t="s">
        <v>3352</v>
      </c>
      <c r="D188" t="s">
        <v>3353</v>
      </c>
      <c r="E188" t="s">
        <v>1814</v>
      </c>
      <c r="F188" t="s">
        <v>2644</v>
      </c>
      <c r="G188" t="s">
        <v>3074</v>
      </c>
      <c r="H188" t="s">
        <v>3075</v>
      </c>
      <c r="I188" t="s">
        <v>4</v>
      </c>
      <c r="J188" t="s">
        <v>3354</v>
      </c>
      <c r="K188" t="s">
        <v>2657</v>
      </c>
      <c r="L188">
        <v>21425</v>
      </c>
      <c r="M188">
        <v>539</v>
      </c>
      <c r="N188">
        <v>574</v>
      </c>
      <c r="O188">
        <v>720</v>
      </c>
      <c r="P188">
        <v>964</v>
      </c>
      <c r="Q188">
        <v>1024</v>
      </c>
    </row>
    <row r="189" spans="1:17" x14ac:dyDescent="0.25">
      <c r="A189">
        <v>6001</v>
      </c>
      <c r="B189" t="s">
        <v>3355</v>
      </c>
      <c r="C189" t="s">
        <v>3356</v>
      </c>
      <c r="D189" t="s">
        <v>3357</v>
      </c>
      <c r="E189" t="s">
        <v>63</v>
      </c>
      <c r="F189" t="s">
        <v>2644</v>
      </c>
      <c r="G189" t="s">
        <v>3358</v>
      </c>
      <c r="H189" t="s">
        <v>3359</v>
      </c>
      <c r="I189" t="s">
        <v>5</v>
      </c>
      <c r="J189" t="s">
        <v>3360</v>
      </c>
      <c r="K189" t="s">
        <v>2648</v>
      </c>
      <c r="L189">
        <v>1661584</v>
      </c>
      <c r="M189">
        <v>1658</v>
      </c>
      <c r="N189">
        <v>1969</v>
      </c>
      <c r="O189">
        <v>2405</v>
      </c>
      <c r="P189">
        <v>3144</v>
      </c>
      <c r="Q189">
        <v>3706</v>
      </c>
    </row>
    <row r="190" spans="1:17" x14ac:dyDescent="0.25">
      <c r="A190">
        <v>6003</v>
      </c>
      <c r="B190" t="s">
        <v>3361</v>
      </c>
      <c r="C190" t="s">
        <v>3362</v>
      </c>
      <c r="D190" t="s">
        <v>3363</v>
      </c>
      <c r="E190" t="s">
        <v>105</v>
      </c>
      <c r="F190" t="s">
        <v>2644</v>
      </c>
      <c r="G190" t="s">
        <v>3358</v>
      </c>
      <c r="H190" t="s">
        <v>3359</v>
      </c>
      <c r="I190" t="s">
        <v>5</v>
      </c>
      <c r="J190" t="s">
        <v>3364</v>
      </c>
      <c r="K190" t="s">
        <v>2657</v>
      </c>
      <c r="L190">
        <v>1159</v>
      </c>
      <c r="M190">
        <v>776</v>
      </c>
      <c r="N190">
        <v>867</v>
      </c>
      <c r="O190">
        <v>1140</v>
      </c>
      <c r="P190">
        <v>1620</v>
      </c>
      <c r="Q190">
        <v>1841</v>
      </c>
    </row>
    <row r="191" spans="1:17" x14ac:dyDescent="0.25">
      <c r="A191">
        <v>6005</v>
      </c>
      <c r="B191" t="s">
        <v>3365</v>
      </c>
      <c r="C191" t="s">
        <v>3366</v>
      </c>
      <c r="D191" t="s">
        <v>3367</v>
      </c>
      <c r="E191" t="s">
        <v>149</v>
      </c>
      <c r="F191" t="s">
        <v>2644</v>
      </c>
      <c r="G191" t="s">
        <v>3358</v>
      </c>
      <c r="H191" t="s">
        <v>3359</v>
      </c>
      <c r="I191" t="s">
        <v>5</v>
      </c>
      <c r="J191" t="s">
        <v>3368</v>
      </c>
      <c r="K191" t="s">
        <v>2657</v>
      </c>
      <c r="L191">
        <v>39023</v>
      </c>
      <c r="M191">
        <v>992</v>
      </c>
      <c r="N191">
        <v>998</v>
      </c>
      <c r="O191">
        <v>1199</v>
      </c>
      <c r="P191">
        <v>1704</v>
      </c>
      <c r="Q191">
        <v>2042</v>
      </c>
    </row>
    <row r="192" spans="1:17" x14ac:dyDescent="0.25">
      <c r="A192">
        <v>6007</v>
      </c>
      <c r="B192" t="s">
        <v>3369</v>
      </c>
      <c r="C192" t="s">
        <v>3370</v>
      </c>
      <c r="D192" t="s">
        <v>3371</v>
      </c>
      <c r="E192" t="s">
        <v>197</v>
      </c>
      <c r="F192" t="s">
        <v>2644</v>
      </c>
      <c r="G192" t="s">
        <v>3358</v>
      </c>
      <c r="H192" t="s">
        <v>3359</v>
      </c>
      <c r="I192" t="s">
        <v>5</v>
      </c>
      <c r="J192" t="s">
        <v>3372</v>
      </c>
      <c r="K192" t="s">
        <v>2648</v>
      </c>
      <c r="L192">
        <v>223344</v>
      </c>
      <c r="M192">
        <v>893</v>
      </c>
      <c r="N192">
        <v>941</v>
      </c>
      <c r="O192">
        <v>1239</v>
      </c>
      <c r="P192">
        <v>1761</v>
      </c>
      <c r="Q192">
        <v>2110</v>
      </c>
    </row>
    <row r="193" spans="1:17" x14ac:dyDescent="0.25">
      <c r="A193">
        <v>6009</v>
      </c>
      <c r="B193" t="s">
        <v>3373</v>
      </c>
      <c r="C193" t="s">
        <v>3374</v>
      </c>
      <c r="D193" t="s">
        <v>3375</v>
      </c>
      <c r="E193" t="s">
        <v>243</v>
      </c>
      <c r="F193" t="s">
        <v>2644</v>
      </c>
      <c r="G193" t="s">
        <v>3358</v>
      </c>
      <c r="H193" t="s">
        <v>3359</v>
      </c>
      <c r="I193" t="s">
        <v>5</v>
      </c>
      <c r="J193" t="s">
        <v>3376</v>
      </c>
      <c r="K193" t="s">
        <v>2657</v>
      </c>
      <c r="L193">
        <v>45828</v>
      </c>
      <c r="M193">
        <v>919</v>
      </c>
      <c r="N193">
        <v>925</v>
      </c>
      <c r="O193">
        <v>1161</v>
      </c>
      <c r="P193">
        <v>1650</v>
      </c>
      <c r="Q193">
        <v>1889</v>
      </c>
    </row>
    <row r="194" spans="1:17" x14ac:dyDescent="0.25">
      <c r="A194">
        <v>6011</v>
      </c>
      <c r="B194" t="s">
        <v>3377</v>
      </c>
      <c r="C194" t="s">
        <v>3378</v>
      </c>
      <c r="D194" t="s">
        <v>3379</v>
      </c>
      <c r="E194" t="s">
        <v>286</v>
      </c>
      <c r="F194" t="s">
        <v>2644</v>
      </c>
      <c r="G194" t="s">
        <v>3358</v>
      </c>
      <c r="H194" t="s">
        <v>3359</v>
      </c>
      <c r="I194" t="s">
        <v>5</v>
      </c>
      <c r="J194" t="s">
        <v>3380</v>
      </c>
      <c r="K194" t="s">
        <v>2657</v>
      </c>
      <c r="L194">
        <v>21491</v>
      </c>
      <c r="M194">
        <v>741</v>
      </c>
      <c r="N194">
        <v>746</v>
      </c>
      <c r="O194">
        <v>982</v>
      </c>
      <c r="P194">
        <v>1341</v>
      </c>
      <c r="Q194">
        <v>1356</v>
      </c>
    </row>
    <row r="195" spans="1:17" x14ac:dyDescent="0.25">
      <c r="A195">
        <v>6013</v>
      </c>
      <c r="B195" t="s">
        <v>3381</v>
      </c>
      <c r="C195" t="s">
        <v>3356</v>
      </c>
      <c r="D195" t="s">
        <v>3357</v>
      </c>
      <c r="E195" t="s">
        <v>322</v>
      </c>
      <c r="F195" t="s">
        <v>2644</v>
      </c>
      <c r="G195" t="s">
        <v>3358</v>
      </c>
      <c r="H195" t="s">
        <v>3359</v>
      </c>
      <c r="I195" t="s">
        <v>5</v>
      </c>
      <c r="J195" t="s">
        <v>3382</v>
      </c>
      <c r="K195" t="s">
        <v>2648</v>
      </c>
      <c r="L195">
        <v>1147788</v>
      </c>
      <c r="M195">
        <v>1658</v>
      </c>
      <c r="N195">
        <v>1969</v>
      </c>
      <c r="O195">
        <v>2405</v>
      </c>
      <c r="P195">
        <v>3144</v>
      </c>
      <c r="Q195">
        <v>3706</v>
      </c>
    </row>
    <row r="196" spans="1:17" x14ac:dyDescent="0.25">
      <c r="A196">
        <v>6015</v>
      </c>
      <c r="B196" t="s">
        <v>3383</v>
      </c>
      <c r="C196" t="s">
        <v>3384</v>
      </c>
      <c r="D196" t="s">
        <v>3385</v>
      </c>
      <c r="E196" t="s">
        <v>358</v>
      </c>
      <c r="F196" t="s">
        <v>2644</v>
      </c>
      <c r="G196" t="s">
        <v>3358</v>
      </c>
      <c r="H196" t="s">
        <v>3359</v>
      </c>
      <c r="I196" t="s">
        <v>5</v>
      </c>
      <c r="J196" t="s">
        <v>3386</v>
      </c>
      <c r="K196" t="s">
        <v>2657</v>
      </c>
      <c r="L196">
        <v>27692</v>
      </c>
      <c r="M196">
        <v>693</v>
      </c>
      <c r="N196">
        <v>875</v>
      </c>
      <c r="O196">
        <v>1037</v>
      </c>
      <c r="P196">
        <v>1421</v>
      </c>
      <c r="Q196">
        <v>1766</v>
      </c>
    </row>
    <row r="197" spans="1:17" x14ac:dyDescent="0.25">
      <c r="A197">
        <v>6017</v>
      </c>
      <c r="B197" t="s">
        <v>3387</v>
      </c>
      <c r="C197" t="s">
        <v>3388</v>
      </c>
      <c r="D197" t="s">
        <v>3389</v>
      </c>
      <c r="E197" t="s">
        <v>394</v>
      </c>
      <c r="F197" t="s">
        <v>2644</v>
      </c>
      <c r="G197" t="s">
        <v>3358</v>
      </c>
      <c r="H197" t="s">
        <v>3359</v>
      </c>
      <c r="I197" t="s">
        <v>5</v>
      </c>
      <c r="J197" t="s">
        <v>3390</v>
      </c>
      <c r="K197" t="s">
        <v>2648</v>
      </c>
      <c r="L197">
        <v>190345</v>
      </c>
      <c r="M197">
        <v>1277</v>
      </c>
      <c r="N197">
        <v>1400</v>
      </c>
      <c r="O197">
        <v>1756</v>
      </c>
      <c r="P197">
        <v>2496</v>
      </c>
      <c r="Q197">
        <v>2907</v>
      </c>
    </row>
    <row r="198" spans="1:17" x14ac:dyDescent="0.25">
      <c r="A198">
        <v>6019</v>
      </c>
      <c r="B198" t="s">
        <v>3391</v>
      </c>
      <c r="C198" t="s">
        <v>3392</v>
      </c>
      <c r="D198" t="s">
        <v>3393</v>
      </c>
      <c r="E198" t="s">
        <v>429</v>
      </c>
      <c r="F198" t="s">
        <v>2644</v>
      </c>
      <c r="G198" t="s">
        <v>3358</v>
      </c>
      <c r="H198" t="s">
        <v>3359</v>
      </c>
      <c r="I198" t="s">
        <v>5</v>
      </c>
      <c r="J198" t="s">
        <v>3394</v>
      </c>
      <c r="K198" t="s">
        <v>2648</v>
      </c>
      <c r="L198">
        <v>990204</v>
      </c>
      <c r="M198">
        <v>991</v>
      </c>
      <c r="N198">
        <v>997</v>
      </c>
      <c r="O198">
        <v>1258</v>
      </c>
      <c r="P198">
        <v>1772</v>
      </c>
      <c r="Q198">
        <v>2029</v>
      </c>
    </row>
    <row r="199" spans="1:17" x14ac:dyDescent="0.25">
      <c r="A199">
        <v>6021</v>
      </c>
      <c r="B199" t="s">
        <v>3395</v>
      </c>
      <c r="C199" t="s">
        <v>3396</v>
      </c>
      <c r="D199" t="s">
        <v>3397</v>
      </c>
      <c r="E199" t="s">
        <v>463</v>
      </c>
      <c r="F199" t="s">
        <v>2644</v>
      </c>
      <c r="G199" t="s">
        <v>3358</v>
      </c>
      <c r="H199" t="s">
        <v>3359</v>
      </c>
      <c r="I199" t="s">
        <v>5</v>
      </c>
      <c r="J199" t="s">
        <v>3398</v>
      </c>
      <c r="K199" t="s">
        <v>2657</v>
      </c>
      <c r="L199">
        <v>28060</v>
      </c>
      <c r="M199">
        <v>668</v>
      </c>
      <c r="N199">
        <v>759</v>
      </c>
      <c r="O199">
        <v>999</v>
      </c>
      <c r="P199">
        <v>1272</v>
      </c>
      <c r="Q199">
        <v>1511</v>
      </c>
    </row>
    <row r="200" spans="1:17" x14ac:dyDescent="0.25">
      <c r="A200">
        <v>6023</v>
      </c>
      <c r="B200" t="s">
        <v>3399</v>
      </c>
      <c r="C200" t="s">
        <v>3400</v>
      </c>
      <c r="D200" t="s">
        <v>3401</v>
      </c>
      <c r="E200" t="s">
        <v>337</v>
      </c>
      <c r="F200" t="s">
        <v>2644</v>
      </c>
      <c r="G200" t="s">
        <v>3358</v>
      </c>
      <c r="H200" t="s">
        <v>3359</v>
      </c>
      <c r="I200" t="s">
        <v>5</v>
      </c>
      <c r="J200" t="s">
        <v>3402</v>
      </c>
      <c r="K200" t="s">
        <v>2657</v>
      </c>
      <c r="L200">
        <v>136101</v>
      </c>
      <c r="M200">
        <v>812</v>
      </c>
      <c r="N200">
        <v>907</v>
      </c>
      <c r="O200">
        <v>1183</v>
      </c>
      <c r="P200">
        <v>1681</v>
      </c>
      <c r="Q200">
        <v>2015</v>
      </c>
    </row>
    <row r="201" spans="1:17" x14ac:dyDescent="0.25">
      <c r="A201">
        <v>6025</v>
      </c>
      <c r="B201" t="s">
        <v>3403</v>
      </c>
      <c r="C201" t="s">
        <v>3404</v>
      </c>
      <c r="D201" t="s">
        <v>3405</v>
      </c>
      <c r="E201" t="s">
        <v>524</v>
      </c>
      <c r="F201" t="s">
        <v>2644</v>
      </c>
      <c r="G201" t="s">
        <v>3358</v>
      </c>
      <c r="H201" t="s">
        <v>3359</v>
      </c>
      <c r="I201" t="s">
        <v>5</v>
      </c>
      <c r="J201" t="s">
        <v>3406</v>
      </c>
      <c r="K201" t="s">
        <v>2648</v>
      </c>
      <c r="L201">
        <v>180580</v>
      </c>
      <c r="M201">
        <v>772</v>
      </c>
      <c r="N201">
        <v>904</v>
      </c>
      <c r="O201">
        <v>1155</v>
      </c>
      <c r="P201">
        <v>1606</v>
      </c>
      <c r="Q201">
        <v>1952</v>
      </c>
    </row>
    <row r="202" spans="1:17" x14ac:dyDescent="0.25">
      <c r="A202">
        <v>6027</v>
      </c>
      <c r="B202" t="s">
        <v>3407</v>
      </c>
      <c r="C202" t="s">
        <v>3408</v>
      </c>
      <c r="D202" t="s">
        <v>3409</v>
      </c>
      <c r="E202" t="s">
        <v>557</v>
      </c>
      <c r="F202" t="s">
        <v>2644</v>
      </c>
      <c r="G202" t="s">
        <v>3358</v>
      </c>
      <c r="H202" t="s">
        <v>3359</v>
      </c>
      <c r="I202" t="s">
        <v>5</v>
      </c>
      <c r="J202" t="s">
        <v>3410</v>
      </c>
      <c r="K202" t="s">
        <v>2657</v>
      </c>
      <c r="L202">
        <v>17930</v>
      </c>
      <c r="M202">
        <v>795</v>
      </c>
      <c r="N202">
        <v>961</v>
      </c>
      <c r="O202">
        <v>1189</v>
      </c>
      <c r="P202">
        <v>1555</v>
      </c>
      <c r="Q202">
        <v>1920</v>
      </c>
    </row>
    <row r="203" spans="1:17" x14ac:dyDescent="0.25">
      <c r="A203">
        <v>6029</v>
      </c>
      <c r="B203" t="s">
        <v>3411</v>
      </c>
      <c r="C203" t="s">
        <v>3412</v>
      </c>
      <c r="D203" t="s">
        <v>3413</v>
      </c>
      <c r="E203" t="s">
        <v>590</v>
      </c>
      <c r="F203" t="s">
        <v>2644</v>
      </c>
      <c r="G203" t="s">
        <v>3358</v>
      </c>
      <c r="H203" t="s">
        <v>3359</v>
      </c>
      <c r="I203" t="s">
        <v>5</v>
      </c>
      <c r="J203" t="s">
        <v>3414</v>
      </c>
      <c r="K203" t="s">
        <v>2648</v>
      </c>
      <c r="L203">
        <v>892458</v>
      </c>
      <c r="M203">
        <v>863</v>
      </c>
      <c r="N203">
        <v>869</v>
      </c>
      <c r="O203">
        <v>1137</v>
      </c>
      <c r="P203">
        <v>1616</v>
      </c>
      <c r="Q203">
        <v>1937</v>
      </c>
    </row>
    <row r="204" spans="1:17" x14ac:dyDescent="0.25">
      <c r="A204">
        <v>6031</v>
      </c>
      <c r="B204" t="s">
        <v>3415</v>
      </c>
      <c r="C204" t="s">
        <v>3416</v>
      </c>
      <c r="D204" t="s">
        <v>3417</v>
      </c>
      <c r="E204" t="s">
        <v>625</v>
      </c>
      <c r="F204" t="s">
        <v>2644</v>
      </c>
      <c r="G204" t="s">
        <v>3358</v>
      </c>
      <c r="H204" t="s">
        <v>3359</v>
      </c>
      <c r="I204" t="s">
        <v>5</v>
      </c>
      <c r="J204" t="s">
        <v>3418</v>
      </c>
      <c r="K204" t="s">
        <v>2648</v>
      </c>
      <c r="L204">
        <v>151090</v>
      </c>
      <c r="M204">
        <v>1030</v>
      </c>
      <c r="N204">
        <v>1036</v>
      </c>
      <c r="O204">
        <v>1287</v>
      </c>
      <c r="P204">
        <v>1829</v>
      </c>
      <c r="Q204">
        <v>2091</v>
      </c>
    </row>
    <row r="205" spans="1:17" x14ac:dyDescent="0.25">
      <c r="A205">
        <v>6033</v>
      </c>
      <c r="B205" t="s">
        <v>3419</v>
      </c>
      <c r="C205" t="s">
        <v>3420</v>
      </c>
      <c r="D205" t="s">
        <v>3421</v>
      </c>
      <c r="E205" t="s">
        <v>660</v>
      </c>
      <c r="F205" t="s">
        <v>2644</v>
      </c>
      <c r="G205" t="s">
        <v>3358</v>
      </c>
      <c r="H205" t="s">
        <v>3359</v>
      </c>
      <c r="I205" t="s">
        <v>5</v>
      </c>
      <c r="J205" t="s">
        <v>3422</v>
      </c>
      <c r="K205" t="s">
        <v>2657</v>
      </c>
      <c r="L205">
        <v>64276</v>
      </c>
      <c r="M205">
        <v>747</v>
      </c>
      <c r="N205">
        <v>849</v>
      </c>
      <c r="O205">
        <v>1117</v>
      </c>
      <c r="P205">
        <v>1587</v>
      </c>
      <c r="Q205">
        <v>1872</v>
      </c>
    </row>
    <row r="206" spans="1:17" x14ac:dyDescent="0.25">
      <c r="A206">
        <v>6035</v>
      </c>
      <c r="B206" t="s">
        <v>3423</v>
      </c>
      <c r="C206" t="s">
        <v>3424</v>
      </c>
      <c r="D206" t="s">
        <v>3425</v>
      </c>
      <c r="E206" t="s">
        <v>690</v>
      </c>
      <c r="F206" t="s">
        <v>2644</v>
      </c>
      <c r="G206" t="s">
        <v>3358</v>
      </c>
      <c r="H206" t="s">
        <v>3359</v>
      </c>
      <c r="I206" t="s">
        <v>5</v>
      </c>
      <c r="J206" t="s">
        <v>3426</v>
      </c>
      <c r="K206" t="s">
        <v>2657</v>
      </c>
      <c r="L206">
        <v>30600</v>
      </c>
      <c r="M206">
        <v>650</v>
      </c>
      <c r="N206">
        <v>738</v>
      </c>
      <c r="O206">
        <v>972</v>
      </c>
      <c r="P206">
        <v>1381</v>
      </c>
      <c r="Q206">
        <v>1424</v>
      </c>
    </row>
    <row r="207" spans="1:17" x14ac:dyDescent="0.25">
      <c r="A207">
        <v>6037</v>
      </c>
      <c r="B207" t="s">
        <v>3427</v>
      </c>
      <c r="C207" t="s">
        <v>3428</v>
      </c>
      <c r="D207" t="s">
        <v>3429</v>
      </c>
      <c r="E207" t="s">
        <v>720</v>
      </c>
      <c r="F207" t="s">
        <v>2644</v>
      </c>
      <c r="G207" t="s">
        <v>3358</v>
      </c>
      <c r="H207" t="s">
        <v>3359</v>
      </c>
      <c r="I207" t="s">
        <v>5</v>
      </c>
      <c r="J207" t="s">
        <v>3430</v>
      </c>
      <c r="K207" t="s">
        <v>2648</v>
      </c>
      <c r="L207">
        <v>10040682</v>
      </c>
      <c r="M207">
        <v>1534</v>
      </c>
      <c r="N207">
        <v>1747</v>
      </c>
      <c r="O207">
        <v>2222</v>
      </c>
      <c r="P207">
        <v>2888</v>
      </c>
      <c r="Q207">
        <v>3170</v>
      </c>
    </row>
    <row r="208" spans="1:17" x14ac:dyDescent="0.25">
      <c r="A208">
        <v>6039</v>
      </c>
      <c r="B208" t="s">
        <v>3431</v>
      </c>
      <c r="C208" t="s">
        <v>3432</v>
      </c>
      <c r="D208" t="s">
        <v>3433</v>
      </c>
      <c r="E208" t="s">
        <v>744</v>
      </c>
      <c r="F208" t="s">
        <v>2644</v>
      </c>
      <c r="G208" t="s">
        <v>3358</v>
      </c>
      <c r="H208" t="s">
        <v>3359</v>
      </c>
      <c r="I208" t="s">
        <v>5</v>
      </c>
      <c r="J208" t="s">
        <v>3434</v>
      </c>
      <c r="K208" t="s">
        <v>2648</v>
      </c>
      <c r="L208">
        <v>155925</v>
      </c>
      <c r="M208">
        <v>967</v>
      </c>
      <c r="N208">
        <v>973</v>
      </c>
      <c r="O208">
        <v>1258</v>
      </c>
      <c r="P208">
        <v>1784</v>
      </c>
      <c r="Q208">
        <v>1971</v>
      </c>
    </row>
    <row r="209" spans="1:17" x14ac:dyDescent="0.25">
      <c r="A209">
        <v>6041</v>
      </c>
      <c r="B209" t="s">
        <v>3435</v>
      </c>
      <c r="C209" t="s">
        <v>3436</v>
      </c>
      <c r="D209" t="s">
        <v>3437</v>
      </c>
      <c r="E209" t="s">
        <v>775</v>
      </c>
      <c r="F209" t="s">
        <v>2644</v>
      </c>
      <c r="G209" t="s">
        <v>3358</v>
      </c>
      <c r="H209" t="s">
        <v>3359</v>
      </c>
      <c r="I209" t="s">
        <v>5</v>
      </c>
      <c r="J209" t="s">
        <v>3438</v>
      </c>
      <c r="K209" t="s">
        <v>2648</v>
      </c>
      <c r="L209">
        <v>259441</v>
      </c>
      <c r="M209">
        <v>2156</v>
      </c>
      <c r="N209">
        <v>2665</v>
      </c>
      <c r="O209">
        <v>3188</v>
      </c>
      <c r="P209">
        <v>3912</v>
      </c>
      <c r="Q209">
        <v>4283</v>
      </c>
    </row>
    <row r="210" spans="1:17" x14ac:dyDescent="0.25">
      <c r="A210">
        <v>6043</v>
      </c>
      <c r="B210" t="s">
        <v>3439</v>
      </c>
      <c r="C210" t="s">
        <v>3440</v>
      </c>
      <c r="D210" t="s">
        <v>3441</v>
      </c>
      <c r="E210" t="s">
        <v>799</v>
      </c>
      <c r="F210" t="s">
        <v>2644</v>
      </c>
      <c r="G210" t="s">
        <v>3358</v>
      </c>
      <c r="H210" t="s">
        <v>3359</v>
      </c>
      <c r="I210" t="s">
        <v>5</v>
      </c>
      <c r="J210" t="s">
        <v>3442</v>
      </c>
      <c r="K210" t="s">
        <v>2657</v>
      </c>
      <c r="L210">
        <v>17319</v>
      </c>
      <c r="M210">
        <v>794</v>
      </c>
      <c r="N210">
        <v>857</v>
      </c>
      <c r="O210">
        <v>1086</v>
      </c>
      <c r="P210">
        <v>1543</v>
      </c>
      <c r="Q210">
        <v>1850</v>
      </c>
    </row>
    <row r="211" spans="1:17" x14ac:dyDescent="0.25">
      <c r="A211">
        <v>6045</v>
      </c>
      <c r="B211" t="s">
        <v>3443</v>
      </c>
      <c r="C211" t="s">
        <v>3444</v>
      </c>
      <c r="D211" t="s">
        <v>3445</v>
      </c>
      <c r="E211" t="s">
        <v>827</v>
      </c>
      <c r="F211" t="s">
        <v>2644</v>
      </c>
      <c r="G211" t="s">
        <v>3358</v>
      </c>
      <c r="H211" t="s">
        <v>3359</v>
      </c>
      <c r="I211" t="s">
        <v>5</v>
      </c>
      <c r="J211" t="s">
        <v>3446</v>
      </c>
      <c r="K211" t="s">
        <v>2657</v>
      </c>
      <c r="L211">
        <v>87110</v>
      </c>
      <c r="M211">
        <v>988</v>
      </c>
      <c r="N211">
        <v>995</v>
      </c>
      <c r="O211">
        <v>1305</v>
      </c>
      <c r="P211">
        <v>1844</v>
      </c>
      <c r="Q211">
        <v>2223</v>
      </c>
    </row>
    <row r="212" spans="1:17" x14ac:dyDescent="0.25">
      <c r="A212">
        <v>6047</v>
      </c>
      <c r="B212" t="s">
        <v>3447</v>
      </c>
      <c r="C212" t="s">
        <v>3448</v>
      </c>
      <c r="D212" t="s">
        <v>3449</v>
      </c>
      <c r="E212" t="s">
        <v>855</v>
      </c>
      <c r="F212" t="s">
        <v>2644</v>
      </c>
      <c r="G212" t="s">
        <v>3358</v>
      </c>
      <c r="H212" t="s">
        <v>3359</v>
      </c>
      <c r="I212" t="s">
        <v>5</v>
      </c>
      <c r="J212" t="s">
        <v>3450</v>
      </c>
      <c r="K212" t="s">
        <v>2648</v>
      </c>
      <c r="L212">
        <v>273661</v>
      </c>
      <c r="M212">
        <v>854</v>
      </c>
      <c r="N212">
        <v>1017</v>
      </c>
      <c r="O212">
        <v>1243</v>
      </c>
      <c r="P212">
        <v>1767</v>
      </c>
      <c r="Q212">
        <v>2117</v>
      </c>
    </row>
    <row r="213" spans="1:17" x14ac:dyDescent="0.25">
      <c r="A213">
        <v>6049</v>
      </c>
      <c r="B213" t="s">
        <v>3451</v>
      </c>
      <c r="C213" t="s">
        <v>3452</v>
      </c>
      <c r="D213" t="s">
        <v>3453</v>
      </c>
      <c r="E213" t="s">
        <v>879</v>
      </c>
      <c r="F213" t="s">
        <v>2644</v>
      </c>
      <c r="G213" t="s">
        <v>3358</v>
      </c>
      <c r="H213" t="s">
        <v>3359</v>
      </c>
      <c r="I213" t="s">
        <v>5</v>
      </c>
      <c r="J213" t="s">
        <v>3454</v>
      </c>
      <c r="K213" t="s">
        <v>2657</v>
      </c>
      <c r="L213">
        <v>8853</v>
      </c>
      <c r="M213">
        <v>674</v>
      </c>
      <c r="N213">
        <v>678</v>
      </c>
      <c r="O213">
        <v>832</v>
      </c>
      <c r="P213">
        <v>1073</v>
      </c>
      <c r="Q213">
        <v>1344</v>
      </c>
    </row>
    <row r="214" spans="1:17" x14ac:dyDescent="0.25">
      <c r="A214">
        <v>6051</v>
      </c>
      <c r="B214" t="s">
        <v>3455</v>
      </c>
      <c r="C214" t="s">
        <v>3456</v>
      </c>
      <c r="D214" t="s">
        <v>3457</v>
      </c>
      <c r="E214" t="s">
        <v>902</v>
      </c>
      <c r="F214" t="s">
        <v>2644</v>
      </c>
      <c r="G214" t="s">
        <v>3358</v>
      </c>
      <c r="H214" t="s">
        <v>3359</v>
      </c>
      <c r="I214" t="s">
        <v>5</v>
      </c>
      <c r="J214" t="s">
        <v>3458</v>
      </c>
      <c r="K214" t="s">
        <v>2657</v>
      </c>
      <c r="L214">
        <v>14395</v>
      </c>
      <c r="M214">
        <v>1061</v>
      </c>
      <c r="N214">
        <v>1137</v>
      </c>
      <c r="O214">
        <v>1386</v>
      </c>
      <c r="P214">
        <v>1970</v>
      </c>
      <c r="Q214">
        <v>2238</v>
      </c>
    </row>
    <row r="215" spans="1:17" x14ac:dyDescent="0.25">
      <c r="A215">
        <v>6053</v>
      </c>
      <c r="B215" t="s">
        <v>3459</v>
      </c>
      <c r="C215" t="s">
        <v>3460</v>
      </c>
      <c r="D215" t="s">
        <v>3461</v>
      </c>
      <c r="E215" t="s">
        <v>928</v>
      </c>
      <c r="F215" t="s">
        <v>2644</v>
      </c>
      <c r="G215" t="s">
        <v>3358</v>
      </c>
      <c r="H215" t="s">
        <v>3359</v>
      </c>
      <c r="I215" t="s">
        <v>5</v>
      </c>
      <c r="J215" t="s">
        <v>3462</v>
      </c>
      <c r="K215" t="s">
        <v>2648</v>
      </c>
      <c r="L215">
        <v>432977</v>
      </c>
      <c r="M215">
        <v>2112</v>
      </c>
      <c r="N215">
        <v>2194</v>
      </c>
      <c r="O215">
        <v>2675</v>
      </c>
      <c r="P215">
        <v>3790</v>
      </c>
      <c r="Q215">
        <v>4144</v>
      </c>
    </row>
    <row r="216" spans="1:17" x14ac:dyDescent="0.25">
      <c r="A216">
        <v>6055</v>
      </c>
      <c r="B216" t="s">
        <v>3463</v>
      </c>
      <c r="C216" t="s">
        <v>3464</v>
      </c>
      <c r="D216" t="s">
        <v>3465</v>
      </c>
      <c r="E216" t="s">
        <v>955</v>
      </c>
      <c r="F216" t="s">
        <v>2644</v>
      </c>
      <c r="G216" t="s">
        <v>3358</v>
      </c>
      <c r="H216" t="s">
        <v>3359</v>
      </c>
      <c r="I216" t="s">
        <v>5</v>
      </c>
      <c r="J216" t="s">
        <v>3466</v>
      </c>
      <c r="K216" t="s">
        <v>2648</v>
      </c>
      <c r="L216">
        <v>138572</v>
      </c>
      <c r="M216">
        <v>1597</v>
      </c>
      <c r="N216">
        <v>1814</v>
      </c>
      <c r="O216">
        <v>2388</v>
      </c>
      <c r="P216">
        <v>3288</v>
      </c>
      <c r="Q216">
        <v>3332</v>
      </c>
    </row>
    <row r="217" spans="1:17" x14ac:dyDescent="0.25">
      <c r="A217">
        <v>6057</v>
      </c>
      <c r="B217" t="s">
        <v>3467</v>
      </c>
      <c r="C217" t="s">
        <v>3468</v>
      </c>
      <c r="D217" t="s">
        <v>3469</v>
      </c>
      <c r="E217" t="s">
        <v>979</v>
      </c>
      <c r="F217" t="s">
        <v>2644</v>
      </c>
      <c r="G217" t="s">
        <v>3358</v>
      </c>
      <c r="H217" t="s">
        <v>3359</v>
      </c>
      <c r="I217" t="s">
        <v>5</v>
      </c>
      <c r="J217" t="s">
        <v>3470</v>
      </c>
      <c r="K217" t="s">
        <v>2657</v>
      </c>
      <c r="L217">
        <v>99417</v>
      </c>
      <c r="M217">
        <v>1047</v>
      </c>
      <c r="N217">
        <v>1054</v>
      </c>
      <c r="O217">
        <v>1387</v>
      </c>
      <c r="P217">
        <v>1971</v>
      </c>
      <c r="Q217">
        <v>2257</v>
      </c>
    </row>
    <row r="218" spans="1:17" x14ac:dyDescent="0.25">
      <c r="A218">
        <v>6059</v>
      </c>
      <c r="B218" t="s">
        <v>3471</v>
      </c>
      <c r="C218" t="s">
        <v>3472</v>
      </c>
      <c r="D218" t="s">
        <v>3473</v>
      </c>
      <c r="E218" t="s">
        <v>420</v>
      </c>
      <c r="F218" t="s">
        <v>2644</v>
      </c>
      <c r="G218" t="s">
        <v>3358</v>
      </c>
      <c r="H218" t="s">
        <v>3359</v>
      </c>
      <c r="I218" t="s">
        <v>5</v>
      </c>
      <c r="J218" t="s">
        <v>3474</v>
      </c>
      <c r="K218" t="s">
        <v>2648</v>
      </c>
      <c r="L218">
        <v>3170345</v>
      </c>
      <c r="M218">
        <v>1939</v>
      </c>
      <c r="N218">
        <v>2113</v>
      </c>
      <c r="O218">
        <v>2539</v>
      </c>
      <c r="P218">
        <v>3448</v>
      </c>
      <c r="Q218">
        <v>4032</v>
      </c>
    </row>
    <row r="219" spans="1:17" x14ac:dyDescent="0.25">
      <c r="A219">
        <v>6061</v>
      </c>
      <c r="B219" t="s">
        <v>3475</v>
      </c>
      <c r="C219" t="s">
        <v>3388</v>
      </c>
      <c r="D219" t="s">
        <v>3389</v>
      </c>
      <c r="E219" t="s">
        <v>1026</v>
      </c>
      <c r="F219" t="s">
        <v>2644</v>
      </c>
      <c r="G219" t="s">
        <v>3358</v>
      </c>
      <c r="H219" t="s">
        <v>3359</v>
      </c>
      <c r="I219" t="s">
        <v>5</v>
      </c>
      <c r="J219" t="s">
        <v>3476</v>
      </c>
      <c r="K219" t="s">
        <v>2648</v>
      </c>
      <c r="L219">
        <v>391799</v>
      </c>
      <c r="M219">
        <v>1277</v>
      </c>
      <c r="N219">
        <v>1400</v>
      </c>
      <c r="O219">
        <v>1756</v>
      </c>
      <c r="P219">
        <v>2496</v>
      </c>
      <c r="Q219">
        <v>2907</v>
      </c>
    </row>
    <row r="220" spans="1:17" x14ac:dyDescent="0.25">
      <c r="A220">
        <v>6063</v>
      </c>
      <c r="B220" t="s">
        <v>3477</v>
      </c>
      <c r="C220" t="s">
        <v>3478</v>
      </c>
      <c r="D220" t="s">
        <v>3479</v>
      </c>
      <c r="E220" t="s">
        <v>1047</v>
      </c>
      <c r="F220" t="s">
        <v>2644</v>
      </c>
      <c r="G220" t="s">
        <v>3358</v>
      </c>
      <c r="H220" t="s">
        <v>3359</v>
      </c>
      <c r="I220" t="s">
        <v>5</v>
      </c>
      <c r="J220" t="s">
        <v>3480</v>
      </c>
      <c r="K220" t="s">
        <v>2657</v>
      </c>
      <c r="L220">
        <v>18844</v>
      </c>
      <c r="M220">
        <v>681</v>
      </c>
      <c r="N220">
        <v>772</v>
      </c>
      <c r="O220">
        <v>1000</v>
      </c>
      <c r="P220">
        <v>1421</v>
      </c>
      <c r="Q220">
        <v>1634</v>
      </c>
    </row>
    <row r="221" spans="1:17" x14ac:dyDescent="0.25">
      <c r="A221">
        <v>6065</v>
      </c>
      <c r="B221" t="s">
        <v>3481</v>
      </c>
      <c r="C221" t="s">
        <v>3482</v>
      </c>
      <c r="D221" t="s">
        <v>3483</v>
      </c>
      <c r="E221" t="s">
        <v>1073</v>
      </c>
      <c r="F221" t="s">
        <v>2644</v>
      </c>
      <c r="G221" t="s">
        <v>3358</v>
      </c>
      <c r="H221" t="s">
        <v>3359</v>
      </c>
      <c r="I221" t="s">
        <v>5</v>
      </c>
      <c r="J221" t="s">
        <v>3484</v>
      </c>
      <c r="K221" t="s">
        <v>2648</v>
      </c>
      <c r="L221">
        <v>2437864</v>
      </c>
      <c r="M221">
        <v>1281</v>
      </c>
      <c r="N221">
        <v>1398</v>
      </c>
      <c r="O221">
        <v>1751</v>
      </c>
      <c r="P221">
        <v>2376</v>
      </c>
      <c r="Q221">
        <v>2922</v>
      </c>
    </row>
    <row r="222" spans="1:17" x14ac:dyDescent="0.25">
      <c r="A222">
        <v>6067</v>
      </c>
      <c r="B222" t="s">
        <v>3485</v>
      </c>
      <c r="C222" t="s">
        <v>3388</v>
      </c>
      <c r="D222" t="s">
        <v>3389</v>
      </c>
      <c r="E222" t="s">
        <v>1098</v>
      </c>
      <c r="F222" t="s">
        <v>2644</v>
      </c>
      <c r="G222" t="s">
        <v>3358</v>
      </c>
      <c r="H222" t="s">
        <v>3359</v>
      </c>
      <c r="I222" t="s">
        <v>5</v>
      </c>
      <c r="J222" t="s">
        <v>3486</v>
      </c>
      <c r="K222" t="s">
        <v>2648</v>
      </c>
      <c r="L222">
        <v>1537948</v>
      </c>
      <c r="M222">
        <v>1277</v>
      </c>
      <c r="N222">
        <v>1400</v>
      </c>
      <c r="O222">
        <v>1756</v>
      </c>
      <c r="P222">
        <v>2496</v>
      </c>
      <c r="Q222">
        <v>2907</v>
      </c>
    </row>
    <row r="223" spans="1:17" x14ac:dyDescent="0.25">
      <c r="A223">
        <v>6069</v>
      </c>
      <c r="B223" t="s">
        <v>3487</v>
      </c>
      <c r="C223" t="s">
        <v>3488</v>
      </c>
      <c r="D223" t="s">
        <v>3489</v>
      </c>
      <c r="E223" t="s">
        <v>1115</v>
      </c>
      <c r="F223" t="s">
        <v>2644</v>
      </c>
      <c r="G223" t="s">
        <v>3358</v>
      </c>
      <c r="H223" t="s">
        <v>3359</v>
      </c>
      <c r="I223" t="s">
        <v>5</v>
      </c>
      <c r="J223" t="s">
        <v>3490</v>
      </c>
      <c r="K223" t="s">
        <v>2648</v>
      </c>
      <c r="L223">
        <v>61547</v>
      </c>
      <c r="M223">
        <v>1441</v>
      </c>
      <c r="N223">
        <v>1637</v>
      </c>
      <c r="O223">
        <v>2155</v>
      </c>
      <c r="P223">
        <v>3063</v>
      </c>
      <c r="Q223">
        <v>3671</v>
      </c>
    </row>
    <row r="224" spans="1:17" x14ac:dyDescent="0.25">
      <c r="A224">
        <v>6071</v>
      </c>
      <c r="B224" t="s">
        <v>3491</v>
      </c>
      <c r="C224" t="s">
        <v>3482</v>
      </c>
      <c r="D224" t="s">
        <v>3483</v>
      </c>
      <c r="E224" t="s">
        <v>1140</v>
      </c>
      <c r="F224" t="s">
        <v>2644</v>
      </c>
      <c r="G224" t="s">
        <v>3358</v>
      </c>
      <c r="H224" t="s">
        <v>3359</v>
      </c>
      <c r="I224" t="s">
        <v>5</v>
      </c>
      <c r="J224" t="s">
        <v>3492</v>
      </c>
      <c r="K224" t="s">
        <v>2648</v>
      </c>
      <c r="L224">
        <v>2162532</v>
      </c>
      <c r="M224">
        <v>1281</v>
      </c>
      <c r="N224">
        <v>1398</v>
      </c>
      <c r="O224">
        <v>1751</v>
      </c>
      <c r="P224">
        <v>2376</v>
      </c>
      <c r="Q224">
        <v>2922</v>
      </c>
    </row>
    <row r="225" spans="1:17" x14ac:dyDescent="0.25">
      <c r="A225">
        <v>6073</v>
      </c>
      <c r="B225" t="s">
        <v>3493</v>
      </c>
      <c r="C225" t="s">
        <v>3494</v>
      </c>
      <c r="D225" t="s">
        <v>3495</v>
      </c>
      <c r="E225" t="s">
        <v>1160</v>
      </c>
      <c r="F225" t="s">
        <v>2644</v>
      </c>
      <c r="G225" t="s">
        <v>3358</v>
      </c>
      <c r="H225" t="s">
        <v>3359</v>
      </c>
      <c r="I225" t="s">
        <v>5</v>
      </c>
      <c r="J225" t="s">
        <v>3496</v>
      </c>
      <c r="K225" t="s">
        <v>2648</v>
      </c>
      <c r="L225">
        <v>3323970</v>
      </c>
      <c r="M225">
        <v>1714</v>
      </c>
      <c r="N225">
        <v>1885</v>
      </c>
      <c r="O225">
        <v>2399</v>
      </c>
      <c r="P225">
        <v>3279</v>
      </c>
      <c r="Q225">
        <v>3988</v>
      </c>
    </row>
    <row r="226" spans="1:17" x14ac:dyDescent="0.25">
      <c r="A226">
        <v>6075</v>
      </c>
      <c r="B226" t="s">
        <v>3497</v>
      </c>
      <c r="C226" t="s">
        <v>3436</v>
      </c>
      <c r="D226" t="s">
        <v>3437</v>
      </c>
      <c r="E226" t="s">
        <v>1184</v>
      </c>
      <c r="F226" t="s">
        <v>2644</v>
      </c>
      <c r="G226" t="s">
        <v>3358</v>
      </c>
      <c r="H226" t="s">
        <v>3359</v>
      </c>
      <c r="I226" t="s">
        <v>5</v>
      </c>
      <c r="J226" t="s">
        <v>3498</v>
      </c>
      <c r="K226" t="s">
        <v>2648</v>
      </c>
      <c r="L226">
        <v>874784</v>
      </c>
      <c r="M226">
        <v>2156</v>
      </c>
      <c r="N226">
        <v>2665</v>
      </c>
      <c r="O226">
        <v>3188</v>
      </c>
      <c r="P226">
        <v>3912</v>
      </c>
      <c r="Q226">
        <v>4283</v>
      </c>
    </row>
    <row r="227" spans="1:17" x14ac:dyDescent="0.25">
      <c r="A227">
        <v>6077</v>
      </c>
      <c r="B227" t="s">
        <v>3499</v>
      </c>
      <c r="C227" t="s">
        <v>3500</v>
      </c>
      <c r="D227" t="s">
        <v>3501</v>
      </c>
      <c r="E227" t="s">
        <v>1206</v>
      </c>
      <c r="F227" t="s">
        <v>2644</v>
      </c>
      <c r="G227" t="s">
        <v>3358</v>
      </c>
      <c r="H227" t="s">
        <v>3359</v>
      </c>
      <c r="I227" t="s">
        <v>5</v>
      </c>
      <c r="J227" t="s">
        <v>3502</v>
      </c>
      <c r="K227" t="s">
        <v>2648</v>
      </c>
      <c r="L227">
        <v>751615</v>
      </c>
      <c r="M227">
        <v>1040</v>
      </c>
      <c r="N227">
        <v>1158</v>
      </c>
      <c r="O227">
        <v>1513</v>
      </c>
      <c r="P227">
        <v>2150</v>
      </c>
      <c r="Q227">
        <v>2577</v>
      </c>
    </row>
    <row r="228" spans="1:17" x14ac:dyDescent="0.25">
      <c r="A228">
        <v>6079</v>
      </c>
      <c r="B228" t="s">
        <v>3503</v>
      </c>
      <c r="C228" t="s">
        <v>3504</v>
      </c>
      <c r="D228" t="s">
        <v>3505</v>
      </c>
      <c r="E228" t="s">
        <v>1224</v>
      </c>
      <c r="F228" t="s">
        <v>2644</v>
      </c>
      <c r="G228" t="s">
        <v>3358</v>
      </c>
      <c r="H228" t="s">
        <v>3359</v>
      </c>
      <c r="I228" t="s">
        <v>5</v>
      </c>
      <c r="J228" t="s">
        <v>3506</v>
      </c>
      <c r="K228" t="s">
        <v>2648</v>
      </c>
      <c r="L228">
        <v>282517</v>
      </c>
      <c r="M228">
        <v>1394</v>
      </c>
      <c r="N228">
        <v>1561</v>
      </c>
      <c r="O228">
        <v>2055</v>
      </c>
      <c r="P228">
        <v>2834</v>
      </c>
      <c r="Q228">
        <v>3155</v>
      </c>
    </row>
    <row r="229" spans="1:17" x14ac:dyDescent="0.25">
      <c r="A229">
        <v>6081</v>
      </c>
      <c r="B229" t="s">
        <v>3507</v>
      </c>
      <c r="C229" t="s">
        <v>3436</v>
      </c>
      <c r="D229" t="s">
        <v>3437</v>
      </c>
      <c r="E229" t="s">
        <v>1248</v>
      </c>
      <c r="F229" t="s">
        <v>2644</v>
      </c>
      <c r="G229" t="s">
        <v>3358</v>
      </c>
      <c r="H229" t="s">
        <v>3359</v>
      </c>
      <c r="I229" t="s">
        <v>5</v>
      </c>
      <c r="J229" t="s">
        <v>3508</v>
      </c>
      <c r="K229" t="s">
        <v>2648</v>
      </c>
      <c r="L229">
        <v>765623</v>
      </c>
      <c r="M229">
        <v>2156</v>
      </c>
      <c r="N229">
        <v>2665</v>
      </c>
      <c r="O229">
        <v>3188</v>
      </c>
      <c r="P229">
        <v>3912</v>
      </c>
      <c r="Q229">
        <v>4283</v>
      </c>
    </row>
    <row r="230" spans="1:17" x14ac:dyDescent="0.25">
      <c r="A230">
        <v>6083</v>
      </c>
      <c r="B230" t="s">
        <v>3509</v>
      </c>
      <c r="C230" t="s">
        <v>3510</v>
      </c>
      <c r="D230" t="s">
        <v>3511</v>
      </c>
      <c r="E230" t="s">
        <v>1264</v>
      </c>
      <c r="F230" t="s">
        <v>2644</v>
      </c>
      <c r="G230" t="s">
        <v>3358</v>
      </c>
      <c r="H230" t="s">
        <v>3359</v>
      </c>
      <c r="I230" t="s">
        <v>5</v>
      </c>
      <c r="J230" t="s">
        <v>3512</v>
      </c>
      <c r="K230" t="s">
        <v>2648</v>
      </c>
      <c r="L230">
        <v>444895</v>
      </c>
      <c r="M230">
        <v>2040</v>
      </c>
      <c r="N230">
        <v>2350</v>
      </c>
      <c r="O230">
        <v>2667</v>
      </c>
      <c r="P230">
        <v>3520</v>
      </c>
      <c r="Q230">
        <v>4001</v>
      </c>
    </row>
    <row r="231" spans="1:17" x14ac:dyDescent="0.25">
      <c r="A231">
        <v>6085</v>
      </c>
      <c r="B231" t="s">
        <v>3513</v>
      </c>
      <c r="C231" t="s">
        <v>3514</v>
      </c>
      <c r="D231" t="s">
        <v>3515</v>
      </c>
      <c r="E231" t="s">
        <v>1286</v>
      </c>
      <c r="F231" t="s">
        <v>2644</v>
      </c>
      <c r="G231" t="s">
        <v>3358</v>
      </c>
      <c r="H231" t="s">
        <v>3359</v>
      </c>
      <c r="I231" t="s">
        <v>5</v>
      </c>
      <c r="J231" t="s">
        <v>3516</v>
      </c>
      <c r="K231" t="s">
        <v>2648</v>
      </c>
      <c r="L231">
        <v>1924379</v>
      </c>
      <c r="M231">
        <v>2223</v>
      </c>
      <c r="N231">
        <v>2513</v>
      </c>
      <c r="O231">
        <v>2941</v>
      </c>
      <c r="P231">
        <v>3750</v>
      </c>
      <c r="Q231">
        <v>4202</v>
      </c>
    </row>
    <row r="232" spans="1:17" x14ac:dyDescent="0.25">
      <c r="A232">
        <v>6087</v>
      </c>
      <c r="B232" t="s">
        <v>3517</v>
      </c>
      <c r="C232" t="s">
        <v>3518</v>
      </c>
      <c r="D232" t="s">
        <v>3519</v>
      </c>
      <c r="E232" t="s">
        <v>522</v>
      </c>
      <c r="F232" t="s">
        <v>2644</v>
      </c>
      <c r="G232" t="s">
        <v>3358</v>
      </c>
      <c r="H232" t="s">
        <v>3359</v>
      </c>
      <c r="I232" t="s">
        <v>5</v>
      </c>
      <c r="J232" t="s">
        <v>3520</v>
      </c>
      <c r="K232" t="s">
        <v>2648</v>
      </c>
      <c r="L232">
        <v>273170</v>
      </c>
      <c r="M232">
        <v>2212</v>
      </c>
      <c r="N232">
        <v>2502</v>
      </c>
      <c r="O232">
        <v>3293</v>
      </c>
      <c r="P232">
        <v>4077</v>
      </c>
      <c r="Q232">
        <v>4568</v>
      </c>
    </row>
    <row r="233" spans="1:17" x14ac:dyDescent="0.25">
      <c r="A233">
        <v>6089</v>
      </c>
      <c r="B233" t="s">
        <v>3521</v>
      </c>
      <c r="C233" t="s">
        <v>3522</v>
      </c>
      <c r="D233" t="s">
        <v>3523</v>
      </c>
      <c r="E233" t="s">
        <v>1326</v>
      </c>
      <c r="F233" t="s">
        <v>2644</v>
      </c>
      <c r="G233" t="s">
        <v>3358</v>
      </c>
      <c r="H233" t="s">
        <v>3359</v>
      </c>
      <c r="I233" t="s">
        <v>5</v>
      </c>
      <c r="J233" t="s">
        <v>3524</v>
      </c>
      <c r="K233" t="s">
        <v>2648</v>
      </c>
      <c r="L233">
        <v>179267</v>
      </c>
      <c r="M233">
        <v>895</v>
      </c>
      <c r="N233">
        <v>1017</v>
      </c>
      <c r="O233">
        <v>1339</v>
      </c>
      <c r="P233">
        <v>1903</v>
      </c>
      <c r="Q233">
        <v>2281</v>
      </c>
    </row>
    <row r="234" spans="1:17" x14ac:dyDescent="0.25">
      <c r="A234">
        <v>6091</v>
      </c>
      <c r="B234" t="s">
        <v>3525</v>
      </c>
      <c r="C234" t="s">
        <v>3526</v>
      </c>
      <c r="D234" t="s">
        <v>3527</v>
      </c>
      <c r="E234" t="s">
        <v>964</v>
      </c>
      <c r="F234" t="s">
        <v>2644</v>
      </c>
      <c r="G234" t="s">
        <v>3358</v>
      </c>
      <c r="H234" t="s">
        <v>3359</v>
      </c>
      <c r="I234" t="s">
        <v>5</v>
      </c>
      <c r="J234" t="s">
        <v>3528</v>
      </c>
      <c r="K234" t="s">
        <v>2657</v>
      </c>
      <c r="L234">
        <v>2898</v>
      </c>
      <c r="M234">
        <v>774</v>
      </c>
      <c r="N234">
        <v>866</v>
      </c>
      <c r="O234">
        <v>1138</v>
      </c>
      <c r="P234">
        <v>1479</v>
      </c>
      <c r="Q234">
        <v>1838</v>
      </c>
    </row>
    <row r="235" spans="1:17" x14ac:dyDescent="0.25">
      <c r="A235">
        <v>6093</v>
      </c>
      <c r="B235" t="s">
        <v>3529</v>
      </c>
      <c r="C235" t="s">
        <v>3530</v>
      </c>
      <c r="D235" t="s">
        <v>3531</v>
      </c>
      <c r="E235" t="s">
        <v>1363</v>
      </c>
      <c r="F235" t="s">
        <v>2644</v>
      </c>
      <c r="G235" t="s">
        <v>3358</v>
      </c>
      <c r="H235" t="s">
        <v>3359</v>
      </c>
      <c r="I235" t="s">
        <v>5</v>
      </c>
      <c r="J235" t="s">
        <v>3532</v>
      </c>
      <c r="K235" t="s">
        <v>2657</v>
      </c>
      <c r="L235">
        <v>43516</v>
      </c>
      <c r="M235">
        <v>738</v>
      </c>
      <c r="N235">
        <v>752</v>
      </c>
      <c r="O235">
        <v>974</v>
      </c>
      <c r="P235">
        <v>1384</v>
      </c>
      <c r="Q235">
        <v>1408</v>
      </c>
    </row>
    <row r="236" spans="1:17" x14ac:dyDescent="0.25">
      <c r="A236">
        <v>6095</v>
      </c>
      <c r="B236" t="s">
        <v>3533</v>
      </c>
      <c r="C236" t="s">
        <v>3534</v>
      </c>
      <c r="D236" t="s">
        <v>3535</v>
      </c>
      <c r="E236" t="s">
        <v>1385</v>
      </c>
      <c r="F236" t="s">
        <v>2644</v>
      </c>
      <c r="G236" t="s">
        <v>3358</v>
      </c>
      <c r="H236" t="s">
        <v>3359</v>
      </c>
      <c r="I236" t="s">
        <v>5</v>
      </c>
      <c r="J236" t="s">
        <v>3536</v>
      </c>
      <c r="K236" t="s">
        <v>2648</v>
      </c>
      <c r="L236">
        <v>444538</v>
      </c>
      <c r="M236">
        <v>1428</v>
      </c>
      <c r="N236">
        <v>1620</v>
      </c>
      <c r="O236">
        <v>1963</v>
      </c>
      <c r="P236">
        <v>2790</v>
      </c>
      <c r="Q236">
        <v>3266</v>
      </c>
    </row>
    <row r="237" spans="1:17" x14ac:dyDescent="0.25">
      <c r="A237">
        <v>6097</v>
      </c>
      <c r="B237" t="s">
        <v>3537</v>
      </c>
      <c r="C237" t="s">
        <v>3538</v>
      </c>
      <c r="D237" t="s">
        <v>3539</v>
      </c>
      <c r="E237" t="s">
        <v>1402</v>
      </c>
      <c r="F237" t="s">
        <v>2644</v>
      </c>
      <c r="G237" t="s">
        <v>3358</v>
      </c>
      <c r="H237" t="s">
        <v>3359</v>
      </c>
      <c r="I237" t="s">
        <v>5</v>
      </c>
      <c r="J237" t="s">
        <v>3540</v>
      </c>
      <c r="K237" t="s">
        <v>2648</v>
      </c>
      <c r="L237">
        <v>496801</v>
      </c>
      <c r="M237">
        <v>1525</v>
      </c>
      <c r="N237">
        <v>1711</v>
      </c>
      <c r="O237">
        <v>2252</v>
      </c>
      <c r="P237">
        <v>3101</v>
      </c>
      <c r="Q237">
        <v>3356</v>
      </c>
    </row>
    <row r="238" spans="1:17" x14ac:dyDescent="0.25">
      <c r="A238">
        <v>6099</v>
      </c>
      <c r="B238" t="s">
        <v>3541</v>
      </c>
      <c r="C238" t="s">
        <v>3542</v>
      </c>
      <c r="D238" t="s">
        <v>3543</v>
      </c>
      <c r="E238" t="s">
        <v>1420</v>
      </c>
      <c r="F238" t="s">
        <v>2644</v>
      </c>
      <c r="G238" t="s">
        <v>3358</v>
      </c>
      <c r="H238" t="s">
        <v>3359</v>
      </c>
      <c r="I238" t="s">
        <v>5</v>
      </c>
      <c r="J238" t="s">
        <v>3544</v>
      </c>
      <c r="K238" t="s">
        <v>2648</v>
      </c>
      <c r="L238">
        <v>546235</v>
      </c>
      <c r="M238">
        <v>1039</v>
      </c>
      <c r="N238">
        <v>1072</v>
      </c>
      <c r="O238">
        <v>1365</v>
      </c>
      <c r="P238">
        <v>1929</v>
      </c>
      <c r="Q238">
        <v>2258</v>
      </c>
    </row>
    <row r="239" spans="1:17" x14ac:dyDescent="0.25">
      <c r="A239">
        <v>6101</v>
      </c>
      <c r="B239" t="s">
        <v>3545</v>
      </c>
      <c r="C239" t="s">
        <v>3546</v>
      </c>
      <c r="D239" t="s">
        <v>3547</v>
      </c>
      <c r="E239" t="s">
        <v>1444</v>
      </c>
      <c r="F239" t="s">
        <v>2644</v>
      </c>
      <c r="G239" t="s">
        <v>3358</v>
      </c>
      <c r="H239" t="s">
        <v>3359</v>
      </c>
      <c r="I239" t="s">
        <v>5</v>
      </c>
      <c r="J239" t="s">
        <v>3548</v>
      </c>
      <c r="K239" t="s">
        <v>2648</v>
      </c>
      <c r="L239">
        <v>96315</v>
      </c>
      <c r="M239">
        <v>1003</v>
      </c>
      <c r="N239">
        <v>1010</v>
      </c>
      <c r="O239">
        <v>1288</v>
      </c>
      <c r="P239">
        <v>1830</v>
      </c>
      <c r="Q239">
        <v>2194</v>
      </c>
    </row>
    <row r="240" spans="1:17" x14ac:dyDescent="0.25">
      <c r="A240">
        <v>6103</v>
      </c>
      <c r="B240" t="s">
        <v>3549</v>
      </c>
      <c r="C240" t="s">
        <v>3550</v>
      </c>
      <c r="D240" t="s">
        <v>3551</v>
      </c>
      <c r="E240" t="s">
        <v>1462</v>
      </c>
      <c r="F240" t="s">
        <v>2644</v>
      </c>
      <c r="G240" t="s">
        <v>3358</v>
      </c>
      <c r="H240" t="s">
        <v>3359</v>
      </c>
      <c r="I240" t="s">
        <v>5</v>
      </c>
      <c r="J240" t="s">
        <v>3552</v>
      </c>
      <c r="K240" t="s">
        <v>2657</v>
      </c>
      <c r="L240">
        <v>64176</v>
      </c>
      <c r="M240">
        <v>760</v>
      </c>
      <c r="N240">
        <v>819</v>
      </c>
      <c r="O240">
        <v>1078</v>
      </c>
      <c r="P240">
        <v>1460</v>
      </c>
      <c r="Q240">
        <v>1703</v>
      </c>
    </row>
    <row r="241" spans="1:17" x14ac:dyDescent="0.25">
      <c r="A241">
        <v>6105</v>
      </c>
      <c r="B241" t="s">
        <v>3553</v>
      </c>
      <c r="C241" t="s">
        <v>3554</v>
      </c>
      <c r="D241" t="s">
        <v>3555</v>
      </c>
      <c r="E241" t="s">
        <v>1482</v>
      </c>
      <c r="F241" t="s">
        <v>2644</v>
      </c>
      <c r="G241" t="s">
        <v>3358</v>
      </c>
      <c r="H241" t="s">
        <v>3359</v>
      </c>
      <c r="I241" t="s">
        <v>5</v>
      </c>
      <c r="J241" t="s">
        <v>3556</v>
      </c>
      <c r="K241" t="s">
        <v>2657</v>
      </c>
      <c r="L241">
        <v>12541</v>
      </c>
      <c r="M241">
        <v>629</v>
      </c>
      <c r="N241">
        <v>702</v>
      </c>
      <c r="O241">
        <v>924</v>
      </c>
      <c r="P241">
        <v>1313</v>
      </c>
      <c r="Q241">
        <v>1502</v>
      </c>
    </row>
    <row r="242" spans="1:17" x14ac:dyDescent="0.25">
      <c r="A242">
        <v>6107</v>
      </c>
      <c r="B242" t="s">
        <v>3557</v>
      </c>
      <c r="C242" t="s">
        <v>3558</v>
      </c>
      <c r="D242" t="s">
        <v>3559</v>
      </c>
      <c r="E242" t="s">
        <v>1500</v>
      </c>
      <c r="F242" t="s">
        <v>2644</v>
      </c>
      <c r="G242" t="s">
        <v>3358</v>
      </c>
      <c r="H242" t="s">
        <v>3359</v>
      </c>
      <c r="I242" t="s">
        <v>5</v>
      </c>
      <c r="J242" t="s">
        <v>3560</v>
      </c>
      <c r="K242" t="s">
        <v>2648</v>
      </c>
      <c r="L242">
        <v>463955</v>
      </c>
      <c r="M242">
        <v>825</v>
      </c>
      <c r="N242">
        <v>848</v>
      </c>
      <c r="O242">
        <v>1116</v>
      </c>
      <c r="P242">
        <v>1552</v>
      </c>
      <c r="Q242">
        <v>1790</v>
      </c>
    </row>
    <row r="243" spans="1:17" x14ac:dyDescent="0.25">
      <c r="A243">
        <v>6109</v>
      </c>
      <c r="B243" t="s">
        <v>3561</v>
      </c>
      <c r="C243" t="s">
        <v>3562</v>
      </c>
      <c r="D243" t="s">
        <v>3563</v>
      </c>
      <c r="E243" t="s">
        <v>1521</v>
      </c>
      <c r="F243" t="s">
        <v>2644</v>
      </c>
      <c r="G243" t="s">
        <v>3358</v>
      </c>
      <c r="H243" t="s">
        <v>3359</v>
      </c>
      <c r="I243" t="s">
        <v>5</v>
      </c>
      <c r="J243" t="s">
        <v>3564</v>
      </c>
      <c r="K243" t="s">
        <v>2657</v>
      </c>
      <c r="L243">
        <v>54147</v>
      </c>
      <c r="M243">
        <v>794</v>
      </c>
      <c r="N243">
        <v>902</v>
      </c>
      <c r="O243">
        <v>1187</v>
      </c>
      <c r="P243">
        <v>1567</v>
      </c>
      <c r="Q243">
        <v>2022</v>
      </c>
    </row>
    <row r="244" spans="1:17" x14ac:dyDescent="0.25">
      <c r="A244">
        <v>6111</v>
      </c>
      <c r="B244" t="s">
        <v>3565</v>
      </c>
      <c r="C244" t="s">
        <v>3566</v>
      </c>
      <c r="D244" t="s">
        <v>3567</v>
      </c>
      <c r="E244" t="s">
        <v>1543</v>
      </c>
      <c r="F244" t="s">
        <v>2644</v>
      </c>
      <c r="G244" t="s">
        <v>3358</v>
      </c>
      <c r="H244" t="s">
        <v>3359</v>
      </c>
      <c r="I244" t="s">
        <v>5</v>
      </c>
      <c r="J244" t="s">
        <v>3568</v>
      </c>
      <c r="K244" t="s">
        <v>2648</v>
      </c>
      <c r="L244">
        <v>845599</v>
      </c>
      <c r="M244">
        <v>1703</v>
      </c>
      <c r="N244">
        <v>2001</v>
      </c>
      <c r="O244">
        <v>2425</v>
      </c>
      <c r="P244">
        <v>3368</v>
      </c>
      <c r="Q244">
        <v>3962</v>
      </c>
    </row>
    <row r="245" spans="1:17" x14ac:dyDescent="0.25">
      <c r="A245">
        <v>6113</v>
      </c>
      <c r="B245" t="s">
        <v>3569</v>
      </c>
      <c r="C245" t="s">
        <v>3570</v>
      </c>
      <c r="D245" t="s">
        <v>3571</v>
      </c>
      <c r="E245" t="s">
        <v>1558</v>
      </c>
      <c r="F245" t="s">
        <v>2644</v>
      </c>
      <c r="G245" t="s">
        <v>3358</v>
      </c>
      <c r="H245" t="s">
        <v>3359</v>
      </c>
      <c r="I245" t="s">
        <v>5</v>
      </c>
      <c r="J245" t="s">
        <v>3572</v>
      </c>
      <c r="K245" t="s">
        <v>2648</v>
      </c>
      <c r="L245">
        <v>218774</v>
      </c>
      <c r="M245">
        <v>1386</v>
      </c>
      <c r="N245">
        <v>1406</v>
      </c>
      <c r="O245">
        <v>1851</v>
      </c>
      <c r="P245">
        <v>2561</v>
      </c>
      <c r="Q245">
        <v>3072</v>
      </c>
    </row>
    <row r="246" spans="1:17" x14ac:dyDescent="0.25">
      <c r="A246">
        <v>6115</v>
      </c>
      <c r="B246" t="s">
        <v>3573</v>
      </c>
      <c r="C246" t="s">
        <v>3546</v>
      </c>
      <c r="D246" t="s">
        <v>3547</v>
      </c>
      <c r="E246" t="s">
        <v>1571</v>
      </c>
      <c r="F246" t="s">
        <v>2644</v>
      </c>
      <c r="G246" t="s">
        <v>3358</v>
      </c>
      <c r="H246" t="s">
        <v>3359</v>
      </c>
      <c r="I246" t="s">
        <v>5</v>
      </c>
      <c r="J246" t="s">
        <v>3574</v>
      </c>
      <c r="K246" t="s">
        <v>2648</v>
      </c>
      <c r="L246">
        <v>77524</v>
      </c>
      <c r="M246">
        <v>1003</v>
      </c>
      <c r="N246">
        <v>1010</v>
      </c>
      <c r="O246">
        <v>1288</v>
      </c>
      <c r="P246">
        <v>1830</v>
      </c>
      <c r="Q246">
        <v>2194</v>
      </c>
    </row>
    <row r="247" spans="1:17" x14ac:dyDescent="0.25">
      <c r="A247">
        <v>8001</v>
      </c>
      <c r="B247" t="s">
        <v>3575</v>
      </c>
      <c r="C247" t="s">
        <v>3576</v>
      </c>
      <c r="D247" t="s">
        <v>3577</v>
      </c>
      <c r="E247" t="s">
        <v>64</v>
      </c>
      <c r="F247" t="s">
        <v>2644</v>
      </c>
      <c r="G247" t="s">
        <v>3578</v>
      </c>
      <c r="H247" t="s">
        <v>3579</v>
      </c>
      <c r="I247" t="s">
        <v>6</v>
      </c>
      <c r="J247" t="s">
        <v>3580</v>
      </c>
      <c r="K247" t="s">
        <v>2648</v>
      </c>
      <c r="L247">
        <v>509844</v>
      </c>
      <c r="M247">
        <v>1390</v>
      </c>
      <c r="N247">
        <v>1538</v>
      </c>
      <c r="O247">
        <v>1856</v>
      </c>
      <c r="P247">
        <v>2449</v>
      </c>
      <c r="Q247">
        <v>2750</v>
      </c>
    </row>
    <row r="248" spans="1:17" x14ac:dyDescent="0.25">
      <c r="A248">
        <v>8003</v>
      </c>
      <c r="B248" t="s">
        <v>3581</v>
      </c>
      <c r="C248" t="s">
        <v>3582</v>
      </c>
      <c r="D248" t="s">
        <v>3583</v>
      </c>
      <c r="E248" t="s">
        <v>106</v>
      </c>
      <c r="F248" t="s">
        <v>2644</v>
      </c>
      <c r="G248" t="s">
        <v>3578</v>
      </c>
      <c r="H248" t="s">
        <v>3579</v>
      </c>
      <c r="I248" t="s">
        <v>6</v>
      </c>
      <c r="J248" t="s">
        <v>3584</v>
      </c>
      <c r="K248" t="s">
        <v>2657</v>
      </c>
      <c r="L248">
        <v>16153</v>
      </c>
      <c r="M248">
        <v>743</v>
      </c>
      <c r="N248">
        <v>748</v>
      </c>
      <c r="O248">
        <v>985</v>
      </c>
      <c r="P248">
        <v>1238</v>
      </c>
      <c r="Q248">
        <v>1678</v>
      </c>
    </row>
    <row r="249" spans="1:17" x14ac:dyDescent="0.25">
      <c r="A249">
        <v>8005</v>
      </c>
      <c r="B249" t="s">
        <v>3585</v>
      </c>
      <c r="C249" t="s">
        <v>3576</v>
      </c>
      <c r="D249" t="s">
        <v>3577</v>
      </c>
      <c r="E249" t="s">
        <v>150</v>
      </c>
      <c r="F249" t="s">
        <v>2644</v>
      </c>
      <c r="G249" t="s">
        <v>3578</v>
      </c>
      <c r="H249" t="s">
        <v>3579</v>
      </c>
      <c r="I249" t="s">
        <v>6</v>
      </c>
      <c r="J249" t="s">
        <v>3586</v>
      </c>
      <c r="K249" t="s">
        <v>2648</v>
      </c>
      <c r="L249">
        <v>649980</v>
      </c>
      <c r="M249">
        <v>1390</v>
      </c>
      <c r="N249">
        <v>1538</v>
      </c>
      <c r="O249">
        <v>1856</v>
      </c>
      <c r="P249">
        <v>2449</v>
      </c>
      <c r="Q249">
        <v>2750</v>
      </c>
    </row>
    <row r="250" spans="1:17" x14ac:dyDescent="0.25">
      <c r="A250">
        <v>8007</v>
      </c>
      <c r="B250" t="s">
        <v>3587</v>
      </c>
      <c r="C250" t="s">
        <v>3588</v>
      </c>
      <c r="D250" t="s">
        <v>3589</v>
      </c>
      <c r="E250" t="s">
        <v>198</v>
      </c>
      <c r="F250" t="s">
        <v>2644</v>
      </c>
      <c r="G250" t="s">
        <v>3578</v>
      </c>
      <c r="H250" t="s">
        <v>3579</v>
      </c>
      <c r="I250" t="s">
        <v>6</v>
      </c>
      <c r="J250" t="s">
        <v>3590</v>
      </c>
      <c r="K250" t="s">
        <v>2657</v>
      </c>
      <c r="L250">
        <v>13588</v>
      </c>
      <c r="M250">
        <v>928</v>
      </c>
      <c r="N250">
        <v>966</v>
      </c>
      <c r="O250">
        <v>1232</v>
      </c>
      <c r="P250">
        <v>1639</v>
      </c>
      <c r="Q250">
        <v>1990</v>
      </c>
    </row>
    <row r="251" spans="1:17" x14ac:dyDescent="0.25">
      <c r="A251">
        <v>8009</v>
      </c>
      <c r="B251" t="s">
        <v>3591</v>
      </c>
      <c r="C251" t="s">
        <v>3592</v>
      </c>
      <c r="D251" t="s">
        <v>3593</v>
      </c>
      <c r="E251" t="s">
        <v>244</v>
      </c>
      <c r="F251" t="s">
        <v>2644</v>
      </c>
      <c r="G251" t="s">
        <v>3578</v>
      </c>
      <c r="H251" t="s">
        <v>3579</v>
      </c>
      <c r="I251" t="s">
        <v>6</v>
      </c>
      <c r="J251" t="s">
        <v>3594</v>
      </c>
      <c r="K251" t="s">
        <v>2657</v>
      </c>
      <c r="L251">
        <v>3570</v>
      </c>
      <c r="M251">
        <v>643</v>
      </c>
      <c r="N251">
        <v>647</v>
      </c>
      <c r="O251">
        <v>826</v>
      </c>
      <c r="P251">
        <v>1174</v>
      </c>
      <c r="Q251">
        <v>1334</v>
      </c>
    </row>
    <row r="252" spans="1:17" x14ac:dyDescent="0.25">
      <c r="A252">
        <v>8011</v>
      </c>
      <c r="B252" t="s">
        <v>3595</v>
      </c>
      <c r="C252" t="s">
        <v>3596</v>
      </c>
      <c r="D252" t="s">
        <v>3597</v>
      </c>
      <c r="E252" t="s">
        <v>287</v>
      </c>
      <c r="F252" t="s">
        <v>2644</v>
      </c>
      <c r="G252" t="s">
        <v>3578</v>
      </c>
      <c r="H252" t="s">
        <v>3579</v>
      </c>
      <c r="I252" t="s">
        <v>6</v>
      </c>
      <c r="J252" t="s">
        <v>3598</v>
      </c>
      <c r="K252" t="s">
        <v>2657</v>
      </c>
      <c r="L252">
        <v>5677</v>
      </c>
      <c r="M252">
        <v>673</v>
      </c>
      <c r="N252">
        <v>678</v>
      </c>
      <c r="O252">
        <v>892</v>
      </c>
      <c r="P252">
        <v>1086</v>
      </c>
      <c r="Q252">
        <v>1441</v>
      </c>
    </row>
    <row r="253" spans="1:17" x14ac:dyDescent="0.25">
      <c r="A253">
        <v>8013</v>
      </c>
      <c r="B253" t="s">
        <v>3599</v>
      </c>
      <c r="C253" t="s">
        <v>3600</v>
      </c>
      <c r="D253" t="s">
        <v>3601</v>
      </c>
      <c r="E253" t="s">
        <v>323</v>
      </c>
      <c r="F253" t="s">
        <v>2644</v>
      </c>
      <c r="G253" t="s">
        <v>3578</v>
      </c>
      <c r="H253" t="s">
        <v>3579</v>
      </c>
      <c r="I253" t="s">
        <v>6</v>
      </c>
      <c r="J253" t="s">
        <v>3602</v>
      </c>
      <c r="K253" t="s">
        <v>2648</v>
      </c>
      <c r="L253">
        <v>324682</v>
      </c>
      <c r="M253">
        <v>1397</v>
      </c>
      <c r="N253">
        <v>1578</v>
      </c>
      <c r="O253">
        <v>1911</v>
      </c>
      <c r="P253">
        <v>2541</v>
      </c>
      <c r="Q253">
        <v>3005</v>
      </c>
    </row>
    <row r="254" spans="1:17" x14ac:dyDescent="0.25">
      <c r="A254">
        <v>8014</v>
      </c>
      <c r="B254" t="s">
        <v>3603</v>
      </c>
      <c r="C254" t="s">
        <v>3576</v>
      </c>
      <c r="D254" t="s">
        <v>3577</v>
      </c>
      <c r="E254" t="s">
        <v>359</v>
      </c>
      <c r="F254" t="s">
        <v>2644</v>
      </c>
      <c r="G254" t="s">
        <v>3578</v>
      </c>
      <c r="H254" t="s">
        <v>3579</v>
      </c>
      <c r="I254" t="s">
        <v>6</v>
      </c>
      <c r="J254" t="s">
        <v>3604</v>
      </c>
      <c r="K254" t="s">
        <v>2648</v>
      </c>
      <c r="L254">
        <v>69444</v>
      </c>
      <c r="M254">
        <v>1390</v>
      </c>
      <c r="N254">
        <v>1538</v>
      </c>
      <c r="O254">
        <v>1856</v>
      </c>
      <c r="P254">
        <v>2449</v>
      </c>
      <c r="Q254">
        <v>2750</v>
      </c>
    </row>
    <row r="255" spans="1:17" x14ac:dyDescent="0.25">
      <c r="A255">
        <v>8015</v>
      </c>
      <c r="B255" t="s">
        <v>3605</v>
      </c>
      <c r="C255" t="s">
        <v>3606</v>
      </c>
      <c r="D255" t="s">
        <v>3607</v>
      </c>
      <c r="E255" t="s">
        <v>395</v>
      </c>
      <c r="F255" t="s">
        <v>2644</v>
      </c>
      <c r="G255" t="s">
        <v>3578</v>
      </c>
      <c r="H255" t="s">
        <v>3579</v>
      </c>
      <c r="I255" t="s">
        <v>6</v>
      </c>
      <c r="J255" t="s">
        <v>3608</v>
      </c>
      <c r="K255" t="s">
        <v>2657</v>
      </c>
      <c r="L255">
        <v>19977</v>
      </c>
      <c r="M255">
        <v>861</v>
      </c>
      <c r="N255">
        <v>1041</v>
      </c>
      <c r="O255">
        <v>1176</v>
      </c>
      <c r="P255">
        <v>1545</v>
      </c>
      <c r="Q255">
        <v>2003</v>
      </c>
    </row>
    <row r="256" spans="1:17" x14ac:dyDescent="0.25">
      <c r="A256">
        <v>8017</v>
      </c>
      <c r="B256" t="s">
        <v>3609</v>
      </c>
      <c r="C256" t="s">
        <v>3610</v>
      </c>
      <c r="D256" t="s">
        <v>3611</v>
      </c>
      <c r="E256" t="s">
        <v>430</v>
      </c>
      <c r="F256" t="s">
        <v>2644</v>
      </c>
      <c r="G256" t="s">
        <v>3578</v>
      </c>
      <c r="H256" t="s">
        <v>3579</v>
      </c>
      <c r="I256" t="s">
        <v>6</v>
      </c>
      <c r="J256" t="s">
        <v>3612</v>
      </c>
      <c r="K256" t="s">
        <v>2657</v>
      </c>
      <c r="L256">
        <v>1999</v>
      </c>
      <c r="M256">
        <v>623</v>
      </c>
      <c r="N256">
        <v>628</v>
      </c>
      <c r="O256">
        <v>826</v>
      </c>
      <c r="P256">
        <v>1164</v>
      </c>
      <c r="Q256">
        <v>1334</v>
      </c>
    </row>
    <row r="257" spans="1:17" x14ac:dyDescent="0.25">
      <c r="A257">
        <v>8019</v>
      </c>
      <c r="B257" t="s">
        <v>3613</v>
      </c>
      <c r="C257" t="s">
        <v>3576</v>
      </c>
      <c r="D257" t="s">
        <v>3577</v>
      </c>
      <c r="E257" t="s">
        <v>464</v>
      </c>
      <c r="F257" t="s">
        <v>2644</v>
      </c>
      <c r="G257" t="s">
        <v>3578</v>
      </c>
      <c r="H257" t="s">
        <v>3579</v>
      </c>
      <c r="I257" t="s">
        <v>6</v>
      </c>
      <c r="J257" t="s">
        <v>3614</v>
      </c>
      <c r="K257" t="s">
        <v>2648</v>
      </c>
      <c r="L257">
        <v>9533</v>
      </c>
      <c r="M257">
        <v>1390</v>
      </c>
      <c r="N257">
        <v>1538</v>
      </c>
      <c r="O257">
        <v>1856</v>
      </c>
      <c r="P257">
        <v>2449</v>
      </c>
      <c r="Q257">
        <v>2750</v>
      </c>
    </row>
    <row r="258" spans="1:17" x14ac:dyDescent="0.25">
      <c r="A258">
        <v>8021</v>
      </c>
      <c r="B258" t="s">
        <v>3615</v>
      </c>
      <c r="C258" t="s">
        <v>3616</v>
      </c>
      <c r="D258" t="s">
        <v>3617</v>
      </c>
      <c r="E258" t="s">
        <v>498</v>
      </c>
      <c r="F258" t="s">
        <v>2644</v>
      </c>
      <c r="G258" t="s">
        <v>3578</v>
      </c>
      <c r="H258" t="s">
        <v>3579</v>
      </c>
      <c r="I258" t="s">
        <v>6</v>
      </c>
      <c r="J258" t="s">
        <v>3618</v>
      </c>
      <c r="K258" t="s">
        <v>2657</v>
      </c>
      <c r="L258">
        <v>8130</v>
      </c>
      <c r="M258">
        <v>631</v>
      </c>
      <c r="N258">
        <v>635</v>
      </c>
      <c r="O258">
        <v>826</v>
      </c>
      <c r="P258">
        <v>1104</v>
      </c>
      <c r="Q258">
        <v>1128</v>
      </c>
    </row>
    <row r="259" spans="1:17" x14ac:dyDescent="0.25">
      <c r="A259">
        <v>8023</v>
      </c>
      <c r="B259" t="s">
        <v>3619</v>
      </c>
      <c r="C259" t="s">
        <v>3620</v>
      </c>
      <c r="D259" t="s">
        <v>3621</v>
      </c>
      <c r="E259" t="s">
        <v>525</v>
      </c>
      <c r="F259" t="s">
        <v>2644</v>
      </c>
      <c r="G259" t="s">
        <v>3578</v>
      </c>
      <c r="H259" t="s">
        <v>3579</v>
      </c>
      <c r="I259" t="s">
        <v>6</v>
      </c>
      <c r="J259" t="s">
        <v>3622</v>
      </c>
      <c r="K259" t="s">
        <v>2657</v>
      </c>
      <c r="L259">
        <v>3810</v>
      </c>
      <c r="M259">
        <v>720</v>
      </c>
      <c r="N259">
        <v>724</v>
      </c>
      <c r="O259">
        <v>924</v>
      </c>
      <c r="P259">
        <v>1209</v>
      </c>
      <c r="Q259">
        <v>1492</v>
      </c>
    </row>
    <row r="260" spans="1:17" x14ac:dyDescent="0.25">
      <c r="A260">
        <v>8025</v>
      </c>
      <c r="B260" t="s">
        <v>3623</v>
      </c>
      <c r="C260" t="s">
        <v>3624</v>
      </c>
      <c r="D260" t="s">
        <v>3625</v>
      </c>
      <c r="E260" t="s">
        <v>558</v>
      </c>
      <c r="F260" t="s">
        <v>2644</v>
      </c>
      <c r="G260" t="s">
        <v>3578</v>
      </c>
      <c r="H260" t="s">
        <v>3579</v>
      </c>
      <c r="I260" t="s">
        <v>6</v>
      </c>
      <c r="J260" t="s">
        <v>3626</v>
      </c>
      <c r="K260" t="s">
        <v>2657</v>
      </c>
      <c r="L260">
        <v>5733</v>
      </c>
      <c r="M260">
        <v>864</v>
      </c>
      <c r="N260">
        <v>870</v>
      </c>
      <c r="O260">
        <v>1110</v>
      </c>
      <c r="P260">
        <v>1504</v>
      </c>
      <c r="Q260">
        <v>1793</v>
      </c>
    </row>
    <row r="261" spans="1:17" x14ac:dyDescent="0.25">
      <c r="A261">
        <v>8027</v>
      </c>
      <c r="B261" t="s">
        <v>3627</v>
      </c>
      <c r="C261" t="s">
        <v>3628</v>
      </c>
      <c r="D261" t="s">
        <v>3629</v>
      </c>
      <c r="E261" t="s">
        <v>408</v>
      </c>
      <c r="F261" t="s">
        <v>2644</v>
      </c>
      <c r="G261" t="s">
        <v>3578</v>
      </c>
      <c r="H261" t="s">
        <v>3579</v>
      </c>
      <c r="I261" t="s">
        <v>6</v>
      </c>
      <c r="J261" t="s">
        <v>3630</v>
      </c>
      <c r="K261" t="s">
        <v>2657</v>
      </c>
      <c r="L261">
        <v>4941</v>
      </c>
      <c r="M261">
        <v>745</v>
      </c>
      <c r="N261">
        <v>750</v>
      </c>
      <c r="O261">
        <v>987</v>
      </c>
      <c r="P261">
        <v>1291</v>
      </c>
      <c r="Q261">
        <v>1681</v>
      </c>
    </row>
    <row r="262" spans="1:17" x14ac:dyDescent="0.25">
      <c r="A262">
        <v>8029</v>
      </c>
      <c r="B262" t="s">
        <v>3631</v>
      </c>
      <c r="C262" t="s">
        <v>3632</v>
      </c>
      <c r="D262" t="s">
        <v>3633</v>
      </c>
      <c r="E262" t="s">
        <v>626</v>
      </c>
      <c r="F262" t="s">
        <v>2644</v>
      </c>
      <c r="G262" t="s">
        <v>3578</v>
      </c>
      <c r="H262" t="s">
        <v>3579</v>
      </c>
      <c r="I262" t="s">
        <v>6</v>
      </c>
      <c r="J262" t="s">
        <v>3634</v>
      </c>
      <c r="K262" t="s">
        <v>2657</v>
      </c>
      <c r="L262">
        <v>30758</v>
      </c>
      <c r="M262">
        <v>804</v>
      </c>
      <c r="N262">
        <v>809</v>
      </c>
      <c r="O262">
        <v>1065</v>
      </c>
      <c r="P262">
        <v>1388</v>
      </c>
      <c r="Q262">
        <v>1531</v>
      </c>
    </row>
    <row r="263" spans="1:17" x14ac:dyDescent="0.25">
      <c r="A263">
        <v>8031</v>
      </c>
      <c r="B263" t="s">
        <v>3635</v>
      </c>
      <c r="C263" t="s">
        <v>3576</v>
      </c>
      <c r="D263" t="s">
        <v>3577</v>
      </c>
      <c r="E263" t="s">
        <v>661</v>
      </c>
      <c r="F263" t="s">
        <v>2644</v>
      </c>
      <c r="G263" t="s">
        <v>3578</v>
      </c>
      <c r="H263" t="s">
        <v>3579</v>
      </c>
      <c r="I263" t="s">
        <v>6</v>
      </c>
      <c r="J263" t="s">
        <v>3636</v>
      </c>
      <c r="K263" t="s">
        <v>2648</v>
      </c>
      <c r="L263">
        <v>715878</v>
      </c>
      <c r="M263">
        <v>1390</v>
      </c>
      <c r="N263">
        <v>1538</v>
      </c>
      <c r="O263">
        <v>1856</v>
      </c>
      <c r="P263">
        <v>2449</v>
      </c>
      <c r="Q263">
        <v>2750</v>
      </c>
    </row>
    <row r="264" spans="1:17" x14ac:dyDescent="0.25">
      <c r="A264">
        <v>8033</v>
      </c>
      <c r="B264" t="s">
        <v>3637</v>
      </c>
      <c r="C264" t="s">
        <v>3638</v>
      </c>
      <c r="D264" t="s">
        <v>3639</v>
      </c>
      <c r="E264" t="s">
        <v>691</v>
      </c>
      <c r="F264" t="s">
        <v>2644</v>
      </c>
      <c r="G264" t="s">
        <v>3578</v>
      </c>
      <c r="H264" t="s">
        <v>3579</v>
      </c>
      <c r="I264" t="s">
        <v>6</v>
      </c>
      <c r="J264" t="s">
        <v>3640</v>
      </c>
      <c r="K264" t="s">
        <v>2657</v>
      </c>
      <c r="L264">
        <v>1896</v>
      </c>
      <c r="M264">
        <v>722</v>
      </c>
      <c r="N264">
        <v>727</v>
      </c>
      <c r="O264">
        <v>927</v>
      </c>
      <c r="P264">
        <v>1212</v>
      </c>
      <c r="Q264">
        <v>1497</v>
      </c>
    </row>
    <row r="265" spans="1:17" x14ac:dyDescent="0.25">
      <c r="A265">
        <v>8035</v>
      </c>
      <c r="B265" t="s">
        <v>3641</v>
      </c>
      <c r="C265" t="s">
        <v>3576</v>
      </c>
      <c r="D265" t="s">
        <v>3577</v>
      </c>
      <c r="E265" t="s">
        <v>169</v>
      </c>
      <c r="F265" t="s">
        <v>2644</v>
      </c>
      <c r="G265" t="s">
        <v>3578</v>
      </c>
      <c r="H265" t="s">
        <v>3579</v>
      </c>
      <c r="I265" t="s">
        <v>6</v>
      </c>
      <c r="J265" t="s">
        <v>3642</v>
      </c>
      <c r="K265" t="s">
        <v>2648</v>
      </c>
      <c r="L265">
        <v>344280</v>
      </c>
      <c r="M265">
        <v>1390</v>
      </c>
      <c r="N265">
        <v>1538</v>
      </c>
      <c r="O265">
        <v>1856</v>
      </c>
      <c r="P265">
        <v>2449</v>
      </c>
      <c r="Q265">
        <v>2750</v>
      </c>
    </row>
    <row r="266" spans="1:17" x14ac:dyDescent="0.25">
      <c r="A266">
        <v>8037</v>
      </c>
      <c r="B266" t="s">
        <v>3643</v>
      </c>
      <c r="C266" t="s">
        <v>3644</v>
      </c>
      <c r="D266" t="s">
        <v>3645</v>
      </c>
      <c r="E266" t="s">
        <v>745</v>
      </c>
      <c r="F266" t="s">
        <v>2644</v>
      </c>
      <c r="G266" t="s">
        <v>3578</v>
      </c>
      <c r="H266" t="s">
        <v>3579</v>
      </c>
      <c r="I266" t="s">
        <v>6</v>
      </c>
      <c r="J266" t="s">
        <v>3646</v>
      </c>
      <c r="K266" t="s">
        <v>2657</v>
      </c>
      <c r="L266">
        <v>54960</v>
      </c>
      <c r="M266">
        <v>1357</v>
      </c>
      <c r="N266">
        <v>1542</v>
      </c>
      <c r="O266">
        <v>2030</v>
      </c>
      <c r="P266">
        <v>2490</v>
      </c>
      <c r="Q266">
        <v>2727</v>
      </c>
    </row>
    <row r="267" spans="1:17" x14ac:dyDescent="0.25">
      <c r="A267">
        <v>8039</v>
      </c>
      <c r="B267" t="s">
        <v>3647</v>
      </c>
      <c r="C267" t="s">
        <v>3576</v>
      </c>
      <c r="D267" t="s">
        <v>3577</v>
      </c>
      <c r="E267" t="s">
        <v>776</v>
      </c>
      <c r="F267" t="s">
        <v>2644</v>
      </c>
      <c r="G267" t="s">
        <v>3578</v>
      </c>
      <c r="H267" t="s">
        <v>3579</v>
      </c>
      <c r="I267" t="s">
        <v>6</v>
      </c>
      <c r="J267" t="s">
        <v>3648</v>
      </c>
      <c r="K267" t="s">
        <v>2648</v>
      </c>
      <c r="L267">
        <v>26230</v>
      </c>
      <c r="M267">
        <v>1390</v>
      </c>
      <c r="N267">
        <v>1538</v>
      </c>
      <c r="O267">
        <v>1856</v>
      </c>
      <c r="P267">
        <v>2449</v>
      </c>
      <c r="Q267">
        <v>2750</v>
      </c>
    </row>
    <row r="268" spans="1:17" x14ac:dyDescent="0.25">
      <c r="A268">
        <v>8041</v>
      </c>
      <c r="B268" t="s">
        <v>3649</v>
      </c>
      <c r="C268" t="s">
        <v>3650</v>
      </c>
      <c r="D268" t="s">
        <v>3651</v>
      </c>
      <c r="E268" t="s">
        <v>800</v>
      </c>
      <c r="F268" t="s">
        <v>2644</v>
      </c>
      <c r="G268" t="s">
        <v>3578</v>
      </c>
      <c r="H268" t="s">
        <v>3579</v>
      </c>
      <c r="I268" t="s">
        <v>6</v>
      </c>
      <c r="J268" t="s">
        <v>3652</v>
      </c>
      <c r="K268" t="s">
        <v>2648</v>
      </c>
      <c r="L268">
        <v>710499</v>
      </c>
      <c r="M268">
        <v>1020</v>
      </c>
      <c r="N268">
        <v>1183</v>
      </c>
      <c r="O268">
        <v>1484</v>
      </c>
      <c r="P268">
        <v>2109</v>
      </c>
      <c r="Q268">
        <v>2528</v>
      </c>
    </row>
    <row r="269" spans="1:17" x14ac:dyDescent="0.25">
      <c r="A269">
        <v>8043</v>
      </c>
      <c r="B269" t="s">
        <v>3653</v>
      </c>
      <c r="C269" t="s">
        <v>3654</v>
      </c>
      <c r="D269" t="s">
        <v>3655</v>
      </c>
      <c r="E269" t="s">
        <v>353</v>
      </c>
      <c r="F269" t="s">
        <v>2644</v>
      </c>
      <c r="G269" t="s">
        <v>3578</v>
      </c>
      <c r="H269" t="s">
        <v>3579</v>
      </c>
      <c r="I269" t="s">
        <v>6</v>
      </c>
      <c r="J269" t="s">
        <v>3656</v>
      </c>
      <c r="K269" t="s">
        <v>2657</v>
      </c>
      <c r="L269">
        <v>47725</v>
      </c>
      <c r="M269">
        <v>792</v>
      </c>
      <c r="N269">
        <v>798</v>
      </c>
      <c r="O269">
        <v>1050</v>
      </c>
      <c r="P269">
        <v>1492</v>
      </c>
      <c r="Q269">
        <v>1646</v>
      </c>
    </row>
    <row r="270" spans="1:17" x14ac:dyDescent="0.25">
      <c r="A270">
        <v>8045</v>
      </c>
      <c r="B270" t="s">
        <v>3657</v>
      </c>
      <c r="C270" t="s">
        <v>3658</v>
      </c>
      <c r="D270" t="s">
        <v>3659</v>
      </c>
      <c r="E270" t="s">
        <v>419</v>
      </c>
      <c r="F270" t="s">
        <v>2644</v>
      </c>
      <c r="G270" t="s">
        <v>3578</v>
      </c>
      <c r="H270" t="s">
        <v>3579</v>
      </c>
      <c r="I270" t="s">
        <v>6</v>
      </c>
      <c r="J270" t="s">
        <v>3660</v>
      </c>
      <c r="K270" t="s">
        <v>2657</v>
      </c>
      <c r="L270">
        <v>59605</v>
      </c>
      <c r="M270">
        <v>1094</v>
      </c>
      <c r="N270">
        <v>1101</v>
      </c>
      <c r="O270">
        <v>1357</v>
      </c>
      <c r="P270">
        <v>1861</v>
      </c>
      <c r="Q270">
        <v>2275</v>
      </c>
    </row>
    <row r="271" spans="1:17" x14ac:dyDescent="0.25">
      <c r="A271">
        <v>8047</v>
      </c>
      <c r="B271" t="s">
        <v>3661</v>
      </c>
      <c r="C271" t="s">
        <v>3576</v>
      </c>
      <c r="D271" t="s">
        <v>3577</v>
      </c>
      <c r="E271" t="s">
        <v>880</v>
      </c>
      <c r="F271" t="s">
        <v>2644</v>
      </c>
      <c r="G271" t="s">
        <v>3578</v>
      </c>
      <c r="H271" t="s">
        <v>3579</v>
      </c>
      <c r="I271" t="s">
        <v>6</v>
      </c>
      <c r="J271" t="s">
        <v>3662</v>
      </c>
      <c r="K271" t="s">
        <v>2648</v>
      </c>
      <c r="L271">
        <v>6108</v>
      </c>
      <c r="M271">
        <v>1390</v>
      </c>
      <c r="N271">
        <v>1538</v>
      </c>
      <c r="O271">
        <v>1856</v>
      </c>
      <c r="P271">
        <v>2449</v>
      </c>
      <c r="Q271">
        <v>2750</v>
      </c>
    </row>
    <row r="272" spans="1:17" x14ac:dyDescent="0.25">
      <c r="A272">
        <v>8049</v>
      </c>
      <c r="B272" t="s">
        <v>3663</v>
      </c>
      <c r="C272" t="s">
        <v>3664</v>
      </c>
      <c r="D272" t="s">
        <v>3665</v>
      </c>
      <c r="E272" t="s">
        <v>453</v>
      </c>
      <c r="F272" t="s">
        <v>2644</v>
      </c>
      <c r="G272" t="s">
        <v>3578</v>
      </c>
      <c r="H272" t="s">
        <v>3579</v>
      </c>
      <c r="I272" t="s">
        <v>6</v>
      </c>
      <c r="J272" t="s">
        <v>3666</v>
      </c>
      <c r="K272" t="s">
        <v>2657</v>
      </c>
      <c r="L272">
        <v>15536</v>
      </c>
      <c r="M272">
        <v>965</v>
      </c>
      <c r="N272">
        <v>1109</v>
      </c>
      <c r="O272">
        <v>1253</v>
      </c>
      <c r="P272">
        <v>1542</v>
      </c>
      <c r="Q272">
        <v>2134</v>
      </c>
    </row>
    <row r="273" spans="1:17" x14ac:dyDescent="0.25">
      <c r="A273">
        <v>8051</v>
      </c>
      <c r="B273" t="s">
        <v>3667</v>
      </c>
      <c r="C273" t="s">
        <v>3668</v>
      </c>
      <c r="D273" t="s">
        <v>3669</v>
      </c>
      <c r="E273" t="s">
        <v>929</v>
      </c>
      <c r="F273" t="s">
        <v>2644</v>
      </c>
      <c r="G273" t="s">
        <v>3578</v>
      </c>
      <c r="H273" t="s">
        <v>3579</v>
      </c>
      <c r="I273" t="s">
        <v>6</v>
      </c>
      <c r="J273" t="s">
        <v>3670</v>
      </c>
      <c r="K273" t="s">
        <v>2657</v>
      </c>
      <c r="L273">
        <v>17119</v>
      </c>
      <c r="M273">
        <v>961</v>
      </c>
      <c r="N273">
        <v>967</v>
      </c>
      <c r="O273">
        <v>1273</v>
      </c>
      <c r="P273">
        <v>1721</v>
      </c>
      <c r="Q273">
        <v>2168</v>
      </c>
    </row>
    <row r="274" spans="1:17" x14ac:dyDescent="0.25">
      <c r="A274">
        <v>8053</v>
      </c>
      <c r="B274" t="s">
        <v>3671</v>
      </c>
      <c r="C274" t="s">
        <v>3672</v>
      </c>
      <c r="D274" t="s">
        <v>3673</v>
      </c>
      <c r="E274" t="s">
        <v>956</v>
      </c>
      <c r="F274" t="s">
        <v>2644</v>
      </c>
      <c r="G274" t="s">
        <v>3578</v>
      </c>
      <c r="H274" t="s">
        <v>3579</v>
      </c>
      <c r="I274" t="s">
        <v>6</v>
      </c>
      <c r="J274" t="s">
        <v>3674</v>
      </c>
      <c r="K274" t="s">
        <v>2657</v>
      </c>
      <c r="L274">
        <v>781</v>
      </c>
      <c r="M274">
        <v>800</v>
      </c>
      <c r="N274">
        <v>862</v>
      </c>
      <c r="O274">
        <v>974</v>
      </c>
      <c r="P274">
        <v>1274</v>
      </c>
      <c r="Q274">
        <v>1573</v>
      </c>
    </row>
    <row r="275" spans="1:17" x14ac:dyDescent="0.25">
      <c r="A275">
        <v>8055</v>
      </c>
      <c r="B275" t="s">
        <v>3675</v>
      </c>
      <c r="C275" t="s">
        <v>3676</v>
      </c>
      <c r="D275" t="s">
        <v>3677</v>
      </c>
      <c r="E275" t="s">
        <v>980</v>
      </c>
      <c r="F275" t="s">
        <v>2644</v>
      </c>
      <c r="G275" t="s">
        <v>3578</v>
      </c>
      <c r="H275" t="s">
        <v>3579</v>
      </c>
      <c r="I275" t="s">
        <v>6</v>
      </c>
      <c r="J275" t="s">
        <v>3678</v>
      </c>
      <c r="K275" t="s">
        <v>2657</v>
      </c>
      <c r="L275">
        <v>6769</v>
      </c>
      <c r="M275">
        <v>751</v>
      </c>
      <c r="N275">
        <v>756</v>
      </c>
      <c r="O275">
        <v>995</v>
      </c>
      <c r="P275">
        <v>1211</v>
      </c>
      <c r="Q275">
        <v>1607</v>
      </c>
    </row>
    <row r="276" spans="1:17" x14ac:dyDescent="0.25">
      <c r="A276">
        <v>8057</v>
      </c>
      <c r="B276" t="s">
        <v>3679</v>
      </c>
      <c r="C276" t="s">
        <v>3680</v>
      </c>
      <c r="D276" t="s">
        <v>3681</v>
      </c>
      <c r="E276" t="s">
        <v>609</v>
      </c>
      <c r="F276" t="s">
        <v>2644</v>
      </c>
      <c r="G276" t="s">
        <v>3578</v>
      </c>
      <c r="H276" t="s">
        <v>3579</v>
      </c>
      <c r="I276" t="s">
        <v>6</v>
      </c>
      <c r="J276" t="s">
        <v>3682</v>
      </c>
      <c r="K276" t="s">
        <v>2657</v>
      </c>
      <c r="L276">
        <v>1316</v>
      </c>
      <c r="M276">
        <v>646</v>
      </c>
      <c r="N276">
        <v>649</v>
      </c>
      <c r="O276">
        <v>826</v>
      </c>
      <c r="P276">
        <v>1174</v>
      </c>
      <c r="Q276">
        <v>1334</v>
      </c>
    </row>
    <row r="277" spans="1:17" x14ac:dyDescent="0.25">
      <c r="A277">
        <v>8059</v>
      </c>
      <c r="B277" t="s">
        <v>3683</v>
      </c>
      <c r="C277" t="s">
        <v>3576</v>
      </c>
      <c r="D277" t="s">
        <v>3577</v>
      </c>
      <c r="E277" t="s">
        <v>648</v>
      </c>
      <c r="F277" t="s">
        <v>2644</v>
      </c>
      <c r="G277" t="s">
        <v>3578</v>
      </c>
      <c r="H277" t="s">
        <v>3579</v>
      </c>
      <c r="I277" t="s">
        <v>6</v>
      </c>
      <c r="J277" t="s">
        <v>3684</v>
      </c>
      <c r="K277" t="s">
        <v>2648</v>
      </c>
      <c r="L277">
        <v>578795</v>
      </c>
      <c r="M277">
        <v>1390</v>
      </c>
      <c r="N277">
        <v>1538</v>
      </c>
      <c r="O277">
        <v>1856</v>
      </c>
      <c r="P277">
        <v>2449</v>
      </c>
      <c r="Q277">
        <v>2750</v>
      </c>
    </row>
    <row r="278" spans="1:17" x14ac:dyDescent="0.25">
      <c r="A278">
        <v>8061</v>
      </c>
      <c r="B278" t="s">
        <v>3685</v>
      </c>
      <c r="C278" t="s">
        <v>3686</v>
      </c>
      <c r="D278" t="s">
        <v>3687</v>
      </c>
      <c r="E278" t="s">
        <v>1048</v>
      </c>
      <c r="F278" t="s">
        <v>2644</v>
      </c>
      <c r="G278" t="s">
        <v>3578</v>
      </c>
      <c r="H278" t="s">
        <v>3579</v>
      </c>
      <c r="I278" t="s">
        <v>6</v>
      </c>
      <c r="J278" t="s">
        <v>3688</v>
      </c>
      <c r="K278" t="s">
        <v>2657</v>
      </c>
      <c r="L278">
        <v>1463</v>
      </c>
      <c r="M278">
        <v>727</v>
      </c>
      <c r="N278">
        <v>731</v>
      </c>
      <c r="O278">
        <v>933</v>
      </c>
      <c r="P278">
        <v>1136</v>
      </c>
      <c r="Q278">
        <v>1507</v>
      </c>
    </row>
    <row r="279" spans="1:17" x14ac:dyDescent="0.25">
      <c r="A279">
        <v>8063</v>
      </c>
      <c r="B279" t="s">
        <v>3689</v>
      </c>
      <c r="C279" t="s">
        <v>3690</v>
      </c>
      <c r="D279" t="s">
        <v>3691</v>
      </c>
      <c r="E279" t="s">
        <v>1074</v>
      </c>
      <c r="F279" t="s">
        <v>2644</v>
      </c>
      <c r="G279" t="s">
        <v>3578</v>
      </c>
      <c r="H279" t="s">
        <v>3579</v>
      </c>
      <c r="I279" t="s">
        <v>6</v>
      </c>
      <c r="J279" t="s">
        <v>3692</v>
      </c>
      <c r="K279" t="s">
        <v>2657</v>
      </c>
      <c r="L279">
        <v>7246</v>
      </c>
      <c r="M279">
        <v>811</v>
      </c>
      <c r="N279">
        <v>816</v>
      </c>
      <c r="O279">
        <v>1061</v>
      </c>
      <c r="P279">
        <v>1291</v>
      </c>
      <c r="Q279">
        <v>1785</v>
      </c>
    </row>
    <row r="280" spans="1:17" x14ac:dyDescent="0.25">
      <c r="A280">
        <v>8065</v>
      </c>
      <c r="B280" t="s">
        <v>3693</v>
      </c>
      <c r="C280" t="s">
        <v>3694</v>
      </c>
      <c r="D280" t="s">
        <v>3695</v>
      </c>
      <c r="E280" t="s">
        <v>660</v>
      </c>
      <c r="F280" t="s">
        <v>2644</v>
      </c>
      <c r="G280" t="s">
        <v>3578</v>
      </c>
      <c r="H280" t="s">
        <v>3579</v>
      </c>
      <c r="I280" t="s">
        <v>6</v>
      </c>
      <c r="J280" t="s">
        <v>3696</v>
      </c>
      <c r="K280" t="s">
        <v>2657</v>
      </c>
      <c r="L280">
        <v>7845</v>
      </c>
      <c r="M280">
        <v>796</v>
      </c>
      <c r="N280">
        <v>859</v>
      </c>
      <c r="O280">
        <v>970</v>
      </c>
      <c r="P280">
        <v>1379</v>
      </c>
      <c r="Q280">
        <v>1567</v>
      </c>
    </row>
    <row r="281" spans="1:17" x14ac:dyDescent="0.25">
      <c r="A281">
        <v>8067</v>
      </c>
      <c r="B281" t="s">
        <v>3697</v>
      </c>
      <c r="C281" t="s">
        <v>3698</v>
      </c>
      <c r="D281" t="s">
        <v>3699</v>
      </c>
      <c r="E281" t="s">
        <v>1116</v>
      </c>
      <c r="F281" t="s">
        <v>2644</v>
      </c>
      <c r="G281" t="s">
        <v>3578</v>
      </c>
      <c r="H281" t="s">
        <v>3579</v>
      </c>
      <c r="I281" t="s">
        <v>6</v>
      </c>
      <c r="J281" t="s">
        <v>3700</v>
      </c>
      <c r="K281" t="s">
        <v>2657</v>
      </c>
      <c r="L281">
        <v>56138</v>
      </c>
      <c r="M281">
        <v>1094</v>
      </c>
      <c r="N281">
        <v>1307</v>
      </c>
      <c r="O281">
        <v>1476</v>
      </c>
      <c r="P281">
        <v>1916</v>
      </c>
      <c r="Q281">
        <v>2514</v>
      </c>
    </row>
    <row r="282" spans="1:17" x14ac:dyDescent="0.25">
      <c r="A282">
        <v>8069</v>
      </c>
      <c r="B282" t="s">
        <v>3701</v>
      </c>
      <c r="C282" t="s">
        <v>3702</v>
      </c>
      <c r="D282" t="s">
        <v>3703</v>
      </c>
      <c r="E282" t="s">
        <v>1141</v>
      </c>
      <c r="F282" t="s">
        <v>2644</v>
      </c>
      <c r="G282" t="s">
        <v>3578</v>
      </c>
      <c r="H282" t="s">
        <v>3579</v>
      </c>
      <c r="I282" t="s">
        <v>6</v>
      </c>
      <c r="J282" t="s">
        <v>3704</v>
      </c>
      <c r="K282" t="s">
        <v>2648</v>
      </c>
      <c r="L282">
        <v>350523</v>
      </c>
      <c r="M282">
        <v>1210</v>
      </c>
      <c r="N282">
        <v>1232</v>
      </c>
      <c r="O282">
        <v>1539</v>
      </c>
      <c r="P282">
        <v>2187</v>
      </c>
      <c r="Q282">
        <v>2469</v>
      </c>
    </row>
    <row r="283" spans="1:17" x14ac:dyDescent="0.25">
      <c r="A283">
        <v>8071</v>
      </c>
      <c r="B283" t="s">
        <v>3705</v>
      </c>
      <c r="C283" t="s">
        <v>3706</v>
      </c>
      <c r="D283" t="s">
        <v>3707</v>
      </c>
      <c r="E283" t="s">
        <v>1161</v>
      </c>
      <c r="F283" t="s">
        <v>2644</v>
      </c>
      <c r="G283" t="s">
        <v>3578</v>
      </c>
      <c r="H283" t="s">
        <v>3579</v>
      </c>
      <c r="I283" t="s">
        <v>6</v>
      </c>
      <c r="J283" t="s">
        <v>3708</v>
      </c>
      <c r="K283" t="s">
        <v>2657</v>
      </c>
      <c r="L283">
        <v>14323</v>
      </c>
      <c r="M283">
        <v>685</v>
      </c>
      <c r="N283">
        <v>778</v>
      </c>
      <c r="O283">
        <v>1024</v>
      </c>
      <c r="P283">
        <v>1307</v>
      </c>
      <c r="Q283">
        <v>1460</v>
      </c>
    </row>
    <row r="284" spans="1:17" x14ac:dyDescent="0.25">
      <c r="A284">
        <v>8073</v>
      </c>
      <c r="B284" t="s">
        <v>3709</v>
      </c>
      <c r="C284" t="s">
        <v>3710</v>
      </c>
      <c r="D284" t="s">
        <v>3711</v>
      </c>
      <c r="E284" t="s">
        <v>365</v>
      </c>
      <c r="F284" t="s">
        <v>2644</v>
      </c>
      <c r="G284" t="s">
        <v>3578</v>
      </c>
      <c r="H284" t="s">
        <v>3579</v>
      </c>
      <c r="I284" t="s">
        <v>6</v>
      </c>
      <c r="J284" t="s">
        <v>3712</v>
      </c>
      <c r="K284" t="s">
        <v>2657</v>
      </c>
      <c r="L284">
        <v>5608</v>
      </c>
      <c r="M284">
        <v>775</v>
      </c>
      <c r="N284">
        <v>780</v>
      </c>
      <c r="O284">
        <v>995</v>
      </c>
      <c r="P284">
        <v>1245</v>
      </c>
      <c r="Q284">
        <v>1695</v>
      </c>
    </row>
    <row r="285" spans="1:17" x14ac:dyDescent="0.25">
      <c r="A285">
        <v>8075</v>
      </c>
      <c r="B285" t="s">
        <v>3713</v>
      </c>
      <c r="C285" t="s">
        <v>3714</v>
      </c>
      <c r="D285" t="s">
        <v>3715</v>
      </c>
      <c r="E285" t="s">
        <v>849</v>
      </c>
      <c r="F285" t="s">
        <v>2644</v>
      </c>
      <c r="G285" t="s">
        <v>3578</v>
      </c>
      <c r="H285" t="s">
        <v>3579</v>
      </c>
      <c r="I285" t="s">
        <v>6</v>
      </c>
      <c r="J285" t="s">
        <v>3716</v>
      </c>
      <c r="K285" t="s">
        <v>2657</v>
      </c>
      <c r="L285">
        <v>22282</v>
      </c>
      <c r="M285">
        <v>710</v>
      </c>
      <c r="N285">
        <v>766</v>
      </c>
      <c r="O285">
        <v>1008</v>
      </c>
      <c r="P285">
        <v>1433</v>
      </c>
      <c r="Q285">
        <v>1505</v>
      </c>
    </row>
    <row r="286" spans="1:17" x14ac:dyDescent="0.25">
      <c r="A286">
        <v>8077</v>
      </c>
      <c r="B286" t="s">
        <v>3717</v>
      </c>
      <c r="C286" t="s">
        <v>3718</v>
      </c>
      <c r="D286" t="s">
        <v>3719</v>
      </c>
      <c r="E286" t="s">
        <v>1225</v>
      </c>
      <c r="F286" t="s">
        <v>2644</v>
      </c>
      <c r="G286" t="s">
        <v>3578</v>
      </c>
      <c r="H286" t="s">
        <v>3579</v>
      </c>
      <c r="I286" t="s">
        <v>6</v>
      </c>
      <c r="J286" t="s">
        <v>3720</v>
      </c>
      <c r="K286" t="s">
        <v>2648</v>
      </c>
      <c r="L286">
        <v>152962</v>
      </c>
      <c r="M286">
        <v>713</v>
      </c>
      <c r="N286">
        <v>812</v>
      </c>
      <c r="O286">
        <v>1066</v>
      </c>
      <c r="P286">
        <v>1515</v>
      </c>
      <c r="Q286">
        <v>1816</v>
      </c>
    </row>
    <row r="287" spans="1:17" x14ac:dyDescent="0.25">
      <c r="A287">
        <v>8079</v>
      </c>
      <c r="B287" t="s">
        <v>3721</v>
      </c>
      <c r="C287" t="s">
        <v>3722</v>
      </c>
      <c r="D287" t="s">
        <v>3723</v>
      </c>
      <c r="E287" t="s">
        <v>477</v>
      </c>
      <c r="F287" t="s">
        <v>2644</v>
      </c>
      <c r="G287" t="s">
        <v>3578</v>
      </c>
      <c r="H287" t="s">
        <v>3579</v>
      </c>
      <c r="I287" t="s">
        <v>6</v>
      </c>
      <c r="J287" t="s">
        <v>3724</v>
      </c>
      <c r="K287" t="s">
        <v>2657</v>
      </c>
      <c r="L287">
        <v>853</v>
      </c>
      <c r="M287">
        <v>918</v>
      </c>
      <c r="N287">
        <v>924</v>
      </c>
      <c r="O287">
        <v>1179</v>
      </c>
      <c r="P287">
        <v>1542</v>
      </c>
      <c r="Q287">
        <v>1904</v>
      </c>
    </row>
    <row r="288" spans="1:17" x14ac:dyDescent="0.25">
      <c r="A288">
        <v>8081</v>
      </c>
      <c r="B288" t="s">
        <v>3725</v>
      </c>
      <c r="C288" t="s">
        <v>3726</v>
      </c>
      <c r="D288" t="s">
        <v>3727</v>
      </c>
      <c r="E288" t="s">
        <v>1265</v>
      </c>
      <c r="F288" t="s">
        <v>2644</v>
      </c>
      <c r="G288" t="s">
        <v>3578</v>
      </c>
      <c r="H288" t="s">
        <v>3579</v>
      </c>
      <c r="I288" t="s">
        <v>6</v>
      </c>
      <c r="J288" t="s">
        <v>3728</v>
      </c>
      <c r="K288" t="s">
        <v>2657</v>
      </c>
      <c r="L288">
        <v>13150</v>
      </c>
      <c r="M288">
        <v>812</v>
      </c>
      <c r="N288">
        <v>817</v>
      </c>
      <c r="O288">
        <v>1076</v>
      </c>
      <c r="P288">
        <v>1310</v>
      </c>
      <c r="Q288">
        <v>1445</v>
      </c>
    </row>
    <row r="289" spans="1:17" x14ac:dyDescent="0.25">
      <c r="A289">
        <v>8083</v>
      </c>
      <c r="B289" t="s">
        <v>3729</v>
      </c>
      <c r="C289" t="s">
        <v>3730</v>
      </c>
      <c r="D289" t="s">
        <v>3731</v>
      </c>
      <c r="E289" t="s">
        <v>1287</v>
      </c>
      <c r="F289" t="s">
        <v>2644</v>
      </c>
      <c r="G289" t="s">
        <v>3578</v>
      </c>
      <c r="H289" t="s">
        <v>3579</v>
      </c>
      <c r="I289" t="s">
        <v>6</v>
      </c>
      <c r="J289" t="s">
        <v>3732</v>
      </c>
      <c r="K289" t="s">
        <v>2657</v>
      </c>
      <c r="L289">
        <v>26266</v>
      </c>
      <c r="M289">
        <v>847</v>
      </c>
      <c r="N289">
        <v>852</v>
      </c>
      <c r="O289">
        <v>1122</v>
      </c>
      <c r="P289">
        <v>1366</v>
      </c>
      <c r="Q289">
        <v>1911</v>
      </c>
    </row>
    <row r="290" spans="1:17" x14ac:dyDescent="0.25">
      <c r="A290">
        <v>8085</v>
      </c>
      <c r="B290" t="s">
        <v>3733</v>
      </c>
      <c r="C290" t="s">
        <v>3734</v>
      </c>
      <c r="D290" t="s">
        <v>3735</v>
      </c>
      <c r="E290" t="s">
        <v>1309</v>
      </c>
      <c r="F290" t="s">
        <v>2644</v>
      </c>
      <c r="G290" t="s">
        <v>3578</v>
      </c>
      <c r="H290" t="s">
        <v>3579</v>
      </c>
      <c r="I290" t="s">
        <v>6</v>
      </c>
      <c r="J290" t="s">
        <v>3736</v>
      </c>
      <c r="K290" t="s">
        <v>2657</v>
      </c>
      <c r="L290">
        <v>42280</v>
      </c>
      <c r="M290">
        <v>801</v>
      </c>
      <c r="N290">
        <v>807</v>
      </c>
      <c r="O290">
        <v>1062</v>
      </c>
      <c r="P290">
        <v>1509</v>
      </c>
      <c r="Q290">
        <v>1809</v>
      </c>
    </row>
    <row r="291" spans="1:17" x14ac:dyDescent="0.25">
      <c r="A291">
        <v>8087</v>
      </c>
      <c r="B291" t="s">
        <v>3737</v>
      </c>
      <c r="C291" t="s">
        <v>3738</v>
      </c>
      <c r="D291" t="s">
        <v>3739</v>
      </c>
      <c r="E291" t="s">
        <v>615</v>
      </c>
      <c r="F291" t="s">
        <v>2644</v>
      </c>
      <c r="G291" t="s">
        <v>3578</v>
      </c>
      <c r="H291" t="s">
        <v>3579</v>
      </c>
      <c r="I291" t="s">
        <v>6</v>
      </c>
      <c r="J291" t="s">
        <v>3740</v>
      </c>
      <c r="K291" t="s">
        <v>2657</v>
      </c>
      <c r="L291">
        <v>28617</v>
      </c>
      <c r="M291">
        <v>736</v>
      </c>
      <c r="N291">
        <v>819</v>
      </c>
      <c r="O291">
        <v>1078</v>
      </c>
      <c r="P291">
        <v>1443</v>
      </c>
      <c r="Q291">
        <v>1726</v>
      </c>
    </row>
    <row r="292" spans="1:17" x14ac:dyDescent="0.25">
      <c r="A292">
        <v>8089</v>
      </c>
      <c r="B292" t="s">
        <v>3741</v>
      </c>
      <c r="C292" t="s">
        <v>3742</v>
      </c>
      <c r="D292" t="s">
        <v>3743</v>
      </c>
      <c r="E292" t="s">
        <v>757</v>
      </c>
      <c r="F292" t="s">
        <v>2644</v>
      </c>
      <c r="G292" t="s">
        <v>3578</v>
      </c>
      <c r="H292" t="s">
        <v>3579</v>
      </c>
      <c r="I292" t="s">
        <v>6</v>
      </c>
      <c r="J292" t="s">
        <v>3744</v>
      </c>
      <c r="K292" t="s">
        <v>2657</v>
      </c>
      <c r="L292">
        <v>18284</v>
      </c>
      <c r="M292">
        <v>678</v>
      </c>
      <c r="N292">
        <v>683</v>
      </c>
      <c r="O292">
        <v>899</v>
      </c>
      <c r="P292">
        <v>1210</v>
      </c>
      <c r="Q292">
        <v>1513</v>
      </c>
    </row>
    <row r="293" spans="1:17" x14ac:dyDescent="0.25">
      <c r="A293">
        <v>8091</v>
      </c>
      <c r="B293" t="s">
        <v>3745</v>
      </c>
      <c r="C293" t="s">
        <v>3746</v>
      </c>
      <c r="D293" t="s">
        <v>3747</v>
      </c>
      <c r="E293" t="s">
        <v>1364</v>
      </c>
      <c r="F293" t="s">
        <v>2644</v>
      </c>
      <c r="G293" t="s">
        <v>3578</v>
      </c>
      <c r="H293" t="s">
        <v>3579</v>
      </c>
      <c r="I293" t="s">
        <v>6</v>
      </c>
      <c r="J293" t="s">
        <v>3748</v>
      </c>
      <c r="K293" t="s">
        <v>2657</v>
      </c>
      <c r="L293">
        <v>4890</v>
      </c>
      <c r="M293">
        <v>1206</v>
      </c>
      <c r="N293">
        <v>1214</v>
      </c>
      <c r="O293">
        <v>1598</v>
      </c>
      <c r="P293">
        <v>2122</v>
      </c>
      <c r="Q293">
        <v>2242</v>
      </c>
    </row>
    <row r="294" spans="1:17" x14ac:dyDescent="0.25">
      <c r="A294">
        <v>8093</v>
      </c>
      <c r="B294" t="s">
        <v>3749</v>
      </c>
      <c r="C294" t="s">
        <v>3576</v>
      </c>
      <c r="D294" t="s">
        <v>3577</v>
      </c>
      <c r="E294" t="s">
        <v>619</v>
      </c>
      <c r="F294" t="s">
        <v>2644</v>
      </c>
      <c r="G294" t="s">
        <v>3578</v>
      </c>
      <c r="H294" t="s">
        <v>3579</v>
      </c>
      <c r="I294" t="s">
        <v>6</v>
      </c>
      <c r="J294" t="s">
        <v>3750</v>
      </c>
      <c r="K294" t="s">
        <v>2648</v>
      </c>
      <c r="L294">
        <v>18345</v>
      </c>
      <c r="M294">
        <v>1390</v>
      </c>
      <c r="N294">
        <v>1538</v>
      </c>
      <c r="O294">
        <v>1856</v>
      </c>
      <c r="P294">
        <v>2449</v>
      </c>
      <c r="Q294">
        <v>2750</v>
      </c>
    </row>
    <row r="295" spans="1:17" x14ac:dyDescent="0.25">
      <c r="A295">
        <v>8095</v>
      </c>
      <c r="B295" t="s">
        <v>3751</v>
      </c>
      <c r="C295" t="s">
        <v>3752</v>
      </c>
      <c r="D295" t="s">
        <v>3753</v>
      </c>
      <c r="E295" t="s">
        <v>1147</v>
      </c>
      <c r="F295" t="s">
        <v>2644</v>
      </c>
      <c r="G295" t="s">
        <v>3578</v>
      </c>
      <c r="H295" t="s">
        <v>3579</v>
      </c>
      <c r="I295" t="s">
        <v>6</v>
      </c>
      <c r="J295" t="s">
        <v>3754</v>
      </c>
      <c r="K295" t="s">
        <v>2657</v>
      </c>
      <c r="L295">
        <v>4343</v>
      </c>
      <c r="M295">
        <v>780</v>
      </c>
      <c r="N295">
        <v>785</v>
      </c>
      <c r="O295">
        <v>1002</v>
      </c>
      <c r="P295">
        <v>1219</v>
      </c>
      <c r="Q295">
        <v>1346</v>
      </c>
    </row>
    <row r="296" spans="1:17" x14ac:dyDescent="0.25">
      <c r="A296">
        <v>8097</v>
      </c>
      <c r="B296" t="s">
        <v>3755</v>
      </c>
      <c r="C296" t="s">
        <v>3756</v>
      </c>
      <c r="D296" t="s">
        <v>3757</v>
      </c>
      <c r="E296" t="s">
        <v>1421</v>
      </c>
      <c r="F296" t="s">
        <v>2644</v>
      </c>
      <c r="G296" t="s">
        <v>3578</v>
      </c>
      <c r="H296" t="s">
        <v>3579</v>
      </c>
      <c r="I296" t="s">
        <v>6</v>
      </c>
      <c r="J296" t="s">
        <v>3758</v>
      </c>
      <c r="K296" t="s">
        <v>2657</v>
      </c>
      <c r="L296">
        <v>17980</v>
      </c>
      <c r="M296">
        <v>1366</v>
      </c>
      <c r="N296">
        <v>1590</v>
      </c>
      <c r="O296">
        <v>1910</v>
      </c>
      <c r="P296">
        <v>2325</v>
      </c>
      <c r="Q296">
        <v>3179</v>
      </c>
    </row>
    <row r="297" spans="1:17" x14ac:dyDescent="0.25">
      <c r="A297">
        <v>8099</v>
      </c>
      <c r="B297" t="s">
        <v>3759</v>
      </c>
      <c r="C297" t="s">
        <v>3760</v>
      </c>
      <c r="D297" t="s">
        <v>3761</v>
      </c>
      <c r="E297" t="s">
        <v>1445</v>
      </c>
      <c r="F297" t="s">
        <v>2644</v>
      </c>
      <c r="G297" t="s">
        <v>3578</v>
      </c>
      <c r="H297" t="s">
        <v>3579</v>
      </c>
      <c r="I297" t="s">
        <v>6</v>
      </c>
      <c r="J297" t="s">
        <v>3762</v>
      </c>
      <c r="K297" t="s">
        <v>2657</v>
      </c>
      <c r="L297">
        <v>12035</v>
      </c>
      <c r="M297">
        <v>686</v>
      </c>
      <c r="N297">
        <v>691</v>
      </c>
      <c r="O297">
        <v>909</v>
      </c>
      <c r="P297">
        <v>1106</v>
      </c>
      <c r="Q297">
        <v>1499</v>
      </c>
    </row>
    <row r="298" spans="1:17" x14ac:dyDescent="0.25">
      <c r="A298">
        <v>8101</v>
      </c>
      <c r="B298" t="s">
        <v>3763</v>
      </c>
      <c r="C298" t="s">
        <v>3764</v>
      </c>
      <c r="D298" t="s">
        <v>3765</v>
      </c>
      <c r="E298" t="s">
        <v>1463</v>
      </c>
      <c r="F298" t="s">
        <v>2644</v>
      </c>
      <c r="G298" t="s">
        <v>3578</v>
      </c>
      <c r="H298" t="s">
        <v>3579</v>
      </c>
      <c r="I298" t="s">
        <v>6</v>
      </c>
      <c r="J298" t="s">
        <v>3766</v>
      </c>
      <c r="K298" t="s">
        <v>2648</v>
      </c>
      <c r="L298">
        <v>167412</v>
      </c>
      <c r="M298">
        <v>815</v>
      </c>
      <c r="N298">
        <v>854</v>
      </c>
      <c r="O298">
        <v>1124</v>
      </c>
      <c r="P298">
        <v>1471</v>
      </c>
      <c r="Q298">
        <v>1674</v>
      </c>
    </row>
    <row r="299" spans="1:17" x14ac:dyDescent="0.25">
      <c r="A299">
        <v>8103</v>
      </c>
      <c r="B299" t="s">
        <v>3767</v>
      </c>
      <c r="C299" t="s">
        <v>3768</v>
      </c>
      <c r="D299" t="s">
        <v>3769</v>
      </c>
      <c r="E299" t="s">
        <v>1483</v>
      </c>
      <c r="F299" t="s">
        <v>2644</v>
      </c>
      <c r="G299" t="s">
        <v>3578</v>
      </c>
      <c r="H299" t="s">
        <v>3579</v>
      </c>
      <c r="I299" t="s">
        <v>6</v>
      </c>
      <c r="J299" t="s">
        <v>3770</v>
      </c>
      <c r="K299" t="s">
        <v>2657</v>
      </c>
      <c r="L299">
        <v>6369</v>
      </c>
      <c r="M299">
        <v>751</v>
      </c>
      <c r="N299">
        <v>756</v>
      </c>
      <c r="O299">
        <v>995</v>
      </c>
      <c r="P299">
        <v>1261</v>
      </c>
      <c r="Q299">
        <v>1341</v>
      </c>
    </row>
    <row r="300" spans="1:17" x14ac:dyDescent="0.25">
      <c r="A300">
        <v>8105</v>
      </c>
      <c r="B300" t="s">
        <v>3771</v>
      </c>
      <c r="C300" t="s">
        <v>3772</v>
      </c>
      <c r="D300" t="s">
        <v>3773</v>
      </c>
      <c r="E300" t="s">
        <v>1501</v>
      </c>
      <c r="F300" t="s">
        <v>2644</v>
      </c>
      <c r="G300" t="s">
        <v>3578</v>
      </c>
      <c r="H300" t="s">
        <v>3579</v>
      </c>
      <c r="I300" t="s">
        <v>6</v>
      </c>
      <c r="J300" t="s">
        <v>3774</v>
      </c>
      <c r="K300" t="s">
        <v>2657</v>
      </c>
      <c r="L300">
        <v>11300</v>
      </c>
      <c r="M300">
        <v>691</v>
      </c>
      <c r="N300">
        <v>695</v>
      </c>
      <c r="O300">
        <v>899</v>
      </c>
      <c r="P300">
        <v>1204</v>
      </c>
      <c r="Q300">
        <v>1452</v>
      </c>
    </row>
    <row r="301" spans="1:17" x14ac:dyDescent="0.25">
      <c r="A301">
        <v>8107</v>
      </c>
      <c r="B301" t="s">
        <v>3775</v>
      </c>
      <c r="C301" t="s">
        <v>3776</v>
      </c>
      <c r="D301" t="s">
        <v>3777</v>
      </c>
      <c r="E301" t="s">
        <v>1522</v>
      </c>
      <c r="F301" t="s">
        <v>2644</v>
      </c>
      <c r="G301" t="s">
        <v>3578</v>
      </c>
      <c r="H301" t="s">
        <v>3579</v>
      </c>
      <c r="I301" t="s">
        <v>6</v>
      </c>
      <c r="J301" t="s">
        <v>3778</v>
      </c>
      <c r="K301" t="s">
        <v>2657</v>
      </c>
      <c r="L301">
        <v>25317</v>
      </c>
      <c r="M301">
        <v>1279</v>
      </c>
      <c r="N301">
        <v>1288</v>
      </c>
      <c r="O301">
        <v>1695</v>
      </c>
      <c r="P301">
        <v>2063</v>
      </c>
      <c r="Q301">
        <v>2887</v>
      </c>
    </row>
    <row r="302" spans="1:17" x14ac:dyDescent="0.25">
      <c r="A302">
        <v>8109</v>
      </c>
      <c r="B302" t="s">
        <v>3779</v>
      </c>
      <c r="C302" t="s">
        <v>3780</v>
      </c>
      <c r="D302" t="s">
        <v>3781</v>
      </c>
      <c r="E302" t="s">
        <v>1544</v>
      </c>
      <c r="F302" t="s">
        <v>2644</v>
      </c>
      <c r="G302" t="s">
        <v>3578</v>
      </c>
      <c r="H302" t="s">
        <v>3579</v>
      </c>
      <c r="I302" t="s">
        <v>6</v>
      </c>
      <c r="J302" t="s">
        <v>3782</v>
      </c>
      <c r="K302" t="s">
        <v>2657</v>
      </c>
      <c r="L302">
        <v>6730</v>
      </c>
      <c r="M302">
        <v>693</v>
      </c>
      <c r="N302">
        <v>697</v>
      </c>
      <c r="O302">
        <v>918</v>
      </c>
      <c r="P302">
        <v>1117</v>
      </c>
      <c r="Q302">
        <v>1233</v>
      </c>
    </row>
    <row r="303" spans="1:17" x14ac:dyDescent="0.25">
      <c r="A303">
        <v>8111</v>
      </c>
      <c r="B303" t="s">
        <v>3783</v>
      </c>
      <c r="C303" t="s">
        <v>3784</v>
      </c>
      <c r="D303" t="s">
        <v>3785</v>
      </c>
      <c r="E303" t="s">
        <v>735</v>
      </c>
      <c r="F303" t="s">
        <v>2644</v>
      </c>
      <c r="G303" t="s">
        <v>3578</v>
      </c>
      <c r="H303" t="s">
        <v>3579</v>
      </c>
      <c r="I303" t="s">
        <v>6</v>
      </c>
      <c r="J303" t="s">
        <v>3786</v>
      </c>
      <c r="K303" t="s">
        <v>2657</v>
      </c>
      <c r="L303">
        <v>646</v>
      </c>
      <c r="M303">
        <v>1099</v>
      </c>
      <c r="N303">
        <v>1106</v>
      </c>
      <c r="O303">
        <v>1411</v>
      </c>
      <c r="P303">
        <v>1717</v>
      </c>
      <c r="Q303">
        <v>1895</v>
      </c>
    </row>
    <row r="304" spans="1:17" x14ac:dyDescent="0.25">
      <c r="A304">
        <v>8113</v>
      </c>
      <c r="B304" t="s">
        <v>3787</v>
      </c>
      <c r="C304" t="s">
        <v>3788</v>
      </c>
      <c r="D304" t="s">
        <v>3789</v>
      </c>
      <c r="E304" t="s">
        <v>912</v>
      </c>
      <c r="F304" t="s">
        <v>2644</v>
      </c>
      <c r="G304" t="s">
        <v>3578</v>
      </c>
      <c r="H304" t="s">
        <v>3579</v>
      </c>
      <c r="I304" t="s">
        <v>6</v>
      </c>
      <c r="J304" t="s">
        <v>3790</v>
      </c>
      <c r="K304" t="s">
        <v>2657</v>
      </c>
      <c r="L304">
        <v>8110</v>
      </c>
      <c r="M304">
        <v>1144</v>
      </c>
      <c r="N304">
        <v>1300</v>
      </c>
      <c r="O304">
        <v>1711</v>
      </c>
      <c r="P304">
        <v>2082</v>
      </c>
      <c r="Q304">
        <v>2763</v>
      </c>
    </row>
    <row r="305" spans="1:17" x14ac:dyDescent="0.25">
      <c r="A305">
        <v>8115</v>
      </c>
      <c r="B305" t="s">
        <v>3791</v>
      </c>
      <c r="C305" t="s">
        <v>3792</v>
      </c>
      <c r="D305" t="s">
        <v>3793</v>
      </c>
      <c r="E305" t="s">
        <v>1585</v>
      </c>
      <c r="F305" t="s">
        <v>2644</v>
      </c>
      <c r="G305" t="s">
        <v>3578</v>
      </c>
      <c r="H305" t="s">
        <v>3579</v>
      </c>
      <c r="I305" t="s">
        <v>6</v>
      </c>
      <c r="J305" t="s">
        <v>3794</v>
      </c>
      <c r="K305" t="s">
        <v>2657</v>
      </c>
      <c r="L305">
        <v>2306</v>
      </c>
      <c r="M305">
        <v>678</v>
      </c>
      <c r="N305">
        <v>731</v>
      </c>
      <c r="O305">
        <v>826</v>
      </c>
      <c r="P305">
        <v>1005</v>
      </c>
      <c r="Q305">
        <v>1334</v>
      </c>
    </row>
    <row r="306" spans="1:17" x14ac:dyDescent="0.25">
      <c r="A306">
        <v>8117</v>
      </c>
      <c r="B306" t="s">
        <v>3795</v>
      </c>
      <c r="C306" t="s">
        <v>3796</v>
      </c>
      <c r="D306" t="s">
        <v>3797</v>
      </c>
      <c r="E306" t="s">
        <v>820</v>
      </c>
      <c r="F306" t="s">
        <v>2644</v>
      </c>
      <c r="G306" t="s">
        <v>3578</v>
      </c>
      <c r="H306" t="s">
        <v>3579</v>
      </c>
      <c r="I306" t="s">
        <v>6</v>
      </c>
      <c r="J306" t="s">
        <v>3798</v>
      </c>
      <c r="K306" t="s">
        <v>2657</v>
      </c>
      <c r="L306">
        <v>30735</v>
      </c>
      <c r="M306">
        <v>1350</v>
      </c>
      <c r="N306">
        <v>1573</v>
      </c>
      <c r="O306">
        <v>1860</v>
      </c>
      <c r="P306">
        <v>2643</v>
      </c>
      <c r="Q306">
        <v>3168</v>
      </c>
    </row>
    <row r="307" spans="1:17" x14ac:dyDescent="0.25">
      <c r="A307">
        <v>8119</v>
      </c>
      <c r="B307" t="s">
        <v>3799</v>
      </c>
      <c r="C307" t="s">
        <v>3800</v>
      </c>
      <c r="D307" t="s">
        <v>3801</v>
      </c>
      <c r="E307" t="s">
        <v>1615</v>
      </c>
      <c r="F307" t="s">
        <v>2644</v>
      </c>
      <c r="G307" t="s">
        <v>3578</v>
      </c>
      <c r="H307" t="s">
        <v>3579</v>
      </c>
      <c r="I307" t="s">
        <v>6</v>
      </c>
      <c r="J307" t="s">
        <v>3802</v>
      </c>
      <c r="K307" t="s">
        <v>2648</v>
      </c>
      <c r="L307">
        <v>24981</v>
      </c>
      <c r="M307">
        <v>899</v>
      </c>
      <c r="N307">
        <v>1122</v>
      </c>
      <c r="O307">
        <v>1344</v>
      </c>
      <c r="P307">
        <v>1910</v>
      </c>
      <c r="Q307">
        <v>2289</v>
      </c>
    </row>
    <row r="308" spans="1:17" x14ac:dyDescent="0.25">
      <c r="A308">
        <v>8121</v>
      </c>
      <c r="B308" t="s">
        <v>3803</v>
      </c>
      <c r="C308" t="s">
        <v>3804</v>
      </c>
      <c r="D308" t="s">
        <v>3805</v>
      </c>
      <c r="E308" t="s">
        <v>271</v>
      </c>
      <c r="F308" t="s">
        <v>2644</v>
      </c>
      <c r="G308" t="s">
        <v>3578</v>
      </c>
      <c r="H308" t="s">
        <v>3579</v>
      </c>
      <c r="I308" t="s">
        <v>6</v>
      </c>
      <c r="J308" t="s">
        <v>3806</v>
      </c>
      <c r="K308" t="s">
        <v>2657</v>
      </c>
      <c r="L308">
        <v>4869</v>
      </c>
      <c r="M308">
        <v>801</v>
      </c>
      <c r="N308">
        <v>863</v>
      </c>
      <c r="O308">
        <v>975</v>
      </c>
      <c r="P308">
        <v>1242</v>
      </c>
      <c r="Q308">
        <v>1310</v>
      </c>
    </row>
    <row r="309" spans="1:17" x14ac:dyDescent="0.25">
      <c r="A309">
        <v>8123</v>
      </c>
      <c r="B309" t="s">
        <v>3807</v>
      </c>
      <c r="C309" t="s">
        <v>3808</v>
      </c>
      <c r="D309" t="s">
        <v>3809</v>
      </c>
      <c r="E309" t="s">
        <v>1647</v>
      </c>
      <c r="F309" t="s">
        <v>2644</v>
      </c>
      <c r="G309" t="s">
        <v>3578</v>
      </c>
      <c r="H309" t="s">
        <v>3579</v>
      </c>
      <c r="I309" t="s">
        <v>6</v>
      </c>
      <c r="J309" t="s">
        <v>3810</v>
      </c>
      <c r="K309" t="s">
        <v>2648</v>
      </c>
      <c r="L309">
        <v>315389</v>
      </c>
      <c r="M309">
        <v>951</v>
      </c>
      <c r="N309">
        <v>1063</v>
      </c>
      <c r="O309">
        <v>1380</v>
      </c>
      <c r="P309">
        <v>1961</v>
      </c>
      <c r="Q309">
        <v>2156</v>
      </c>
    </row>
    <row r="310" spans="1:17" x14ac:dyDescent="0.25">
      <c r="A310">
        <v>8125</v>
      </c>
      <c r="B310" t="s">
        <v>3811</v>
      </c>
      <c r="C310" t="s">
        <v>3812</v>
      </c>
      <c r="D310" t="s">
        <v>3813</v>
      </c>
      <c r="E310" t="s">
        <v>588</v>
      </c>
      <c r="F310" t="s">
        <v>2644</v>
      </c>
      <c r="G310" t="s">
        <v>3578</v>
      </c>
      <c r="H310" t="s">
        <v>3579</v>
      </c>
      <c r="I310" t="s">
        <v>6</v>
      </c>
      <c r="J310" t="s">
        <v>3814</v>
      </c>
      <c r="K310" t="s">
        <v>2657</v>
      </c>
      <c r="L310">
        <v>10013</v>
      </c>
      <c r="M310">
        <v>835</v>
      </c>
      <c r="N310">
        <v>841</v>
      </c>
      <c r="O310">
        <v>1107</v>
      </c>
      <c r="P310">
        <v>1347</v>
      </c>
      <c r="Q310">
        <v>1487</v>
      </c>
    </row>
    <row r="311" spans="1:17" x14ac:dyDescent="0.25">
      <c r="A311">
        <v>9001</v>
      </c>
      <c r="B311" t="s">
        <v>3815</v>
      </c>
      <c r="C311" t="s">
        <v>3816</v>
      </c>
      <c r="D311" t="s">
        <v>3817</v>
      </c>
      <c r="E311" t="s">
        <v>65</v>
      </c>
      <c r="F311" t="s">
        <v>3818</v>
      </c>
      <c r="G311" t="s">
        <v>3819</v>
      </c>
      <c r="H311" t="s">
        <v>3820</v>
      </c>
      <c r="I311" t="s">
        <v>7</v>
      </c>
      <c r="J311" t="s">
        <v>3821</v>
      </c>
      <c r="K311" t="s">
        <v>2648</v>
      </c>
      <c r="L311">
        <v>19822</v>
      </c>
      <c r="M311">
        <v>1350</v>
      </c>
      <c r="N311">
        <v>1622</v>
      </c>
      <c r="O311">
        <v>2019</v>
      </c>
      <c r="P311">
        <v>2573</v>
      </c>
      <c r="Q311">
        <v>2744</v>
      </c>
    </row>
    <row r="312" spans="1:17" x14ac:dyDescent="0.25">
      <c r="A312">
        <v>9001</v>
      </c>
      <c r="B312" t="s">
        <v>3822</v>
      </c>
      <c r="C312" t="s">
        <v>3823</v>
      </c>
      <c r="D312" t="s">
        <v>3824</v>
      </c>
      <c r="E312" t="s">
        <v>65</v>
      </c>
      <c r="F312" t="s">
        <v>3825</v>
      </c>
      <c r="G312" t="s">
        <v>3819</v>
      </c>
      <c r="H312" t="s">
        <v>3820</v>
      </c>
      <c r="I312" t="s">
        <v>7</v>
      </c>
      <c r="J312" t="s">
        <v>3821</v>
      </c>
      <c r="K312" t="s">
        <v>2648</v>
      </c>
      <c r="L312">
        <v>145014</v>
      </c>
      <c r="M312">
        <v>1105</v>
      </c>
      <c r="N312">
        <v>1332</v>
      </c>
      <c r="O312">
        <v>1652</v>
      </c>
      <c r="P312">
        <v>2110</v>
      </c>
      <c r="Q312">
        <v>2464</v>
      </c>
    </row>
    <row r="313" spans="1:17" x14ac:dyDescent="0.25">
      <c r="A313">
        <v>9001</v>
      </c>
      <c r="B313" t="s">
        <v>3826</v>
      </c>
      <c r="C313" t="s">
        <v>3816</v>
      </c>
      <c r="D313" t="s">
        <v>3817</v>
      </c>
      <c r="E313" t="s">
        <v>65</v>
      </c>
      <c r="F313" t="s">
        <v>3827</v>
      </c>
      <c r="G313" t="s">
        <v>3819</v>
      </c>
      <c r="H313" t="s">
        <v>3820</v>
      </c>
      <c r="I313" t="s">
        <v>7</v>
      </c>
      <c r="J313" t="s">
        <v>3821</v>
      </c>
      <c r="K313" t="s">
        <v>2648</v>
      </c>
      <c r="L313">
        <v>17010</v>
      </c>
      <c r="M313">
        <v>1350</v>
      </c>
      <c r="N313">
        <v>1622</v>
      </c>
      <c r="O313">
        <v>2019</v>
      </c>
      <c r="P313">
        <v>2573</v>
      </c>
      <c r="Q313">
        <v>2744</v>
      </c>
    </row>
    <row r="314" spans="1:17" x14ac:dyDescent="0.25">
      <c r="A314">
        <v>9001</v>
      </c>
      <c r="B314" t="s">
        <v>3828</v>
      </c>
      <c r="C314" t="s">
        <v>3816</v>
      </c>
      <c r="D314" t="s">
        <v>3817</v>
      </c>
      <c r="E314" t="s">
        <v>65</v>
      </c>
      <c r="F314" t="s">
        <v>3829</v>
      </c>
      <c r="G314" t="s">
        <v>3819</v>
      </c>
      <c r="H314" t="s">
        <v>3820</v>
      </c>
      <c r="I314" t="s">
        <v>7</v>
      </c>
      <c r="J314" t="s">
        <v>3821</v>
      </c>
      <c r="K314" t="s">
        <v>2648</v>
      </c>
      <c r="L314">
        <v>84650</v>
      </c>
      <c r="M314">
        <v>1350</v>
      </c>
      <c r="N314">
        <v>1622</v>
      </c>
      <c r="O314">
        <v>2019</v>
      </c>
      <c r="P314">
        <v>2573</v>
      </c>
      <c r="Q314">
        <v>2744</v>
      </c>
    </row>
    <row r="315" spans="1:17" x14ac:dyDescent="0.25">
      <c r="A315">
        <v>9001</v>
      </c>
      <c r="B315" t="s">
        <v>3830</v>
      </c>
      <c r="C315" t="s">
        <v>3831</v>
      </c>
      <c r="D315" t="s">
        <v>3832</v>
      </c>
      <c r="E315" t="s">
        <v>65</v>
      </c>
      <c r="F315" t="s">
        <v>3833</v>
      </c>
      <c r="G315" t="s">
        <v>3819</v>
      </c>
      <c r="H315" t="s">
        <v>3820</v>
      </c>
      <c r="I315" t="s">
        <v>7</v>
      </c>
      <c r="J315" t="s">
        <v>3821</v>
      </c>
      <c r="K315" t="s">
        <v>2648</v>
      </c>
      <c r="L315">
        <v>21752</v>
      </c>
      <c r="M315">
        <v>1735</v>
      </c>
      <c r="N315">
        <v>2127</v>
      </c>
      <c r="O315">
        <v>2563</v>
      </c>
      <c r="P315">
        <v>3160</v>
      </c>
      <c r="Q315">
        <v>3443</v>
      </c>
    </row>
    <row r="316" spans="1:17" x14ac:dyDescent="0.25">
      <c r="A316">
        <v>9001</v>
      </c>
      <c r="B316" t="s">
        <v>3834</v>
      </c>
      <c r="C316" t="s">
        <v>3823</v>
      </c>
      <c r="D316" t="s">
        <v>3824</v>
      </c>
      <c r="E316" t="s">
        <v>65</v>
      </c>
      <c r="F316" t="s">
        <v>3835</v>
      </c>
      <c r="G316" t="s">
        <v>3819</v>
      </c>
      <c r="H316" t="s">
        <v>3820</v>
      </c>
      <c r="I316" t="s">
        <v>7</v>
      </c>
      <c r="J316" t="s">
        <v>3821</v>
      </c>
      <c r="K316" t="s">
        <v>2648</v>
      </c>
      <c r="L316">
        <v>7510</v>
      </c>
      <c r="M316">
        <v>1105</v>
      </c>
      <c r="N316">
        <v>1332</v>
      </c>
      <c r="O316">
        <v>1652</v>
      </c>
      <c r="P316">
        <v>2110</v>
      </c>
      <c r="Q316">
        <v>2464</v>
      </c>
    </row>
    <row r="317" spans="1:17" x14ac:dyDescent="0.25">
      <c r="A317">
        <v>9001</v>
      </c>
      <c r="B317" t="s">
        <v>3836</v>
      </c>
      <c r="C317" t="s">
        <v>3823</v>
      </c>
      <c r="D317" t="s">
        <v>3824</v>
      </c>
      <c r="E317" t="s">
        <v>65</v>
      </c>
      <c r="F317" t="s">
        <v>3837</v>
      </c>
      <c r="G317" t="s">
        <v>3819</v>
      </c>
      <c r="H317" t="s">
        <v>3820</v>
      </c>
      <c r="I317" t="s">
        <v>7</v>
      </c>
      <c r="J317" t="s">
        <v>3821</v>
      </c>
      <c r="K317" t="s">
        <v>2648</v>
      </c>
      <c r="L317">
        <v>61954</v>
      </c>
      <c r="M317">
        <v>1105</v>
      </c>
      <c r="N317">
        <v>1332</v>
      </c>
      <c r="O317">
        <v>1652</v>
      </c>
      <c r="P317">
        <v>2110</v>
      </c>
      <c r="Q317">
        <v>2464</v>
      </c>
    </row>
    <row r="318" spans="1:17" x14ac:dyDescent="0.25">
      <c r="A318">
        <v>9001</v>
      </c>
      <c r="B318" t="s">
        <v>3838</v>
      </c>
      <c r="C318" t="s">
        <v>3831</v>
      </c>
      <c r="D318" t="s">
        <v>3832</v>
      </c>
      <c r="E318" t="s">
        <v>65</v>
      </c>
      <c r="F318" t="s">
        <v>3839</v>
      </c>
      <c r="G318" t="s">
        <v>3819</v>
      </c>
      <c r="H318" t="s">
        <v>3820</v>
      </c>
      <c r="I318" t="s">
        <v>7</v>
      </c>
      <c r="J318" t="s">
        <v>3821</v>
      </c>
      <c r="K318" t="s">
        <v>2648</v>
      </c>
      <c r="L318">
        <v>62714</v>
      </c>
      <c r="M318">
        <v>1735</v>
      </c>
      <c r="N318">
        <v>2127</v>
      </c>
      <c r="O318">
        <v>2563</v>
      </c>
      <c r="P318">
        <v>3160</v>
      </c>
      <c r="Q318">
        <v>3443</v>
      </c>
    </row>
    <row r="319" spans="1:17" x14ac:dyDescent="0.25">
      <c r="A319">
        <v>9001</v>
      </c>
      <c r="B319" t="s">
        <v>3840</v>
      </c>
      <c r="C319" t="s">
        <v>3823</v>
      </c>
      <c r="D319" t="s">
        <v>3824</v>
      </c>
      <c r="E319" t="s">
        <v>65</v>
      </c>
      <c r="F319" t="s">
        <v>3841</v>
      </c>
      <c r="G319" t="s">
        <v>3819</v>
      </c>
      <c r="H319" t="s">
        <v>3820</v>
      </c>
      <c r="I319" t="s">
        <v>7</v>
      </c>
      <c r="J319" t="s">
        <v>3821</v>
      </c>
      <c r="K319" t="s">
        <v>2648</v>
      </c>
      <c r="L319">
        <v>19492</v>
      </c>
      <c r="M319">
        <v>1105</v>
      </c>
      <c r="N319">
        <v>1332</v>
      </c>
      <c r="O319">
        <v>1652</v>
      </c>
      <c r="P319">
        <v>2110</v>
      </c>
      <c r="Q319">
        <v>2464</v>
      </c>
    </row>
    <row r="320" spans="1:17" x14ac:dyDescent="0.25">
      <c r="A320">
        <v>9001</v>
      </c>
      <c r="B320" t="s">
        <v>3842</v>
      </c>
      <c r="C320" t="s">
        <v>3831</v>
      </c>
      <c r="D320" t="s">
        <v>3832</v>
      </c>
      <c r="E320" t="s">
        <v>65</v>
      </c>
      <c r="F320" t="s">
        <v>3843</v>
      </c>
      <c r="G320" t="s">
        <v>3819</v>
      </c>
      <c r="H320" t="s">
        <v>3820</v>
      </c>
      <c r="I320" t="s">
        <v>7</v>
      </c>
      <c r="J320" t="s">
        <v>3821</v>
      </c>
      <c r="K320" t="s">
        <v>2648</v>
      </c>
      <c r="L320">
        <v>20249</v>
      </c>
      <c r="M320">
        <v>1735</v>
      </c>
      <c r="N320">
        <v>2127</v>
      </c>
      <c r="O320">
        <v>2563</v>
      </c>
      <c r="P320">
        <v>3160</v>
      </c>
      <c r="Q320">
        <v>3443</v>
      </c>
    </row>
    <row r="321" spans="1:17" x14ac:dyDescent="0.25">
      <c r="A321">
        <v>9001</v>
      </c>
      <c r="B321" t="s">
        <v>3844</v>
      </c>
      <c r="C321" t="s">
        <v>3816</v>
      </c>
      <c r="D321" t="s">
        <v>3817</v>
      </c>
      <c r="E321" t="s">
        <v>65</v>
      </c>
      <c r="F321" t="s">
        <v>3845</v>
      </c>
      <c r="G321" t="s">
        <v>3819</v>
      </c>
      <c r="H321" t="s">
        <v>3820</v>
      </c>
      <c r="I321" t="s">
        <v>7</v>
      </c>
      <c r="J321" t="s">
        <v>3821</v>
      </c>
      <c r="K321" t="s">
        <v>2648</v>
      </c>
      <c r="L321">
        <v>13924</v>
      </c>
      <c r="M321">
        <v>1350</v>
      </c>
      <c r="N321">
        <v>1622</v>
      </c>
      <c r="O321">
        <v>2019</v>
      </c>
      <c r="P321">
        <v>2573</v>
      </c>
      <c r="Q321">
        <v>2744</v>
      </c>
    </row>
    <row r="322" spans="1:17" x14ac:dyDescent="0.25">
      <c r="A322">
        <v>9001</v>
      </c>
      <c r="B322" t="s">
        <v>3846</v>
      </c>
      <c r="C322" t="s">
        <v>3816</v>
      </c>
      <c r="D322" t="s">
        <v>3817</v>
      </c>
      <c r="E322" t="s">
        <v>65</v>
      </c>
      <c r="F322" t="s">
        <v>3847</v>
      </c>
      <c r="G322" t="s">
        <v>3819</v>
      </c>
      <c r="H322" t="s">
        <v>3820</v>
      </c>
      <c r="I322" t="s">
        <v>7</v>
      </c>
      <c r="J322" t="s">
        <v>3821</v>
      </c>
      <c r="K322" t="s">
        <v>2648</v>
      </c>
      <c r="L322">
        <v>27824</v>
      </c>
      <c r="M322">
        <v>1350</v>
      </c>
      <c r="N322">
        <v>1622</v>
      </c>
      <c r="O322">
        <v>2019</v>
      </c>
      <c r="P322">
        <v>2573</v>
      </c>
      <c r="Q322">
        <v>2744</v>
      </c>
    </row>
    <row r="323" spans="1:17" x14ac:dyDescent="0.25">
      <c r="A323">
        <v>9001</v>
      </c>
      <c r="B323" t="s">
        <v>3848</v>
      </c>
      <c r="C323" t="s">
        <v>3831</v>
      </c>
      <c r="D323" t="s">
        <v>3832</v>
      </c>
      <c r="E323" t="s">
        <v>65</v>
      </c>
      <c r="F323" t="s">
        <v>3849</v>
      </c>
      <c r="G323" t="s">
        <v>3819</v>
      </c>
      <c r="H323" t="s">
        <v>3820</v>
      </c>
      <c r="I323" t="s">
        <v>7</v>
      </c>
      <c r="J323" t="s">
        <v>3821</v>
      </c>
      <c r="K323" t="s">
        <v>2648</v>
      </c>
      <c r="L323">
        <v>88755</v>
      </c>
      <c r="M323">
        <v>1735</v>
      </c>
      <c r="N323">
        <v>2127</v>
      </c>
      <c r="O323">
        <v>2563</v>
      </c>
      <c r="P323">
        <v>3160</v>
      </c>
      <c r="Q323">
        <v>3443</v>
      </c>
    </row>
    <row r="324" spans="1:17" x14ac:dyDescent="0.25">
      <c r="A324">
        <v>9001</v>
      </c>
      <c r="B324" t="s">
        <v>3850</v>
      </c>
      <c r="C324" t="s">
        <v>3816</v>
      </c>
      <c r="D324" t="s">
        <v>3817</v>
      </c>
      <c r="E324" t="s">
        <v>65</v>
      </c>
      <c r="F324" t="s">
        <v>3851</v>
      </c>
      <c r="G324" t="s">
        <v>3819</v>
      </c>
      <c r="H324" t="s">
        <v>3820</v>
      </c>
      <c r="I324" t="s">
        <v>7</v>
      </c>
      <c r="J324" t="s">
        <v>3821</v>
      </c>
      <c r="K324" t="s">
        <v>2648</v>
      </c>
      <c r="L324">
        <v>9123</v>
      </c>
      <c r="M324">
        <v>1350</v>
      </c>
      <c r="N324">
        <v>1622</v>
      </c>
      <c r="O324">
        <v>2019</v>
      </c>
      <c r="P324">
        <v>2573</v>
      </c>
      <c r="Q324">
        <v>2744</v>
      </c>
    </row>
    <row r="325" spans="1:17" x14ac:dyDescent="0.25">
      <c r="A325">
        <v>9001</v>
      </c>
      <c r="B325" t="s">
        <v>3852</v>
      </c>
      <c r="C325" t="s">
        <v>3816</v>
      </c>
      <c r="D325" t="s">
        <v>3817</v>
      </c>
      <c r="E325" t="s">
        <v>65</v>
      </c>
      <c r="F325" t="s">
        <v>3853</v>
      </c>
      <c r="G325" t="s">
        <v>3819</v>
      </c>
      <c r="H325" t="s">
        <v>3820</v>
      </c>
      <c r="I325" t="s">
        <v>7</v>
      </c>
      <c r="J325" t="s">
        <v>3821</v>
      </c>
      <c r="K325" t="s">
        <v>2648</v>
      </c>
      <c r="L325">
        <v>25012</v>
      </c>
      <c r="M325">
        <v>1350</v>
      </c>
      <c r="N325">
        <v>1622</v>
      </c>
      <c r="O325">
        <v>2019</v>
      </c>
      <c r="P325">
        <v>2573</v>
      </c>
      <c r="Q325">
        <v>2744</v>
      </c>
    </row>
    <row r="326" spans="1:17" x14ac:dyDescent="0.25">
      <c r="A326">
        <v>9001</v>
      </c>
      <c r="B326" t="s">
        <v>3854</v>
      </c>
      <c r="C326" t="s">
        <v>3823</v>
      </c>
      <c r="D326" t="s">
        <v>3824</v>
      </c>
      <c r="E326" t="s">
        <v>65</v>
      </c>
      <c r="F326" t="s">
        <v>3855</v>
      </c>
      <c r="G326" t="s">
        <v>3819</v>
      </c>
      <c r="H326" t="s">
        <v>3820</v>
      </c>
      <c r="I326" t="s">
        <v>7</v>
      </c>
      <c r="J326" t="s">
        <v>3821</v>
      </c>
      <c r="K326" t="s">
        <v>2648</v>
      </c>
      <c r="L326">
        <v>41162</v>
      </c>
      <c r="M326">
        <v>1105</v>
      </c>
      <c r="N326">
        <v>1332</v>
      </c>
      <c r="O326">
        <v>1652</v>
      </c>
      <c r="P326">
        <v>2110</v>
      </c>
      <c r="Q326">
        <v>2464</v>
      </c>
    </row>
    <row r="327" spans="1:17" x14ac:dyDescent="0.25">
      <c r="A327">
        <v>9001</v>
      </c>
      <c r="B327" t="s">
        <v>3856</v>
      </c>
      <c r="C327" t="s">
        <v>3816</v>
      </c>
      <c r="D327" t="s">
        <v>3817</v>
      </c>
      <c r="E327" t="s">
        <v>65</v>
      </c>
      <c r="F327" t="s">
        <v>3857</v>
      </c>
      <c r="G327" t="s">
        <v>3819</v>
      </c>
      <c r="H327" t="s">
        <v>3820</v>
      </c>
      <c r="I327" t="s">
        <v>7</v>
      </c>
      <c r="J327" t="s">
        <v>3821</v>
      </c>
      <c r="K327" t="s">
        <v>2648</v>
      </c>
      <c r="L327">
        <v>3634</v>
      </c>
      <c r="M327">
        <v>1350</v>
      </c>
      <c r="N327">
        <v>1622</v>
      </c>
      <c r="O327">
        <v>2019</v>
      </c>
      <c r="P327">
        <v>2573</v>
      </c>
      <c r="Q327">
        <v>2744</v>
      </c>
    </row>
    <row r="328" spans="1:17" x14ac:dyDescent="0.25">
      <c r="A328">
        <v>9001</v>
      </c>
      <c r="B328" t="s">
        <v>3858</v>
      </c>
      <c r="C328" t="s">
        <v>3831</v>
      </c>
      <c r="D328" t="s">
        <v>3832</v>
      </c>
      <c r="E328" t="s">
        <v>65</v>
      </c>
      <c r="F328" t="s">
        <v>3859</v>
      </c>
      <c r="G328" t="s">
        <v>3819</v>
      </c>
      <c r="H328" t="s">
        <v>3820</v>
      </c>
      <c r="I328" t="s">
        <v>7</v>
      </c>
      <c r="J328" t="s">
        <v>3821</v>
      </c>
      <c r="K328" t="s">
        <v>2648</v>
      </c>
      <c r="L328">
        <v>130057</v>
      </c>
      <c r="M328">
        <v>1735</v>
      </c>
      <c r="N328">
        <v>2127</v>
      </c>
      <c r="O328">
        <v>2563</v>
      </c>
      <c r="P328">
        <v>3160</v>
      </c>
      <c r="Q328">
        <v>3443</v>
      </c>
    </row>
    <row r="329" spans="1:17" x14ac:dyDescent="0.25">
      <c r="A329">
        <v>9001</v>
      </c>
      <c r="B329" t="s">
        <v>3860</v>
      </c>
      <c r="C329" t="s">
        <v>3823</v>
      </c>
      <c r="D329" t="s">
        <v>3824</v>
      </c>
      <c r="E329" t="s">
        <v>65</v>
      </c>
      <c r="F329" t="s">
        <v>3861</v>
      </c>
      <c r="G329" t="s">
        <v>3819</v>
      </c>
      <c r="H329" t="s">
        <v>3820</v>
      </c>
      <c r="I329" t="s">
        <v>7</v>
      </c>
      <c r="J329" t="s">
        <v>3821</v>
      </c>
      <c r="K329" t="s">
        <v>2648</v>
      </c>
      <c r="L329">
        <v>51982</v>
      </c>
      <c r="M329">
        <v>1105</v>
      </c>
      <c r="N329">
        <v>1332</v>
      </c>
      <c r="O329">
        <v>1652</v>
      </c>
      <c r="P329">
        <v>2110</v>
      </c>
      <c r="Q329">
        <v>2464</v>
      </c>
    </row>
    <row r="330" spans="1:17" x14ac:dyDescent="0.25">
      <c r="A330">
        <v>9001</v>
      </c>
      <c r="B330" t="s">
        <v>3862</v>
      </c>
      <c r="C330" t="s">
        <v>3823</v>
      </c>
      <c r="D330" t="s">
        <v>3824</v>
      </c>
      <c r="E330" t="s">
        <v>65</v>
      </c>
      <c r="F330" t="s">
        <v>3863</v>
      </c>
      <c r="G330" t="s">
        <v>3819</v>
      </c>
      <c r="H330" t="s">
        <v>3820</v>
      </c>
      <c r="I330" t="s">
        <v>7</v>
      </c>
      <c r="J330" t="s">
        <v>3821</v>
      </c>
      <c r="K330" t="s">
        <v>2648</v>
      </c>
      <c r="L330">
        <v>35808</v>
      </c>
      <c r="M330">
        <v>1105</v>
      </c>
      <c r="N330">
        <v>1332</v>
      </c>
      <c r="O330">
        <v>1652</v>
      </c>
      <c r="P330">
        <v>2110</v>
      </c>
      <c r="Q330">
        <v>2464</v>
      </c>
    </row>
    <row r="331" spans="1:17" x14ac:dyDescent="0.25">
      <c r="A331">
        <v>9001</v>
      </c>
      <c r="B331" t="s">
        <v>3864</v>
      </c>
      <c r="C331" t="s">
        <v>3831</v>
      </c>
      <c r="D331" t="s">
        <v>3832</v>
      </c>
      <c r="E331" t="s">
        <v>65</v>
      </c>
      <c r="F331" t="s">
        <v>3865</v>
      </c>
      <c r="G331" t="s">
        <v>3819</v>
      </c>
      <c r="H331" t="s">
        <v>3820</v>
      </c>
      <c r="I331" t="s">
        <v>7</v>
      </c>
      <c r="J331" t="s">
        <v>3821</v>
      </c>
      <c r="K331" t="s">
        <v>2648</v>
      </c>
      <c r="L331">
        <v>10278</v>
      </c>
      <c r="M331">
        <v>1735</v>
      </c>
      <c r="N331">
        <v>2127</v>
      </c>
      <c r="O331">
        <v>2563</v>
      </c>
      <c r="P331">
        <v>3160</v>
      </c>
      <c r="Q331">
        <v>3443</v>
      </c>
    </row>
    <row r="332" spans="1:17" x14ac:dyDescent="0.25">
      <c r="A332">
        <v>9001</v>
      </c>
      <c r="B332" t="s">
        <v>3866</v>
      </c>
      <c r="C332" t="s">
        <v>3831</v>
      </c>
      <c r="D332" t="s">
        <v>3832</v>
      </c>
      <c r="E332" t="s">
        <v>65</v>
      </c>
      <c r="F332" t="s">
        <v>3867</v>
      </c>
      <c r="G332" t="s">
        <v>3819</v>
      </c>
      <c r="H332" t="s">
        <v>3820</v>
      </c>
      <c r="I332" t="s">
        <v>7</v>
      </c>
      <c r="J332" t="s">
        <v>3821</v>
      </c>
      <c r="K332" t="s">
        <v>2648</v>
      </c>
      <c r="L332">
        <v>28175</v>
      </c>
      <c r="M332">
        <v>1735</v>
      </c>
      <c r="N332">
        <v>2127</v>
      </c>
      <c r="O332">
        <v>2563</v>
      </c>
      <c r="P332">
        <v>3160</v>
      </c>
      <c r="Q332">
        <v>3443</v>
      </c>
    </row>
    <row r="333" spans="1:17" x14ac:dyDescent="0.25">
      <c r="A333">
        <v>9001</v>
      </c>
      <c r="B333" t="s">
        <v>3868</v>
      </c>
      <c r="C333" t="s">
        <v>3831</v>
      </c>
      <c r="D333" t="s">
        <v>3832</v>
      </c>
      <c r="E333" t="s">
        <v>65</v>
      </c>
      <c r="F333" t="s">
        <v>3869</v>
      </c>
      <c r="G333" t="s">
        <v>3819</v>
      </c>
      <c r="H333" t="s">
        <v>3820</v>
      </c>
      <c r="I333" t="s">
        <v>7</v>
      </c>
      <c r="J333" t="s">
        <v>3821</v>
      </c>
      <c r="K333" t="s">
        <v>2648</v>
      </c>
      <c r="L333">
        <v>18405</v>
      </c>
      <c r="M333">
        <v>1735</v>
      </c>
      <c r="N333">
        <v>2127</v>
      </c>
      <c r="O333">
        <v>2563</v>
      </c>
      <c r="P333">
        <v>3160</v>
      </c>
      <c r="Q333">
        <v>3443</v>
      </c>
    </row>
    <row r="334" spans="1:17" x14ac:dyDescent="0.25">
      <c r="A334">
        <v>9003</v>
      </c>
      <c r="B334" t="s">
        <v>3870</v>
      </c>
      <c r="C334" t="s">
        <v>3871</v>
      </c>
      <c r="D334" t="s">
        <v>3872</v>
      </c>
      <c r="E334" t="s">
        <v>107</v>
      </c>
      <c r="F334" t="s">
        <v>3873</v>
      </c>
      <c r="G334" t="s">
        <v>3819</v>
      </c>
      <c r="H334" t="s">
        <v>3820</v>
      </c>
      <c r="I334" t="s">
        <v>7</v>
      </c>
      <c r="J334" t="s">
        <v>3874</v>
      </c>
      <c r="K334" t="s">
        <v>2648</v>
      </c>
      <c r="L334">
        <v>18302</v>
      </c>
      <c r="M334">
        <v>1002</v>
      </c>
      <c r="N334">
        <v>1207</v>
      </c>
      <c r="O334">
        <v>1499</v>
      </c>
      <c r="P334">
        <v>1824</v>
      </c>
      <c r="Q334">
        <v>2226</v>
      </c>
    </row>
    <row r="335" spans="1:17" x14ac:dyDescent="0.25">
      <c r="A335">
        <v>9003</v>
      </c>
      <c r="B335" t="s">
        <v>3875</v>
      </c>
      <c r="C335" t="s">
        <v>3871</v>
      </c>
      <c r="D335" t="s">
        <v>3872</v>
      </c>
      <c r="E335" t="s">
        <v>107</v>
      </c>
      <c r="F335" t="s">
        <v>3876</v>
      </c>
      <c r="G335" t="s">
        <v>3819</v>
      </c>
      <c r="H335" t="s">
        <v>3820</v>
      </c>
      <c r="I335" t="s">
        <v>7</v>
      </c>
      <c r="J335" t="s">
        <v>3874</v>
      </c>
      <c r="K335" t="s">
        <v>2648</v>
      </c>
      <c r="L335">
        <v>20460</v>
      </c>
      <c r="M335">
        <v>1002</v>
      </c>
      <c r="N335">
        <v>1207</v>
      </c>
      <c r="O335">
        <v>1499</v>
      </c>
      <c r="P335">
        <v>1824</v>
      </c>
      <c r="Q335">
        <v>2226</v>
      </c>
    </row>
    <row r="336" spans="1:17" x14ac:dyDescent="0.25">
      <c r="A336">
        <v>9003</v>
      </c>
      <c r="B336" t="s">
        <v>3877</v>
      </c>
      <c r="C336" t="s">
        <v>3871</v>
      </c>
      <c r="D336" t="s">
        <v>3872</v>
      </c>
      <c r="E336" t="s">
        <v>107</v>
      </c>
      <c r="F336" t="s">
        <v>3878</v>
      </c>
      <c r="G336" t="s">
        <v>3819</v>
      </c>
      <c r="H336" t="s">
        <v>3820</v>
      </c>
      <c r="I336" t="s">
        <v>7</v>
      </c>
      <c r="J336" t="s">
        <v>3874</v>
      </c>
      <c r="K336" t="s">
        <v>2648</v>
      </c>
      <c r="L336">
        <v>21128</v>
      </c>
      <c r="M336">
        <v>1002</v>
      </c>
      <c r="N336">
        <v>1207</v>
      </c>
      <c r="O336">
        <v>1499</v>
      </c>
      <c r="P336">
        <v>1824</v>
      </c>
      <c r="Q336">
        <v>2226</v>
      </c>
    </row>
    <row r="337" spans="1:17" x14ac:dyDescent="0.25">
      <c r="A337">
        <v>9003</v>
      </c>
      <c r="B337" t="s">
        <v>3879</v>
      </c>
      <c r="C337" t="s">
        <v>3871</v>
      </c>
      <c r="D337" t="s">
        <v>3872</v>
      </c>
      <c r="E337" t="s">
        <v>107</v>
      </c>
      <c r="F337" t="s">
        <v>3880</v>
      </c>
      <c r="G337" t="s">
        <v>3819</v>
      </c>
      <c r="H337" t="s">
        <v>3820</v>
      </c>
      <c r="I337" t="s">
        <v>7</v>
      </c>
      <c r="J337" t="s">
        <v>3874</v>
      </c>
      <c r="K337" t="s">
        <v>2648</v>
      </c>
      <c r="L337">
        <v>60039</v>
      </c>
      <c r="M337">
        <v>1002</v>
      </c>
      <c r="N337">
        <v>1207</v>
      </c>
      <c r="O337">
        <v>1499</v>
      </c>
      <c r="P337">
        <v>1824</v>
      </c>
      <c r="Q337">
        <v>2226</v>
      </c>
    </row>
    <row r="338" spans="1:17" x14ac:dyDescent="0.25">
      <c r="A338">
        <v>9003</v>
      </c>
      <c r="B338" t="s">
        <v>3881</v>
      </c>
      <c r="C338" t="s">
        <v>3871</v>
      </c>
      <c r="D338" t="s">
        <v>3872</v>
      </c>
      <c r="E338" t="s">
        <v>107</v>
      </c>
      <c r="F338" t="s">
        <v>3882</v>
      </c>
      <c r="G338" t="s">
        <v>3819</v>
      </c>
      <c r="H338" t="s">
        <v>3820</v>
      </c>
      <c r="I338" t="s">
        <v>7</v>
      </c>
      <c r="J338" t="s">
        <v>3874</v>
      </c>
      <c r="K338" t="s">
        <v>2648</v>
      </c>
      <c r="L338">
        <v>9678</v>
      </c>
      <c r="M338">
        <v>1002</v>
      </c>
      <c r="N338">
        <v>1207</v>
      </c>
      <c r="O338">
        <v>1499</v>
      </c>
      <c r="P338">
        <v>1824</v>
      </c>
      <c r="Q338">
        <v>2226</v>
      </c>
    </row>
    <row r="339" spans="1:17" x14ac:dyDescent="0.25">
      <c r="A339">
        <v>9003</v>
      </c>
      <c r="B339" t="s">
        <v>3883</v>
      </c>
      <c r="C339" t="s">
        <v>3871</v>
      </c>
      <c r="D339" t="s">
        <v>3872</v>
      </c>
      <c r="E339" t="s">
        <v>107</v>
      </c>
      <c r="F339" t="s">
        <v>3884</v>
      </c>
      <c r="G339" t="s">
        <v>3819</v>
      </c>
      <c r="H339" t="s">
        <v>3820</v>
      </c>
      <c r="I339" t="s">
        <v>7</v>
      </c>
      <c r="J339" t="s">
        <v>3874</v>
      </c>
      <c r="K339" t="s">
        <v>2648</v>
      </c>
      <c r="L339">
        <v>10274</v>
      </c>
      <c r="M339">
        <v>1002</v>
      </c>
      <c r="N339">
        <v>1207</v>
      </c>
      <c r="O339">
        <v>1499</v>
      </c>
      <c r="P339">
        <v>1824</v>
      </c>
      <c r="Q339">
        <v>2226</v>
      </c>
    </row>
    <row r="340" spans="1:17" x14ac:dyDescent="0.25">
      <c r="A340">
        <v>9003</v>
      </c>
      <c r="B340" t="s">
        <v>3885</v>
      </c>
      <c r="C340" t="s">
        <v>3871</v>
      </c>
      <c r="D340" t="s">
        <v>3872</v>
      </c>
      <c r="E340" t="s">
        <v>107</v>
      </c>
      <c r="F340" t="s">
        <v>3886</v>
      </c>
      <c r="G340" t="s">
        <v>3819</v>
      </c>
      <c r="H340" t="s">
        <v>3820</v>
      </c>
      <c r="I340" t="s">
        <v>7</v>
      </c>
      <c r="J340" t="s">
        <v>3874</v>
      </c>
      <c r="K340" t="s">
        <v>2648</v>
      </c>
      <c r="L340">
        <v>5370</v>
      </c>
      <c r="M340">
        <v>1002</v>
      </c>
      <c r="N340">
        <v>1207</v>
      </c>
      <c r="O340">
        <v>1499</v>
      </c>
      <c r="P340">
        <v>1824</v>
      </c>
      <c r="Q340">
        <v>2226</v>
      </c>
    </row>
    <row r="341" spans="1:17" x14ac:dyDescent="0.25">
      <c r="A341">
        <v>9003</v>
      </c>
      <c r="B341" t="s">
        <v>3887</v>
      </c>
      <c r="C341" t="s">
        <v>3871</v>
      </c>
      <c r="D341" t="s">
        <v>3872</v>
      </c>
      <c r="E341" t="s">
        <v>107</v>
      </c>
      <c r="F341" t="s">
        <v>3888</v>
      </c>
      <c r="G341" t="s">
        <v>3819</v>
      </c>
      <c r="H341" t="s">
        <v>3820</v>
      </c>
      <c r="I341" t="s">
        <v>7</v>
      </c>
      <c r="J341" t="s">
        <v>3874</v>
      </c>
      <c r="K341" t="s">
        <v>2648</v>
      </c>
      <c r="L341">
        <v>50036</v>
      </c>
      <c r="M341">
        <v>1002</v>
      </c>
      <c r="N341">
        <v>1207</v>
      </c>
      <c r="O341">
        <v>1499</v>
      </c>
      <c r="P341">
        <v>1824</v>
      </c>
      <c r="Q341">
        <v>2226</v>
      </c>
    </row>
    <row r="342" spans="1:17" x14ac:dyDescent="0.25">
      <c r="A342">
        <v>9003</v>
      </c>
      <c r="B342" t="s">
        <v>3889</v>
      </c>
      <c r="C342" t="s">
        <v>3871</v>
      </c>
      <c r="D342" t="s">
        <v>3872</v>
      </c>
      <c r="E342" t="s">
        <v>107</v>
      </c>
      <c r="F342" t="s">
        <v>3890</v>
      </c>
      <c r="G342" t="s">
        <v>3819</v>
      </c>
      <c r="H342" t="s">
        <v>3820</v>
      </c>
      <c r="I342" t="s">
        <v>7</v>
      </c>
      <c r="J342" t="s">
        <v>3874</v>
      </c>
      <c r="K342" t="s">
        <v>2648</v>
      </c>
      <c r="L342">
        <v>11502</v>
      </c>
      <c r="M342">
        <v>1002</v>
      </c>
      <c r="N342">
        <v>1207</v>
      </c>
      <c r="O342">
        <v>1499</v>
      </c>
      <c r="P342">
        <v>1824</v>
      </c>
      <c r="Q342">
        <v>2226</v>
      </c>
    </row>
    <row r="343" spans="1:17" x14ac:dyDescent="0.25">
      <c r="A343">
        <v>9003</v>
      </c>
      <c r="B343" t="s">
        <v>3891</v>
      </c>
      <c r="C343" t="s">
        <v>3871</v>
      </c>
      <c r="D343" t="s">
        <v>3872</v>
      </c>
      <c r="E343" t="s">
        <v>107</v>
      </c>
      <c r="F343" t="s">
        <v>3892</v>
      </c>
      <c r="G343" t="s">
        <v>3819</v>
      </c>
      <c r="H343" t="s">
        <v>3820</v>
      </c>
      <c r="I343" t="s">
        <v>7</v>
      </c>
      <c r="J343" t="s">
        <v>3874</v>
      </c>
      <c r="K343" t="s">
        <v>2648</v>
      </c>
      <c r="L343">
        <v>43952</v>
      </c>
      <c r="M343">
        <v>1002</v>
      </c>
      <c r="N343">
        <v>1207</v>
      </c>
      <c r="O343">
        <v>1499</v>
      </c>
      <c r="P343">
        <v>1824</v>
      </c>
      <c r="Q343">
        <v>2226</v>
      </c>
    </row>
    <row r="344" spans="1:17" x14ac:dyDescent="0.25">
      <c r="A344">
        <v>9003</v>
      </c>
      <c r="B344" t="s">
        <v>3893</v>
      </c>
      <c r="C344" t="s">
        <v>3871</v>
      </c>
      <c r="D344" t="s">
        <v>3872</v>
      </c>
      <c r="E344" t="s">
        <v>107</v>
      </c>
      <c r="F344" t="s">
        <v>3894</v>
      </c>
      <c r="G344" t="s">
        <v>3819</v>
      </c>
      <c r="H344" t="s">
        <v>3820</v>
      </c>
      <c r="I344" t="s">
        <v>7</v>
      </c>
      <c r="J344" t="s">
        <v>3874</v>
      </c>
      <c r="K344" t="s">
        <v>2648</v>
      </c>
      <c r="L344">
        <v>25498</v>
      </c>
      <c r="M344">
        <v>1002</v>
      </c>
      <c r="N344">
        <v>1207</v>
      </c>
      <c r="O344">
        <v>1499</v>
      </c>
      <c r="P344">
        <v>1824</v>
      </c>
      <c r="Q344">
        <v>2226</v>
      </c>
    </row>
    <row r="345" spans="1:17" x14ac:dyDescent="0.25">
      <c r="A345">
        <v>9003</v>
      </c>
      <c r="B345" t="s">
        <v>3895</v>
      </c>
      <c r="C345" t="s">
        <v>3871</v>
      </c>
      <c r="D345" t="s">
        <v>3872</v>
      </c>
      <c r="E345" t="s">
        <v>107</v>
      </c>
      <c r="F345" t="s">
        <v>3896</v>
      </c>
      <c r="G345" t="s">
        <v>3819</v>
      </c>
      <c r="H345" t="s">
        <v>3820</v>
      </c>
      <c r="I345" t="s">
        <v>7</v>
      </c>
      <c r="J345" t="s">
        <v>3874</v>
      </c>
      <c r="K345" t="s">
        <v>2648</v>
      </c>
      <c r="L345">
        <v>34527</v>
      </c>
      <c r="M345">
        <v>1002</v>
      </c>
      <c r="N345">
        <v>1207</v>
      </c>
      <c r="O345">
        <v>1499</v>
      </c>
      <c r="P345">
        <v>1824</v>
      </c>
      <c r="Q345">
        <v>2226</v>
      </c>
    </row>
    <row r="346" spans="1:17" x14ac:dyDescent="0.25">
      <c r="A346">
        <v>9003</v>
      </c>
      <c r="B346" t="s">
        <v>3897</v>
      </c>
      <c r="C346" t="s">
        <v>3871</v>
      </c>
      <c r="D346" t="s">
        <v>3872</v>
      </c>
      <c r="E346" t="s">
        <v>107</v>
      </c>
      <c r="F346" t="s">
        <v>3898</v>
      </c>
      <c r="G346" t="s">
        <v>3819</v>
      </c>
      <c r="H346" t="s">
        <v>3820</v>
      </c>
      <c r="I346" t="s">
        <v>7</v>
      </c>
      <c r="J346" t="s">
        <v>3874</v>
      </c>
      <c r="K346" t="s">
        <v>2648</v>
      </c>
      <c r="L346">
        <v>11410</v>
      </c>
      <c r="M346">
        <v>1002</v>
      </c>
      <c r="N346">
        <v>1207</v>
      </c>
      <c r="O346">
        <v>1499</v>
      </c>
      <c r="P346">
        <v>1824</v>
      </c>
      <c r="Q346">
        <v>2226</v>
      </c>
    </row>
    <row r="347" spans="1:17" x14ac:dyDescent="0.25">
      <c r="A347">
        <v>9003</v>
      </c>
      <c r="B347" t="s">
        <v>3899</v>
      </c>
      <c r="C347" t="s">
        <v>3871</v>
      </c>
      <c r="D347" t="s">
        <v>3872</v>
      </c>
      <c r="E347" t="s">
        <v>107</v>
      </c>
      <c r="F347" t="s">
        <v>3900</v>
      </c>
      <c r="G347" t="s">
        <v>3819</v>
      </c>
      <c r="H347" t="s">
        <v>3820</v>
      </c>
      <c r="I347" t="s">
        <v>7</v>
      </c>
      <c r="J347" t="s">
        <v>3874</v>
      </c>
      <c r="K347" t="s">
        <v>2648</v>
      </c>
      <c r="L347">
        <v>122549</v>
      </c>
      <c r="M347">
        <v>1002</v>
      </c>
      <c r="N347">
        <v>1207</v>
      </c>
      <c r="O347">
        <v>1499</v>
      </c>
      <c r="P347">
        <v>1824</v>
      </c>
      <c r="Q347">
        <v>2226</v>
      </c>
    </row>
    <row r="348" spans="1:17" x14ac:dyDescent="0.25">
      <c r="A348">
        <v>9003</v>
      </c>
      <c r="B348" t="s">
        <v>3901</v>
      </c>
      <c r="C348" t="s">
        <v>3871</v>
      </c>
      <c r="D348" t="s">
        <v>3872</v>
      </c>
      <c r="E348" t="s">
        <v>107</v>
      </c>
      <c r="F348" t="s">
        <v>3902</v>
      </c>
      <c r="G348" t="s">
        <v>3819</v>
      </c>
      <c r="H348" t="s">
        <v>3820</v>
      </c>
      <c r="I348" t="s">
        <v>7</v>
      </c>
      <c r="J348" t="s">
        <v>3874</v>
      </c>
      <c r="K348" t="s">
        <v>2648</v>
      </c>
      <c r="L348">
        <v>1883</v>
      </c>
      <c r="M348">
        <v>1002</v>
      </c>
      <c r="N348">
        <v>1207</v>
      </c>
      <c r="O348">
        <v>1499</v>
      </c>
      <c r="P348">
        <v>1824</v>
      </c>
      <c r="Q348">
        <v>2226</v>
      </c>
    </row>
    <row r="349" spans="1:17" x14ac:dyDescent="0.25">
      <c r="A349">
        <v>9003</v>
      </c>
      <c r="B349" t="s">
        <v>3903</v>
      </c>
      <c r="C349" t="s">
        <v>3871</v>
      </c>
      <c r="D349" t="s">
        <v>3872</v>
      </c>
      <c r="E349" t="s">
        <v>107</v>
      </c>
      <c r="F349" t="s">
        <v>3904</v>
      </c>
      <c r="G349" t="s">
        <v>3819</v>
      </c>
      <c r="H349" t="s">
        <v>3820</v>
      </c>
      <c r="I349" t="s">
        <v>7</v>
      </c>
      <c r="J349" t="s">
        <v>3874</v>
      </c>
      <c r="K349" t="s">
        <v>2648</v>
      </c>
      <c r="L349">
        <v>57701</v>
      </c>
      <c r="M349">
        <v>1002</v>
      </c>
      <c r="N349">
        <v>1207</v>
      </c>
      <c r="O349">
        <v>1499</v>
      </c>
      <c r="P349">
        <v>1824</v>
      </c>
      <c r="Q349">
        <v>2226</v>
      </c>
    </row>
    <row r="350" spans="1:17" x14ac:dyDescent="0.25">
      <c r="A350">
        <v>9003</v>
      </c>
      <c r="B350" t="s">
        <v>3905</v>
      </c>
      <c r="C350" t="s">
        <v>3871</v>
      </c>
      <c r="D350" t="s">
        <v>3872</v>
      </c>
      <c r="E350" t="s">
        <v>107</v>
      </c>
      <c r="F350" t="s">
        <v>3906</v>
      </c>
      <c r="G350" t="s">
        <v>3819</v>
      </c>
      <c r="H350" t="s">
        <v>3820</v>
      </c>
      <c r="I350" t="s">
        <v>7</v>
      </c>
      <c r="J350" t="s">
        <v>3874</v>
      </c>
      <c r="K350" t="s">
        <v>2648</v>
      </c>
      <c r="L350">
        <v>6351</v>
      </c>
      <c r="M350">
        <v>1002</v>
      </c>
      <c r="N350">
        <v>1207</v>
      </c>
      <c r="O350">
        <v>1499</v>
      </c>
      <c r="P350">
        <v>1824</v>
      </c>
      <c r="Q350">
        <v>2226</v>
      </c>
    </row>
    <row r="351" spans="1:17" x14ac:dyDescent="0.25">
      <c r="A351">
        <v>9003</v>
      </c>
      <c r="B351" t="s">
        <v>3907</v>
      </c>
      <c r="C351" t="s">
        <v>3871</v>
      </c>
      <c r="D351" t="s">
        <v>3872</v>
      </c>
      <c r="E351" t="s">
        <v>107</v>
      </c>
      <c r="F351" t="s">
        <v>3908</v>
      </c>
      <c r="G351" t="s">
        <v>3819</v>
      </c>
      <c r="H351" t="s">
        <v>3820</v>
      </c>
      <c r="I351" t="s">
        <v>7</v>
      </c>
      <c r="J351" t="s">
        <v>3874</v>
      </c>
      <c r="K351" t="s">
        <v>2648</v>
      </c>
      <c r="L351">
        <v>72543</v>
      </c>
      <c r="M351">
        <v>1002</v>
      </c>
      <c r="N351">
        <v>1207</v>
      </c>
      <c r="O351">
        <v>1499</v>
      </c>
      <c r="P351">
        <v>1824</v>
      </c>
      <c r="Q351">
        <v>2226</v>
      </c>
    </row>
    <row r="352" spans="1:17" x14ac:dyDescent="0.25">
      <c r="A352">
        <v>9003</v>
      </c>
      <c r="B352" t="s">
        <v>3909</v>
      </c>
      <c r="C352" t="s">
        <v>3871</v>
      </c>
      <c r="D352" t="s">
        <v>3872</v>
      </c>
      <c r="E352" t="s">
        <v>107</v>
      </c>
      <c r="F352" t="s">
        <v>3910</v>
      </c>
      <c r="G352" t="s">
        <v>3819</v>
      </c>
      <c r="H352" t="s">
        <v>3820</v>
      </c>
      <c r="I352" t="s">
        <v>7</v>
      </c>
      <c r="J352" t="s">
        <v>3874</v>
      </c>
      <c r="K352" t="s">
        <v>2648</v>
      </c>
      <c r="L352">
        <v>30114</v>
      </c>
      <c r="M352">
        <v>1002</v>
      </c>
      <c r="N352">
        <v>1207</v>
      </c>
      <c r="O352">
        <v>1499</v>
      </c>
      <c r="P352">
        <v>1824</v>
      </c>
      <c r="Q352">
        <v>2226</v>
      </c>
    </row>
    <row r="353" spans="1:17" x14ac:dyDescent="0.25">
      <c r="A353">
        <v>9003</v>
      </c>
      <c r="B353" t="s">
        <v>3911</v>
      </c>
      <c r="C353" t="s">
        <v>3871</v>
      </c>
      <c r="D353" t="s">
        <v>3872</v>
      </c>
      <c r="E353" t="s">
        <v>107</v>
      </c>
      <c r="F353" t="s">
        <v>3912</v>
      </c>
      <c r="G353" t="s">
        <v>3819</v>
      </c>
      <c r="H353" t="s">
        <v>3820</v>
      </c>
      <c r="I353" t="s">
        <v>7</v>
      </c>
      <c r="J353" t="s">
        <v>3874</v>
      </c>
      <c r="K353" t="s">
        <v>2648</v>
      </c>
      <c r="L353">
        <v>17605</v>
      </c>
      <c r="M353">
        <v>1002</v>
      </c>
      <c r="N353">
        <v>1207</v>
      </c>
      <c r="O353">
        <v>1499</v>
      </c>
      <c r="P353">
        <v>1824</v>
      </c>
      <c r="Q353">
        <v>2226</v>
      </c>
    </row>
    <row r="354" spans="1:17" x14ac:dyDescent="0.25">
      <c r="A354">
        <v>9003</v>
      </c>
      <c r="B354" t="s">
        <v>3913</v>
      </c>
      <c r="C354" t="s">
        <v>3871</v>
      </c>
      <c r="D354" t="s">
        <v>3872</v>
      </c>
      <c r="E354" t="s">
        <v>107</v>
      </c>
      <c r="F354" t="s">
        <v>3914</v>
      </c>
      <c r="G354" t="s">
        <v>3819</v>
      </c>
      <c r="H354" t="s">
        <v>3820</v>
      </c>
      <c r="I354" t="s">
        <v>7</v>
      </c>
      <c r="J354" t="s">
        <v>3874</v>
      </c>
      <c r="K354" t="s">
        <v>2648</v>
      </c>
      <c r="L354">
        <v>20147</v>
      </c>
      <c r="M354">
        <v>1002</v>
      </c>
      <c r="N354">
        <v>1207</v>
      </c>
      <c r="O354">
        <v>1499</v>
      </c>
      <c r="P354">
        <v>1824</v>
      </c>
      <c r="Q354">
        <v>2226</v>
      </c>
    </row>
    <row r="355" spans="1:17" x14ac:dyDescent="0.25">
      <c r="A355">
        <v>9003</v>
      </c>
      <c r="B355" t="s">
        <v>3915</v>
      </c>
      <c r="C355" t="s">
        <v>3871</v>
      </c>
      <c r="D355" t="s">
        <v>3872</v>
      </c>
      <c r="E355" t="s">
        <v>107</v>
      </c>
      <c r="F355" t="s">
        <v>3916</v>
      </c>
      <c r="G355" t="s">
        <v>3819</v>
      </c>
      <c r="H355" t="s">
        <v>3820</v>
      </c>
      <c r="I355" t="s">
        <v>7</v>
      </c>
      <c r="J355" t="s">
        <v>3874</v>
      </c>
      <c r="K355" t="s">
        <v>2648</v>
      </c>
      <c r="L355">
        <v>25025</v>
      </c>
      <c r="M355">
        <v>1002</v>
      </c>
      <c r="N355">
        <v>1207</v>
      </c>
      <c r="O355">
        <v>1499</v>
      </c>
      <c r="P355">
        <v>1824</v>
      </c>
      <c r="Q355">
        <v>2226</v>
      </c>
    </row>
    <row r="356" spans="1:17" x14ac:dyDescent="0.25">
      <c r="A356">
        <v>9003</v>
      </c>
      <c r="B356" t="s">
        <v>3917</v>
      </c>
      <c r="C356" t="s">
        <v>3871</v>
      </c>
      <c r="D356" t="s">
        <v>3872</v>
      </c>
      <c r="E356" t="s">
        <v>107</v>
      </c>
      <c r="F356" t="s">
        <v>3918</v>
      </c>
      <c r="G356" t="s">
        <v>3819</v>
      </c>
      <c r="H356" t="s">
        <v>3820</v>
      </c>
      <c r="I356" t="s">
        <v>7</v>
      </c>
      <c r="J356" t="s">
        <v>3874</v>
      </c>
      <c r="K356" t="s">
        <v>2648</v>
      </c>
      <c r="L356">
        <v>43753</v>
      </c>
      <c r="M356">
        <v>1002</v>
      </c>
      <c r="N356">
        <v>1207</v>
      </c>
      <c r="O356">
        <v>1499</v>
      </c>
      <c r="P356">
        <v>1824</v>
      </c>
      <c r="Q356">
        <v>2226</v>
      </c>
    </row>
    <row r="357" spans="1:17" x14ac:dyDescent="0.25">
      <c r="A357">
        <v>9003</v>
      </c>
      <c r="B357" t="s">
        <v>3919</v>
      </c>
      <c r="C357" t="s">
        <v>3871</v>
      </c>
      <c r="D357" t="s">
        <v>3872</v>
      </c>
      <c r="E357" t="s">
        <v>107</v>
      </c>
      <c r="F357" t="s">
        <v>3920</v>
      </c>
      <c r="G357" t="s">
        <v>3819</v>
      </c>
      <c r="H357" t="s">
        <v>3820</v>
      </c>
      <c r="I357" t="s">
        <v>7</v>
      </c>
      <c r="J357" t="s">
        <v>3874</v>
      </c>
      <c r="K357" t="s">
        <v>2648</v>
      </c>
      <c r="L357">
        <v>25962</v>
      </c>
      <c r="M357">
        <v>1002</v>
      </c>
      <c r="N357">
        <v>1207</v>
      </c>
      <c r="O357">
        <v>1499</v>
      </c>
      <c r="P357">
        <v>1824</v>
      </c>
      <c r="Q357">
        <v>2226</v>
      </c>
    </row>
    <row r="358" spans="1:17" x14ac:dyDescent="0.25">
      <c r="A358">
        <v>9003</v>
      </c>
      <c r="B358" t="s">
        <v>3921</v>
      </c>
      <c r="C358" t="s">
        <v>3871</v>
      </c>
      <c r="D358" t="s">
        <v>3872</v>
      </c>
      <c r="E358" t="s">
        <v>107</v>
      </c>
      <c r="F358" t="s">
        <v>3922</v>
      </c>
      <c r="G358" t="s">
        <v>3819</v>
      </c>
      <c r="H358" t="s">
        <v>3820</v>
      </c>
      <c r="I358" t="s">
        <v>7</v>
      </c>
      <c r="J358" t="s">
        <v>3874</v>
      </c>
      <c r="K358" t="s">
        <v>2648</v>
      </c>
      <c r="L358">
        <v>15730</v>
      </c>
      <c r="M358">
        <v>1002</v>
      </c>
      <c r="N358">
        <v>1207</v>
      </c>
      <c r="O358">
        <v>1499</v>
      </c>
      <c r="P358">
        <v>1824</v>
      </c>
      <c r="Q358">
        <v>2226</v>
      </c>
    </row>
    <row r="359" spans="1:17" x14ac:dyDescent="0.25">
      <c r="A359">
        <v>9003</v>
      </c>
      <c r="B359" t="s">
        <v>3923</v>
      </c>
      <c r="C359" t="s">
        <v>3871</v>
      </c>
      <c r="D359" t="s">
        <v>3872</v>
      </c>
      <c r="E359" t="s">
        <v>107</v>
      </c>
      <c r="F359" t="s">
        <v>3924</v>
      </c>
      <c r="G359" t="s">
        <v>3819</v>
      </c>
      <c r="H359" t="s">
        <v>3820</v>
      </c>
      <c r="I359" t="s">
        <v>7</v>
      </c>
      <c r="J359" t="s">
        <v>3874</v>
      </c>
      <c r="K359" t="s">
        <v>2648</v>
      </c>
      <c r="L359">
        <v>63023</v>
      </c>
      <c r="M359">
        <v>1002</v>
      </c>
      <c r="N359">
        <v>1207</v>
      </c>
      <c r="O359">
        <v>1499</v>
      </c>
      <c r="P359">
        <v>1824</v>
      </c>
      <c r="Q359">
        <v>2226</v>
      </c>
    </row>
    <row r="360" spans="1:17" x14ac:dyDescent="0.25">
      <c r="A360">
        <v>9003</v>
      </c>
      <c r="B360" t="s">
        <v>3925</v>
      </c>
      <c r="C360" t="s">
        <v>3871</v>
      </c>
      <c r="D360" t="s">
        <v>3872</v>
      </c>
      <c r="E360" t="s">
        <v>107</v>
      </c>
      <c r="F360" t="s">
        <v>3926</v>
      </c>
      <c r="G360" t="s">
        <v>3819</v>
      </c>
      <c r="H360" t="s">
        <v>3820</v>
      </c>
      <c r="I360" t="s">
        <v>7</v>
      </c>
      <c r="J360" t="s">
        <v>3874</v>
      </c>
      <c r="K360" t="s">
        <v>2648</v>
      </c>
      <c r="L360">
        <v>26068</v>
      </c>
      <c r="M360">
        <v>1002</v>
      </c>
      <c r="N360">
        <v>1207</v>
      </c>
      <c r="O360">
        <v>1499</v>
      </c>
      <c r="P360">
        <v>1824</v>
      </c>
      <c r="Q360">
        <v>2226</v>
      </c>
    </row>
    <row r="361" spans="1:17" x14ac:dyDescent="0.25">
      <c r="A361">
        <v>9003</v>
      </c>
      <c r="B361" t="s">
        <v>3927</v>
      </c>
      <c r="C361" t="s">
        <v>3871</v>
      </c>
      <c r="D361" t="s">
        <v>3872</v>
      </c>
      <c r="E361" t="s">
        <v>107</v>
      </c>
      <c r="F361" t="s">
        <v>3928</v>
      </c>
      <c r="G361" t="s">
        <v>3819</v>
      </c>
      <c r="H361" t="s">
        <v>3820</v>
      </c>
      <c r="I361" t="s">
        <v>7</v>
      </c>
      <c r="J361" t="s">
        <v>3874</v>
      </c>
      <c r="K361" t="s">
        <v>2648</v>
      </c>
      <c r="L361">
        <v>28791</v>
      </c>
      <c r="M361">
        <v>1002</v>
      </c>
      <c r="N361">
        <v>1207</v>
      </c>
      <c r="O361">
        <v>1499</v>
      </c>
      <c r="P361">
        <v>1824</v>
      </c>
      <c r="Q361">
        <v>2226</v>
      </c>
    </row>
    <row r="362" spans="1:17" x14ac:dyDescent="0.25">
      <c r="A362">
        <v>9003</v>
      </c>
      <c r="B362" t="s">
        <v>3929</v>
      </c>
      <c r="C362" t="s">
        <v>3871</v>
      </c>
      <c r="D362" t="s">
        <v>3872</v>
      </c>
      <c r="E362" t="s">
        <v>107</v>
      </c>
      <c r="F362" t="s">
        <v>3930</v>
      </c>
      <c r="G362" t="s">
        <v>3819</v>
      </c>
      <c r="H362" t="s">
        <v>3820</v>
      </c>
      <c r="I362" t="s">
        <v>7</v>
      </c>
      <c r="J362" t="s">
        <v>3874</v>
      </c>
      <c r="K362" t="s">
        <v>2648</v>
      </c>
      <c r="L362">
        <v>12732</v>
      </c>
      <c r="M362">
        <v>1002</v>
      </c>
      <c r="N362">
        <v>1207</v>
      </c>
      <c r="O362">
        <v>1499</v>
      </c>
      <c r="P362">
        <v>1824</v>
      </c>
      <c r="Q362">
        <v>2226</v>
      </c>
    </row>
    <row r="363" spans="1:17" x14ac:dyDescent="0.25">
      <c r="A363">
        <v>9005</v>
      </c>
      <c r="B363" t="s">
        <v>3931</v>
      </c>
      <c r="C363" t="s">
        <v>3932</v>
      </c>
      <c r="D363" t="s">
        <v>3933</v>
      </c>
      <c r="E363" t="s">
        <v>151</v>
      </c>
      <c r="F363" t="s">
        <v>3934</v>
      </c>
      <c r="G363" t="s">
        <v>3819</v>
      </c>
      <c r="H363" t="s">
        <v>3820</v>
      </c>
      <c r="I363" t="s">
        <v>7</v>
      </c>
      <c r="J363" t="s">
        <v>3935</v>
      </c>
      <c r="K363" t="s">
        <v>2657</v>
      </c>
      <c r="L363">
        <v>3626</v>
      </c>
      <c r="M363">
        <v>925</v>
      </c>
      <c r="N363">
        <v>1067</v>
      </c>
      <c r="O363">
        <v>1384</v>
      </c>
      <c r="P363">
        <v>1684</v>
      </c>
      <c r="Q363">
        <v>1859</v>
      </c>
    </row>
    <row r="364" spans="1:17" x14ac:dyDescent="0.25">
      <c r="A364">
        <v>9005</v>
      </c>
      <c r="B364" t="s">
        <v>3936</v>
      </c>
      <c r="C364" t="s">
        <v>3932</v>
      </c>
      <c r="D364" t="s">
        <v>3933</v>
      </c>
      <c r="E364" t="s">
        <v>151</v>
      </c>
      <c r="F364" t="s">
        <v>3937</v>
      </c>
      <c r="G364" t="s">
        <v>3819</v>
      </c>
      <c r="H364" t="s">
        <v>3820</v>
      </c>
      <c r="I364" t="s">
        <v>7</v>
      </c>
      <c r="J364" t="s">
        <v>3935</v>
      </c>
      <c r="K364" t="s">
        <v>2657</v>
      </c>
      <c r="L364">
        <v>3413</v>
      </c>
      <c r="M364">
        <v>925</v>
      </c>
      <c r="N364">
        <v>1067</v>
      </c>
      <c r="O364">
        <v>1384</v>
      </c>
      <c r="P364">
        <v>1684</v>
      </c>
      <c r="Q364">
        <v>1859</v>
      </c>
    </row>
    <row r="365" spans="1:17" x14ac:dyDescent="0.25">
      <c r="A365">
        <v>9005</v>
      </c>
      <c r="B365" t="s">
        <v>3938</v>
      </c>
      <c r="C365" t="s">
        <v>3932</v>
      </c>
      <c r="D365" t="s">
        <v>3933</v>
      </c>
      <c r="E365" t="s">
        <v>151</v>
      </c>
      <c r="F365" t="s">
        <v>3939</v>
      </c>
      <c r="G365" t="s">
        <v>3819</v>
      </c>
      <c r="H365" t="s">
        <v>3820</v>
      </c>
      <c r="I365" t="s">
        <v>7</v>
      </c>
      <c r="J365" t="s">
        <v>3935</v>
      </c>
      <c r="K365" t="s">
        <v>2657</v>
      </c>
      <c r="L365">
        <v>1782</v>
      </c>
      <c r="M365">
        <v>925</v>
      </c>
      <c r="N365">
        <v>1067</v>
      </c>
      <c r="O365">
        <v>1384</v>
      </c>
      <c r="P365">
        <v>1684</v>
      </c>
      <c r="Q365">
        <v>1859</v>
      </c>
    </row>
    <row r="366" spans="1:17" x14ac:dyDescent="0.25">
      <c r="A366">
        <v>9005</v>
      </c>
      <c r="B366" t="s">
        <v>3940</v>
      </c>
      <c r="C366" t="s">
        <v>3932</v>
      </c>
      <c r="D366" t="s">
        <v>3933</v>
      </c>
      <c r="E366" t="s">
        <v>151</v>
      </c>
      <c r="F366" t="s">
        <v>3941</v>
      </c>
      <c r="G366" t="s">
        <v>3819</v>
      </c>
      <c r="H366" t="s">
        <v>3820</v>
      </c>
      <c r="I366" t="s">
        <v>7</v>
      </c>
      <c r="J366" t="s">
        <v>3935</v>
      </c>
      <c r="K366" t="s">
        <v>2657</v>
      </c>
      <c r="L366">
        <v>1178</v>
      </c>
      <c r="M366">
        <v>925</v>
      </c>
      <c r="N366">
        <v>1067</v>
      </c>
      <c r="O366">
        <v>1384</v>
      </c>
      <c r="P366">
        <v>1684</v>
      </c>
      <c r="Q366">
        <v>1859</v>
      </c>
    </row>
    <row r="367" spans="1:17" x14ac:dyDescent="0.25">
      <c r="A367">
        <v>9005</v>
      </c>
      <c r="B367" t="s">
        <v>3942</v>
      </c>
      <c r="C367" t="s">
        <v>3932</v>
      </c>
      <c r="D367" t="s">
        <v>3933</v>
      </c>
      <c r="E367" t="s">
        <v>151</v>
      </c>
      <c r="F367" t="s">
        <v>3943</v>
      </c>
      <c r="G367" t="s">
        <v>3819</v>
      </c>
      <c r="H367" t="s">
        <v>3820</v>
      </c>
      <c r="I367" t="s">
        <v>7</v>
      </c>
      <c r="J367" t="s">
        <v>3935</v>
      </c>
      <c r="K367" t="s">
        <v>2657</v>
      </c>
      <c r="L367">
        <v>1362</v>
      </c>
      <c r="M367">
        <v>925</v>
      </c>
      <c r="N367">
        <v>1067</v>
      </c>
      <c r="O367">
        <v>1384</v>
      </c>
      <c r="P367">
        <v>1684</v>
      </c>
      <c r="Q367">
        <v>1859</v>
      </c>
    </row>
    <row r="368" spans="1:17" x14ac:dyDescent="0.25">
      <c r="A368">
        <v>9005</v>
      </c>
      <c r="B368" t="s">
        <v>3944</v>
      </c>
      <c r="C368" t="s">
        <v>3932</v>
      </c>
      <c r="D368" t="s">
        <v>3933</v>
      </c>
      <c r="E368" t="s">
        <v>151</v>
      </c>
      <c r="F368" t="s">
        <v>3945</v>
      </c>
      <c r="G368" t="s">
        <v>3819</v>
      </c>
      <c r="H368" t="s">
        <v>3820</v>
      </c>
      <c r="I368" t="s">
        <v>7</v>
      </c>
      <c r="J368" t="s">
        <v>3935</v>
      </c>
      <c r="K368" t="s">
        <v>2657</v>
      </c>
      <c r="L368">
        <v>1344</v>
      </c>
      <c r="M368">
        <v>925</v>
      </c>
      <c r="N368">
        <v>1067</v>
      </c>
      <c r="O368">
        <v>1384</v>
      </c>
      <c r="P368">
        <v>1684</v>
      </c>
      <c r="Q368">
        <v>1859</v>
      </c>
    </row>
    <row r="369" spans="1:17" x14ac:dyDescent="0.25">
      <c r="A369">
        <v>9005</v>
      </c>
      <c r="B369" t="s">
        <v>3946</v>
      </c>
      <c r="C369" t="s">
        <v>3932</v>
      </c>
      <c r="D369" t="s">
        <v>3933</v>
      </c>
      <c r="E369" t="s">
        <v>151</v>
      </c>
      <c r="F369" t="s">
        <v>3947</v>
      </c>
      <c r="G369" t="s">
        <v>3819</v>
      </c>
      <c r="H369" t="s">
        <v>3820</v>
      </c>
      <c r="I369" t="s">
        <v>7</v>
      </c>
      <c r="J369" t="s">
        <v>3935</v>
      </c>
      <c r="K369" t="s">
        <v>2657</v>
      </c>
      <c r="L369">
        <v>2877</v>
      </c>
      <c r="M369">
        <v>925</v>
      </c>
      <c r="N369">
        <v>1067</v>
      </c>
      <c r="O369">
        <v>1384</v>
      </c>
      <c r="P369">
        <v>1684</v>
      </c>
      <c r="Q369">
        <v>1859</v>
      </c>
    </row>
    <row r="370" spans="1:17" x14ac:dyDescent="0.25">
      <c r="A370">
        <v>9005</v>
      </c>
      <c r="B370" t="s">
        <v>3948</v>
      </c>
      <c r="C370" t="s">
        <v>3932</v>
      </c>
      <c r="D370" t="s">
        <v>3933</v>
      </c>
      <c r="E370" t="s">
        <v>151</v>
      </c>
      <c r="F370" t="s">
        <v>3949</v>
      </c>
      <c r="G370" t="s">
        <v>3819</v>
      </c>
      <c r="H370" t="s">
        <v>3820</v>
      </c>
      <c r="I370" t="s">
        <v>7</v>
      </c>
      <c r="J370" t="s">
        <v>3935</v>
      </c>
      <c r="K370" t="s">
        <v>2657</v>
      </c>
      <c r="L370">
        <v>5428</v>
      </c>
      <c r="M370">
        <v>925</v>
      </c>
      <c r="N370">
        <v>1067</v>
      </c>
      <c r="O370">
        <v>1384</v>
      </c>
      <c r="P370">
        <v>1684</v>
      </c>
      <c r="Q370">
        <v>1859</v>
      </c>
    </row>
    <row r="371" spans="1:17" x14ac:dyDescent="0.25">
      <c r="A371">
        <v>9005</v>
      </c>
      <c r="B371" t="s">
        <v>3950</v>
      </c>
      <c r="C371" t="s">
        <v>3932</v>
      </c>
      <c r="D371" t="s">
        <v>3933</v>
      </c>
      <c r="E371" t="s">
        <v>151</v>
      </c>
      <c r="F371" t="s">
        <v>3951</v>
      </c>
      <c r="G371" t="s">
        <v>3819</v>
      </c>
      <c r="H371" t="s">
        <v>3820</v>
      </c>
      <c r="I371" t="s">
        <v>7</v>
      </c>
      <c r="J371" t="s">
        <v>3935</v>
      </c>
      <c r="K371" t="s">
        <v>2657</v>
      </c>
      <c r="L371">
        <v>2789</v>
      </c>
      <c r="M371">
        <v>925</v>
      </c>
      <c r="N371">
        <v>1067</v>
      </c>
      <c r="O371">
        <v>1384</v>
      </c>
      <c r="P371">
        <v>1684</v>
      </c>
      <c r="Q371">
        <v>1859</v>
      </c>
    </row>
    <row r="372" spans="1:17" x14ac:dyDescent="0.25">
      <c r="A372">
        <v>9005</v>
      </c>
      <c r="B372" t="s">
        <v>3952</v>
      </c>
      <c r="C372" t="s">
        <v>3932</v>
      </c>
      <c r="D372" t="s">
        <v>3933</v>
      </c>
      <c r="E372" t="s">
        <v>151</v>
      </c>
      <c r="F372" t="s">
        <v>3953</v>
      </c>
      <c r="G372" t="s">
        <v>3819</v>
      </c>
      <c r="H372" t="s">
        <v>3820</v>
      </c>
      <c r="I372" t="s">
        <v>7</v>
      </c>
      <c r="J372" t="s">
        <v>3935</v>
      </c>
      <c r="K372" t="s">
        <v>2657</v>
      </c>
      <c r="L372">
        <v>8126</v>
      </c>
      <c r="M372">
        <v>925</v>
      </c>
      <c r="N372">
        <v>1067</v>
      </c>
      <c r="O372">
        <v>1384</v>
      </c>
      <c r="P372">
        <v>1684</v>
      </c>
      <c r="Q372">
        <v>1859</v>
      </c>
    </row>
    <row r="373" spans="1:17" x14ac:dyDescent="0.25">
      <c r="A373">
        <v>9005</v>
      </c>
      <c r="B373" t="s">
        <v>3954</v>
      </c>
      <c r="C373" t="s">
        <v>3932</v>
      </c>
      <c r="D373" t="s">
        <v>3933</v>
      </c>
      <c r="E373" t="s">
        <v>151</v>
      </c>
      <c r="F373" t="s">
        <v>3955</v>
      </c>
      <c r="G373" t="s">
        <v>3819</v>
      </c>
      <c r="H373" t="s">
        <v>3820</v>
      </c>
      <c r="I373" t="s">
        <v>7</v>
      </c>
      <c r="J373" t="s">
        <v>3935</v>
      </c>
      <c r="K373" t="s">
        <v>2657</v>
      </c>
      <c r="L373">
        <v>2109</v>
      </c>
      <c r="M373">
        <v>925</v>
      </c>
      <c r="N373">
        <v>1067</v>
      </c>
      <c r="O373">
        <v>1384</v>
      </c>
      <c r="P373">
        <v>1684</v>
      </c>
      <c r="Q373">
        <v>1859</v>
      </c>
    </row>
    <row r="374" spans="1:17" x14ac:dyDescent="0.25">
      <c r="A374">
        <v>9005</v>
      </c>
      <c r="B374" t="s">
        <v>3956</v>
      </c>
      <c r="C374" t="s">
        <v>3932</v>
      </c>
      <c r="D374" t="s">
        <v>3933</v>
      </c>
      <c r="E374" t="s">
        <v>151</v>
      </c>
      <c r="F374" t="s">
        <v>3957</v>
      </c>
      <c r="G374" t="s">
        <v>3819</v>
      </c>
      <c r="H374" t="s">
        <v>3820</v>
      </c>
      <c r="I374" t="s">
        <v>7</v>
      </c>
      <c r="J374" t="s">
        <v>3935</v>
      </c>
      <c r="K374" t="s">
        <v>2657</v>
      </c>
      <c r="L374">
        <v>6678</v>
      </c>
      <c r="M374">
        <v>925</v>
      </c>
      <c r="N374">
        <v>1067</v>
      </c>
      <c r="O374">
        <v>1384</v>
      </c>
      <c r="P374">
        <v>1684</v>
      </c>
      <c r="Q374">
        <v>1859</v>
      </c>
    </row>
    <row r="375" spans="1:17" x14ac:dyDescent="0.25">
      <c r="A375">
        <v>9005</v>
      </c>
      <c r="B375" t="s">
        <v>3958</v>
      </c>
      <c r="C375" t="s">
        <v>3932</v>
      </c>
      <c r="D375" t="s">
        <v>3933</v>
      </c>
      <c r="E375" t="s">
        <v>151</v>
      </c>
      <c r="F375" t="s">
        <v>3959</v>
      </c>
      <c r="G375" t="s">
        <v>3819</v>
      </c>
      <c r="H375" t="s">
        <v>3820</v>
      </c>
      <c r="I375" t="s">
        <v>7</v>
      </c>
      <c r="J375" t="s">
        <v>3935</v>
      </c>
      <c r="K375" t="s">
        <v>2657</v>
      </c>
      <c r="L375">
        <v>26893</v>
      </c>
      <c r="M375">
        <v>925</v>
      </c>
      <c r="N375">
        <v>1067</v>
      </c>
      <c r="O375">
        <v>1384</v>
      </c>
      <c r="P375">
        <v>1684</v>
      </c>
      <c r="Q375">
        <v>1859</v>
      </c>
    </row>
    <row r="376" spans="1:17" x14ac:dyDescent="0.25">
      <c r="A376">
        <v>9005</v>
      </c>
      <c r="B376" t="s">
        <v>3960</v>
      </c>
      <c r="C376" t="s">
        <v>3932</v>
      </c>
      <c r="D376" t="s">
        <v>3933</v>
      </c>
      <c r="E376" t="s">
        <v>151</v>
      </c>
      <c r="F376" t="s">
        <v>3961</v>
      </c>
      <c r="G376" t="s">
        <v>3819</v>
      </c>
      <c r="H376" t="s">
        <v>3820</v>
      </c>
      <c r="I376" t="s">
        <v>7</v>
      </c>
      <c r="J376" t="s">
        <v>3935</v>
      </c>
      <c r="K376" t="s">
        <v>2657</v>
      </c>
      <c r="L376">
        <v>1611</v>
      </c>
      <c r="M376">
        <v>925</v>
      </c>
      <c r="N376">
        <v>1067</v>
      </c>
      <c r="O376">
        <v>1384</v>
      </c>
      <c r="P376">
        <v>1684</v>
      </c>
      <c r="Q376">
        <v>1859</v>
      </c>
    </row>
    <row r="377" spans="1:17" x14ac:dyDescent="0.25">
      <c r="A377">
        <v>9005</v>
      </c>
      <c r="B377" t="s">
        <v>3962</v>
      </c>
      <c r="C377" t="s">
        <v>3932</v>
      </c>
      <c r="D377" t="s">
        <v>3933</v>
      </c>
      <c r="E377" t="s">
        <v>151</v>
      </c>
      <c r="F377" t="s">
        <v>3963</v>
      </c>
      <c r="G377" t="s">
        <v>3819</v>
      </c>
      <c r="H377" t="s">
        <v>3820</v>
      </c>
      <c r="I377" t="s">
        <v>7</v>
      </c>
      <c r="J377" t="s">
        <v>3935</v>
      </c>
      <c r="K377" t="s">
        <v>2657</v>
      </c>
      <c r="L377">
        <v>3269</v>
      </c>
      <c r="M377">
        <v>925</v>
      </c>
      <c r="N377">
        <v>1067</v>
      </c>
      <c r="O377">
        <v>1384</v>
      </c>
      <c r="P377">
        <v>1684</v>
      </c>
      <c r="Q377">
        <v>1859</v>
      </c>
    </row>
    <row r="378" spans="1:17" x14ac:dyDescent="0.25">
      <c r="A378">
        <v>9005</v>
      </c>
      <c r="B378" t="s">
        <v>3964</v>
      </c>
      <c r="C378" t="s">
        <v>3932</v>
      </c>
      <c r="D378" t="s">
        <v>3933</v>
      </c>
      <c r="E378" t="s">
        <v>151</v>
      </c>
      <c r="F378" t="s">
        <v>3965</v>
      </c>
      <c r="G378" t="s">
        <v>3819</v>
      </c>
      <c r="H378" t="s">
        <v>3820</v>
      </c>
      <c r="I378" t="s">
        <v>7</v>
      </c>
      <c r="J378" t="s">
        <v>3935</v>
      </c>
      <c r="K378" t="s">
        <v>2657</v>
      </c>
      <c r="L378">
        <v>11646</v>
      </c>
      <c r="M378">
        <v>925</v>
      </c>
      <c r="N378">
        <v>1067</v>
      </c>
      <c r="O378">
        <v>1384</v>
      </c>
      <c r="P378">
        <v>1684</v>
      </c>
      <c r="Q378">
        <v>1859</v>
      </c>
    </row>
    <row r="379" spans="1:17" x14ac:dyDescent="0.25">
      <c r="A379">
        <v>9005</v>
      </c>
      <c r="B379" t="s">
        <v>3966</v>
      </c>
      <c r="C379" t="s">
        <v>3932</v>
      </c>
      <c r="D379" t="s">
        <v>3933</v>
      </c>
      <c r="E379" t="s">
        <v>151</v>
      </c>
      <c r="F379" t="s">
        <v>3967</v>
      </c>
      <c r="G379" t="s">
        <v>3819</v>
      </c>
      <c r="H379" t="s">
        <v>3820</v>
      </c>
      <c r="I379" t="s">
        <v>7</v>
      </c>
      <c r="J379" t="s">
        <v>3935</v>
      </c>
      <c r="K379" t="s">
        <v>2657</v>
      </c>
      <c r="L379">
        <v>2118</v>
      </c>
      <c r="M379">
        <v>925</v>
      </c>
      <c r="N379">
        <v>1067</v>
      </c>
      <c r="O379">
        <v>1384</v>
      </c>
      <c r="P379">
        <v>1684</v>
      </c>
      <c r="Q379">
        <v>1859</v>
      </c>
    </row>
    <row r="380" spans="1:17" x14ac:dyDescent="0.25">
      <c r="A380">
        <v>9005</v>
      </c>
      <c r="B380" t="s">
        <v>3968</v>
      </c>
      <c r="C380" t="s">
        <v>3932</v>
      </c>
      <c r="D380" t="s">
        <v>3933</v>
      </c>
      <c r="E380" t="s">
        <v>151</v>
      </c>
      <c r="F380" t="s">
        <v>3969</v>
      </c>
      <c r="G380" t="s">
        <v>3819</v>
      </c>
      <c r="H380" t="s">
        <v>3820</v>
      </c>
      <c r="I380" t="s">
        <v>7</v>
      </c>
      <c r="J380" t="s">
        <v>3935</v>
      </c>
      <c r="K380" t="s">
        <v>2657</v>
      </c>
      <c r="L380">
        <v>3604</v>
      </c>
      <c r="M380">
        <v>925</v>
      </c>
      <c r="N380">
        <v>1067</v>
      </c>
      <c r="O380">
        <v>1384</v>
      </c>
      <c r="P380">
        <v>1684</v>
      </c>
      <c r="Q380">
        <v>1859</v>
      </c>
    </row>
    <row r="381" spans="1:17" x14ac:dyDescent="0.25">
      <c r="A381">
        <v>9005</v>
      </c>
      <c r="B381" t="s">
        <v>3970</v>
      </c>
      <c r="C381" t="s">
        <v>3932</v>
      </c>
      <c r="D381" t="s">
        <v>3933</v>
      </c>
      <c r="E381" t="s">
        <v>151</v>
      </c>
      <c r="F381" t="s">
        <v>3971</v>
      </c>
      <c r="G381" t="s">
        <v>3819</v>
      </c>
      <c r="H381" t="s">
        <v>3820</v>
      </c>
      <c r="I381" t="s">
        <v>7</v>
      </c>
      <c r="J381" t="s">
        <v>3935</v>
      </c>
      <c r="K381" t="s">
        <v>2657</v>
      </c>
      <c r="L381">
        <v>2706</v>
      </c>
      <c r="M381">
        <v>925</v>
      </c>
      <c r="N381">
        <v>1067</v>
      </c>
      <c r="O381">
        <v>1384</v>
      </c>
      <c r="P381">
        <v>1684</v>
      </c>
      <c r="Q381">
        <v>1859</v>
      </c>
    </row>
    <row r="382" spans="1:17" x14ac:dyDescent="0.25">
      <c r="A382">
        <v>9005</v>
      </c>
      <c r="B382" t="s">
        <v>3972</v>
      </c>
      <c r="C382" t="s">
        <v>3932</v>
      </c>
      <c r="D382" t="s">
        <v>3933</v>
      </c>
      <c r="E382" t="s">
        <v>151</v>
      </c>
      <c r="F382" t="s">
        <v>3973</v>
      </c>
      <c r="G382" t="s">
        <v>3819</v>
      </c>
      <c r="H382" t="s">
        <v>3820</v>
      </c>
      <c r="I382" t="s">
        <v>7</v>
      </c>
      <c r="J382" t="s">
        <v>3935</v>
      </c>
      <c r="K382" t="s">
        <v>2657</v>
      </c>
      <c r="L382">
        <v>7558</v>
      </c>
      <c r="M382">
        <v>925</v>
      </c>
      <c r="N382">
        <v>1067</v>
      </c>
      <c r="O382">
        <v>1384</v>
      </c>
      <c r="P382">
        <v>1684</v>
      </c>
      <c r="Q382">
        <v>1859</v>
      </c>
    </row>
    <row r="383" spans="1:17" x14ac:dyDescent="0.25">
      <c r="A383">
        <v>9005</v>
      </c>
      <c r="B383" t="s">
        <v>3974</v>
      </c>
      <c r="C383" t="s">
        <v>3932</v>
      </c>
      <c r="D383" t="s">
        <v>3933</v>
      </c>
      <c r="E383" t="s">
        <v>151</v>
      </c>
      <c r="F383" t="s">
        <v>3975</v>
      </c>
      <c r="G383" t="s">
        <v>3819</v>
      </c>
      <c r="H383" t="s">
        <v>3820</v>
      </c>
      <c r="I383" t="s">
        <v>7</v>
      </c>
      <c r="J383" t="s">
        <v>3935</v>
      </c>
      <c r="K383" t="s">
        <v>2657</v>
      </c>
      <c r="L383">
        <v>34259</v>
      </c>
      <c r="M383">
        <v>925</v>
      </c>
      <c r="N383">
        <v>1067</v>
      </c>
      <c r="O383">
        <v>1384</v>
      </c>
      <c r="P383">
        <v>1684</v>
      </c>
      <c r="Q383">
        <v>1859</v>
      </c>
    </row>
    <row r="384" spans="1:17" x14ac:dyDescent="0.25">
      <c r="A384">
        <v>9005</v>
      </c>
      <c r="B384" t="s">
        <v>3976</v>
      </c>
      <c r="C384" t="s">
        <v>3932</v>
      </c>
      <c r="D384" t="s">
        <v>3933</v>
      </c>
      <c r="E384" t="s">
        <v>151</v>
      </c>
      <c r="F384" t="s">
        <v>3977</v>
      </c>
      <c r="G384" t="s">
        <v>3819</v>
      </c>
      <c r="H384" t="s">
        <v>3820</v>
      </c>
      <c r="I384" t="s">
        <v>7</v>
      </c>
      <c r="J384" t="s">
        <v>3935</v>
      </c>
      <c r="K384" t="s">
        <v>2657</v>
      </c>
      <c r="L384">
        <v>1459</v>
      </c>
      <c r="M384">
        <v>925</v>
      </c>
      <c r="N384">
        <v>1067</v>
      </c>
      <c r="O384">
        <v>1384</v>
      </c>
      <c r="P384">
        <v>1684</v>
      </c>
      <c r="Q384">
        <v>1859</v>
      </c>
    </row>
    <row r="385" spans="1:17" x14ac:dyDescent="0.25">
      <c r="A385">
        <v>9005</v>
      </c>
      <c r="B385" t="s">
        <v>3978</v>
      </c>
      <c r="C385" t="s">
        <v>3932</v>
      </c>
      <c r="D385" t="s">
        <v>3933</v>
      </c>
      <c r="E385" t="s">
        <v>151</v>
      </c>
      <c r="F385" t="s">
        <v>3979</v>
      </c>
      <c r="G385" t="s">
        <v>3819</v>
      </c>
      <c r="H385" t="s">
        <v>3820</v>
      </c>
      <c r="I385" t="s">
        <v>7</v>
      </c>
      <c r="J385" t="s">
        <v>3935</v>
      </c>
      <c r="K385" t="s">
        <v>2657</v>
      </c>
      <c r="L385">
        <v>3435</v>
      </c>
      <c r="M385">
        <v>925</v>
      </c>
      <c r="N385">
        <v>1067</v>
      </c>
      <c r="O385">
        <v>1384</v>
      </c>
      <c r="P385">
        <v>1684</v>
      </c>
      <c r="Q385">
        <v>1859</v>
      </c>
    </row>
    <row r="386" spans="1:17" x14ac:dyDescent="0.25">
      <c r="A386">
        <v>9005</v>
      </c>
      <c r="B386" t="s">
        <v>3980</v>
      </c>
      <c r="C386" t="s">
        <v>3932</v>
      </c>
      <c r="D386" t="s">
        <v>3933</v>
      </c>
      <c r="E386" t="s">
        <v>151</v>
      </c>
      <c r="F386" t="s">
        <v>3981</v>
      </c>
      <c r="G386" t="s">
        <v>3819</v>
      </c>
      <c r="H386" t="s">
        <v>3820</v>
      </c>
      <c r="I386" t="s">
        <v>7</v>
      </c>
      <c r="J386" t="s">
        <v>3935</v>
      </c>
      <c r="K386" t="s">
        <v>2657</v>
      </c>
      <c r="L386">
        <v>21668</v>
      </c>
      <c r="M386">
        <v>925</v>
      </c>
      <c r="N386">
        <v>1067</v>
      </c>
      <c r="O386">
        <v>1384</v>
      </c>
      <c r="P386">
        <v>1684</v>
      </c>
      <c r="Q386">
        <v>1859</v>
      </c>
    </row>
    <row r="387" spans="1:17" x14ac:dyDescent="0.25">
      <c r="A387">
        <v>9005</v>
      </c>
      <c r="B387" t="s">
        <v>3982</v>
      </c>
      <c r="C387" t="s">
        <v>3932</v>
      </c>
      <c r="D387" t="s">
        <v>3933</v>
      </c>
      <c r="E387" t="s">
        <v>151</v>
      </c>
      <c r="F387" t="s">
        <v>3983</v>
      </c>
      <c r="G387" t="s">
        <v>3819</v>
      </c>
      <c r="H387" t="s">
        <v>3820</v>
      </c>
      <c r="I387" t="s">
        <v>7</v>
      </c>
      <c r="J387" t="s">
        <v>3935</v>
      </c>
      <c r="K387" t="s">
        <v>2657</v>
      </c>
      <c r="L387">
        <v>10676</v>
      </c>
      <c r="M387">
        <v>925</v>
      </c>
      <c r="N387">
        <v>1067</v>
      </c>
      <c r="O387">
        <v>1384</v>
      </c>
      <c r="P387">
        <v>1684</v>
      </c>
      <c r="Q387">
        <v>1859</v>
      </c>
    </row>
    <row r="388" spans="1:17" x14ac:dyDescent="0.25">
      <c r="A388">
        <v>9005</v>
      </c>
      <c r="B388" t="s">
        <v>3984</v>
      </c>
      <c r="C388" t="s">
        <v>3932</v>
      </c>
      <c r="D388" t="s">
        <v>3933</v>
      </c>
      <c r="E388" t="s">
        <v>151</v>
      </c>
      <c r="F388" t="s">
        <v>3985</v>
      </c>
      <c r="G388" t="s">
        <v>3819</v>
      </c>
      <c r="H388" t="s">
        <v>3820</v>
      </c>
      <c r="I388" t="s">
        <v>7</v>
      </c>
      <c r="J388" t="s">
        <v>3935</v>
      </c>
      <c r="K388" t="s">
        <v>2657</v>
      </c>
      <c r="L388">
        <v>9529</v>
      </c>
      <c r="M388">
        <v>925</v>
      </c>
      <c r="N388">
        <v>1067</v>
      </c>
      <c r="O388">
        <v>1384</v>
      </c>
      <c r="P388">
        <v>1684</v>
      </c>
      <c r="Q388">
        <v>1859</v>
      </c>
    </row>
    <row r="389" spans="1:17" x14ac:dyDescent="0.25">
      <c r="A389">
        <v>9007</v>
      </c>
      <c r="B389" t="s">
        <v>3986</v>
      </c>
      <c r="C389" t="s">
        <v>3871</v>
      </c>
      <c r="D389" t="s">
        <v>3872</v>
      </c>
      <c r="E389" t="s">
        <v>199</v>
      </c>
      <c r="F389" t="s">
        <v>3987</v>
      </c>
      <c r="G389" t="s">
        <v>3819</v>
      </c>
      <c r="H389" t="s">
        <v>3820</v>
      </c>
      <c r="I389" t="s">
        <v>7</v>
      </c>
      <c r="J389" t="s">
        <v>3988</v>
      </c>
      <c r="K389" t="s">
        <v>2648</v>
      </c>
      <c r="L389">
        <v>4219</v>
      </c>
      <c r="M389">
        <v>1002</v>
      </c>
      <c r="N389">
        <v>1207</v>
      </c>
      <c r="O389">
        <v>1499</v>
      </c>
      <c r="P389">
        <v>1824</v>
      </c>
      <c r="Q389">
        <v>2226</v>
      </c>
    </row>
    <row r="390" spans="1:17" x14ac:dyDescent="0.25">
      <c r="A390">
        <v>9007</v>
      </c>
      <c r="B390" t="s">
        <v>3989</v>
      </c>
      <c r="C390" t="s">
        <v>3990</v>
      </c>
      <c r="D390" t="s">
        <v>3991</v>
      </c>
      <c r="E390" t="s">
        <v>199</v>
      </c>
      <c r="F390" t="s">
        <v>3992</v>
      </c>
      <c r="G390" t="s">
        <v>3819</v>
      </c>
      <c r="H390" t="s">
        <v>3820</v>
      </c>
      <c r="I390" t="s">
        <v>7</v>
      </c>
      <c r="J390" t="s">
        <v>3988</v>
      </c>
      <c r="K390" t="s">
        <v>2648</v>
      </c>
      <c r="L390">
        <v>12926</v>
      </c>
      <c r="M390">
        <v>1061</v>
      </c>
      <c r="N390">
        <v>1221</v>
      </c>
      <c r="O390">
        <v>1587</v>
      </c>
      <c r="P390">
        <v>2255</v>
      </c>
      <c r="Q390">
        <v>2703</v>
      </c>
    </row>
    <row r="391" spans="1:17" x14ac:dyDescent="0.25">
      <c r="A391">
        <v>9007</v>
      </c>
      <c r="B391" t="s">
        <v>3993</v>
      </c>
      <c r="C391" t="s">
        <v>3871</v>
      </c>
      <c r="D391" t="s">
        <v>3872</v>
      </c>
      <c r="E391" t="s">
        <v>199</v>
      </c>
      <c r="F391" t="s">
        <v>3994</v>
      </c>
      <c r="G391" t="s">
        <v>3819</v>
      </c>
      <c r="H391" t="s">
        <v>3820</v>
      </c>
      <c r="I391" t="s">
        <v>7</v>
      </c>
      <c r="J391" t="s">
        <v>3988</v>
      </c>
      <c r="K391" t="s">
        <v>2648</v>
      </c>
      <c r="L391">
        <v>13865</v>
      </c>
      <c r="M391">
        <v>1002</v>
      </c>
      <c r="N391">
        <v>1207</v>
      </c>
      <c r="O391">
        <v>1499</v>
      </c>
      <c r="P391">
        <v>1824</v>
      </c>
      <c r="Q391">
        <v>2226</v>
      </c>
    </row>
    <row r="392" spans="1:17" x14ac:dyDescent="0.25">
      <c r="A392">
        <v>9007</v>
      </c>
      <c r="B392" t="s">
        <v>3995</v>
      </c>
      <c r="C392" t="s">
        <v>3990</v>
      </c>
      <c r="D392" t="s">
        <v>3991</v>
      </c>
      <c r="E392" t="s">
        <v>199</v>
      </c>
      <c r="F392" t="s">
        <v>3996</v>
      </c>
      <c r="G392" t="s">
        <v>3819</v>
      </c>
      <c r="H392" t="s">
        <v>3820</v>
      </c>
      <c r="I392" t="s">
        <v>7</v>
      </c>
      <c r="J392" t="s">
        <v>3988</v>
      </c>
      <c r="K392" t="s">
        <v>2648</v>
      </c>
      <c r="L392">
        <v>4466</v>
      </c>
      <c r="M392">
        <v>1061</v>
      </c>
      <c r="N392">
        <v>1221</v>
      </c>
      <c r="O392">
        <v>1587</v>
      </c>
      <c r="P392">
        <v>2255</v>
      </c>
      <c r="Q392">
        <v>2703</v>
      </c>
    </row>
    <row r="393" spans="1:17" x14ac:dyDescent="0.25">
      <c r="A393">
        <v>9007</v>
      </c>
      <c r="B393" t="s">
        <v>3997</v>
      </c>
      <c r="C393" t="s">
        <v>3871</v>
      </c>
      <c r="D393" t="s">
        <v>3872</v>
      </c>
      <c r="E393" t="s">
        <v>199</v>
      </c>
      <c r="F393" t="s">
        <v>3998</v>
      </c>
      <c r="G393" t="s">
        <v>3819</v>
      </c>
      <c r="H393" t="s">
        <v>3820</v>
      </c>
      <c r="I393" t="s">
        <v>7</v>
      </c>
      <c r="J393" t="s">
        <v>3988</v>
      </c>
      <c r="K393" t="s">
        <v>2648</v>
      </c>
      <c r="L393">
        <v>7196</v>
      </c>
      <c r="M393">
        <v>1002</v>
      </c>
      <c r="N393">
        <v>1207</v>
      </c>
      <c r="O393">
        <v>1499</v>
      </c>
      <c r="P393">
        <v>1824</v>
      </c>
      <c r="Q393">
        <v>2226</v>
      </c>
    </row>
    <row r="394" spans="1:17" x14ac:dyDescent="0.25">
      <c r="A394">
        <v>9007</v>
      </c>
      <c r="B394" t="s">
        <v>3999</v>
      </c>
      <c r="C394" t="s">
        <v>3871</v>
      </c>
      <c r="D394" t="s">
        <v>3872</v>
      </c>
      <c r="E394" t="s">
        <v>199</v>
      </c>
      <c r="F394" t="s">
        <v>4000</v>
      </c>
      <c r="G394" t="s">
        <v>3819</v>
      </c>
      <c r="H394" t="s">
        <v>3820</v>
      </c>
      <c r="I394" t="s">
        <v>7</v>
      </c>
      <c r="J394" t="s">
        <v>3988</v>
      </c>
      <c r="K394" t="s">
        <v>2648</v>
      </c>
      <c r="L394">
        <v>8989</v>
      </c>
      <c r="M394">
        <v>1002</v>
      </c>
      <c r="N394">
        <v>1207</v>
      </c>
      <c r="O394">
        <v>1499</v>
      </c>
      <c r="P394">
        <v>1824</v>
      </c>
      <c r="Q394">
        <v>2226</v>
      </c>
    </row>
    <row r="395" spans="1:17" x14ac:dyDescent="0.25">
      <c r="A395">
        <v>9007</v>
      </c>
      <c r="B395" t="s">
        <v>4001</v>
      </c>
      <c r="C395" t="s">
        <v>3871</v>
      </c>
      <c r="D395" t="s">
        <v>3872</v>
      </c>
      <c r="E395" t="s">
        <v>199</v>
      </c>
      <c r="F395" t="s">
        <v>4002</v>
      </c>
      <c r="G395" t="s">
        <v>3819</v>
      </c>
      <c r="H395" t="s">
        <v>3820</v>
      </c>
      <c r="I395" t="s">
        <v>7</v>
      </c>
      <c r="J395" t="s">
        <v>3988</v>
      </c>
      <c r="K395" t="s">
        <v>2648</v>
      </c>
      <c r="L395">
        <v>12819</v>
      </c>
      <c r="M395">
        <v>1002</v>
      </c>
      <c r="N395">
        <v>1207</v>
      </c>
      <c r="O395">
        <v>1499</v>
      </c>
      <c r="P395">
        <v>1824</v>
      </c>
      <c r="Q395">
        <v>2226</v>
      </c>
    </row>
    <row r="396" spans="1:17" x14ac:dyDescent="0.25">
      <c r="A396">
        <v>9007</v>
      </c>
      <c r="B396" t="s">
        <v>4003</v>
      </c>
      <c r="C396" t="s">
        <v>3990</v>
      </c>
      <c r="D396" t="s">
        <v>3991</v>
      </c>
      <c r="E396" t="s">
        <v>199</v>
      </c>
      <c r="F396" t="s">
        <v>4004</v>
      </c>
      <c r="G396" t="s">
        <v>3819</v>
      </c>
      <c r="H396" t="s">
        <v>3820</v>
      </c>
      <c r="I396" t="s">
        <v>7</v>
      </c>
      <c r="J396" t="s">
        <v>3988</v>
      </c>
      <c r="K396" t="s">
        <v>2648</v>
      </c>
      <c r="L396">
        <v>6611</v>
      </c>
      <c r="M396">
        <v>1061</v>
      </c>
      <c r="N396">
        <v>1221</v>
      </c>
      <c r="O396">
        <v>1587</v>
      </c>
      <c r="P396">
        <v>2255</v>
      </c>
      <c r="Q396">
        <v>2703</v>
      </c>
    </row>
    <row r="397" spans="1:17" x14ac:dyDescent="0.25">
      <c r="A397">
        <v>9007</v>
      </c>
      <c r="B397" t="s">
        <v>4005</v>
      </c>
      <c r="C397" t="s">
        <v>3871</v>
      </c>
      <c r="D397" t="s">
        <v>3872</v>
      </c>
      <c r="E397" t="s">
        <v>199</v>
      </c>
      <c r="F397" t="s">
        <v>4006</v>
      </c>
      <c r="G397" t="s">
        <v>3819</v>
      </c>
      <c r="H397" t="s">
        <v>3820</v>
      </c>
      <c r="I397" t="s">
        <v>7</v>
      </c>
      <c r="J397" t="s">
        <v>3988</v>
      </c>
      <c r="K397" t="s">
        <v>2648</v>
      </c>
      <c r="L397">
        <v>8222</v>
      </c>
      <c r="M397">
        <v>1002</v>
      </c>
      <c r="N397">
        <v>1207</v>
      </c>
      <c r="O397">
        <v>1499</v>
      </c>
      <c r="P397">
        <v>1824</v>
      </c>
      <c r="Q397">
        <v>2226</v>
      </c>
    </row>
    <row r="398" spans="1:17" x14ac:dyDescent="0.25">
      <c r="A398">
        <v>9007</v>
      </c>
      <c r="B398" t="s">
        <v>4007</v>
      </c>
      <c r="C398" t="s">
        <v>3990</v>
      </c>
      <c r="D398" t="s">
        <v>3991</v>
      </c>
      <c r="E398" t="s">
        <v>199</v>
      </c>
      <c r="F398" t="s">
        <v>4008</v>
      </c>
      <c r="G398" t="s">
        <v>3819</v>
      </c>
      <c r="H398" t="s">
        <v>3820</v>
      </c>
      <c r="I398" t="s">
        <v>7</v>
      </c>
      <c r="J398" t="s">
        <v>3988</v>
      </c>
      <c r="K398" t="s">
        <v>2648</v>
      </c>
      <c r="L398">
        <v>6390</v>
      </c>
      <c r="M398">
        <v>1061</v>
      </c>
      <c r="N398">
        <v>1221</v>
      </c>
      <c r="O398">
        <v>1587</v>
      </c>
      <c r="P398">
        <v>2255</v>
      </c>
      <c r="Q398">
        <v>2703</v>
      </c>
    </row>
    <row r="399" spans="1:17" x14ac:dyDescent="0.25">
      <c r="A399">
        <v>9007</v>
      </c>
      <c r="B399" t="s">
        <v>4009</v>
      </c>
      <c r="C399" t="s">
        <v>3871</v>
      </c>
      <c r="D399" t="s">
        <v>3872</v>
      </c>
      <c r="E399" t="s">
        <v>199</v>
      </c>
      <c r="F399" t="s">
        <v>4010</v>
      </c>
      <c r="G399" t="s">
        <v>3819</v>
      </c>
      <c r="H399" t="s">
        <v>3820</v>
      </c>
      <c r="I399" t="s">
        <v>7</v>
      </c>
      <c r="J399" t="s">
        <v>3988</v>
      </c>
      <c r="K399" t="s">
        <v>2648</v>
      </c>
      <c r="L399">
        <v>4375</v>
      </c>
      <c r="M399">
        <v>1002</v>
      </c>
      <c r="N399">
        <v>1207</v>
      </c>
      <c r="O399">
        <v>1499</v>
      </c>
      <c r="P399">
        <v>1824</v>
      </c>
      <c r="Q399">
        <v>2226</v>
      </c>
    </row>
    <row r="400" spans="1:17" x14ac:dyDescent="0.25">
      <c r="A400">
        <v>9007</v>
      </c>
      <c r="B400" t="s">
        <v>4011</v>
      </c>
      <c r="C400" t="s">
        <v>3871</v>
      </c>
      <c r="D400" t="s">
        <v>3872</v>
      </c>
      <c r="E400" t="s">
        <v>199</v>
      </c>
      <c r="F400" t="s">
        <v>4012</v>
      </c>
      <c r="G400" t="s">
        <v>3819</v>
      </c>
      <c r="H400" t="s">
        <v>3820</v>
      </c>
      <c r="I400" t="s">
        <v>7</v>
      </c>
      <c r="J400" t="s">
        <v>3988</v>
      </c>
      <c r="K400" t="s">
        <v>2648</v>
      </c>
      <c r="L400">
        <v>46406</v>
      </c>
      <c r="M400">
        <v>1002</v>
      </c>
      <c r="N400">
        <v>1207</v>
      </c>
      <c r="O400">
        <v>1499</v>
      </c>
      <c r="P400">
        <v>1824</v>
      </c>
      <c r="Q400">
        <v>2226</v>
      </c>
    </row>
    <row r="401" spans="1:17" x14ac:dyDescent="0.25">
      <c r="A401">
        <v>9007</v>
      </c>
      <c r="B401" t="s">
        <v>4013</v>
      </c>
      <c r="C401" t="s">
        <v>3990</v>
      </c>
      <c r="D401" t="s">
        <v>3991</v>
      </c>
      <c r="E401" t="s">
        <v>199</v>
      </c>
      <c r="F401" t="s">
        <v>4014</v>
      </c>
      <c r="G401" t="s">
        <v>3819</v>
      </c>
      <c r="H401" t="s">
        <v>3820</v>
      </c>
      <c r="I401" t="s">
        <v>7</v>
      </c>
      <c r="J401" t="s">
        <v>3988</v>
      </c>
      <c r="K401" t="s">
        <v>2648</v>
      </c>
      <c r="L401">
        <v>10072</v>
      </c>
      <c r="M401">
        <v>1061</v>
      </c>
      <c r="N401">
        <v>1221</v>
      </c>
      <c r="O401">
        <v>1587</v>
      </c>
      <c r="P401">
        <v>2255</v>
      </c>
      <c r="Q401">
        <v>2703</v>
      </c>
    </row>
    <row r="402" spans="1:17" x14ac:dyDescent="0.25">
      <c r="A402">
        <v>9007</v>
      </c>
      <c r="B402" t="s">
        <v>4015</v>
      </c>
      <c r="C402" t="s">
        <v>3871</v>
      </c>
      <c r="D402" t="s">
        <v>3872</v>
      </c>
      <c r="E402" t="s">
        <v>199</v>
      </c>
      <c r="F402" t="s">
        <v>4016</v>
      </c>
      <c r="G402" t="s">
        <v>3819</v>
      </c>
      <c r="H402" t="s">
        <v>3820</v>
      </c>
      <c r="I402" t="s">
        <v>7</v>
      </c>
      <c r="J402" t="s">
        <v>3988</v>
      </c>
      <c r="K402" t="s">
        <v>2648</v>
      </c>
      <c r="L402">
        <v>9301</v>
      </c>
      <c r="M402">
        <v>1002</v>
      </c>
      <c r="N402">
        <v>1207</v>
      </c>
      <c r="O402">
        <v>1499</v>
      </c>
      <c r="P402">
        <v>1824</v>
      </c>
      <c r="Q402">
        <v>2226</v>
      </c>
    </row>
    <row r="403" spans="1:17" x14ac:dyDescent="0.25">
      <c r="A403">
        <v>9007</v>
      </c>
      <c r="B403" t="s">
        <v>4017</v>
      </c>
      <c r="C403" t="s">
        <v>3990</v>
      </c>
      <c r="D403" t="s">
        <v>3991</v>
      </c>
      <c r="E403" t="s">
        <v>199</v>
      </c>
      <c r="F403" t="s">
        <v>4018</v>
      </c>
      <c r="G403" t="s">
        <v>3819</v>
      </c>
      <c r="H403" t="s">
        <v>3820</v>
      </c>
      <c r="I403" t="s">
        <v>7</v>
      </c>
      <c r="J403" t="s">
        <v>3988</v>
      </c>
      <c r="K403" t="s">
        <v>2648</v>
      </c>
      <c r="L403">
        <v>6885</v>
      </c>
      <c r="M403">
        <v>1061</v>
      </c>
      <c r="N403">
        <v>1221</v>
      </c>
      <c r="O403">
        <v>1587</v>
      </c>
      <c r="P403">
        <v>2255</v>
      </c>
      <c r="Q403">
        <v>2703</v>
      </c>
    </row>
    <row r="404" spans="1:17" x14ac:dyDescent="0.25">
      <c r="A404">
        <v>9009</v>
      </c>
      <c r="B404" t="s">
        <v>4019</v>
      </c>
      <c r="C404" t="s">
        <v>4020</v>
      </c>
      <c r="D404" t="s">
        <v>4021</v>
      </c>
      <c r="E404" t="s">
        <v>245</v>
      </c>
      <c r="F404" t="s">
        <v>4022</v>
      </c>
      <c r="G404" t="s">
        <v>3819</v>
      </c>
      <c r="H404" t="s">
        <v>3820</v>
      </c>
      <c r="I404" t="s">
        <v>7</v>
      </c>
      <c r="J404" t="s">
        <v>4023</v>
      </c>
      <c r="K404" t="s">
        <v>2648</v>
      </c>
      <c r="L404">
        <v>18709</v>
      </c>
      <c r="M404">
        <v>1098</v>
      </c>
      <c r="N404">
        <v>1406</v>
      </c>
      <c r="O404">
        <v>1642</v>
      </c>
      <c r="P404">
        <v>1998</v>
      </c>
      <c r="Q404">
        <v>2797</v>
      </c>
    </row>
    <row r="405" spans="1:17" x14ac:dyDescent="0.25">
      <c r="A405">
        <v>9009</v>
      </c>
      <c r="B405" t="s">
        <v>4024</v>
      </c>
      <c r="C405" t="s">
        <v>4020</v>
      </c>
      <c r="D405" t="s">
        <v>4021</v>
      </c>
      <c r="E405" t="s">
        <v>245</v>
      </c>
      <c r="F405" t="s">
        <v>4025</v>
      </c>
      <c r="G405" t="s">
        <v>3819</v>
      </c>
      <c r="H405" t="s">
        <v>3820</v>
      </c>
      <c r="I405" t="s">
        <v>7</v>
      </c>
      <c r="J405" t="s">
        <v>4023</v>
      </c>
      <c r="K405" t="s">
        <v>2648</v>
      </c>
      <c r="L405">
        <v>6185</v>
      </c>
      <c r="M405">
        <v>1098</v>
      </c>
      <c r="N405">
        <v>1406</v>
      </c>
      <c r="O405">
        <v>1642</v>
      </c>
      <c r="P405">
        <v>1998</v>
      </c>
      <c r="Q405">
        <v>2797</v>
      </c>
    </row>
    <row r="406" spans="1:17" x14ac:dyDescent="0.25">
      <c r="A406">
        <v>9009</v>
      </c>
      <c r="B406" t="s">
        <v>4026</v>
      </c>
      <c r="C406" t="s">
        <v>4027</v>
      </c>
      <c r="D406" t="s">
        <v>4028</v>
      </c>
      <c r="E406" t="s">
        <v>245</v>
      </c>
      <c r="F406" t="s">
        <v>4029</v>
      </c>
      <c r="G406" t="s">
        <v>3819</v>
      </c>
      <c r="H406" t="s">
        <v>3820</v>
      </c>
      <c r="I406" t="s">
        <v>7</v>
      </c>
      <c r="J406" t="s">
        <v>4023</v>
      </c>
      <c r="K406" t="s">
        <v>2648</v>
      </c>
      <c r="L406">
        <v>5492</v>
      </c>
      <c r="M406">
        <v>1200</v>
      </c>
      <c r="N406">
        <v>1334</v>
      </c>
      <c r="O406">
        <v>1629</v>
      </c>
      <c r="P406">
        <v>2001</v>
      </c>
      <c r="Q406">
        <v>2258</v>
      </c>
    </row>
    <row r="407" spans="1:17" x14ac:dyDescent="0.25">
      <c r="A407">
        <v>9009</v>
      </c>
      <c r="B407" t="s">
        <v>4030</v>
      </c>
      <c r="C407" t="s">
        <v>4027</v>
      </c>
      <c r="D407" t="s">
        <v>4028</v>
      </c>
      <c r="E407" t="s">
        <v>245</v>
      </c>
      <c r="F407" t="s">
        <v>4031</v>
      </c>
      <c r="G407" t="s">
        <v>3819</v>
      </c>
      <c r="H407" t="s">
        <v>3820</v>
      </c>
      <c r="I407" t="s">
        <v>7</v>
      </c>
      <c r="J407" t="s">
        <v>4023</v>
      </c>
      <c r="K407" t="s">
        <v>2648</v>
      </c>
      <c r="L407">
        <v>27924</v>
      </c>
      <c r="M407">
        <v>1200</v>
      </c>
      <c r="N407">
        <v>1334</v>
      </c>
      <c r="O407">
        <v>1629</v>
      </c>
      <c r="P407">
        <v>2001</v>
      </c>
      <c r="Q407">
        <v>2258</v>
      </c>
    </row>
    <row r="408" spans="1:17" x14ac:dyDescent="0.25">
      <c r="A408">
        <v>9009</v>
      </c>
      <c r="B408" t="s">
        <v>4032</v>
      </c>
      <c r="C408" t="s">
        <v>4027</v>
      </c>
      <c r="D408" t="s">
        <v>4028</v>
      </c>
      <c r="E408" t="s">
        <v>245</v>
      </c>
      <c r="F408" t="s">
        <v>4033</v>
      </c>
      <c r="G408" t="s">
        <v>3819</v>
      </c>
      <c r="H408" t="s">
        <v>3820</v>
      </c>
      <c r="I408" t="s">
        <v>7</v>
      </c>
      <c r="J408" t="s">
        <v>4023</v>
      </c>
      <c r="K408" t="s">
        <v>2648</v>
      </c>
      <c r="L408">
        <v>29017</v>
      </c>
      <c r="M408">
        <v>1200</v>
      </c>
      <c r="N408">
        <v>1334</v>
      </c>
      <c r="O408">
        <v>1629</v>
      </c>
      <c r="P408">
        <v>2001</v>
      </c>
      <c r="Q408">
        <v>2258</v>
      </c>
    </row>
    <row r="409" spans="1:17" x14ac:dyDescent="0.25">
      <c r="A409">
        <v>9009</v>
      </c>
      <c r="B409" t="s">
        <v>4034</v>
      </c>
      <c r="C409" t="s">
        <v>4020</v>
      </c>
      <c r="D409" t="s">
        <v>4021</v>
      </c>
      <c r="E409" t="s">
        <v>245</v>
      </c>
      <c r="F409" t="s">
        <v>4035</v>
      </c>
      <c r="G409" t="s">
        <v>3819</v>
      </c>
      <c r="H409" t="s">
        <v>3820</v>
      </c>
      <c r="I409" t="s">
        <v>7</v>
      </c>
      <c r="J409" t="s">
        <v>4023</v>
      </c>
      <c r="K409" t="s">
        <v>2648</v>
      </c>
      <c r="L409">
        <v>12420</v>
      </c>
      <c r="M409">
        <v>1098</v>
      </c>
      <c r="N409">
        <v>1406</v>
      </c>
      <c r="O409">
        <v>1642</v>
      </c>
      <c r="P409">
        <v>1998</v>
      </c>
      <c r="Q409">
        <v>2797</v>
      </c>
    </row>
    <row r="410" spans="1:17" x14ac:dyDescent="0.25">
      <c r="A410">
        <v>9009</v>
      </c>
      <c r="B410" t="s">
        <v>4036</v>
      </c>
      <c r="C410" t="s">
        <v>4027</v>
      </c>
      <c r="D410" t="s">
        <v>4028</v>
      </c>
      <c r="E410" t="s">
        <v>245</v>
      </c>
      <c r="F410" t="s">
        <v>4037</v>
      </c>
      <c r="G410" t="s">
        <v>3819</v>
      </c>
      <c r="H410" t="s">
        <v>3820</v>
      </c>
      <c r="I410" t="s">
        <v>7</v>
      </c>
      <c r="J410" t="s">
        <v>4023</v>
      </c>
      <c r="K410" t="s">
        <v>2648</v>
      </c>
      <c r="L410">
        <v>28645</v>
      </c>
      <c r="M410">
        <v>1200</v>
      </c>
      <c r="N410">
        <v>1334</v>
      </c>
      <c r="O410">
        <v>1629</v>
      </c>
      <c r="P410">
        <v>2001</v>
      </c>
      <c r="Q410">
        <v>2258</v>
      </c>
    </row>
    <row r="411" spans="1:17" x14ac:dyDescent="0.25">
      <c r="A411">
        <v>9009</v>
      </c>
      <c r="B411" t="s">
        <v>4038</v>
      </c>
      <c r="C411" t="s">
        <v>4027</v>
      </c>
      <c r="D411" t="s">
        <v>4028</v>
      </c>
      <c r="E411" t="s">
        <v>245</v>
      </c>
      <c r="F411" t="s">
        <v>4039</v>
      </c>
      <c r="G411" t="s">
        <v>3819</v>
      </c>
      <c r="H411" t="s">
        <v>3820</v>
      </c>
      <c r="I411" t="s">
        <v>7</v>
      </c>
      <c r="J411" t="s">
        <v>4023</v>
      </c>
      <c r="K411" t="s">
        <v>2648</v>
      </c>
      <c r="L411">
        <v>22164</v>
      </c>
      <c r="M411">
        <v>1200</v>
      </c>
      <c r="N411">
        <v>1334</v>
      </c>
      <c r="O411">
        <v>1629</v>
      </c>
      <c r="P411">
        <v>2001</v>
      </c>
      <c r="Q411">
        <v>2258</v>
      </c>
    </row>
    <row r="412" spans="1:17" x14ac:dyDescent="0.25">
      <c r="A412">
        <v>9009</v>
      </c>
      <c r="B412" t="s">
        <v>4040</v>
      </c>
      <c r="C412" t="s">
        <v>4027</v>
      </c>
      <c r="D412" t="s">
        <v>4028</v>
      </c>
      <c r="E412" t="s">
        <v>245</v>
      </c>
      <c r="F412" t="s">
        <v>4041</v>
      </c>
      <c r="G412" t="s">
        <v>3819</v>
      </c>
      <c r="H412" t="s">
        <v>3820</v>
      </c>
      <c r="I412" t="s">
        <v>7</v>
      </c>
      <c r="J412" t="s">
        <v>4023</v>
      </c>
      <c r="K412" t="s">
        <v>2648</v>
      </c>
      <c r="L412">
        <v>60740</v>
      </c>
      <c r="M412">
        <v>1200</v>
      </c>
      <c r="N412">
        <v>1334</v>
      </c>
      <c r="O412">
        <v>1629</v>
      </c>
      <c r="P412">
        <v>2001</v>
      </c>
      <c r="Q412">
        <v>2258</v>
      </c>
    </row>
    <row r="413" spans="1:17" x14ac:dyDescent="0.25">
      <c r="A413">
        <v>9009</v>
      </c>
      <c r="B413" t="s">
        <v>4042</v>
      </c>
      <c r="C413" t="s">
        <v>4027</v>
      </c>
      <c r="D413" t="s">
        <v>4028</v>
      </c>
      <c r="E413" t="s">
        <v>245</v>
      </c>
      <c r="F413" t="s">
        <v>4043</v>
      </c>
      <c r="G413" t="s">
        <v>3819</v>
      </c>
      <c r="H413" t="s">
        <v>3820</v>
      </c>
      <c r="I413" t="s">
        <v>7</v>
      </c>
      <c r="J413" t="s">
        <v>4023</v>
      </c>
      <c r="K413" t="s">
        <v>2648</v>
      </c>
      <c r="L413">
        <v>18065</v>
      </c>
      <c r="M413">
        <v>1200</v>
      </c>
      <c r="N413">
        <v>1334</v>
      </c>
      <c r="O413">
        <v>1629</v>
      </c>
      <c r="P413">
        <v>2001</v>
      </c>
      <c r="Q413">
        <v>2258</v>
      </c>
    </row>
    <row r="414" spans="1:17" x14ac:dyDescent="0.25">
      <c r="A414">
        <v>9009</v>
      </c>
      <c r="B414" t="s">
        <v>4044</v>
      </c>
      <c r="C414" t="s">
        <v>4027</v>
      </c>
      <c r="D414" t="s">
        <v>4028</v>
      </c>
      <c r="E414" t="s">
        <v>245</v>
      </c>
      <c r="F414" t="s">
        <v>4045</v>
      </c>
      <c r="G414" t="s">
        <v>3819</v>
      </c>
      <c r="H414" t="s">
        <v>3820</v>
      </c>
      <c r="I414" t="s">
        <v>7</v>
      </c>
      <c r="J414" t="s">
        <v>4023</v>
      </c>
      <c r="K414" t="s">
        <v>2648</v>
      </c>
      <c r="L414">
        <v>59512</v>
      </c>
      <c r="M414">
        <v>1200</v>
      </c>
      <c r="N414">
        <v>1334</v>
      </c>
      <c r="O414">
        <v>1629</v>
      </c>
      <c r="P414">
        <v>2001</v>
      </c>
      <c r="Q414">
        <v>2258</v>
      </c>
    </row>
    <row r="415" spans="1:17" x14ac:dyDescent="0.25">
      <c r="A415">
        <v>9009</v>
      </c>
      <c r="B415" t="s">
        <v>4046</v>
      </c>
      <c r="C415" t="s">
        <v>4047</v>
      </c>
      <c r="D415" t="s">
        <v>4048</v>
      </c>
      <c r="E415" t="s">
        <v>245</v>
      </c>
      <c r="F415" t="s">
        <v>4049</v>
      </c>
      <c r="G415" t="s">
        <v>3819</v>
      </c>
      <c r="H415" t="s">
        <v>3820</v>
      </c>
      <c r="I415" t="s">
        <v>7</v>
      </c>
      <c r="J415" t="s">
        <v>4023</v>
      </c>
      <c r="K415" t="s">
        <v>2648</v>
      </c>
      <c r="L415">
        <v>7771</v>
      </c>
      <c r="M415">
        <v>893</v>
      </c>
      <c r="N415">
        <v>1079</v>
      </c>
      <c r="O415">
        <v>1335</v>
      </c>
      <c r="P415">
        <v>1701</v>
      </c>
      <c r="Q415">
        <v>2052</v>
      </c>
    </row>
    <row r="416" spans="1:17" x14ac:dyDescent="0.25">
      <c r="A416">
        <v>9009</v>
      </c>
      <c r="B416" t="s">
        <v>4050</v>
      </c>
      <c r="C416" t="s">
        <v>4020</v>
      </c>
      <c r="D416" t="s">
        <v>4021</v>
      </c>
      <c r="E416" t="s">
        <v>245</v>
      </c>
      <c r="F416" t="s">
        <v>4051</v>
      </c>
      <c r="G416" t="s">
        <v>3819</v>
      </c>
      <c r="H416" t="s">
        <v>3820</v>
      </c>
      <c r="I416" t="s">
        <v>7</v>
      </c>
      <c r="J416" t="s">
        <v>4023</v>
      </c>
      <c r="K416" t="s">
        <v>2648</v>
      </c>
      <c r="L416">
        <v>54503</v>
      </c>
      <c r="M416">
        <v>1098</v>
      </c>
      <c r="N416">
        <v>1406</v>
      </c>
      <c r="O416">
        <v>1642</v>
      </c>
      <c r="P416">
        <v>1998</v>
      </c>
      <c r="Q416">
        <v>2797</v>
      </c>
    </row>
    <row r="417" spans="1:17" x14ac:dyDescent="0.25">
      <c r="A417">
        <v>9009</v>
      </c>
      <c r="B417" t="s">
        <v>4052</v>
      </c>
      <c r="C417" t="s">
        <v>4047</v>
      </c>
      <c r="D417" t="s">
        <v>4048</v>
      </c>
      <c r="E417" t="s">
        <v>245</v>
      </c>
      <c r="F417" t="s">
        <v>4053</v>
      </c>
      <c r="G417" t="s">
        <v>3819</v>
      </c>
      <c r="H417" t="s">
        <v>3820</v>
      </c>
      <c r="I417" t="s">
        <v>7</v>
      </c>
      <c r="J417" t="s">
        <v>4023</v>
      </c>
      <c r="K417" t="s">
        <v>2648</v>
      </c>
      <c r="L417">
        <v>31201</v>
      </c>
      <c r="M417">
        <v>893</v>
      </c>
      <c r="N417">
        <v>1079</v>
      </c>
      <c r="O417">
        <v>1335</v>
      </c>
      <c r="P417">
        <v>1701</v>
      </c>
      <c r="Q417">
        <v>2052</v>
      </c>
    </row>
    <row r="418" spans="1:17" x14ac:dyDescent="0.25">
      <c r="A418">
        <v>9009</v>
      </c>
      <c r="B418" t="s">
        <v>4054</v>
      </c>
      <c r="C418" t="s">
        <v>4027</v>
      </c>
      <c r="D418" t="s">
        <v>4028</v>
      </c>
      <c r="E418" t="s">
        <v>245</v>
      </c>
      <c r="F418" t="s">
        <v>4055</v>
      </c>
      <c r="G418" t="s">
        <v>3819</v>
      </c>
      <c r="H418" t="s">
        <v>3820</v>
      </c>
      <c r="I418" t="s">
        <v>7</v>
      </c>
      <c r="J418" t="s">
        <v>4023</v>
      </c>
      <c r="K418" t="s">
        <v>2648</v>
      </c>
      <c r="L418">
        <v>130381</v>
      </c>
      <c r="M418">
        <v>1200</v>
      </c>
      <c r="N418">
        <v>1334</v>
      </c>
      <c r="O418">
        <v>1629</v>
      </c>
      <c r="P418">
        <v>2001</v>
      </c>
      <c r="Q418">
        <v>2258</v>
      </c>
    </row>
    <row r="419" spans="1:17" x14ac:dyDescent="0.25">
      <c r="A419">
        <v>9009</v>
      </c>
      <c r="B419" t="s">
        <v>4056</v>
      </c>
      <c r="C419" t="s">
        <v>4027</v>
      </c>
      <c r="D419" t="s">
        <v>4028</v>
      </c>
      <c r="E419" t="s">
        <v>245</v>
      </c>
      <c r="F419" t="s">
        <v>4057</v>
      </c>
      <c r="G419" t="s">
        <v>3819</v>
      </c>
      <c r="H419" t="s">
        <v>3820</v>
      </c>
      <c r="I419" t="s">
        <v>7</v>
      </c>
      <c r="J419" t="s">
        <v>4023</v>
      </c>
      <c r="K419" t="s">
        <v>2648</v>
      </c>
      <c r="L419">
        <v>14147</v>
      </c>
      <c r="M419">
        <v>1200</v>
      </c>
      <c r="N419">
        <v>1334</v>
      </c>
      <c r="O419">
        <v>1629</v>
      </c>
      <c r="P419">
        <v>2001</v>
      </c>
      <c r="Q419">
        <v>2258</v>
      </c>
    </row>
    <row r="420" spans="1:17" x14ac:dyDescent="0.25">
      <c r="A420">
        <v>9009</v>
      </c>
      <c r="B420" t="s">
        <v>4058</v>
      </c>
      <c r="C420" t="s">
        <v>4027</v>
      </c>
      <c r="D420" t="s">
        <v>4028</v>
      </c>
      <c r="E420" t="s">
        <v>245</v>
      </c>
      <c r="F420" t="s">
        <v>4059</v>
      </c>
      <c r="G420" t="s">
        <v>3819</v>
      </c>
      <c r="H420" t="s">
        <v>3820</v>
      </c>
      <c r="I420" t="s">
        <v>7</v>
      </c>
      <c r="J420" t="s">
        <v>4023</v>
      </c>
      <c r="K420" t="s">
        <v>2648</v>
      </c>
      <c r="L420">
        <v>23665</v>
      </c>
      <c r="M420">
        <v>1200</v>
      </c>
      <c r="N420">
        <v>1334</v>
      </c>
      <c r="O420">
        <v>1629</v>
      </c>
      <c r="P420">
        <v>2001</v>
      </c>
      <c r="Q420">
        <v>2258</v>
      </c>
    </row>
    <row r="421" spans="1:17" x14ac:dyDescent="0.25">
      <c r="A421">
        <v>9009</v>
      </c>
      <c r="B421" t="s">
        <v>4060</v>
      </c>
      <c r="C421" t="s">
        <v>4027</v>
      </c>
      <c r="D421" t="s">
        <v>4028</v>
      </c>
      <c r="E421" t="s">
        <v>245</v>
      </c>
      <c r="F421" t="s">
        <v>4061</v>
      </c>
      <c r="G421" t="s">
        <v>3819</v>
      </c>
      <c r="H421" t="s">
        <v>3820</v>
      </c>
      <c r="I421" t="s">
        <v>7</v>
      </c>
      <c r="J421" t="s">
        <v>4023</v>
      </c>
      <c r="K421" t="s">
        <v>2648</v>
      </c>
      <c r="L421">
        <v>13928</v>
      </c>
      <c r="M421">
        <v>1200</v>
      </c>
      <c r="N421">
        <v>1334</v>
      </c>
      <c r="O421">
        <v>1629</v>
      </c>
      <c r="P421">
        <v>2001</v>
      </c>
      <c r="Q421">
        <v>2258</v>
      </c>
    </row>
    <row r="422" spans="1:17" x14ac:dyDescent="0.25">
      <c r="A422">
        <v>9009</v>
      </c>
      <c r="B422" t="s">
        <v>4062</v>
      </c>
      <c r="C422" t="s">
        <v>4020</v>
      </c>
      <c r="D422" t="s">
        <v>4021</v>
      </c>
      <c r="E422" t="s">
        <v>245</v>
      </c>
      <c r="F422" t="s">
        <v>4063</v>
      </c>
      <c r="G422" t="s">
        <v>3819</v>
      </c>
      <c r="H422" t="s">
        <v>3820</v>
      </c>
      <c r="I422" t="s">
        <v>7</v>
      </c>
      <c r="J422" t="s">
        <v>4023</v>
      </c>
      <c r="K422" t="s">
        <v>2648</v>
      </c>
      <c r="L422">
        <v>13141</v>
      </c>
      <c r="M422">
        <v>1098</v>
      </c>
      <c r="N422">
        <v>1406</v>
      </c>
      <c r="O422">
        <v>1642</v>
      </c>
      <c r="P422">
        <v>1998</v>
      </c>
      <c r="Q422">
        <v>2797</v>
      </c>
    </row>
    <row r="423" spans="1:17" x14ac:dyDescent="0.25">
      <c r="A423">
        <v>9009</v>
      </c>
      <c r="B423" t="s">
        <v>4064</v>
      </c>
      <c r="C423" t="s">
        <v>4047</v>
      </c>
      <c r="D423" t="s">
        <v>4048</v>
      </c>
      <c r="E423" t="s">
        <v>245</v>
      </c>
      <c r="F423" t="s">
        <v>4065</v>
      </c>
      <c r="G423" t="s">
        <v>3819</v>
      </c>
      <c r="H423" t="s">
        <v>3820</v>
      </c>
      <c r="I423" t="s">
        <v>7</v>
      </c>
      <c r="J423" t="s">
        <v>4023</v>
      </c>
      <c r="K423" t="s">
        <v>2648</v>
      </c>
      <c r="L423">
        <v>9710</v>
      </c>
      <c r="M423">
        <v>893</v>
      </c>
      <c r="N423">
        <v>1079</v>
      </c>
      <c r="O423">
        <v>1335</v>
      </c>
      <c r="P423">
        <v>1701</v>
      </c>
      <c r="Q423">
        <v>2052</v>
      </c>
    </row>
    <row r="424" spans="1:17" x14ac:dyDescent="0.25">
      <c r="A424">
        <v>9009</v>
      </c>
      <c r="B424" t="s">
        <v>4066</v>
      </c>
      <c r="C424" t="s">
        <v>4020</v>
      </c>
      <c r="D424" t="s">
        <v>4021</v>
      </c>
      <c r="E424" t="s">
        <v>245</v>
      </c>
      <c r="F424" t="s">
        <v>4067</v>
      </c>
      <c r="G424" t="s">
        <v>3819</v>
      </c>
      <c r="H424" t="s">
        <v>3820</v>
      </c>
      <c r="I424" t="s">
        <v>7</v>
      </c>
      <c r="J424" t="s">
        <v>4023</v>
      </c>
      <c r="K424" t="s">
        <v>2648</v>
      </c>
      <c r="L424">
        <v>16469</v>
      </c>
      <c r="M424">
        <v>1098</v>
      </c>
      <c r="N424">
        <v>1406</v>
      </c>
      <c r="O424">
        <v>1642</v>
      </c>
      <c r="P424">
        <v>1998</v>
      </c>
      <c r="Q424">
        <v>2797</v>
      </c>
    </row>
    <row r="425" spans="1:17" x14ac:dyDescent="0.25">
      <c r="A425">
        <v>9009</v>
      </c>
      <c r="B425" t="s">
        <v>4068</v>
      </c>
      <c r="C425" t="s">
        <v>4047</v>
      </c>
      <c r="D425" t="s">
        <v>4048</v>
      </c>
      <c r="E425" t="s">
        <v>245</v>
      </c>
      <c r="F425" t="s">
        <v>4069</v>
      </c>
      <c r="G425" t="s">
        <v>3819</v>
      </c>
      <c r="H425" t="s">
        <v>3820</v>
      </c>
      <c r="I425" t="s">
        <v>7</v>
      </c>
      <c r="J425" t="s">
        <v>4023</v>
      </c>
      <c r="K425" t="s">
        <v>2648</v>
      </c>
      <c r="L425">
        <v>19619</v>
      </c>
      <c r="M425">
        <v>893</v>
      </c>
      <c r="N425">
        <v>1079</v>
      </c>
      <c r="O425">
        <v>1335</v>
      </c>
      <c r="P425">
        <v>1701</v>
      </c>
      <c r="Q425">
        <v>2052</v>
      </c>
    </row>
    <row r="426" spans="1:17" x14ac:dyDescent="0.25">
      <c r="A426">
        <v>9009</v>
      </c>
      <c r="B426" t="s">
        <v>4070</v>
      </c>
      <c r="C426" t="s">
        <v>4027</v>
      </c>
      <c r="D426" t="s">
        <v>4028</v>
      </c>
      <c r="E426" t="s">
        <v>245</v>
      </c>
      <c r="F426" t="s">
        <v>4071</v>
      </c>
      <c r="G426" t="s">
        <v>3819</v>
      </c>
      <c r="H426" t="s">
        <v>3820</v>
      </c>
      <c r="I426" t="s">
        <v>7</v>
      </c>
      <c r="J426" t="s">
        <v>4023</v>
      </c>
      <c r="K426" t="s">
        <v>2648</v>
      </c>
      <c r="L426">
        <v>44428</v>
      </c>
      <c r="M426">
        <v>1200</v>
      </c>
      <c r="N426">
        <v>1334</v>
      </c>
      <c r="O426">
        <v>1629</v>
      </c>
      <c r="P426">
        <v>2001</v>
      </c>
      <c r="Q426">
        <v>2258</v>
      </c>
    </row>
    <row r="427" spans="1:17" x14ac:dyDescent="0.25">
      <c r="A427">
        <v>9009</v>
      </c>
      <c r="B427" t="s">
        <v>4072</v>
      </c>
      <c r="C427" t="s">
        <v>4047</v>
      </c>
      <c r="D427" t="s">
        <v>4048</v>
      </c>
      <c r="E427" t="s">
        <v>245</v>
      </c>
      <c r="F427" t="s">
        <v>4073</v>
      </c>
      <c r="G427" t="s">
        <v>3819</v>
      </c>
      <c r="H427" t="s">
        <v>3820</v>
      </c>
      <c r="I427" t="s">
        <v>7</v>
      </c>
      <c r="J427" t="s">
        <v>4023</v>
      </c>
      <c r="K427" t="s">
        <v>2648</v>
      </c>
      <c r="L427">
        <v>107841</v>
      </c>
      <c r="M427">
        <v>893</v>
      </c>
      <c r="N427">
        <v>1079</v>
      </c>
      <c r="O427">
        <v>1335</v>
      </c>
      <c r="P427">
        <v>1701</v>
      </c>
      <c r="Q427">
        <v>2052</v>
      </c>
    </row>
    <row r="428" spans="1:17" x14ac:dyDescent="0.25">
      <c r="A428">
        <v>9009</v>
      </c>
      <c r="B428" t="s">
        <v>4074</v>
      </c>
      <c r="C428" t="s">
        <v>4027</v>
      </c>
      <c r="D428" t="s">
        <v>4028</v>
      </c>
      <c r="E428" t="s">
        <v>245</v>
      </c>
      <c r="F428" t="s">
        <v>4075</v>
      </c>
      <c r="G428" t="s">
        <v>3819</v>
      </c>
      <c r="H428" t="s">
        <v>3820</v>
      </c>
      <c r="I428" t="s">
        <v>7</v>
      </c>
      <c r="J428" t="s">
        <v>4023</v>
      </c>
      <c r="K428" t="s">
        <v>2648</v>
      </c>
      <c r="L428">
        <v>54666</v>
      </c>
      <c r="M428">
        <v>1200</v>
      </c>
      <c r="N428">
        <v>1334</v>
      </c>
      <c r="O428">
        <v>1629</v>
      </c>
      <c r="P428">
        <v>2001</v>
      </c>
      <c r="Q428">
        <v>2258</v>
      </c>
    </row>
    <row r="429" spans="1:17" x14ac:dyDescent="0.25">
      <c r="A429">
        <v>9009</v>
      </c>
      <c r="B429" t="s">
        <v>4076</v>
      </c>
      <c r="C429" t="s">
        <v>4047</v>
      </c>
      <c r="D429" t="s">
        <v>4048</v>
      </c>
      <c r="E429" t="s">
        <v>245</v>
      </c>
      <c r="F429" t="s">
        <v>4077</v>
      </c>
      <c r="G429" t="s">
        <v>3819</v>
      </c>
      <c r="H429" t="s">
        <v>3820</v>
      </c>
      <c r="I429" t="s">
        <v>7</v>
      </c>
      <c r="J429" t="s">
        <v>4023</v>
      </c>
      <c r="K429" t="s">
        <v>2648</v>
      </c>
      <c r="L429">
        <v>16611</v>
      </c>
      <c r="M429">
        <v>893</v>
      </c>
      <c r="N429">
        <v>1079</v>
      </c>
      <c r="O429">
        <v>1335</v>
      </c>
      <c r="P429">
        <v>1701</v>
      </c>
      <c r="Q429">
        <v>2052</v>
      </c>
    </row>
    <row r="430" spans="1:17" x14ac:dyDescent="0.25">
      <c r="A430">
        <v>9009</v>
      </c>
      <c r="B430" t="s">
        <v>4078</v>
      </c>
      <c r="C430" t="s">
        <v>4027</v>
      </c>
      <c r="D430" t="s">
        <v>4028</v>
      </c>
      <c r="E430" t="s">
        <v>245</v>
      </c>
      <c r="F430" t="s">
        <v>4079</v>
      </c>
      <c r="G430" t="s">
        <v>3819</v>
      </c>
      <c r="H430" t="s">
        <v>3820</v>
      </c>
      <c r="I430" t="s">
        <v>7</v>
      </c>
      <c r="J430" t="s">
        <v>4023</v>
      </c>
      <c r="K430" t="s">
        <v>2648</v>
      </c>
      <c r="L430">
        <v>8779</v>
      </c>
      <c r="M430">
        <v>1200</v>
      </c>
      <c r="N430">
        <v>1334</v>
      </c>
      <c r="O430">
        <v>1629</v>
      </c>
      <c r="P430">
        <v>2001</v>
      </c>
      <c r="Q430">
        <v>2258</v>
      </c>
    </row>
    <row r="431" spans="1:17" x14ac:dyDescent="0.25">
      <c r="A431">
        <v>9011</v>
      </c>
      <c r="B431" t="s">
        <v>4080</v>
      </c>
      <c r="C431" t="s">
        <v>4081</v>
      </c>
      <c r="D431" t="s">
        <v>4082</v>
      </c>
      <c r="E431" t="s">
        <v>288</v>
      </c>
      <c r="F431" t="s">
        <v>4083</v>
      </c>
      <c r="G431" t="s">
        <v>3819</v>
      </c>
      <c r="H431" t="s">
        <v>3820</v>
      </c>
      <c r="I431" t="s">
        <v>7</v>
      </c>
      <c r="J431" t="s">
        <v>4084</v>
      </c>
      <c r="K431" t="s">
        <v>2648</v>
      </c>
      <c r="L431">
        <v>2614</v>
      </c>
      <c r="M431">
        <v>970</v>
      </c>
      <c r="N431">
        <v>1177</v>
      </c>
      <c r="O431">
        <v>1450</v>
      </c>
      <c r="P431">
        <v>1878</v>
      </c>
      <c r="Q431">
        <v>2470</v>
      </c>
    </row>
    <row r="432" spans="1:17" x14ac:dyDescent="0.25">
      <c r="A432">
        <v>9011</v>
      </c>
      <c r="B432" t="s">
        <v>4085</v>
      </c>
      <c r="C432" t="s">
        <v>4086</v>
      </c>
      <c r="D432" t="s">
        <v>4087</v>
      </c>
      <c r="E432" t="s">
        <v>288</v>
      </c>
      <c r="F432" t="s">
        <v>4088</v>
      </c>
      <c r="G432" t="s">
        <v>3819</v>
      </c>
      <c r="H432" t="s">
        <v>3820</v>
      </c>
      <c r="I432" t="s">
        <v>7</v>
      </c>
      <c r="J432" t="s">
        <v>4084</v>
      </c>
      <c r="K432" t="s">
        <v>2648</v>
      </c>
      <c r="L432">
        <v>15885</v>
      </c>
      <c r="M432">
        <v>1034</v>
      </c>
      <c r="N432">
        <v>1174</v>
      </c>
      <c r="O432">
        <v>1546</v>
      </c>
      <c r="P432">
        <v>2106</v>
      </c>
      <c r="Q432">
        <v>2633</v>
      </c>
    </row>
    <row r="433" spans="1:17" x14ac:dyDescent="0.25">
      <c r="A433">
        <v>9011</v>
      </c>
      <c r="B433" t="s">
        <v>4089</v>
      </c>
      <c r="C433" t="s">
        <v>4081</v>
      </c>
      <c r="D433" t="s">
        <v>4082</v>
      </c>
      <c r="E433" t="s">
        <v>288</v>
      </c>
      <c r="F433" t="s">
        <v>4090</v>
      </c>
      <c r="G433" t="s">
        <v>3819</v>
      </c>
      <c r="H433" t="s">
        <v>3820</v>
      </c>
      <c r="I433" t="s">
        <v>7</v>
      </c>
      <c r="J433" t="s">
        <v>4084</v>
      </c>
      <c r="K433" t="s">
        <v>2648</v>
      </c>
      <c r="L433">
        <v>18618</v>
      </c>
      <c r="M433">
        <v>970</v>
      </c>
      <c r="N433">
        <v>1177</v>
      </c>
      <c r="O433">
        <v>1450</v>
      </c>
      <c r="P433">
        <v>1878</v>
      </c>
      <c r="Q433">
        <v>2470</v>
      </c>
    </row>
    <row r="434" spans="1:17" x14ac:dyDescent="0.25">
      <c r="A434">
        <v>9011</v>
      </c>
      <c r="B434" t="s">
        <v>4091</v>
      </c>
      <c r="C434" t="s">
        <v>4081</v>
      </c>
      <c r="D434" t="s">
        <v>4082</v>
      </c>
      <c r="E434" t="s">
        <v>288</v>
      </c>
      <c r="F434" t="s">
        <v>4092</v>
      </c>
      <c r="G434" t="s">
        <v>3819</v>
      </c>
      <c r="H434" t="s">
        <v>3820</v>
      </c>
      <c r="I434" t="s">
        <v>7</v>
      </c>
      <c r="J434" t="s">
        <v>4084</v>
      </c>
      <c r="K434" t="s">
        <v>2648</v>
      </c>
      <c r="L434">
        <v>1837</v>
      </c>
      <c r="M434">
        <v>970</v>
      </c>
      <c r="N434">
        <v>1177</v>
      </c>
      <c r="O434">
        <v>1450</v>
      </c>
      <c r="P434">
        <v>1878</v>
      </c>
      <c r="Q434">
        <v>2470</v>
      </c>
    </row>
    <row r="435" spans="1:17" x14ac:dyDescent="0.25">
      <c r="A435">
        <v>9011</v>
      </c>
      <c r="B435" t="s">
        <v>4093</v>
      </c>
      <c r="C435" t="s">
        <v>4081</v>
      </c>
      <c r="D435" t="s">
        <v>4082</v>
      </c>
      <c r="E435" t="s">
        <v>288</v>
      </c>
      <c r="F435" t="s">
        <v>4094</v>
      </c>
      <c r="G435" t="s">
        <v>3819</v>
      </c>
      <c r="H435" t="s">
        <v>3820</v>
      </c>
      <c r="I435" t="s">
        <v>7</v>
      </c>
      <c r="J435" t="s">
        <v>4084</v>
      </c>
      <c r="K435" t="s">
        <v>2648</v>
      </c>
      <c r="L435">
        <v>11627</v>
      </c>
      <c r="M435">
        <v>970</v>
      </c>
      <c r="N435">
        <v>1177</v>
      </c>
      <c r="O435">
        <v>1450</v>
      </c>
      <c r="P435">
        <v>1878</v>
      </c>
      <c r="Q435">
        <v>2470</v>
      </c>
    </row>
    <row r="436" spans="1:17" x14ac:dyDescent="0.25">
      <c r="A436">
        <v>9011</v>
      </c>
      <c r="B436" t="s">
        <v>4095</v>
      </c>
      <c r="C436" t="s">
        <v>4081</v>
      </c>
      <c r="D436" t="s">
        <v>4082</v>
      </c>
      <c r="E436" t="s">
        <v>288</v>
      </c>
      <c r="F436" t="s">
        <v>4096</v>
      </c>
      <c r="G436" t="s">
        <v>3819</v>
      </c>
      <c r="H436" t="s">
        <v>3820</v>
      </c>
      <c r="I436" t="s">
        <v>7</v>
      </c>
      <c r="J436" t="s">
        <v>4084</v>
      </c>
      <c r="K436" t="s">
        <v>2648</v>
      </c>
      <c r="L436">
        <v>38634</v>
      </c>
      <c r="M436">
        <v>970</v>
      </c>
      <c r="N436">
        <v>1177</v>
      </c>
      <c r="O436">
        <v>1450</v>
      </c>
      <c r="P436">
        <v>1878</v>
      </c>
      <c r="Q436">
        <v>2470</v>
      </c>
    </row>
    <row r="437" spans="1:17" x14ac:dyDescent="0.25">
      <c r="A437">
        <v>9011</v>
      </c>
      <c r="B437" t="s">
        <v>4097</v>
      </c>
      <c r="C437" t="s">
        <v>4086</v>
      </c>
      <c r="D437" t="s">
        <v>4087</v>
      </c>
      <c r="E437" t="s">
        <v>288</v>
      </c>
      <c r="F437" t="s">
        <v>4098</v>
      </c>
      <c r="G437" t="s">
        <v>3819</v>
      </c>
      <c r="H437" t="s">
        <v>3820</v>
      </c>
      <c r="I437" t="s">
        <v>7</v>
      </c>
      <c r="J437" t="s">
        <v>4084</v>
      </c>
      <c r="K437" t="s">
        <v>2648</v>
      </c>
      <c r="L437">
        <v>7175</v>
      </c>
      <c r="M437">
        <v>1034</v>
      </c>
      <c r="N437">
        <v>1174</v>
      </c>
      <c r="O437">
        <v>1546</v>
      </c>
      <c r="P437">
        <v>2106</v>
      </c>
      <c r="Q437">
        <v>2633</v>
      </c>
    </row>
    <row r="438" spans="1:17" x14ac:dyDescent="0.25">
      <c r="A438">
        <v>9011</v>
      </c>
      <c r="B438" t="s">
        <v>4099</v>
      </c>
      <c r="C438" t="s">
        <v>4081</v>
      </c>
      <c r="D438" t="s">
        <v>4082</v>
      </c>
      <c r="E438" t="s">
        <v>288</v>
      </c>
      <c r="F438" t="s">
        <v>4100</v>
      </c>
      <c r="G438" t="s">
        <v>3819</v>
      </c>
      <c r="H438" t="s">
        <v>3820</v>
      </c>
      <c r="I438" t="s">
        <v>7</v>
      </c>
      <c r="J438" t="s">
        <v>4084</v>
      </c>
      <c r="K438" t="s">
        <v>2648</v>
      </c>
      <c r="L438">
        <v>14730</v>
      </c>
      <c r="M438">
        <v>970</v>
      </c>
      <c r="N438">
        <v>1177</v>
      </c>
      <c r="O438">
        <v>1450</v>
      </c>
      <c r="P438">
        <v>1878</v>
      </c>
      <c r="Q438">
        <v>2470</v>
      </c>
    </row>
    <row r="439" spans="1:17" x14ac:dyDescent="0.25">
      <c r="A439">
        <v>9011</v>
      </c>
      <c r="B439" t="s">
        <v>4101</v>
      </c>
      <c r="C439" t="s">
        <v>4081</v>
      </c>
      <c r="D439" t="s">
        <v>4082</v>
      </c>
      <c r="E439" t="s">
        <v>288</v>
      </c>
      <c r="F439" t="s">
        <v>4102</v>
      </c>
      <c r="G439" t="s">
        <v>3819</v>
      </c>
      <c r="H439" t="s">
        <v>3820</v>
      </c>
      <c r="I439" t="s">
        <v>7</v>
      </c>
      <c r="J439" t="s">
        <v>4084</v>
      </c>
      <c r="K439" t="s">
        <v>2648</v>
      </c>
      <c r="L439">
        <v>4246</v>
      </c>
      <c r="M439">
        <v>970</v>
      </c>
      <c r="N439">
        <v>1177</v>
      </c>
      <c r="O439">
        <v>1450</v>
      </c>
      <c r="P439">
        <v>1878</v>
      </c>
      <c r="Q439">
        <v>2470</v>
      </c>
    </row>
    <row r="440" spans="1:17" x14ac:dyDescent="0.25">
      <c r="A440">
        <v>9011</v>
      </c>
      <c r="B440" t="s">
        <v>4103</v>
      </c>
      <c r="C440" t="s">
        <v>4081</v>
      </c>
      <c r="D440" t="s">
        <v>4082</v>
      </c>
      <c r="E440" t="s">
        <v>288</v>
      </c>
      <c r="F440" t="s">
        <v>4104</v>
      </c>
      <c r="G440" t="s">
        <v>3819</v>
      </c>
      <c r="H440" t="s">
        <v>3820</v>
      </c>
      <c r="I440" t="s">
        <v>7</v>
      </c>
      <c r="J440" t="s">
        <v>4084</v>
      </c>
      <c r="K440" t="s">
        <v>2648</v>
      </c>
      <c r="L440">
        <v>2425</v>
      </c>
      <c r="M440">
        <v>970</v>
      </c>
      <c r="N440">
        <v>1177</v>
      </c>
      <c r="O440">
        <v>1450</v>
      </c>
      <c r="P440">
        <v>1878</v>
      </c>
      <c r="Q440">
        <v>2470</v>
      </c>
    </row>
    <row r="441" spans="1:17" x14ac:dyDescent="0.25">
      <c r="A441">
        <v>9011</v>
      </c>
      <c r="B441" t="s">
        <v>4105</v>
      </c>
      <c r="C441" t="s">
        <v>4081</v>
      </c>
      <c r="D441" t="s">
        <v>4082</v>
      </c>
      <c r="E441" t="s">
        <v>288</v>
      </c>
      <c r="F441" t="s">
        <v>4106</v>
      </c>
      <c r="G441" t="s">
        <v>3819</v>
      </c>
      <c r="H441" t="s">
        <v>3820</v>
      </c>
      <c r="I441" t="s">
        <v>7</v>
      </c>
      <c r="J441" t="s">
        <v>4084</v>
      </c>
      <c r="K441" t="s">
        <v>2648</v>
      </c>
      <c r="L441">
        <v>18747</v>
      </c>
      <c r="M441">
        <v>970</v>
      </c>
      <c r="N441">
        <v>1177</v>
      </c>
      <c r="O441">
        <v>1450</v>
      </c>
      <c r="P441">
        <v>1878</v>
      </c>
      <c r="Q441">
        <v>2470</v>
      </c>
    </row>
    <row r="442" spans="1:17" x14ac:dyDescent="0.25">
      <c r="A442">
        <v>9011</v>
      </c>
      <c r="B442" t="s">
        <v>4107</v>
      </c>
      <c r="C442" t="s">
        <v>4081</v>
      </c>
      <c r="D442" t="s">
        <v>4082</v>
      </c>
      <c r="E442" t="s">
        <v>288</v>
      </c>
      <c r="F442" t="s">
        <v>4108</v>
      </c>
      <c r="G442" t="s">
        <v>3819</v>
      </c>
      <c r="H442" t="s">
        <v>3820</v>
      </c>
      <c r="I442" t="s">
        <v>7</v>
      </c>
      <c r="J442" t="s">
        <v>4084</v>
      </c>
      <c r="K442" t="s">
        <v>2648</v>
      </c>
      <c r="L442">
        <v>27001</v>
      </c>
      <c r="M442">
        <v>970</v>
      </c>
      <c r="N442">
        <v>1177</v>
      </c>
      <c r="O442">
        <v>1450</v>
      </c>
      <c r="P442">
        <v>1878</v>
      </c>
      <c r="Q442">
        <v>2470</v>
      </c>
    </row>
    <row r="443" spans="1:17" x14ac:dyDescent="0.25">
      <c r="A443">
        <v>9011</v>
      </c>
      <c r="B443" t="s">
        <v>4109</v>
      </c>
      <c r="C443" t="s">
        <v>4081</v>
      </c>
      <c r="D443" t="s">
        <v>4082</v>
      </c>
      <c r="E443" t="s">
        <v>288</v>
      </c>
      <c r="F443" t="s">
        <v>4110</v>
      </c>
      <c r="G443" t="s">
        <v>3819</v>
      </c>
      <c r="H443" t="s">
        <v>3820</v>
      </c>
      <c r="I443" t="s">
        <v>7</v>
      </c>
      <c r="J443" t="s">
        <v>4084</v>
      </c>
      <c r="K443" t="s">
        <v>2648</v>
      </c>
      <c r="L443">
        <v>5239</v>
      </c>
      <c r="M443">
        <v>970</v>
      </c>
      <c r="N443">
        <v>1177</v>
      </c>
      <c r="O443">
        <v>1450</v>
      </c>
      <c r="P443">
        <v>1878</v>
      </c>
      <c r="Q443">
        <v>2470</v>
      </c>
    </row>
    <row r="444" spans="1:17" x14ac:dyDescent="0.25">
      <c r="A444">
        <v>9011</v>
      </c>
      <c r="B444" t="s">
        <v>4111</v>
      </c>
      <c r="C444" t="s">
        <v>4081</v>
      </c>
      <c r="D444" t="s">
        <v>4082</v>
      </c>
      <c r="E444" t="s">
        <v>288</v>
      </c>
      <c r="F444" t="s">
        <v>4112</v>
      </c>
      <c r="G444" t="s">
        <v>3819</v>
      </c>
      <c r="H444" t="s">
        <v>3820</v>
      </c>
      <c r="I444" t="s">
        <v>7</v>
      </c>
      <c r="J444" t="s">
        <v>4084</v>
      </c>
      <c r="K444" t="s">
        <v>2648</v>
      </c>
      <c r="L444">
        <v>39112</v>
      </c>
      <c r="M444">
        <v>970</v>
      </c>
      <c r="N444">
        <v>1177</v>
      </c>
      <c r="O444">
        <v>1450</v>
      </c>
      <c r="P444">
        <v>1878</v>
      </c>
      <c r="Q444">
        <v>2470</v>
      </c>
    </row>
    <row r="445" spans="1:17" x14ac:dyDescent="0.25">
      <c r="A445">
        <v>9011</v>
      </c>
      <c r="B445" t="s">
        <v>4113</v>
      </c>
      <c r="C445" t="s">
        <v>4081</v>
      </c>
      <c r="D445" t="s">
        <v>4082</v>
      </c>
      <c r="E445" t="s">
        <v>288</v>
      </c>
      <c r="F445" t="s">
        <v>4114</v>
      </c>
      <c r="G445" t="s">
        <v>3819</v>
      </c>
      <c r="H445" t="s">
        <v>3820</v>
      </c>
      <c r="I445" t="s">
        <v>7</v>
      </c>
      <c r="J445" t="s">
        <v>4084</v>
      </c>
      <c r="K445" t="s">
        <v>2648</v>
      </c>
      <c r="L445">
        <v>7371</v>
      </c>
      <c r="M445">
        <v>970</v>
      </c>
      <c r="N445">
        <v>1177</v>
      </c>
      <c r="O445">
        <v>1450</v>
      </c>
      <c r="P445">
        <v>1878</v>
      </c>
      <c r="Q445">
        <v>2470</v>
      </c>
    </row>
    <row r="446" spans="1:17" x14ac:dyDescent="0.25">
      <c r="A446">
        <v>9011</v>
      </c>
      <c r="B446" t="s">
        <v>4115</v>
      </c>
      <c r="C446" t="s">
        <v>4081</v>
      </c>
      <c r="D446" t="s">
        <v>4082</v>
      </c>
      <c r="E446" t="s">
        <v>288</v>
      </c>
      <c r="F446" t="s">
        <v>4116</v>
      </c>
      <c r="G446" t="s">
        <v>3819</v>
      </c>
      <c r="H446" t="s">
        <v>3820</v>
      </c>
      <c r="I446" t="s">
        <v>7</v>
      </c>
      <c r="J446" t="s">
        <v>4084</v>
      </c>
      <c r="K446" t="s">
        <v>2648</v>
      </c>
      <c r="L446">
        <v>4644</v>
      </c>
      <c r="M446">
        <v>970</v>
      </c>
      <c r="N446">
        <v>1177</v>
      </c>
      <c r="O446">
        <v>1450</v>
      </c>
      <c r="P446">
        <v>1878</v>
      </c>
      <c r="Q446">
        <v>2470</v>
      </c>
    </row>
    <row r="447" spans="1:17" x14ac:dyDescent="0.25">
      <c r="A447">
        <v>9011</v>
      </c>
      <c r="B447" t="s">
        <v>4117</v>
      </c>
      <c r="C447" t="s">
        <v>4081</v>
      </c>
      <c r="D447" t="s">
        <v>4082</v>
      </c>
      <c r="E447" t="s">
        <v>288</v>
      </c>
      <c r="F447" t="s">
        <v>4118</v>
      </c>
      <c r="G447" t="s">
        <v>3819</v>
      </c>
      <c r="H447" t="s">
        <v>3820</v>
      </c>
      <c r="I447" t="s">
        <v>7</v>
      </c>
      <c r="J447" t="s">
        <v>4084</v>
      </c>
      <c r="K447" t="s">
        <v>2648</v>
      </c>
      <c r="L447">
        <v>4096</v>
      </c>
      <c r="M447">
        <v>970</v>
      </c>
      <c r="N447">
        <v>1177</v>
      </c>
      <c r="O447">
        <v>1450</v>
      </c>
      <c r="P447">
        <v>1878</v>
      </c>
      <c r="Q447">
        <v>2470</v>
      </c>
    </row>
    <row r="448" spans="1:17" x14ac:dyDescent="0.25">
      <c r="A448">
        <v>9011</v>
      </c>
      <c r="B448" t="s">
        <v>4119</v>
      </c>
      <c r="C448" t="s">
        <v>4081</v>
      </c>
      <c r="D448" t="s">
        <v>4082</v>
      </c>
      <c r="E448" t="s">
        <v>288</v>
      </c>
      <c r="F448" t="s">
        <v>4120</v>
      </c>
      <c r="G448" t="s">
        <v>3819</v>
      </c>
      <c r="H448" t="s">
        <v>3820</v>
      </c>
      <c r="I448" t="s">
        <v>7</v>
      </c>
      <c r="J448" t="s">
        <v>4084</v>
      </c>
      <c r="K448" t="s">
        <v>2648</v>
      </c>
      <c r="L448">
        <v>2887</v>
      </c>
      <c r="M448">
        <v>970</v>
      </c>
      <c r="N448">
        <v>1177</v>
      </c>
      <c r="O448">
        <v>1450</v>
      </c>
      <c r="P448">
        <v>1878</v>
      </c>
      <c r="Q448">
        <v>2470</v>
      </c>
    </row>
    <row r="449" spans="1:17" x14ac:dyDescent="0.25">
      <c r="A449">
        <v>9011</v>
      </c>
      <c r="B449" t="s">
        <v>4121</v>
      </c>
      <c r="C449" t="s">
        <v>4081</v>
      </c>
      <c r="D449" t="s">
        <v>4082</v>
      </c>
      <c r="E449" t="s">
        <v>288</v>
      </c>
      <c r="F449" t="s">
        <v>4122</v>
      </c>
      <c r="G449" t="s">
        <v>3819</v>
      </c>
      <c r="H449" t="s">
        <v>3820</v>
      </c>
      <c r="I449" t="s">
        <v>7</v>
      </c>
      <c r="J449" t="s">
        <v>4084</v>
      </c>
      <c r="K449" t="s">
        <v>2648</v>
      </c>
      <c r="L449">
        <v>18539</v>
      </c>
      <c r="M449">
        <v>970</v>
      </c>
      <c r="N449">
        <v>1177</v>
      </c>
      <c r="O449">
        <v>1450</v>
      </c>
      <c r="P449">
        <v>1878</v>
      </c>
      <c r="Q449">
        <v>2470</v>
      </c>
    </row>
    <row r="450" spans="1:17" x14ac:dyDescent="0.25">
      <c r="A450">
        <v>9011</v>
      </c>
      <c r="B450" t="s">
        <v>4123</v>
      </c>
      <c r="C450" t="s">
        <v>4081</v>
      </c>
      <c r="D450" t="s">
        <v>4082</v>
      </c>
      <c r="E450" t="s">
        <v>288</v>
      </c>
      <c r="F450" t="s">
        <v>4124</v>
      </c>
      <c r="G450" t="s">
        <v>3819</v>
      </c>
      <c r="H450" t="s">
        <v>3820</v>
      </c>
      <c r="I450" t="s">
        <v>7</v>
      </c>
      <c r="J450" t="s">
        <v>4084</v>
      </c>
      <c r="K450" t="s">
        <v>2648</v>
      </c>
      <c r="L450">
        <v>2530</v>
      </c>
      <c r="M450">
        <v>970</v>
      </c>
      <c r="N450">
        <v>1177</v>
      </c>
      <c r="O450">
        <v>1450</v>
      </c>
      <c r="P450">
        <v>1878</v>
      </c>
      <c r="Q450">
        <v>2470</v>
      </c>
    </row>
    <row r="451" spans="1:17" x14ac:dyDescent="0.25">
      <c r="A451">
        <v>9011</v>
      </c>
      <c r="B451" t="s">
        <v>4125</v>
      </c>
      <c r="C451" t="s">
        <v>4081</v>
      </c>
      <c r="D451" t="s">
        <v>4082</v>
      </c>
      <c r="E451" t="s">
        <v>288</v>
      </c>
      <c r="F451" t="s">
        <v>4126</v>
      </c>
      <c r="G451" t="s">
        <v>3819</v>
      </c>
      <c r="H451" t="s">
        <v>3820</v>
      </c>
      <c r="I451" t="s">
        <v>7</v>
      </c>
      <c r="J451" t="s">
        <v>4084</v>
      </c>
      <c r="K451" t="s">
        <v>2648</v>
      </c>
      <c r="L451">
        <v>18911</v>
      </c>
      <c r="M451">
        <v>970</v>
      </c>
      <c r="N451">
        <v>1177</v>
      </c>
      <c r="O451">
        <v>1450</v>
      </c>
      <c r="P451">
        <v>1878</v>
      </c>
      <c r="Q451">
        <v>2470</v>
      </c>
    </row>
    <row r="452" spans="1:17" x14ac:dyDescent="0.25">
      <c r="A452">
        <v>9013</v>
      </c>
      <c r="B452" t="s">
        <v>4127</v>
      </c>
      <c r="C452" t="s">
        <v>3871</v>
      </c>
      <c r="D452" t="s">
        <v>3872</v>
      </c>
      <c r="E452" t="s">
        <v>324</v>
      </c>
      <c r="F452" t="s">
        <v>4128</v>
      </c>
      <c r="G452" t="s">
        <v>3819</v>
      </c>
      <c r="H452" t="s">
        <v>3820</v>
      </c>
      <c r="I452" t="s">
        <v>7</v>
      </c>
      <c r="J452" t="s">
        <v>4129</v>
      </c>
      <c r="K452" t="s">
        <v>2648</v>
      </c>
      <c r="L452">
        <v>3178</v>
      </c>
      <c r="M452">
        <v>1002</v>
      </c>
      <c r="N452">
        <v>1207</v>
      </c>
      <c r="O452">
        <v>1499</v>
      </c>
      <c r="P452">
        <v>1824</v>
      </c>
      <c r="Q452">
        <v>2226</v>
      </c>
    </row>
    <row r="453" spans="1:17" x14ac:dyDescent="0.25">
      <c r="A453">
        <v>9013</v>
      </c>
      <c r="B453" t="s">
        <v>4130</v>
      </c>
      <c r="C453" t="s">
        <v>3871</v>
      </c>
      <c r="D453" t="s">
        <v>3872</v>
      </c>
      <c r="E453" t="s">
        <v>324</v>
      </c>
      <c r="F453" t="s">
        <v>4131</v>
      </c>
      <c r="G453" t="s">
        <v>3819</v>
      </c>
      <c r="H453" t="s">
        <v>3820</v>
      </c>
      <c r="I453" t="s">
        <v>7</v>
      </c>
      <c r="J453" t="s">
        <v>4129</v>
      </c>
      <c r="K453" t="s">
        <v>2648</v>
      </c>
      <c r="L453">
        <v>4902</v>
      </c>
      <c r="M453">
        <v>1002</v>
      </c>
      <c r="N453">
        <v>1207</v>
      </c>
      <c r="O453">
        <v>1499</v>
      </c>
      <c r="P453">
        <v>1824</v>
      </c>
      <c r="Q453">
        <v>2226</v>
      </c>
    </row>
    <row r="454" spans="1:17" x14ac:dyDescent="0.25">
      <c r="A454">
        <v>9013</v>
      </c>
      <c r="B454" t="s">
        <v>4132</v>
      </c>
      <c r="C454" t="s">
        <v>3871</v>
      </c>
      <c r="D454" t="s">
        <v>3872</v>
      </c>
      <c r="E454" t="s">
        <v>324</v>
      </c>
      <c r="F454" t="s">
        <v>4133</v>
      </c>
      <c r="G454" t="s">
        <v>3819</v>
      </c>
      <c r="H454" t="s">
        <v>3820</v>
      </c>
      <c r="I454" t="s">
        <v>7</v>
      </c>
      <c r="J454" t="s">
        <v>4129</v>
      </c>
      <c r="K454" t="s">
        <v>2648</v>
      </c>
      <c r="L454">
        <v>5402</v>
      </c>
      <c r="M454">
        <v>1002</v>
      </c>
      <c r="N454">
        <v>1207</v>
      </c>
      <c r="O454">
        <v>1499</v>
      </c>
      <c r="P454">
        <v>1824</v>
      </c>
      <c r="Q454">
        <v>2226</v>
      </c>
    </row>
    <row r="455" spans="1:17" x14ac:dyDescent="0.25">
      <c r="A455">
        <v>9013</v>
      </c>
      <c r="B455" t="s">
        <v>4134</v>
      </c>
      <c r="C455" t="s">
        <v>3871</v>
      </c>
      <c r="D455" t="s">
        <v>3872</v>
      </c>
      <c r="E455" t="s">
        <v>324</v>
      </c>
      <c r="F455" t="s">
        <v>4135</v>
      </c>
      <c r="G455" t="s">
        <v>3819</v>
      </c>
      <c r="H455" t="s">
        <v>3820</v>
      </c>
      <c r="I455" t="s">
        <v>7</v>
      </c>
      <c r="J455" t="s">
        <v>4129</v>
      </c>
      <c r="K455" t="s">
        <v>2648</v>
      </c>
      <c r="L455">
        <v>12434</v>
      </c>
      <c r="M455">
        <v>1002</v>
      </c>
      <c r="N455">
        <v>1207</v>
      </c>
      <c r="O455">
        <v>1499</v>
      </c>
      <c r="P455">
        <v>1824</v>
      </c>
      <c r="Q455">
        <v>2226</v>
      </c>
    </row>
    <row r="456" spans="1:17" x14ac:dyDescent="0.25">
      <c r="A456">
        <v>9013</v>
      </c>
      <c r="B456" t="s">
        <v>4136</v>
      </c>
      <c r="C456" t="s">
        <v>3871</v>
      </c>
      <c r="D456" t="s">
        <v>3872</v>
      </c>
      <c r="E456" t="s">
        <v>324</v>
      </c>
      <c r="F456" t="s">
        <v>4137</v>
      </c>
      <c r="G456" t="s">
        <v>3819</v>
      </c>
      <c r="H456" t="s">
        <v>3820</v>
      </c>
      <c r="I456" t="s">
        <v>7</v>
      </c>
      <c r="J456" t="s">
        <v>4129</v>
      </c>
      <c r="K456" t="s">
        <v>2648</v>
      </c>
      <c r="L456">
        <v>16348</v>
      </c>
      <c r="M456">
        <v>1002</v>
      </c>
      <c r="N456">
        <v>1207</v>
      </c>
      <c r="O456">
        <v>1499</v>
      </c>
      <c r="P456">
        <v>1824</v>
      </c>
      <c r="Q456">
        <v>2226</v>
      </c>
    </row>
    <row r="457" spans="1:17" x14ac:dyDescent="0.25">
      <c r="A457">
        <v>9013</v>
      </c>
      <c r="B457" t="s">
        <v>4138</v>
      </c>
      <c r="C457" t="s">
        <v>3871</v>
      </c>
      <c r="D457" t="s">
        <v>3872</v>
      </c>
      <c r="E457" t="s">
        <v>324</v>
      </c>
      <c r="F457" t="s">
        <v>4139</v>
      </c>
      <c r="G457" t="s">
        <v>3819</v>
      </c>
      <c r="H457" t="s">
        <v>3820</v>
      </c>
      <c r="I457" t="s">
        <v>7</v>
      </c>
      <c r="J457" t="s">
        <v>4129</v>
      </c>
      <c r="K457" t="s">
        <v>2648</v>
      </c>
      <c r="L457">
        <v>9506</v>
      </c>
      <c r="M457">
        <v>1002</v>
      </c>
      <c r="N457">
        <v>1207</v>
      </c>
      <c r="O457">
        <v>1499</v>
      </c>
      <c r="P457">
        <v>1824</v>
      </c>
      <c r="Q457">
        <v>2226</v>
      </c>
    </row>
    <row r="458" spans="1:17" x14ac:dyDescent="0.25">
      <c r="A458">
        <v>9013</v>
      </c>
      <c r="B458" t="s">
        <v>4140</v>
      </c>
      <c r="C458" t="s">
        <v>3871</v>
      </c>
      <c r="D458" t="s">
        <v>3872</v>
      </c>
      <c r="E458" t="s">
        <v>324</v>
      </c>
      <c r="F458" t="s">
        <v>4141</v>
      </c>
      <c r="G458" t="s">
        <v>3819</v>
      </c>
      <c r="H458" t="s">
        <v>3820</v>
      </c>
      <c r="I458" t="s">
        <v>7</v>
      </c>
      <c r="J458" t="s">
        <v>4129</v>
      </c>
      <c r="K458" t="s">
        <v>2648</v>
      </c>
      <c r="L458">
        <v>25682</v>
      </c>
      <c r="M458">
        <v>1002</v>
      </c>
      <c r="N458">
        <v>1207</v>
      </c>
      <c r="O458">
        <v>1499</v>
      </c>
      <c r="P458">
        <v>1824</v>
      </c>
      <c r="Q458">
        <v>2226</v>
      </c>
    </row>
    <row r="459" spans="1:17" x14ac:dyDescent="0.25">
      <c r="A459">
        <v>9013</v>
      </c>
      <c r="B459" t="s">
        <v>4142</v>
      </c>
      <c r="C459" t="s">
        <v>3871</v>
      </c>
      <c r="D459" t="s">
        <v>3872</v>
      </c>
      <c r="E459" t="s">
        <v>324</v>
      </c>
      <c r="F459" t="s">
        <v>4143</v>
      </c>
      <c r="G459" t="s">
        <v>3819</v>
      </c>
      <c r="H459" t="s">
        <v>3820</v>
      </c>
      <c r="I459" t="s">
        <v>7</v>
      </c>
      <c r="J459" t="s">
        <v>4129</v>
      </c>
      <c r="K459" t="s">
        <v>2648</v>
      </c>
      <c r="L459">
        <v>10853</v>
      </c>
      <c r="M459">
        <v>1002</v>
      </c>
      <c r="N459">
        <v>1207</v>
      </c>
      <c r="O459">
        <v>1499</v>
      </c>
      <c r="P459">
        <v>1824</v>
      </c>
      <c r="Q459">
        <v>2226</v>
      </c>
    </row>
    <row r="460" spans="1:17" x14ac:dyDescent="0.25">
      <c r="A460">
        <v>9013</v>
      </c>
      <c r="B460" t="s">
        <v>4144</v>
      </c>
      <c r="C460" t="s">
        <v>3871</v>
      </c>
      <c r="D460" t="s">
        <v>3872</v>
      </c>
      <c r="E460" t="s">
        <v>324</v>
      </c>
      <c r="F460" t="s">
        <v>4145</v>
      </c>
      <c r="G460" t="s">
        <v>3819</v>
      </c>
      <c r="H460" t="s">
        <v>3820</v>
      </c>
      <c r="I460" t="s">
        <v>7</v>
      </c>
      <c r="J460" t="s">
        <v>4129</v>
      </c>
      <c r="K460" t="s">
        <v>2648</v>
      </c>
      <c r="L460">
        <v>11878</v>
      </c>
      <c r="M460">
        <v>1002</v>
      </c>
      <c r="N460">
        <v>1207</v>
      </c>
      <c r="O460">
        <v>1499</v>
      </c>
      <c r="P460">
        <v>1824</v>
      </c>
      <c r="Q460">
        <v>2226</v>
      </c>
    </row>
    <row r="461" spans="1:17" x14ac:dyDescent="0.25">
      <c r="A461">
        <v>9013</v>
      </c>
      <c r="B461" t="s">
        <v>4146</v>
      </c>
      <c r="C461" t="s">
        <v>3871</v>
      </c>
      <c r="D461" t="s">
        <v>3872</v>
      </c>
      <c r="E461" t="s">
        <v>324</v>
      </c>
      <c r="F461" t="s">
        <v>4147</v>
      </c>
      <c r="G461" t="s">
        <v>3819</v>
      </c>
      <c r="H461" t="s">
        <v>3820</v>
      </c>
      <c r="I461" t="s">
        <v>7</v>
      </c>
      <c r="J461" t="s">
        <v>4129</v>
      </c>
      <c r="K461" t="s">
        <v>2648</v>
      </c>
      <c r="L461">
        <v>14685</v>
      </c>
      <c r="M461">
        <v>1002</v>
      </c>
      <c r="N461">
        <v>1207</v>
      </c>
      <c r="O461">
        <v>1499</v>
      </c>
      <c r="P461">
        <v>1824</v>
      </c>
      <c r="Q461">
        <v>2226</v>
      </c>
    </row>
    <row r="462" spans="1:17" x14ac:dyDescent="0.25">
      <c r="A462">
        <v>9013</v>
      </c>
      <c r="B462" t="s">
        <v>4148</v>
      </c>
      <c r="C462" t="s">
        <v>3871</v>
      </c>
      <c r="D462" t="s">
        <v>3872</v>
      </c>
      <c r="E462" t="s">
        <v>324</v>
      </c>
      <c r="F462" t="s">
        <v>4149</v>
      </c>
      <c r="G462" t="s">
        <v>3819</v>
      </c>
      <c r="H462" t="s">
        <v>3820</v>
      </c>
      <c r="I462" t="s">
        <v>7</v>
      </c>
      <c r="J462" t="s">
        <v>4129</v>
      </c>
      <c r="K462" t="s">
        <v>2648</v>
      </c>
      <c r="L462">
        <v>903</v>
      </c>
      <c r="M462">
        <v>1002</v>
      </c>
      <c r="N462">
        <v>1207</v>
      </c>
      <c r="O462">
        <v>1499</v>
      </c>
      <c r="P462">
        <v>1824</v>
      </c>
      <c r="Q462">
        <v>2226</v>
      </c>
    </row>
    <row r="463" spans="1:17" x14ac:dyDescent="0.25">
      <c r="A463">
        <v>9013</v>
      </c>
      <c r="B463" t="s">
        <v>4150</v>
      </c>
      <c r="C463" t="s">
        <v>3871</v>
      </c>
      <c r="D463" t="s">
        <v>3872</v>
      </c>
      <c r="E463" t="s">
        <v>324</v>
      </c>
      <c r="F463" t="s">
        <v>4151</v>
      </c>
      <c r="G463" t="s">
        <v>3819</v>
      </c>
      <c r="H463" t="s">
        <v>3820</v>
      </c>
      <c r="I463" t="s">
        <v>7</v>
      </c>
      <c r="J463" t="s">
        <v>4129</v>
      </c>
      <c r="K463" t="s">
        <v>2648</v>
      </c>
      <c r="L463">
        <v>29300</v>
      </c>
      <c r="M463">
        <v>1002</v>
      </c>
      <c r="N463">
        <v>1207</v>
      </c>
      <c r="O463">
        <v>1499</v>
      </c>
      <c r="P463">
        <v>1824</v>
      </c>
      <c r="Q463">
        <v>2226</v>
      </c>
    </row>
    <row r="464" spans="1:17" x14ac:dyDescent="0.25">
      <c r="A464">
        <v>9013</v>
      </c>
      <c r="B464" t="s">
        <v>4152</v>
      </c>
      <c r="C464" t="s">
        <v>3871</v>
      </c>
      <c r="D464" t="s">
        <v>3872</v>
      </c>
      <c r="E464" t="s">
        <v>324</v>
      </c>
      <c r="F464" t="s">
        <v>4153</v>
      </c>
      <c r="G464" t="s">
        <v>3819</v>
      </c>
      <c r="H464" t="s">
        <v>3820</v>
      </c>
      <c r="I464" t="s">
        <v>7</v>
      </c>
      <c r="J464" t="s">
        <v>4129</v>
      </c>
      <c r="K464" t="s">
        <v>2648</v>
      </c>
      <c r="L464">
        <v>5876</v>
      </c>
      <c r="M464">
        <v>1002</v>
      </c>
      <c r="N464">
        <v>1207</v>
      </c>
      <c r="O464">
        <v>1499</v>
      </c>
      <c r="P464">
        <v>1824</v>
      </c>
      <c r="Q464">
        <v>2226</v>
      </c>
    </row>
    <row r="465" spans="1:17" x14ac:dyDescent="0.25">
      <c r="A465">
        <v>9015</v>
      </c>
      <c r="B465" t="s">
        <v>4154</v>
      </c>
      <c r="C465" t="s">
        <v>4155</v>
      </c>
      <c r="D465" t="s">
        <v>4156</v>
      </c>
      <c r="E465" t="s">
        <v>360</v>
      </c>
      <c r="F465" t="s">
        <v>4157</v>
      </c>
      <c r="G465" t="s">
        <v>3819</v>
      </c>
      <c r="H465" t="s">
        <v>3820</v>
      </c>
      <c r="I465" t="s">
        <v>7</v>
      </c>
      <c r="J465" t="s">
        <v>4158</v>
      </c>
      <c r="K465" t="s">
        <v>2648</v>
      </c>
      <c r="L465">
        <v>4233</v>
      </c>
      <c r="M465">
        <v>1027</v>
      </c>
      <c r="N465">
        <v>1034</v>
      </c>
      <c r="O465">
        <v>1361</v>
      </c>
      <c r="P465">
        <v>1695</v>
      </c>
      <c r="Q465">
        <v>2211</v>
      </c>
    </row>
    <row r="466" spans="1:17" x14ac:dyDescent="0.25">
      <c r="A466">
        <v>9015</v>
      </c>
      <c r="B466" t="s">
        <v>4159</v>
      </c>
      <c r="C466" t="s">
        <v>4155</v>
      </c>
      <c r="D466" t="s">
        <v>4156</v>
      </c>
      <c r="E466" t="s">
        <v>360</v>
      </c>
      <c r="F466" t="s">
        <v>4160</v>
      </c>
      <c r="G466" t="s">
        <v>3819</v>
      </c>
      <c r="H466" t="s">
        <v>3820</v>
      </c>
      <c r="I466" t="s">
        <v>7</v>
      </c>
      <c r="J466" t="s">
        <v>4158</v>
      </c>
      <c r="K466" t="s">
        <v>2648</v>
      </c>
      <c r="L466">
        <v>8254</v>
      </c>
      <c r="M466">
        <v>1027</v>
      </c>
      <c r="N466">
        <v>1034</v>
      </c>
      <c r="O466">
        <v>1361</v>
      </c>
      <c r="P466">
        <v>1695</v>
      </c>
      <c r="Q466">
        <v>2211</v>
      </c>
    </row>
    <row r="467" spans="1:17" x14ac:dyDescent="0.25">
      <c r="A467">
        <v>9015</v>
      </c>
      <c r="B467" t="s">
        <v>4161</v>
      </c>
      <c r="C467" t="s">
        <v>4155</v>
      </c>
      <c r="D467" t="s">
        <v>4156</v>
      </c>
      <c r="E467" t="s">
        <v>360</v>
      </c>
      <c r="F467" t="s">
        <v>4162</v>
      </c>
      <c r="G467" t="s">
        <v>3819</v>
      </c>
      <c r="H467" t="s">
        <v>3820</v>
      </c>
      <c r="I467" t="s">
        <v>7</v>
      </c>
      <c r="J467" t="s">
        <v>4158</v>
      </c>
      <c r="K467" t="s">
        <v>2648</v>
      </c>
      <c r="L467">
        <v>5080</v>
      </c>
      <c r="M467">
        <v>1027</v>
      </c>
      <c r="N467">
        <v>1034</v>
      </c>
      <c r="O467">
        <v>1361</v>
      </c>
      <c r="P467">
        <v>1695</v>
      </c>
      <c r="Q467">
        <v>2211</v>
      </c>
    </row>
    <row r="468" spans="1:17" x14ac:dyDescent="0.25">
      <c r="A468">
        <v>9015</v>
      </c>
      <c r="B468" t="s">
        <v>4163</v>
      </c>
      <c r="C468" t="s">
        <v>4155</v>
      </c>
      <c r="D468" t="s">
        <v>4156</v>
      </c>
      <c r="E468" t="s">
        <v>360</v>
      </c>
      <c r="F468" t="s">
        <v>4164</v>
      </c>
      <c r="G468" t="s">
        <v>3819</v>
      </c>
      <c r="H468" t="s">
        <v>3820</v>
      </c>
      <c r="I468" t="s">
        <v>7</v>
      </c>
      <c r="J468" t="s">
        <v>4158</v>
      </c>
      <c r="K468" t="s">
        <v>2648</v>
      </c>
      <c r="L468">
        <v>2514</v>
      </c>
      <c r="M468">
        <v>1027</v>
      </c>
      <c r="N468">
        <v>1034</v>
      </c>
      <c r="O468">
        <v>1361</v>
      </c>
      <c r="P468">
        <v>1695</v>
      </c>
      <c r="Q468">
        <v>2211</v>
      </c>
    </row>
    <row r="469" spans="1:17" x14ac:dyDescent="0.25">
      <c r="A469">
        <v>9015</v>
      </c>
      <c r="B469" t="s">
        <v>4165</v>
      </c>
      <c r="C469" t="s">
        <v>4155</v>
      </c>
      <c r="D469" t="s">
        <v>4156</v>
      </c>
      <c r="E469" t="s">
        <v>360</v>
      </c>
      <c r="F469" t="s">
        <v>4166</v>
      </c>
      <c r="G469" t="s">
        <v>3819</v>
      </c>
      <c r="H469" t="s">
        <v>3820</v>
      </c>
      <c r="I469" t="s">
        <v>7</v>
      </c>
      <c r="J469" t="s">
        <v>4158</v>
      </c>
      <c r="K469" t="s">
        <v>2648</v>
      </c>
      <c r="L469">
        <v>1647</v>
      </c>
      <c r="M469">
        <v>1027</v>
      </c>
      <c r="N469">
        <v>1034</v>
      </c>
      <c r="O469">
        <v>1361</v>
      </c>
      <c r="P469">
        <v>1695</v>
      </c>
      <c r="Q469">
        <v>2211</v>
      </c>
    </row>
    <row r="470" spans="1:17" x14ac:dyDescent="0.25">
      <c r="A470">
        <v>9015</v>
      </c>
      <c r="B470" t="s">
        <v>4167</v>
      </c>
      <c r="C470" t="s">
        <v>4155</v>
      </c>
      <c r="D470" t="s">
        <v>4156</v>
      </c>
      <c r="E470" t="s">
        <v>360</v>
      </c>
      <c r="F470" t="s">
        <v>4168</v>
      </c>
      <c r="G470" t="s">
        <v>3819</v>
      </c>
      <c r="H470" t="s">
        <v>3820</v>
      </c>
      <c r="I470" t="s">
        <v>7</v>
      </c>
      <c r="J470" t="s">
        <v>4158</v>
      </c>
      <c r="K470" t="s">
        <v>2648</v>
      </c>
      <c r="L470">
        <v>1803</v>
      </c>
      <c r="M470">
        <v>1027</v>
      </c>
      <c r="N470">
        <v>1034</v>
      </c>
      <c r="O470">
        <v>1361</v>
      </c>
      <c r="P470">
        <v>1695</v>
      </c>
      <c r="Q470">
        <v>2211</v>
      </c>
    </row>
    <row r="471" spans="1:17" x14ac:dyDescent="0.25">
      <c r="A471">
        <v>9015</v>
      </c>
      <c r="B471" t="s">
        <v>4169</v>
      </c>
      <c r="C471" t="s">
        <v>4155</v>
      </c>
      <c r="D471" t="s">
        <v>4156</v>
      </c>
      <c r="E471" t="s">
        <v>360</v>
      </c>
      <c r="F471" t="s">
        <v>4170</v>
      </c>
      <c r="G471" t="s">
        <v>3819</v>
      </c>
      <c r="H471" t="s">
        <v>3820</v>
      </c>
      <c r="I471" t="s">
        <v>7</v>
      </c>
      <c r="J471" t="s">
        <v>4158</v>
      </c>
      <c r="K471" t="s">
        <v>2648</v>
      </c>
      <c r="L471">
        <v>17267</v>
      </c>
      <c r="M471">
        <v>1027</v>
      </c>
      <c r="N471">
        <v>1034</v>
      </c>
      <c r="O471">
        <v>1361</v>
      </c>
      <c r="P471">
        <v>1695</v>
      </c>
      <c r="Q471">
        <v>2211</v>
      </c>
    </row>
    <row r="472" spans="1:17" x14ac:dyDescent="0.25">
      <c r="A472">
        <v>9015</v>
      </c>
      <c r="B472" t="s">
        <v>4171</v>
      </c>
      <c r="C472" t="s">
        <v>4155</v>
      </c>
      <c r="D472" t="s">
        <v>4156</v>
      </c>
      <c r="E472" t="s">
        <v>360</v>
      </c>
      <c r="F472" t="s">
        <v>4172</v>
      </c>
      <c r="G472" t="s">
        <v>3819</v>
      </c>
      <c r="H472" t="s">
        <v>3820</v>
      </c>
      <c r="I472" t="s">
        <v>7</v>
      </c>
      <c r="J472" t="s">
        <v>4158</v>
      </c>
      <c r="K472" t="s">
        <v>2648</v>
      </c>
      <c r="L472">
        <v>15129</v>
      </c>
      <c r="M472">
        <v>1027</v>
      </c>
      <c r="N472">
        <v>1034</v>
      </c>
      <c r="O472">
        <v>1361</v>
      </c>
      <c r="P472">
        <v>1695</v>
      </c>
      <c r="Q472">
        <v>2211</v>
      </c>
    </row>
    <row r="473" spans="1:17" x14ac:dyDescent="0.25">
      <c r="A473">
        <v>9015</v>
      </c>
      <c r="B473" t="s">
        <v>4173</v>
      </c>
      <c r="C473" t="s">
        <v>4155</v>
      </c>
      <c r="D473" t="s">
        <v>4156</v>
      </c>
      <c r="E473" t="s">
        <v>360</v>
      </c>
      <c r="F473" t="s">
        <v>4174</v>
      </c>
      <c r="G473" t="s">
        <v>3819</v>
      </c>
      <c r="H473" t="s">
        <v>3820</v>
      </c>
      <c r="I473" t="s">
        <v>7</v>
      </c>
      <c r="J473" t="s">
        <v>4158</v>
      </c>
      <c r="K473" t="s">
        <v>2648</v>
      </c>
      <c r="L473">
        <v>4178</v>
      </c>
      <c r="M473">
        <v>1027</v>
      </c>
      <c r="N473">
        <v>1034</v>
      </c>
      <c r="O473">
        <v>1361</v>
      </c>
      <c r="P473">
        <v>1695</v>
      </c>
      <c r="Q473">
        <v>2211</v>
      </c>
    </row>
    <row r="474" spans="1:17" x14ac:dyDescent="0.25">
      <c r="A474">
        <v>9015</v>
      </c>
      <c r="B474" t="s">
        <v>4175</v>
      </c>
      <c r="C474" t="s">
        <v>4155</v>
      </c>
      <c r="D474" t="s">
        <v>4156</v>
      </c>
      <c r="E474" t="s">
        <v>360</v>
      </c>
      <c r="F474" t="s">
        <v>4176</v>
      </c>
      <c r="G474" t="s">
        <v>3819</v>
      </c>
      <c r="H474" t="s">
        <v>3820</v>
      </c>
      <c r="I474" t="s">
        <v>7</v>
      </c>
      <c r="J474" t="s">
        <v>4158</v>
      </c>
      <c r="K474" t="s">
        <v>2648</v>
      </c>
      <c r="L474">
        <v>9367</v>
      </c>
      <c r="M474">
        <v>1027</v>
      </c>
      <c r="N474">
        <v>1034</v>
      </c>
      <c r="O474">
        <v>1361</v>
      </c>
      <c r="P474">
        <v>1695</v>
      </c>
      <c r="Q474">
        <v>2211</v>
      </c>
    </row>
    <row r="475" spans="1:17" x14ac:dyDescent="0.25">
      <c r="A475">
        <v>9015</v>
      </c>
      <c r="B475" t="s">
        <v>4177</v>
      </c>
      <c r="C475" t="s">
        <v>4155</v>
      </c>
      <c r="D475" t="s">
        <v>4156</v>
      </c>
      <c r="E475" t="s">
        <v>360</v>
      </c>
      <c r="F475" t="s">
        <v>4178</v>
      </c>
      <c r="G475" t="s">
        <v>3819</v>
      </c>
      <c r="H475" t="s">
        <v>3820</v>
      </c>
      <c r="I475" t="s">
        <v>7</v>
      </c>
      <c r="J475" t="s">
        <v>4158</v>
      </c>
      <c r="K475" t="s">
        <v>2648</v>
      </c>
      <c r="L475">
        <v>1603</v>
      </c>
      <c r="M475">
        <v>1027</v>
      </c>
      <c r="N475">
        <v>1034</v>
      </c>
      <c r="O475">
        <v>1361</v>
      </c>
      <c r="P475">
        <v>1695</v>
      </c>
      <c r="Q475">
        <v>2211</v>
      </c>
    </row>
    <row r="476" spans="1:17" x14ac:dyDescent="0.25">
      <c r="A476">
        <v>9015</v>
      </c>
      <c r="B476" t="s">
        <v>4179</v>
      </c>
      <c r="C476" t="s">
        <v>4155</v>
      </c>
      <c r="D476" t="s">
        <v>4156</v>
      </c>
      <c r="E476" t="s">
        <v>360</v>
      </c>
      <c r="F476" t="s">
        <v>4180</v>
      </c>
      <c r="G476" t="s">
        <v>3819</v>
      </c>
      <c r="H476" t="s">
        <v>3820</v>
      </c>
      <c r="I476" t="s">
        <v>7</v>
      </c>
      <c r="J476" t="s">
        <v>4158</v>
      </c>
      <c r="K476" t="s">
        <v>2648</v>
      </c>
      <c r="L476">
        <v>3759</v>
      </c>
      <c r="M476">
        <v>1027</v>
      </c>
      <c r="N476">
        <v>1034</v>
      </c>
      <c r="O476">
        <v>1361</v>
      </c>
      <c r="P476">
        <v>1695</v>
      </c>
      <c r="Q476">
        <v>2211</v>
      </c>
    </row>
    <row r="477" spans="1:17" x14ac:dyDescent="0.25">
      <c r="A477">
        <v>9015</v>
      </c>
      <c r="B477" t="s">
        <v>4181</v>
      </c>
      <c r="C477" t="s">
        <v>4155</v>
      </c>
      <c r="D477" t="s">
        <v>4156</v>
      </c>
      <c r="E477" t="s">
        <v>360</v>
      </c>
      <c r="F477" t="s">
        <v>4182</v>
      </c>
      <c r="G477" t="s">
        <v>3819</v>
      </c>
      <c r="H477" t="s">
        <v>3820</v>
      </c>
      <c r="I477" t="s">
        <v>7</v>
      </c>
      <c r="J477" t="s">
        <v>4158</v>
      </c>
      <c r="K477" t="s">
        <v>2648</v>
      </c>
      <c r="L477">
        <v>9361</v>
      </c>
      <c r="M477">
        <v>1027</v>
      </c>
      <c r="N477">
        <v>1034</v>
      </c>
      <c r="O477">
        <v>1361</v>
      </c>
      <c r="P477">
        <v>1695</v>
      </c>
      <c r="Q477">
        <v>2211</v>
      </c>
    </row>
    <row r="478" spans="1:17" x14ac:dyDescent="0.25">
      <c r="A478">
        <v>9015</v>
      </c>
      <c r="B478" t="s">
        <v>4183</v>
      </c>
      <c r="C478" t="s">
        <v>4155</v>
      </c>
      <c r="D478" t="s">
        <v>4156</v>
      </c>
      <c r="E478" t="s">
        <v>360</v>
      </c>
      <c r="F478" t="s">
        <v>4184</v>
      </c>
      <c r="G478" t="s">
        <v>3819</v>
      </c>
      <c r="H478" t="s">
        <v>3820</v>
      </c>
      <c r="I478" t="s">
        <v>7</v>
      </c>
      <c r="J478" t="s">
        <v>4158</v>
      </c>
      <c r="K478" t="s">
        <v>2648</v>
      </c>
      <c r="L478">
        <v>24618</v>
      </c>
      <c r="M478">
        <v>1027</v>
      </c>
      <c r="N478">
        <v>1034</v>
      </c>
      <c r="O478">
        <v>1361</v>
      </c>
      <c r="P478">
        <v>1695</v>
      </c>
      <c r="Q478">
        <v>2211</v>
      </c>
    </row>
    <row r="479" spans="1:17" x14ac:dyDescent="0.25">
      <c r="A479">
        <v>9015</v>
      </c>
      <c r="B479" t="s">
        <v>4185</v>
      </c>
      <c r="C479" t="s">
        <v>4155</v>
      </c>
      <c r="D479" t="s">
        <v>4156</v>
      </c>
      <c r="E479" t="s">
        <v>360</v>
      </c>
      <c r="F479" t="s">
        <v>4186</v>
      </c>
      <c r="G479" t="s">
        <v>3819</v>
      </c>
      <c r="H479" t="s">
        <v>3820</v>
      </c>
      <c r="I479" t="s">
        <v>7</v>
      </c>
      <c r="J479" t="s">
        <v>4158</v>
      </c>
      <c r="K479" t="s">
        <v>2648</v>
      </c>
      <c r="L479">
        <v>7844</v>
      </c>
      <c r="M479">
        <v>1027</v>
      </c>
      <c r="N479">
        <v>1034</v>
      </c>
      <c r="O479">
        <v>1361</v>
      </c>
      <c r="P479">
        <v>1695</v>
      </c>
      <c r="Q479">
        <v>2211</v>
      </c>
    </row>
    <row r="480" spans="1:17" x14ac:dyDescent="0.25">
      <c r="A480">
        <v>10001</v>
      </c>
      <c r="B480" t="s">
        <v>4187</v>
      </c>
      <c r="C480" t="s">
        <v>4188</v>
      </c>
      <c r="D480" t="s">
        <v>4189</v>
      </c>
      <c r="E480" t="s">
        <v>66</v>
      </c>
      <c r="F480" t="s">
        <v>2644</v>
      </c>
      <c r="G480" t="s">
        <v>4190</v>
      </c>
      <c r="H480" t="s">
        <v>4191</v>
      </c>
      <c r="I480" t="s">
        <v>8</v>
      </c>
      <c r="J480" t="s">
        <v>4192</v>
      </c>
      <c r="K480" t="s">
        <v>2648</v>
      </c>
      <c r="L480">
        <v>179124</v>
      </c>
      <c r="M480">
        <v>979</v>
      </c>
      <c r="N480">
        <v>984</v>
      </c>
      <c r="O480">
        <v>1182</v>
      </c>
      <c r="P480">
        <v>1680</v>
      </c>
      <c r="Q480">
        <v>1893</v>
      </c>
    </row>
    <row r="481" spans="1:17" x14ac:dyDescent="0.25">
      <c r="A481">
        <v>10003</v>
      </c>
      <c r="B481" t="s">
        <v>4193</v>
      </c>
      <c r="C481" t="s">
        <v>4194</v>
      </c>
      <c r="D481" t="s">
        <v>4195</v>
      </c>
      <c r="E481" t="s">
        <v>108</v>
      </c>
      <c r="F481" t="s">
        <v>2644</v>
      </c>
      <c r="G481" t="s">
        <v>4190</v>
      </c>
      <c r="H481" t="s">
        <v>4191</v>
      </c>
      <c r="I481" t="s">
        <v>8</v>
      </c>
      <c r="J481" t="s">
        <v>4196</v>
      </c>
      <c r="K481" t="s">
        <v>2648</v>
      </c>
      <c r="L481">
        <v>558306</v>
      </c>
      <c r="M481">
        <v>1081</v>
      </c>
      <c r="N481">
        <v>1218</v>
      </c>
      <c r="O481">
        <v>1470</v>
      </c>
      <c r="P481">
        <v>1789</v>
      </c>
      <c r="Q481">
        <v>2079</v>
      </c>
    </row>
    <row r="482" spans="1:17" x14ac:dyDescent="0.25">
      <c r="A482">
        <v>10005</v>
      </c>
      <c r="B482" t="s">
        <v>4197</v>
      </c>
      <c r="C482" t="s">
        <v>4198</v>
      </c>
      <c r="D482" t="s">
        <v>4199</v>
      </c>
      <c r="E482" t="s">
        <v>152</v>
      </c>
      <c r="F482" t="s">
        <v>2644</v>
      </c>
      <c r="G482" t="s">
        <v>4190</v>
      </c>
      <c r="H482" t="s">
        <v>4191</v>
      </c>
      <c r="I482" t="s">
        <v>8</v>
      </c>
      <c r="J482" t="s">
        <v>4200</v>
      </c>
      <c r="K482" t="s">
        <v>2648</v>
      </c>
      <c r="L482">
        <v>230249</v>
      </c>
      <c r="M482">
        <v>744</v>
      </c>
      <c r="N482">
        <v>840</v>
      </c>
      <c r="O482">
        <v>1106</v>
      </c>
      <c r="P482">
        <v>1443</v>
      </c>
      <c r="Q482">
        <v>1758</v>
      </c>
    </row>
    <row r="483" spans="1:17" x14ac:dyDescent="0.25">
      <c r="A483">
        <v>11001</v>
      </c>
      <c r="B483" t="s">
        <v>4201</v>
      </c>
      <c r="C483" t="s">
        <v>4202</v>
      </c>
      <c r="D483" t="s">
        <v>4203</v>
      </c>
      <c r="E483" t="s">
        <v>9</v>
      </c>
      <c r="F483" t="s">
        <v>2644</v>
      </c>
      <c r="G483" t="s">
        <v>4204</v>
      </c>
      <c r="H483" t="s">
        <v>4205</v>
      </c>
      <c r="I483" t="s">
        <v>9</v>
      </c>
      <c r="J483" t="s">
        <v>4206</v>
      </c>
      <c r="K483" t="s">
        <v>2648</v>
      </c>
      <c r="L483">
        <v>701974</v>
      </c>
      <c r="M483">
        <v>1589</v>
      </c>
      <c r="N483">
        <v>1615</v>
      </c>
      <c r="O483">
        <v>1838</v>
      </c>
      <c r="P483">
        <v>2299</v>
      </c>
      <c r="Q483">
        <v>2742</v>
      </c>
    </row>
    <row r="484" spans="1:17" x14ac:dyDescent="0.25">
      <c r="A484">
        <v>12001</v>
      </c>
      <c r="B484" t="s">
        <v>4207</v>
      </c>
      <c r="C484" t="s">
        <v>4208</v>
      </c>
      <c r="D484" t="s">
        <v>4209</v>
      </c>
      <c r="E484" t="s">
        <v>67</v>
      </c>
      <c r="F484" t="s">
        <v>2644</v>
      </c>
      <c r="G484" t="s">
        <v>4210</v>
      </c>
      <c r="H484" t="s">
        <v>4211</v>
      </c>
      <c r="I484" t="s">
        <v>10</v>
      </c>
      <c r="J484" t="s">
        <v>4212</v>
      </c>
      <c r="K484" t="s">
        <v>2648</v>
      </c>
      <c r="L484">
        <v>268105</v>
      </c>
      <c r="M484">
        <v>854</v>
      </c>
      <c r="N484">
        <v>943</v>
      </c>
      <c r="O484">
        <v>1134</v>
      </c>
      <c r="P484">
        <v>1507</v>
      </c>
      <c r="Q484">
        <v>1523</v>
      </c>
    </row>
    <row r="485" spans="1:17" x14ac:dyDescent="0.25">
      <c r="A485">
        <v>12003</v>
      </c>
      <c r="B485" t="s">
        <v>4213</v>
      </c>
      <c r="C485" t="s">
        <v>4214</v>
      </c>
      <c r="D485" t="s">
        <v>4215</v>
      </c>
      <c r="E485" t="s">
        <v>87</v>
      </c>
      <c r="F485" t="s">
        <v>2644</v>
      </c>
      <c r="G485" t="s">
        <v>4210</v>
      </c>
      <c r="H485" t="s">
        <v>4211</v>
      </c>
      <c r="I485" t="s">
        <v>10</v>
      </c>
      <c r="J485" t="s">
        <v>4216</v>
      </c>
      <c r="K485" t="s">
        <v>2648</v>
      </c>
      <c r="L485">
        <v>28679</v>
      </c>
      <c r="M485">
        <v>644</v>
      </c>
      <c r="N485">
        <v>670</v>
      </c>
      <c r="O485">
        <v>882</v>
      </c>
      <c r="P485">
        <v>1178</v>
      </c>
      <c r="Q485">
        <v>1502</v>
      </c>
    </row>
    <row r="486" spans="1:17" x14ac:dyDescent="0.25">
      <c r="A486">
        <v>12005</v>
      </c>
      <c r="B486" t="s">
        <v>4217</v>
      </c>
      <c r="C486" t="s">
        <v>4218</v>
      </c>
      <c r="D486" t="s">
        <v>4219</v>
      </c>
      <c r="E486" t="s">
        <v>153</v>
      </c>
      <c r="F486" t="s">
        <v>2644</v>
      </c>
      <c r="G486" t="s">
        <v>4210</v>
      </c>
      <c r="H486" t="s">
        <v>4211</v>
      </c>
      <c r="I486" t="s">
        <v>10</v>
      </c>
      <c r="J486" t="s">
        <v>4220</v>
      </c>
      <c r="K486" t="s">
        <v>2648</v>
      </c>
      <c r="L486">
        <v>180076</v>
      </c>
      <c r="M486">
        <v>1053</v>
      </c>
      <c r="N486">
        <v>1122</v>
      </c>
      <c r="O486">
        <v>1299</v>
      </c>
      <c r="P486">
        <v>1785</v>
      </c>
      <c r="Q486">
        <v>2213</v>
      </c>
    </row>
    <row r="487" spans="1:17" x14ac:dyDescent="0.25">
      <c r="A487">
        <v>12007</v>
      </c>
      <c r="B487" t="s">
        <v>4221</v>
      </c>
      <c r="C487" t="s">
        <v>4222</v>
      </c>
      <c r="D487" t="s">
        <v>4223</v>
      </c>
      <c r="E487" t="s">
        <v>200</v>
      </c>
      <c r="F487" t="s">
        <v>2644</v>
      </c>
      <c r="G487" t="s">
        <v>4210</v>
      </c>
      <c r="H487" t="s">
        <v>4211</v>
      </c>
      <c r="I487" t="s">
        <v>10</v>
      </c>
      <c r="J487" t="s">
        <v>4224</v>
      </c>
      <c r="K487" t="s">
        <v>2657</v>
      </c>
      <c r="L487">
        <v>27723</v>
      </c>
      <c r="M487">
        <v>724</v>
      </c>
      <c r="N487">
        <v>740</v>
      </c>
      <c r="O487">
        <v>836</v>
      </c>
      <c r="P487">
        <v>1172</v>
      </c>
      <c r="Q487">
        <v>1424</v>
      </c>
    </row>
    <row r="488" spans="1:17" x14ac:dyDescent="0.25">
      <c r="A488">
        <v>12009</v>
      </c>
      <c r="B488" t="s">
        <v>4225</v>
      </c>
      <c r="C488" t="s">
        <v>4226</v>
      </c>
      <c r="D488" t="s">
        <v>4227</v>
      </c>
      <c r="E488" t="s">
        <v>246</v>
      </c>
      <c r="F488" t="s">
        <v>2644</v>
      </c>
      <c r="G488" t="s">
        <v>4210</v>
      </c>
      <c r="H488" t="s">
        <v>4211</v>
      </c>
      <c r="I488" t="s">
        <v>10</v>
      </c>
      <c r="J488" t="s">
        <v>4228</v>
      </c>
      <c r="K488" t="s">
        <v>2648</v>
      </c>
      <c r="L488">
        <v>594001</v>
      </c>
      <c r="M488">
        <v>962</v>
      </c>
      <c r="N488">
        <v>1143</v>
      </c>
      <c r="O488">
        <v>1375</v>
      </c>
      <c r="P488">
        <v>1834</v>
      </c>
      <c r="Q488">
        <v>2183</v>
      </c>
    </row>
    <row r="489" spans="1:17" x14ac:dyDescent="0.25">
      <c r="A489">
        <v>12011</v>
      </c>
      <c r="B489" t="s">
        <v>4229</v>
      </c>
      <c r="C489" t="s">
        <v>4230</v>
      </c>
      <c r="D489" t="s">
        <v>4231</v>
      </c>
      <c r="E489" t="s">
        <v>289</v>
      </c>
      <c r="F489" t="s">
        <v>2644</v>
      </c>
      <c r="G489" t="s">
        <v>4210</v>
      </c>
      <c r="H489" t="s">
        <v>4211</v>
      </c>
      <c r="I489" t="s">
        <v>10</v>
      </c>
      <c r="J489" t="s">
        <v>4232</v>
      </c>
      <c r="K489" t="s">
        <v>2648</v>
      </c>
      <c r="L489">
        <v>1942273</v>
      </c>
      <c r="M489">
        <v>1366</v>
      </c>
      <c r="N489">
        <v>1478</v>
      </c>
      <c r="O489">
        <v>1847</v>
      </c>
      <c r="P489">
        <v>2582</v>
      </c>
      <c r="Q489">
        <v>3146</v>
      </c>
    </row>
    <row r="490" spans="1:17" x14ac:dyDescent="0.25">
      <c r="A490">
        <v>12013</v>
      </c>
      <c r="B490" t="s">
        <v>4233</v>
      </c>
      <c r="C490" t="s">
        <v>4234</v>
      </c>
      <c r="D490" t="s">
        <v>4235</v>
      </c>
      <c r="E490" t="s">
        <v>321</v>
      </c>
      <c r="F490" t="s">
        <v>2644</v>
      </c>
      <c r="G490" t="s">
        <v>4210</v>
      </c>
      <c r="H490" t="s">
        <v>4211</v>
      </c>
      <c r="I490" t="s">
        <v>10</v>
      </c>
      <c r="J490" t="s">
        <v>4236</v>
      </c>
      <c r="K490" t="s">
        <v>2657</v>
      </c>
      <c r="L490">
        <v>14324</v>
      </c>
      <c r="M490">
        <v>715</v>
      </c>
      <c r="N490">
        <v>731</v>
      </c>
      <c r="O490">
        <v>826</v>
      </c>
      <c r="P490">
        <v>1157</v>
      </c>
      <c r="Q490">
        <v>1161</v>
      </c>
    </row>
    <row r="491" spans="1:17" x14ac:dyDescent="0.25">
      <c r="A491">
        <v>12015</v>
      </c>
      <c r="B491" t="s">
        <v>4237</v>
      </c>
      <c r="C491" t="s">
        <v>4238</v>
      </c>
      <c r="D491" t="s">
        <v>4239</v>
      </c>
      <c r="E491" t="s">
        <v>361</v>
      </c>
      <c r="F491" t="s">
        <v>2644</v>
      </c>
      <c r="G491" t="s">
        <v>4210</v>
      </c>
      <c r="H491" t="s">
        <v>4211</v>
      </c>
      <c r="I491" t="s">
        <v>10</v>
      </c>
      <c r="J491" t="s">
        <v>4240</v>
      </c>
      <c r="K491" t="s">
        <v>2648</v>
      </c>
      <c r="L491">
        <v>185926</v>
      </c>
      <c r="M491">
        <v>930</v>
      </c>
      <c r="N491">
        <v>1025</v>
      </c>
      <c r="O491">
        <v>1270</v>
      </c>
      <c r="P491">
        <v>1805</v>
      </c>
      <c r="Q491">
        <v>2163</v>
      </c>
    </row>
    <row r="492" spans="1:17" x14ac:dyDescent="0.25">
      <c r="A492">
        <v>12017</v>
      </c>
      <c r="B492" t="s">
        <v>4241</v>
      </c>
      <c r="C492" t="s">
        <v>4242</v>
      </c>
      <c r="D492" t="s">
        <v>4243</v>
      </c>
      <c r="E492" t="s">
        <v>396</v>
      </c>
      <c r="F492" t="s">
        <v>2644</v>
      </c>
      <c r="G492" t="s">
        <v>4210</v>
      </c>
      <c r="H492" t="s">
        <v>4211</v>
      </c>
      <c r="I492" t="s">
        <v>10</v>
      </c>
      <c r="J492" t="s">
        <v>4244</v>
      </c>
      <c r="K492" t="s">
        <v>2648</v>
      </c>
      <c r="L492">
        <v>147938</v>
      </c>
      <c r="M492">
        <v>721</v>
      </c>
      <c r="N492">
        <v>735</v>
      </c>
      <c r="O492">
        <v>967</v>
      </c>
      <c r="P492">
        <v>1338</v>
      </c>
      <c r="Q492">
        <v>1647</v>
      </c>
    </row>
    <row r="493" spans="1:17" x14ac:dyDescent="0.25">
      <c r="A493">
        <v>12019</v>
      </c>
      <c r="B493" t="s">
        <v>4245</v>
      </c>
      <c r="C493" t="s">
        <v>4246</v>
      </c>
      <c r="D493" t="s">
        <v>4247</v>
      </c>
      <c r="E493" t="s">
        <v>385</v>
      </c>
      <c r="F493" t="s">
        <v>2644</v>
      </c>
      <c r="G493" t="s">
        <v>4210</v>
      </c>
      <c r="H493" t="s">
        <v>4211</v>
      </c>
      <c r="I493" t="s">
        <v>10</v>
      </c>
      <c r="J493" t="s">
        <v>4248</v>
      </c>
      <c r="K493" t="s">
        <v>2648</v>
      </c>
      <c r="L493">
        <v>215294</v>
      </c>
      <c r="M493">
        <v>954</v>
      </c>
      <c r="N493">
        <v>1102</v>
      </c>
      <c r="O493">
        <v>1303</v>
      </c>
      <c r="P493">
        <v>1676</v>
      </c>
      <c r="Q493">
        <v>2123</v>
      </c>
    </row>
    <row r="494" spans="1:17" x14ac:dyDescent="0.25">
      <c r="A494">
        <v>12021</v>
      </c>
      <c r="B494" t="s">
        <v>4249</v>
      </c>
      <c r="C494" t="s">
        <v>4250</v>
      </c>
      <c r="D494" t="s">
        <v>4251</v>
      </c>
      <c r="E494" t="s">
        <v>465</v>
      </c>
      <c r="F494" t="s">
        <v>2644</v>
      </c>
      <c r="G494" t="s">
        <v>4210</v>
      </c>
      <c r="H494" t="s">
        <v>4211</v>
      </c>
      <c r="I494" t="s">
        <v>10</v>
      </c>
      <c r="J494" t="s">
        <v>4252</v>
      </c>
      <c r="K494" t="s">
        <v>2648</v>
      </c>
      <c r="L494">
        <v>379345</v>
      </c>
      <c r="M494">
        <v>1288</v>
      </c>
      <c r="N494">
        <v>1468</v>
      </c>
      <c r="O494">
        <v>1795</v>
      </c>
      <c r="P494">
        <v>2394</v>
      </c>
      <c r="Q494">
        <v>2471</v>
      </c>
    </row>
    <row r="495" spans="1:17" x14ac:dyDescent="0.25">
      <c r="A495">
        <v>12023</v>
      </c>
      <c r="B495" t="s">
        <v>4253</v>
      </c>
      <c r="C495" t="s">
        <v>4254</v>
      </c>
      <c r="D495" t="s">
        <v>4255</v>
      </c>
      <c r="E495" t="s">
        <v>269</v>
      </c>
      <c r="F495" t="s">
        <v>2644</v>
      </c>
      <c r="G495" t="s">
        <v>4210</v>
      </c>
      <c r="H495" t="s">
        <v>4211</v>
      </c>
      <c r="I495" t="s">
        <v>10</v>
      </c>
      <c r="J495" t="s">
        <v>4256</v>
      </c>
      <c r="K495" t="s">
        <v>2657</v>
      </c>
      <c r="L495">
        <v>70898</v>
      </c>
      <c r="M495">
        <v>643</v>
      </c>
      <c r="N495">
        <v>700</v>
      </c>
      <c r="O495">
        <v>921</v>
      </c>
      <c r="P495">
        <v>1163</v>
      </c>
      <c r="Q495">
        <v>1237</v>
      </c>
    </row>
    <row r="496" spans="1:17" x14ac:dyDescent="0.25">
      <c r="A496">
        <v>12027</v>
      </c>
      <c r="B496" t="s">
        <v>4257</v>
      </c>
      <c r="C496" t="s">
        <v>4258</v>
      </c>
      <c r="D496" t="s">
        <v>4259</v>
      </c>
      <c r="E496" t="s">
        <v>526</v>
      </c>
      <c r="F496" t="s">
        <v>2644</v>
      </c>
      <c r="G496" t="s">
        <v>4210</v>
      </c>
      <c r="H496" t="s">
        <v>4211</v>
      </c>
      <c r="I496" t="s">
        <v>10</v>
      </c>
      <c r="J496" t="s">
        <v>4260</v>
      </c>
      <c r="K496" t="s">
        <v>2657</v>
      </c>
      <c r="L496">
        <v>37371</v>
      </c>
      <c r="M496">
        <v>716</v>
      </c>
      <c r="N496">
        <v>732</v>
      </c>
      <c r="O496">
        <v>827</v>
      </c>
      <c r="P496">
        <v>1097</v>
      </c>
      <c r="Q496">
        <v>1111</v>
      </c>
    </row>
    <row r="497" spans="1:17" x14ac:dyDescent="0.25">
      <c r="A497">
        <v>12029</v>
      </c>
      <c r="B497" t="s">
        <v>4261</v>
      </c>
      <c r="C497" t="s">
        <v>4262</v>
      </c>
      <c r="D497" t="s">
        <v>4263</v>
      </c>
      <c r="E497" t="s">
        <v>559</v>
      </c>
      <c r="F497" t="s">
        <v>2644</v>
      </c>
      <c r="G497" t="s">
        <v>4210</v>
      </c>
      <c r="H497" t="s">
        <v>4211</v>
      </c>
      <c r="I497" t="s">
        <v>10</v>
      </c>
      <c r="J497" t="s">
        <v>4264</v>
      </c>
      <c r="K497" t="s">
        <v>2657</v>
      </c>
      <c r="L497">
        <v>16740</v>
      </c>
      <c r="M497">
        <v>692</v>
      </c>
      <c r="N497">
        <v>696</v>
      </c>
      <c r="O497">
        <v>826</v>
      </c>
      <c r="P497">
        <v>1083</v>
      </c>
      <c r="Q497">
        <v>1263</v>
      </c>
    </row>
    <row r="498" spans="1:17" x14ac:dyDescent="0.25">
      <c r="A498">
        <v>12031</v>
      </c>
      <c r="B498" t="s">
        <v>4265</v>
      </c>
      <c r="C498" t="s">
        <v>4246</v>
      </c>
      <c r="D498" t="s">
        <v>4247</v>
      </c>
      <c r="E498" t="s">
        <v>591</v>
      </c>
      <c r="F498" t="s">
        <v>2644</v>
      </c>
      <c r="G498" t="s">
        <v>4210</v>
      </c>
      <c r="H498" t="s">
        <v>4211</v>
      </c>
      <c r="I498" t="s">
        <v>10</v>
      </c>
      <c r="J498" t="s">
        <v>4266</v>
      </c>
      <c r="K498" t="s">
        <v>2648</v>
      </c>
      <c r="L498">
        <v>948651</v>
      </c>
      <c r="M498">
        <v>954</v>
      </c>
      <c r="N498">
        <v>1102</v>
      </c>
      <c r="O498">
        <v>1303</v>
      </c>
      <c r="P498">
        <v>1676</v>
      </c>
      <c r="Q498">
        <v>2123</v>
      </c>
    </row>
    <row r="499" spans="1:17" x14ac:dyDescent="0.25">
      <c r="A499">
        <v>12033</v>
      </c>
      <c r="B499" t="s">
        <v>4267</v>
      </c>
      <c r="C499" t="s">
        <v>4268</v>
      </c>
      <c r="D499" t="s">
        <v>4269</v>
      </c>
      <c r="E499" t="s">
        <v>627</v>
      </c>
      <c r="F499" t="s">
        <v>2644</v>
      </c>
      <c r="G499" t="s">
        <v>4210</v>
      </c>
      <c r="H499" t="s">
        <v>4211</v>
      </c>
      <c r="I499" t="s">
        <v>10</v>
      </c>
      <c r="J499" t="s">
        <v>4270</v>
      </c>
      <c r="K499" t="s">
        <v>2648</v>
      </c>
      <c r="L499">
        <v>316691</v>
      </c>
      <c r="M499">
        <v>969</v>
      </c>
      <c r="N499">
        <v>1006</v>
      </c>
      <c r="O499">
        <v>1168</v>
      </c>
      <c r="P499">
        <v>1623</v>
      </c>
      <c r="Q499">
        <v>1990</v>
      </c>
    </row>
    <row r="500" spans="1:17" x14ac:dyDescent="0.25">
      <c r="A500">
        <v>12035</v>
      </c>
      <c r="B500" t="s">
        <v>4271</v>
      </c>
      <c r="C500" t="s">
        <v>4272</v>
      </c>
      <c r="D500" t="s">
        <v>4273</v>
      </c>
      <c r="E500" t="s">
        <v>662</v>
      </c>
      <c r="F500" t="s">
        <v>2644</v>
      </c>
      <c r="G500" t="s">
        <v>4210</v>
      </c>
      <c r="H500" t="s">
        <v>4211</v>
      </c>
      <c r="I500" t="s">
        <v>10</v>
      </c>
      <c r="J500" t="s">
        <v>4274</v>
      </c>
      <c r="K500" t="s">
        <v>2648</v>
      </c>
      <c r="L500">
        <v>112854</v>
      </c>
      <c r="M500">
        <v>937</v>
      </c>
      <c r="N500">
        <v>1113</v>
      </c>
      <c r="O500">
        <v>1401</v>
      </c>
      <c r="P500">
        <v>1853</v>
      </c>
      <c r="Q500">
        <v>2156</v>
      </c>
    </row>
    <row r="501" spans="1:17" x14ac:dyDescent="0.25">
      <c r="A501">
        <v>12037</v>
      </c>
      <c r="B501" t="s">
        <v>4275</v>
      </c>
      <c r="C501" t="s">
        <v>4276</v>
      </c>
      <c r="D501" t="s">
        <v>4277</v>
      </c>
      <c r="E501" t="s">
        <v>207</v>
      </c>
      <c r="F501" t="s">
        <v>2644</v>
      </c>
      <c r="G501" t="s">
        <v>4210</v>
      </c>
      <c r="H501" t="s">
        <v>4211</v>
      </c>
      <c r="I501" t="s">
        <v>10</v>
      </c>
      <c r="J501" t="s">
        <v>4278</v>
      </c>
      <c r="K501" t="s">
        <v>2657</v>
      </c>
      <c r="L501">
        <v>11914</v>
      </c>
      <c r="M501">
        <v>719</v>
      </c>
      <c r="N501">
        <v>735</v>
      </c>
      <c r="O501">
        <v>830</v>
      </c>
      <c r="P501">
        <v>1180</v>
      </c>
      <c r="Q501">
        <v>1414</v>
      </c>
    </row>
    <row r="502" spans="1:17" x14ac:dyDescent="0.25">
      <c r="A502">
        <v>12039</v>
      </c>
      <c r="B502" t="s">
        <v>4279</v>
      </c>
      <c r="C502" t="s">
        <v>4280</v>
      </c>
      <c r="D502" t="s">
        <v>4281</v>
      </c>
      <c r="E502" t="s">
        <v>721</v>
      </c>
      <c r="F502" t="s">
        <v>2644</v>
      </c>
      <c r="G502" t="s">
        <v>4210</v>
      </c>
      <c r="H502" t="s">
        <v>4211</v>
      </c>
      <c r="I502" t="s">
        <v>10</v>
      </c>
      <c r="J502" t="s">
        <v>4282</v>
      </c>
      <c r="K502" t="s">
        <v>2648</v>
      </c>
      <c r="L502">
        <v>45787</v>
      </c>
      <c r="M502">
        <v>902</v>
      </c>
      <c r="N502">
        <v>1016</v>
      </c>
      <c r="O502">
        <v>1176</v>
      </c>
      <c r="P502">
        <v>1519</v>
      </c>
      <c r="Q502">
        <v>1671</v>
      </c>
    </row>
    <row r="503" spans="1:17" x14ac:dyDescent="0.25">
      <c r="A503">
        <v>12041</v>
      </c>
      <c r="B503" t="s">
        <v>4283</v>
      </c>
      <c r="C503" t="s">
        <v>4208</v>
      </c>
      <c r="D503" t="s">
        <v>4209</v>
      </c>
      <c r="E503" t="s">
        <v>746</v>
      </c>
      <c r="F503" t="s">
        <v>2644</v>
      </c>
      <c r="G503" t="s">
        <v>4210</v>
      </c>
      <c r="H503" t="s">
        <v>4211</v>
      </c>
      <c r="I503" t="s">
        <v>10</v>
      </c>
      <c r="J503" t="s">
        <v>4284</v>
      </c>
      <c r="K503" t="s">
        <v>2648</v>
      </c>
      <c r="L503">
        <v>18245</v>
      </c>
      <c r="M503">
        <v>854</v>
      </c>
      <c r="N503">
        <v>943</v>
      </c>
      <c r="O503">
        <v>1134</v>
      </c>
      <c r="P503">
        <v>1507</v>
      </c>
      <c r="Q503">
        <v>1523</v>
      </c>
    </row>
    <row r="504" spans="1:17" x14ac:dyDescent="0.25">
      <c r="A504">
        <v>12043</v>
      </c>
      <c r="B504" t="s">
        <v>4285</v>
      </c>
      <c r="C504" t="s">
        <v>4286</v>
      </c>
      <c r="D504" t="s">
        <v>4287</v>
      </c>
      <c r="E504" t="s">
        <v>777</v>
      </c>
      <c r="F504" t="s">
        <v>2644</v>
      </c>
      <c r="G504" t="s">
        <v>4210</v>
      </c>
      <c r="H504" t="s">
        <v>4211</v>
      </c>
      <c r="I504" t="s">
        <v>10</v>
      </c>
      <c r="J504" t="s">
        <v>4288</v>
      </c>
      <c r="K504" t="s">
        <v>2657</v>
      </c>
      <c r="L504">
        <v>13777</v>
      </c>
      <c r="M504">
        <v>794</v>
      </c>
      <c r="N504">
        <v>799</v>
      </c>
      <c r="O504">
        <v>929</v>
      </c>
      <c r="P504">
        <v>1131</v>
      </c>
      <c r="Q504">
        <v>1306</v>
      </c>
    </row>
    <row r="505" spans="1:17" x14ac:dyDescent="0.25">
      <c r="A505">
        <v>12045</v>
      </c>
      <c r="B505" t="s">
        <v>4289</v>
      </c>
      <c r="C505" t="s">
        <v>4290</v>
      </c>
      <c r="D505" t="s">
        <v>4291</v>
      </c>
      <c r="E505" t="s">
        <v>801</v>
      </c>
      <c r="F505" t="s">
        <v>2644</v>
      </c>
      <c r="G505" t="s">
        <v>4210</v>
      </c>
      <c r="H505" t="s">
        <v>4211</v>
      </c>
      <c r="I505" t="s">
        <v>10</v>
      </c>
      <c r="J505" t="s">
        <v>4292</v>
      </c>
      <c r="K505" t="s">
        <v>2657</v>
      </c>
      <c r="L505">
        <v>15073</v>
      </c>
      <c r="M505">
        <v>908</v>
      </c>
      <c r="N505">
        <v>914</v>
      </c>
      <c r="O505">
        <v>1203</v>
      </c>
      <c r="P505">
        <v>1487</v>
      </c>
      <c r="Q505">
        <v>1820</v>
      </c>
    </row>
    <row r="506" spans="1:17" x14ac:dyDescent="0.25">
      <c r="A506">
        <v>12047</v>
      </c>
      <c r="B506" t="s">
        <v>4293</v>
      </c>
      <c r="C506" t="s">
        <v>4294</v>
      </c>
      <c r="D506" t="s">
        <v>4295</v>
      </c>
      <c r="E506" t="s">
        <v>785</v>
      </c>
      <c r="F506" t="s">
        <v>2644</v>
      </c>
      <c r="G506" t="s">
        <v>4210</v>
      </c>
      <c r="H506" t="s">
        <v>4211</v>
      </c>
      <c r="I506" t="s">
        <v>10</v>
      </c>
      <c r="J506" t="s">
        <v>4296</v>
      </c>
      <c r="K506" t="s">
        <v>2657</v>
      </c>
      <c r="L506">
        <v>14397</v>
      </c>
      <c r="M506">
        <v>623</v>
      </c>
      <c r="N506">
        <v>628</v>
      </c>
      <c r="O506">
        <v>826</v>
      </c>
      <c r="P506">
        <v>1157</v>
      </c>
      <c r="Q506">
        <v>1161</v>
      </c>
    </row>
    <row r="507" spans="1:17" x14ac:dyDescent="0.25">
      <c r="A507">
        <v>12049</v>
      </c>
      <c r="B507" t="s">
        <v>4297</v>
      </c>
      <c r="C507" t="s">
        <v>4298</v>
      </c>
      <c r="D507" t="s">
        <v>4299</v>
      </c>
      <c r="E507" t="s">
        <v>856</v>
      </c>
      <c r="F507" t="s">
        <v>2644</v>
      </c>
      <c r="G507" t="s">
        <v>4210</v>
      </c>
      <c r="H507" t="s">
        <v>4211</v>
      </c>
      <c r="I507" t="s">
        <v>10</v>
      </c>
      <c r="J507" t="s">
        <v>4300</v>
      </c>
      <c r="K507" t="s">
        <v>2657</v>
      </c>
      <c r="L507">
        <v>27027</v>
      </c>
      <c r="M507">
        <v>666</v>
      </c>
      <c r="N507">
        <v>671</v>
      </c>
      <c r="O507">
        <v>883</v>
      </c>
      <c r="P507">
        <v>1114</v>
      </c>
      <c r="Q507">
        <v>1241</v>
      </c>
    </row>
    <row r="508" spans="1:17" x14ac:dyDescent="0.25">
      <c r="A508">
        <v>12051</v>
      </c>
      <c r="B508" t="s">
        <v>4301</v>
      </c>
      <c r="C508" t="s">
        <v>4302</v>
      </c>
      <c r="D508" t="s">
        <v>4303</v>
      </c>
      <c r="E508" t="s">
        <v>881</v>
      </c>
      <c r="F508" t="s">
        <v>2644</v>
      </c>
      <c r="G508" t="s">
        <v>4210</v>
      </c>
      <c r="H508" t="s">
        <v>4211</v>
      </c>
      <c r="I508" t="s">
        <v>10</v>
      </c>
      <c r="J508" t="s">
        <v>4304</v>
      </c>
      <c r="K508" t="s">
        <v>2657</v>
      </c>
      <c r="L508">
        <v>41472</v>
      </c>
      <c r="M508">
        <v>715</v>
      </c>
      <c r="N508">
        <v>731</v>
      </c>
      <c r="O508">
        <v>826</v>
      </c>
      <c r="P508">
        <v>1174</v>
      </c>
      <c r="Q508">
        <v>1403</v>
      </c>
    </row>
    <row r="509" spans="1:17" x14ac:dyDescent="0.25">
      <c r="A509">
        <v>12053</v>
      </c>
      <c r="B509" t="s">
        <v>4305</v>
      </c>
      <c r="C509" t="s">
        <v>4306</v>
      </c>
      <c r="D509" t="s">
        <v>4307</v>
      </c>
      <c r="E509" t="s">
        <v>903</v>
      </c>
      <c r="F509" t="s">
        <v>2644</v>
      </c>
      <c r="G509" t="s">
        <v>4210</v>
      </c>
      <c r="H509" t="s">
        <v>4211</v>
      </c>
      <c r="I509" t="s">
        <v>10</v>
      </c>
      <c r="J509" t="s">
        <v>4308</v>
      </c>
      <c r="K509" t="s">
        <v>2648</v>
      </c>
      <c r="L509">
        <v>190700</v>
      </c>
      <c r="M509">
        <v>1291</v>
      </c>
      <c r="N509">
        <v>1381</v>
      </c>
      <c r="O509">
        <v>1659</v>
      </c>
      <c r="P509">
        <v>2123</v>
      </c>
      <c r="Q509">
        <v>2603</v>
      </c>
    </row>
    <row r="510" spans="1:17" x14ac:dyDescent="0.25">
      <c r="A510">
        <v>12055</v>
      </c>
      <c r="B510" t="s">
        <v>4309</v>
      </c>
      <c r="C510" t="s">
        <v>4310</v>
      </c>
      <c r="D510" t="s">
        <v>4311</v>
      </c>
      <c r="E510" t="s">
        <v>930</v>
      </c>
      <c r="F510" t="s">
        <v>2644</v>
      </c>
      <c r="G510" t="s">
        <v>4210</v>
      </c>
      <c r="H510" t="s">
        <v>4211</v>
      </c>
      <c r="I510" t="s">
        <v>10</v>
      </c>
      <c r="J510" t="s">
        <v>4312</v>
      </c>
      <c r="K510" t="s">
        <v>2648</v>
      </c>
      <c r="L510">
        <v>104574</v>
      </c>
      <c r="M510">
        <v>707</v>
      </c>
      <c r="N510">
        <v>757</v>
      </c>
      <c r="O510">
        <v>997</v>
      </c>
      <c r="P510">
        <v>1239</v>
      </c>
      <c r="Q510">
        <v>1495</v>
      </c>
    </row>
    <row r="511" spans="1:17" x14ac:dyDescent="0.25">
      <c r="A511">
        <v>12057</v>
      </c>
      <c r="B511" t="s">
        <v>4313</v>
      </c>
      <c r="C511" t="s">
        <v>4306</v>
      </c>
      <c r="D511" t="s">
        <v>4307</v>
      </c>
      <c r="E511" t="s">
        <v>302</v>
      </c>
      <c r="F511" t="s">
        <v>2644</v>
      </c>
      <c r="G511" t="s">
        <v>4210</v>
      </c>
      <c r="H511" t="s">
        <v>4211</v>
      </c>
      <c r="I511" t="s">
        <v>10</v>
      </c>
      <c r="J511" t="s">
        <v>4314</v>
      </c>
      <c r="K511" t="s">
        <v>2648</v>
      </c>
      <c r="L511">
        <v>1451358</v>
      </c>
      <c r="M511">
        <v>1291</v>
      </c>
      <c r="N511">
        <v>1381</v>
      </c>
      <c r="O511">
        <v>1659</v>
      </c>
      <c r="P511">
        <v>2123</v>
      </c>
      <c r="Q511">
        <v>2603</v>
      </c>
    </row>
    <row r="512" spans="1:17" x14ac:dyDescent="0.25">
      <c r="A512">
        <v>12059</v>
      </c>
      <c r="B512" t="s">
        <v>4315</v>
      </c>
      <c r="C512" t="s">
        <v>4316</v>
      </c>
      <c r="D512" t="s">
        <v>4317</v>
      </c>
      <c r="E512" t="s">
        <v>908</v>
      </c>
      <c r="F512" t="s">
        <v>2644</v>
      </c>
      <c r="G512" t="s">
        <v>4210</v>
      </c>
      <c r="H512" t="s">
        <v>4211</v>
      </c>
      <c r="I512" t="s">
        <v>10</v>
      </c>
      <c r="J512" t="s">
        <v>4318</v>
      </c>
      <c r="K512" t="s">
        <v>2657</v>
      </c>
      <c r="L512">
        <v>19530</v>
      </c>
      <c r="M512">
        <v>658</v>
      </c>
      <c r="N512">
        <v>662</v>
      </c>
      <c r="O512">
        <v>826</v>
      </c>
      <c r="P512">
        <v>1106</v>
      </c>
      <c r="Q512">
        <v>1313</v>
      </c>
    </row>
    <row r="513" spans="1:17" x14ac:dyDescent="0.25">
      <c r="A513">
        <v>12061</v>
      </c>
      <c r="B513" t="s">
        <v>4319</v>
      </c>
      <c r="C513" t="s">
        <v>4320</v>
      </c>
      <c r="D513" t="s">
        <v>4321</v>
      </c>
      <c r="E513" t="s">
        <v>1003</v>
      </c>
      <c r="F513" t="s">
        <v>2644</v>
      </c>
      <c r="G513" t="s">
        <v>4210</v>
      </c>
      <c r="H513" t="s">
        <v>4211</v>
      </c>
      <c r="I513" t="s">
        <v>10</v>
      </c>
      <c r="J513" t="s">
        <v>4322</v>
      </c>
      <c r="K513" t="s">
        <v>2648</v>
      </c>
      <c r="L513">
        <v>156964</v>
      </c>
      <c r="M513">
        <v>845</v>
      </c>
      <c r="N513">
        <v>1048</v>
      </c>
      <c r="O513">
        <v>1264</v>
      </c>
      <c r="P513">
        <v>1629</v>
      </c>
      <c r="Q513">
        <v>2104</v>
      </c>
    </row>
    <row r="514" spans="1:17" x14ac:dyDescent="0.25">
      <c r="A514">
        <v>12063</v>
      </c>
      <c r="B514" t="s">
        <v>4323</v>
      </c>
      <c r="C514" t="s">
        <v>4324</v>
      </c>
      <c r="D514" t="s">
        <v>4325</v>
      </c>
      <c r="E514" t="s">
        <v>609</v>
      </c>
      <c r="F514" t="s">
        <v>2644</v>
      </c>
      <c r="G514" t="s">
        <v>4210</v>
      </c>
      <c r="H514" t="s">
        <v>4211</v>
      </c>
      <c r="I514" t="s">
        <v>10</v>
      </c>
      <c r="J514" t="s">
        <v>4326</v>
      </c>
      <c r="K514" t="s">
        <v>2657</v>
      </c>
      <c r="L514">
        <v>47409</v>
      </c>
      <c r="M514">
        <v>658</v>
      </c>
      <c r="N514">
        <v>663</v>
      </c>
      <c r="O514">
        <v>826</v>
      </c>
      <c r="P514">
        <v>1079</v>
      </c>
      <c r="Q514">
        <v>1157</v>
      </c>
    </row>
    <row r="515" spans="1:17" x14ac:dyDescent="0.25">
      <c r="A515">
        <v>12065</v>
      </c>
      <c r="B515" t="s">
        <v>4327</v>
      </c>
      <c r="C515" t="s">
        <v>4280</v>
      </c>
      <c r="D515" t="s">
        <v>4281</v>
      </c>
      <c r="E515" t="s">
        <v>648</v>
      </c>
      <c r="F515" t="s">
        <v>2644</v>
      </c>
      <c r="G515" t="s">
        <v>4210</v>
      </c>
      <c r="H515" t="s">
        <v>4211</v>
      </c>
      <c r="I515" t="s">
        <v>10</v>
      </c>
      <c r="J515" t="s">
        <v>4328</v>
      </c>
      <c r="K515" t="s">
        <v>2648</v>
      </c>
      <c r="L515">
        <v>14278</v>
      </c>
      <c r="M515">
        <v>902</v>
      </c>
      <c r="N515">
        <v>1016</v>
      </c>
      <c r="O515">
        <v>1176</v>
      </c>
      <c r="P515">
        <v>1519</v>
      </c>
      <c r="Q515">
        <v>1671</v>
      </c>
    </row>
    <row r="516" spans="1:17" x14ac:dyDescent="0.25">
      <c r="A516">
        <v>12067</v>
      </c>
      <c r="B516" t="s">
        <v>4329</v>
      </c>
      <c r="C516" t="s">
        <v>4330</v>
      </c>
      <c r="D516" t="s">
        <v>4331</v>
      </c>
      <c r="E516" t="s">
        <v>1075</v>
      </c>
      <c r="F516" t="s">
        <v>2644</v>
      </c>
      <c r="G516" t="s">
        <v>4210</v>
      </c>
      <c r="H516" t="s">
        <v>4211</v>
      </c>
      <c r="I516" t="s">
        <v>10</v>
      </c>
      <c r="J516" t="s">
        <v>4332</v>
      </c>
      <c r="K516" t="s">
        <v>2657</v>
      </c>
      <c r="L516">
        <v>8576</v>
      </c>
      <c r="M516">
        <v>773</v>
      </c>
      <c r="N516">
        <v>777</v>
      </c>
      <c r="O516">
        <v>904</v>
      </c>
      <c r="P516">
        <v>1120</v>
      </c>
      <c r="Q516">
        <v>1271</v>
      </c>
    </row>
    <row r="517" spans="1:17" x14ac:dyDescent="0.25">
      <c r="A517">
        <v>12069</v>
      </c>
      <c r="B517" t="s">
        <v>4333</v>
      </c>
      <c r="C517" t="s">
        <v>4334</v>
      </c>
      <c r="D517" t="s">
        <v>4335</v>
      </c>
      <c r="E517" t="s">
        <v>660</v>
      </c>
      <c r="F517" t="s">
        <v>2644</v>
      </c>
      <c r="G517" t="s">
        <v>4210</v>
      </c>
      <c r="H517" t="s">
        <v>4211</v>
      </c>
      <c r="I517" t="s">
        <v>10</v>
      </c>
      <c r="J517" t="s">
        <v>4336</v>
      </c>
      <c r="K517" t="s">
        <v>2648</v>
      </c>
      <c r="L517">
        <v>356115</v>
      </c>
      <c r="M517">
        <v>1338</v>
      </c>
      <c r="N517">
        <v>1422</v>
      </c>
      <c r="O517">
        <v>1616</v>
      </c>
      <c r="P517">
        <v>2064</v>
      </c>
      <c r="Q517">
        <v>2503</v>
      </c>
    </row>
    <row r="518" spans="1:17" x14ac:dyDescent="0.25">
      <c r="A518">
        <v>12071</v>
      </c>
      <c r="B518" t="s">
        <v>4337</v>
      </c>
      <c r="C518" t="s">
        <v>4338</v>
      </c>
      <c r="D518" t="s">
        <v>4339</v>
      </c>
      <c r="E518" t="s">
        <v>1040</v>
      </c>
      <c r="F518" t="s">
        <v>2644</v>
      </c>
      <c r="G518" t="s">
        <v>4210</v>
      </c>
      <c r="H518" t="s">
        <v>4211</v>
      </c>
      <c r="I518" t="s">
        <v>10</v>
      </c>
      <c r="J518" t="s">
        <v>4340</v>
      </c>
      <c r="K518" t="s">
        <v>2648</v>
      </c>
      <c r="L518">
        <v>756570</v>
      </c>
      <c r="M518">
        <v>1134</v>
      </c>
      <c r="N518">
        <v>1141</v>
      </c>
      <c r="O518">
        <v>1451</v>
      </c>
      <c r="P518">
        <v>1896</v>
      </c>
      <c r="Q518">
        <v>2157</v>
      </c>
    </row>
    <row r="519" spans="1:17" x14ac:dyDescent="0.25">
      <c r="A519">
        <v>12073</v>
      </c>
      <c r="B519" t="s">
        <v>4341</v>
      </c>
      <c r="C519" t="s">
        <v>4280</v>
      </c>
      <c r="D519" t="s">
        <v>4281</v>
      </c>
      <c r="E519" t="s">
        <v>1142</v>
      </c>
      <c r="F519" t="s">
        <v>2644</v>
      </c>
      <c r="G519" t="s">
        <v>4210</v>
      </c>
      <c r="H519" t="s">
        <v>4211</v>
      </c>
      <c r="I519" t="s">
        <v>10</v>
      </c>
      <c r="J519" t="s">
        <v>4342</v>
      </c>
      <c r="K519" t="s">
        <v>2648</v>
      </c>
      <c r="L519">
        <v>291863</v>
      </c>
      <c r="M519">
        <v>902</v>
      </c>
      <c r="N519">
        <v>1016</v>
      </c>
      <c r="O519">
        <v>1176</v>
      </c>
      <c r="P519">
        <v>1519</v>
      </c>
      <c r="Q519">
        <v>1671</v>
      </c>
    </row>
    <row r="520" spans="1:17" x14ac:dyDescent="0.25">
      <c r="A520">
        <v>12075</v>
      </c>
      <c r="B520" t="s">
        <v>4343</v>
      </c>
      <c r="C520" t="s">
        <v>4344</v>
      </c>
      <c r="D520" t="s">
        <v>4345</v>
      </c>
      <c r="E520" t="s">
        <v>1162</v>
      </c>
      <c r="F520" t="s">
        <v>2644</v>
      </c>
      <c r="G520" t="s">
        <v>4210</v>
      </c>
      <c r="H520" t="s">
        <v>4211</v>
      </c>
      <c r="I520" t="s">
        <v>10</v>
      </c>
      <c r="J520" t="s">
        <v>4346</v>
      </c>
      <c r="K520" t="s">
        <v>2648</v>
      </c>
      <c r="L520">
        <v>40979</v>
      </c>
      <c r="M520">
        <v>623</v>
      </c>
      <c r="N520">
        <v>628</v>
      </c>
      <c r="O520">
        <v>826</v>
      </c>
      <c r="P520">
        <v>1108</v>
      </c>
      <c r="Q520">
        <v>1293</v>
      </c>
    </row>
    <row r="521" spans="1:17" x14ac:dyDescent="0.25">
      <c r="A521">
        <v>12077</v>
      </c>
      <c r="B521" t="s">
        <v>4347</v>
      </c>
      <c r="C521" t="s">
        <v>4348</v>
      </c>
      <c r="D521" t="s">
        <v>4349</v>
      </c>
      <c r="E521" t="s">
        <v>910</v>
      </c>
      <c r="F521" t="s">
        <v>2644</v>
      </c>
      <c r="G521" t="s">
        <v>4210</v>
      </c>
      <c r="H521" t="s">
        <v>4211</v>
      </c>
      <c r="I521" t="s">
        <v>10</v>
      </c>
      <c r="J521" t="s">
        <v>4350</v>
      </c>
      <c r="K521" t="s">
        <v>2657</v>
      </c>
      <c r="L521">
        <v>8333</v>
      </c>
      <c r="M521">
        <v>706</v>
      </c>
      <c r="N521">
        <v>710</v>
      </c>
      <c r="O521">
        <v>826</v>
      </c>
      <c r="P521">
        <v>1005</v>
      </c>
      <c r="Q521">
        <v>1407</v>
      </c>
    </row>
    <row r="522" spans="1:17" x14ac:dyDescent="0.25">
      <c r="A522">
        <v>12079</v>
      </c>
      <c r="B522" t="s">
        <v>4351</v>
      </c>
      <c r="C522" t="s">
        <v>4352</v>
      </c>
      <c r="D522" t="s">
        <v>4353</v>
      </c>
      <c r="E522" t="s">
        <v>941</v>
      </c>
      <c r="F522" t="s">
        <v>2644</v>
      </c>
      <c r="G522" t="s">
        <v>4210</v>
      </c>
      <c r="H522" t="s">
        <v>4211</v>
      </c>
      <c r="I522" t="s">
        <v>10</v>
      </c>
      <c r="J522" t="s">
        <v>4354</v>
      </c>
      <c r="K522" t="s">
        <v>2657</v>
      </c>
      <c r="L522">
        <v>18557</v>
      </c>
      <c r="M522">
        <v>677</v>
      </c>
      <c r="N522">
        <v>731</v>
      </c>
      <c r="O522">
        <v>826</v>
      </c>
      <c r="P522">
        <v>1094</v>
      </c>
      <c r="Q522">
        <v>1407</v>
      </c>
    </row>
    <row r="523" spans="1:17" x14ac:dyDescent="0.25">
      <c r="A523">
        <v>12081</v>
      </c>
      <c r="B523" t="s">
        <v>4355</v>
      </c>
      <c r="C523" t="s">
        <v>4356</v>
      </c>
      <c r="D523" t="s">
        <v>4357</v>
      </c>
      <c r="E523" t="s">
        <v>1226</v>
      </c>
      <c r="F523" t="s">
        <v>2644</v>
      </c>
      <c r="G523" t="s">
        <v>4210</v>
      </c>
      <c r="H523" t="s">
        <v>4211</v>
      </c>
      <c r="I523" t="s">
        <v>10</v>
      </c>
      <c r="J523" t="s">
        <v>4358</v>
      </c>
      <c r="K523" t="s">
        <v>2648</v>
      </c>
      <c r="L523">
        <v>393847</v>
      </c>
      <c r="M523">
        <v>1065</v>
      </c>
      <c r="N523">
        <v>1277</v>
      </c>
      <c r="O523">
        <v>1593</v>
      </c>
      <c r="P523">
        <v>2112</v>
      </c>
      <c r="Q523">
        <v>2514</v>
      </c>
    </row>
    <row r="524" spans="1:17" x14ac:dyDescent="0.25">
      <c r="A524">
        <v>12083</v>
      </c>
      <c r="B524" t="s">
        <v>4359</v>
      </c>
      <c r="C524" t="s">
        <v>4360</v>
      </c>
      <c r="D524" t="s">
        <v>4361</v>
      </c>
      <c r="E524" t="s">
        <v>866</v>
      </c>
      <c r="F524" t="s">
        <v>2644</v>
      </c>
      <c r="G524" t="s">
        <v>4210</v>
      </c>
      <c r="H524" t="s">
        <v>4211</v>
      </c>
      <c r="I524" t="s">
        <v>10</v>
      </c>
      <c r="J524" t="s">
        <v>4362</v>
      </c>
      <c r="K524" t="s">
        <v>2648</v>
      </c>
      <c r="L524">
        <v>360210</v>
      </c>
      <c r="M524">
        <v>855</v>
      </c>
      <c r="N524">
        <v>919</v>
      </c>
      <c r="O524">
        <v>1131</v>
      </c>
      <c r="P524">
        <v>1448</v>
      </c>
      <c r="Q524">
        <v>1572</v>
      </c>
    </row>
    <row r="525" spans="1:17" x14ac:dyDescent="0.25">
      <c r="A525">
        <v>12085</v>
      </c>
      <c r="B525" t="s">
        <v>4363</v>
      </c>
      <c r="C525" t="s">
        <v>4364</v>
      </c>
      <c r="D525" t="s">
        <v>4365</v>
      </c>
      <c r="E525" t="s">
        <v>1266</v>
      </c>
      <c r="F525" t="s">
        <v>2644</v>
      </c>
      <c r="G525" t="s">
        <v>4210</v>
      </c>
      <c r="H525" t="s">
        <v>4211</v>
      </c>
      <c r="I525" t="s">
        <v>10</v>
      </c>
      <c r="J525" t="s">
        <v>4366</v>
      </c>
      <c r="K525" t="s">
        <v>2648</v>
      </c>
      <c r="L525">
        <v>160420</v>
      </c>
      <c r="M525">
        <v>1153</v>
      </c>
      <c r="N525">
        <v>1160</v>
      </c>
      <c r="O525">
        <v>1458</v>
      </c>
      <c r="P525">
        <v>1969</v>
      </c>
      <c r="Q525">
        <v>2265</v>
      </c>
    </row>
    <row r="526" spans="1:17" x14ac:dyDescent="0.25">
      <c r="A526">
        <v>12086</v>
      </c>
      <c r="B526" t="s">
        <v>4367</v>
      </c>
      <c r="C526" t="s">
        <v>4368</v>
      </c>
      <c r="D526" t="s">
        <v>4369</v>
      </c>
      <c r="E526" t="s">
        <v>1288</v>
      </c>
      <c r="F526" t="s">
        <v>2644</v>
      </c>
      <c r="G526" t="s">
        <v>4210</v>
      </c>
      <c r="H526" t="s">
        <v>4211</v>
      </c>
      <c r="I526" t="s">
        <v>10</v>
      </c>
      <c r="J526" t="s">
        <v>4370</v>
      </c>
      <c r="K526" t="s">
        <v>2648</v>
      </c>
      <c r="L526">
        <v>2705528</v>
      </c>
      <c r="M526">
        <v>1362</v>
      </c>
      <c r="N526">
        <v>1546</v>
      </c>
      <c r="O526">
        <v>1923</v>
      </c>
      <c r="P526">
        <v>2530</v>
      </c>
      <c r="Q526">
        <v>2997</v>
      </c>
    </row>
    <row r="527" spans="1:17" x14ac:dyDescent="0.25">
      <c r="A527">
        <v>12087</v>
      </c>
      <c r="B527" t="s">
        <v>4371</v>
      </c>
      <c r="C527" t="s">
        <v>4372</v>
      </c>
      <c r="D527" t="s">
        <v>4373</v>
      </c>
      <c r="E527" t="s">
        <v>965</v>
      </c>
      <c r="F527" t="s">
        <v>2644</v>
      </c>
      <c r="G527" t="s">
        <v>4210</v>
      </c>
      <c r="H527" t="s">
        <v>4211</v>
      </c>
      <c r="I527" t="s">
        <v>10</v>
      </c>
      <c r="J527" t="s">
        <v>4374</v>
      </c>
      <c r="K527" t="s">
        <v>2657</v>
      </c>
      <c r="L527">
        <v>75137</v>
      </c>
      <c r="M527">
        <v>1497</v>
      </c>
      <c r="N527">
        <v>1597</v>
      </c>
      <c r="O527">
        <v>2023</v>
      </c>
      <c r="P527">
        <v>2569</v>
      </c>
      <c r="Q527">
        <v>3433</v>
      </c>
    </row>
    <row r="528" spans="1:17" x14ac:dyDescent="0.25">
      <c r="A528">
        <v>12089</v>
      </c>
      <c r="B528" t="s">
        <v>4375</v>
      </c>
      <c r="C528" t="s">
        <v>4246</v>
      </c>
      <c r="D528" t="s">
        <v>4247</v>
      </c>
      <c r="E528" t="s">
        <v>1010</v>
      </c>
      <c r="F528" t="s">
        <v>2644</v>
      </c>
      <c r="G528" t="s">
        <v>4210</v>
      </c>
      <c r="H528" t="s">
        <v>4211</v>
      </c>
      <c r="I528" t="s">
        <v>10</v>
      </c>
      <c r="J528" t="s">
        <v>4376</v>
      </c>
      <c r="K528" t="s">
        <v>2648</v>
      </c>
      <c r="L528">
        <v>85762</v>
      </c>
      <c r="M528">
        <v>954</v>
      </c>
      <c r="N528">
        <v>1102</v>
      </c>
      <c r="O528">
        <v>1303</v>
      </c>
      <c r="P528">
        <v>1676</v>
      </c>
      <c r="Q528">
        <v>2123</v>
      </c>
    </row>
    <row r="529" spans="1:17" x14ac:dyDescent="0.25">
      <c r="A529">
        <v>12091</v>
      </c>
      <c r="B529" t="s">
        <v>4377</v>
      </c>
      <c r="C529" t="s">
        <v>4378</v>
      </c>
      <c r="D529" t="s">
        <v>4379</v>
      </c>
      <c r="E529" t="s">
        <v>1344</v>
      </c>
      <c r="F529" t="s">
        <v>2644</v>
      </c>
      <c r="G529" t="s">
        <v>4210</v>
      </c>
      <c r="H529" t="s">
        <v>4211</v>
      </c>
      <c r="I529" t="s">
        <v>10</v>
      </c>
      <c r="J529" t="s">
        <v>4380</v>
      </c>
      <c r="K529" t="s">
        <v>2648</v>
      </c>
      <c r="L529">
        <v>207430</v>
      </c>
      <c r="M529">
        <v>1058</v>
      </c>
      <c r="N529">
        <v>1126</v>
      </c>
      <c r="O529">
        <v>1314</v>
      </c>
      <c r="P529">
        <v>1753</v>
      </c>
      <c r="Q529">
        <v>2238</v>
      </c>
    </row>
    <row r="530" spans="1:17" x14ac:dyDescent="0.25">
      <c r="A530">
        <v>12093</v>
      </c>
      <c r="B530" t="s">
        <v>4381</v>
      </c>
      <c r="C530" t="s">
        <v>4382</v>
      </c>
      <c r="D530" t="s">
        <v>4383</v>
      </c>
      <c r="E530" t="s">
        <v>1365</v>
      </c>
      <c r="F530" t="s">
        <v>2644</v>
      </c>
      <c r="G530" t="s">
        <v>4210</v>
      </c>
      <c r="H530" t="s">
        <v>4211</v>
      </c>
      <c r="I530" t="s">
        <v>10</v>
      </c>
      <c r="J530" t="s">
        <v>4384</v>
      </c>
      <c r="K530" t="s">
        <v>2657</v>
      </c>
      <c r="L530">
        <v>41611</v>
      </c>
      <c r="M530">
        <v>739</v>
      </c>
      <c r="N530">
        <v>744</v>
      </c>
      <c r="O530">
        <v>979</v>
      </c>
      <c r="P530">
        <v>1211</v>
      </c>
      <c r="Q530">
        <v>1376</v>
      </c>
    </row>
    <row r="531" spans="1:17" x14ac:dyDescent="0.25">
      <c r="A531">
        <v>12095</v>
      </c>
      <c r="B531" t="s">
        <v>4385</v>
      </c>
      <c r="C531" t="s">
        <v>4334</v>
      </c>
      <c r="D531" t="s">
        <v>4335</v>
      </c>
      <c r="E531" t="s">
        <v>420</v>
      </c>
      <c r="F531" t="s">
        <v>2644</v>
      </c>
      <c r="G531" t="s">
        <v>4210</v>
      </c>
      <c r="H531" t="s">
        <v>4211</v>
      </c>
      <c r="I531" t="s">
        <v>10</v>
      </c>
      <c r="J531" t="s">
        <v>4386</v>
      </c>
      <c r="K531" t="s">
        <v>2648</v>
      </c>
      <c r="L531">
        <v>1373784</v>
      </c>
      <c r="M531">
        <v>1338</v>
      </c>
      <c r="N531">
        <v>1422</v>
      </c>
      <c r="O531">
        <v>1616</v>
      </c>
      <c r="P531">
        <v>2064</v>
      </c>
      <c r="Q531">
        <v>2503</v>
      </c>
    </row>
    <row r="532" spans="1:17" x14ac:dyDescent="0.25">
      <c r="A532">
        <v>12097</v>
      </c>
      <c r="B532" t="s">
        <v>4387</v>
      </c>
      <c r="C532" t="s">
        <v>4334</v>
      </c>
      <c r="D532" t="s">
        <v>4335</v>
      </c>
      <c r="E532" t="s">
        <v>1403</v>
      </c>
      <c r="F532" t="s">
        <v>2644</v>
      </c>
      <c r="G532" t="s">
        <v>4210</v>
      </c>
      <c r="H532" t="s">
        <v>4211</v>
      </c>
      <c r="I532" t="s">
        <v>10</v>
      </c>
      <c r="J532" t="s">
        <v>4388</v>
      </c>
      <c r="K532" t="s">
        <v>2648</v>
      </c>
      <c r="L532">
        <v>363666</v>
      </c>
      <c r="M532">
        <v>1338</v>
      </c>
      <c r="N532">
        <v>1422</v>
      </c>
      <c r="O532">
        <v>1616</v>
      </c>
      <c r="P532">
        <v>2064</v>
      </c>
      <c r="Q532">
        <v>2503</v>
      </c>
    </row>
    <row r="533" spans="1:17" x14ac:dyDescent="0.25">
      <c r="A533">
        <v>12099</v>
      </c>
      <c r="B533" t="s">
        <v>4389</v>
      </c>
      <c r="C533" t="s">
        <v>4390</v>
      </c>
      <c r="D533" t="s">
        <v>4391</v>
      </c>
      <c r="E533" t="s">
        <v>1422</v>
      </c>
      <c r="F533" t="s">
        <v>2644</v>
      </c>
      <c r="G533" t="s">
        <v>4210</v>
      </c>
      <c r="H533" t="s">
        <v>4211</v>
      </c>
      <c r="I533" t="s">
        <v>10</v>
      </c>
      <c r="J533" t="s">
        <v>4392</v>
      </c>
      <c r="K533" t="s">
        <v>2648</v>
      </c>
      <c r="L533">
        <v>1482057</v>
      </c>
      <c r="M533">
        <v>1258</v>
      </c>
      <c r="N533">
        <v>1538</v>
      </c>
      <c r="O533">
        <v>1881</v>
      </c>
      <c r="P533">
        <v>2513</v>
      </c>
      <c r="Q533">
        <v>3074</v>
      </c>
    </row>
    <row r="534" spans="1:17" x14ac:dyDescent="0.25">
      <c r="A534">
        <v>12101</v>
      </c>
      <c r="B534" t="s">
        <v>4393</v>
      </c>
      <c r="C534" t="s">
        <v>4306</v>
      </c>
      <c r="D534" t="s">
        <v>4307</v>
      </c>
      <c r="E534" t="s">
        <v>1446</v>
      </c>
      <c r="F534" t="s">
        <v>2644</v>
      </c>
      <c r="G534" t="s">
        <v>4210</v>
      </c>
      <c r="H534" t="s">
        <v>4211</v>
      </c>
      <c r="I534" t="s">
        <v>10</v>
      </c>
      <c r="J534" t="s">
        <v>4394</v>
      </c>
      <c r="K534" t="s">
        <v>2648</v>
      </c>
      <c r="L534">
        <v>539885</v>
      </c>
      <c r="M534">
        <v>1291</v>
      </c>
      <c r="N534">
        <v>1381</v>
      </c>
      <c r="O534">
        <v>1659</v>
      </c>
      <c r="P534">
        <v>2123</v>
      </c>
      <c r="Q534">
        <v>2603</v>
      </c>
    </row>
    <row r="535" spans="1:17" x14ac:dyDescent="0.25">
      <c r="A535">
        <v>12103</v>
      </c>
      <c r="B535" t="s">
        <v>4395</v>
      </c>
      <c r="C535" t="s">
        <v>4306</v>
      </c>
      <c r="D535" t="s">
        <v>4307</v>
      </c>
      <c r="E535" t="s">
        <v>1464</v>
      </c>
      <c r="F535" t="s">
        <v>2644</v>
      </c>
      <c r="G535" t="s">
        <v>4210</v>
      </c>
      <c r="H535" t="s">
        <v>4211</v>
      </c>
      <c r="I535" t="s">
        <v>10</v>
      </c>
      <c r="J535" t="s">
        <v>4396</v>
      </c>
      <c r="K535" t="s">
        <v>2648</v>
      </c>
      <c r="L535">
        <v>970985</v>
      </c>
      <c r="M535">
        <v>1291</v>
      </c>
      <c r="N535">
        <v>1381</v>
      </c>
      <c r="O535">
        <v>1659</v>
      </c>
      <c r="P535">
        <v>2123</v>
      </c>
      <c r="Q535">
        <v>2603</v>
      </c>
    </row>
    <row r="536" spans="1:17" x14ac:dyDescent="0.25">
      <c r="A536">
        <v>12105</v>
      </c>
      <c r="B536" t="s">
        <v>4397</v>
      </c>
      <c r="C536" t="s">
        <v>4398</v>
      </c>
      <c r="D536" t="s">
        <v>4399</v>
      </c>
      <c r="E536" t="s">
        <v>945</v>
      </c>
      <c r="F536" t="s">
        <v>2644</v>
      </c>
      <c r="G536" t="s">
        <v>4210</v>
      </c>
      <c r="H536" t="s">
        <v>4211</v>
      </c>
      <c r="I536" t="s">
        <v>10</v>
      </c>
      <c r="J536" t="s">
        <v>4400</v>
      </c>
      <c r="K536" t="s">
        <v>2648</v>
      </c>
      <c r="L536">
        <v>705735</v>
      </c>
      <c r="M536">
        <v>930</v>
      </c>
      <c r="N536">
        <v>935</v>
      </c>
      <c r="O536">
        <v>1157</v>
      </c>
      <c r="P536">
        <v>1565</v>
      </c>
      <c r="Q536">
        <v>1971</v>
      </c>
    </row>
    <row r="537" spans="1:17" x14ac:dyDescent="0.25">
      <c r="A537">
        <v>12107</v>
      </c>
      <c r="B537" t="s">
        <v>4401</v>
      </c>
      <c r="C537" t="s">
        <v>4402</v>
      </c>
      <c r="D537" t="s">
        <v>4403</v>
      </c>
      <c r="E537" t="s">
        <v>1238</v>
      </c>
      <c r="F537" t="s">
        <v>2644</v>
      </c>
      <c r="G537" t="s">
        <v>4210</v>
      </c>
      <c r="H537" t="s">
        <v>4211</v>
      </c>
      <c r="I537" t="s">
        <v>10</v>
      </c>
      <c r="J537" t="s">
        <v>4404</v>
      </c>
      <c r="K537" t="s">
        <v>2657</v>
      </c>
      <c r="L537">
        <v>73784</v>
      </c>
      <c r="M537">
        <v>623</v>
      </c>
      <c r="N537">
        <v>628</v>
      </c>
      <c r="O537">
        <v>826</v>
      </c>
      <c r="P537">
        <v>1059</v>
      </c>
      <c r="Q537">
        <v>1161</v>
      </c>
    </row>
    <row r="538" spans="1:17" x14ac:dyDescent="0.25">
      <c r="A538">
        <v>12109</v>
      </c>
      <c r="B538" t="s">
        <v>4405</v>
      </c>
      <c r="C538" t="s">
        <v>4246</v>
      </c>
      <c r="D538" t="s">
        <v>4247</v>
      </c>
      <c r="E538" t="s">
        <v>1523</v>
      </c>
      <c r="F538" t="s">
        <v>2644</v>
      </c>
      <c r="G538" t="s">
        <v>4210</v>
      </c>
      <c r="H538" t="s">
        <v>4211</v>
      </c>
      <c r="I538" t="s">
        <v>10</v>
      </c>
      <c r="J538" t="s">
        <v>4406</v>
      </c>
      <c r="K538" t="s">
        <v>2648</v>
      </c>
      <c r="L538">
        <v>255410</v>
      </c>
      <c r="M538">
        <v>954</v>
      </c>
      <c r="N538">
        <v>1102</v>
      </c>
      <c r="O538">
        <v>1303</v>
      </c>
      <c r="P538">
        <v>1676</v>
      </c>
      <c r="Q538">
        <v>2123</v>
      </c>
    </row>
    <row r="539" spans="1:17" x14ac:dyDescent="0.25">
      <c r="A539">
        <v>12111</v>
      </c>
      <c r="B539" t="s">
        <v>4407</v>
      </c>
      <c r="C539" t="s">
        <v>4364</v>
      </c>
      <c r="D539" t="s">
        <v>4365</v>
      </c>
      <c r="E539" t="s">
        <v>1545</v>
      </c>
      <c r="F539" t="s">
        <v>2644</v>
      </c>
      <c r="G539" t="s">
        <v>4210</v>
      </c>
      <c r="H539" t="s">
        <v>4211</v>
      </c>
      <c r="I539" t="s">
        <v>10</v>
      </c>
      <c r="J539" t="s">
        <v>4408</v>
      </c>
      <c r="K539" t="s">
        <v>2648</v>
      </c>
      <c r="L539">
        <v>320914</v>
      </c>
      <c r="M539">
        <v>1153</v>
      </c>
      <c r="N539">
        <v>1160</v>
      </c>
      <c r="O539">
        <v>1458</v>
      </c>
      <c r="P539">
        <v>1969</v>
      </c>
      <c r="Q539">
        <v>2265</v>
      </c>
    </row>
    <row r="540" spans="1:17" x14ac:dyDescent="0.25">
      <c r="A540">
        <v>12113</v>
      </c>
      <c r="B540" t="s">
        <v>4409</v>
      </c>
      <c r="C540" t="s">
        <v>4268</v>
      </c>
      <c r="D540" t="s">
        <v>4269</v>
      </c>
      <c r="E540" t="s">
        <v>1559</v>
      </c>
      <c r="F540" t="s">
        <v>2644</v>
      </c>
      <c r="G540" t="s">
        <v>4210</v>
      </c>
      <c r="H540" t="s">
        <v>4211</v>
      </c>
      <c r="I540" t="s">
        <v>10</v>
      </c>
      <c r="J540" t="s">
        <v>4410</v>
      </c>
      <c r="K540" t="s">
        <v>2648</v>
      </c>
      <c r="L540">
        <v>179587</v>
      </c>
      <c r="M540">
        <v>969</v>
      </c>
      <c r="N540">
        <v>1006</v>
      </c>
      <c r="O540">
        <v>1168</v>
      </c>
      <c r="P540">
        <v>1623</v>
      </c>
      <c r="Q540">
        <v>1990</v>
      </c>
    </row>
    <row r="541" spans="1:17" x14ac:dyDescent="0.25">
      <c r="A541">
        <v>12115</v>
      </c>
      <c r="B541" t="s">
        <v>4411</v>
      </c>
      <c r="C541" t="s">
        <v>4356</v>
      </c>
      <c r="D541" t="s">
        <v>4357</v>
      </c>
      <c r="E541" t="s">
        <v>1572</v>
      </c>
      <c r="F541" t="s">
        <v>2644</v>
      </c>
      <c r="G541" t="s">
        <v>4210</v>
      </c>
      <c r="H541" t="s">
        <v>4211</v>
      </c>
      <c r="I541" t="s">
        <v>10</v>
      </c>
      <c r="J541" t="s">
        <v>4412</v>
      </c>
      <c r="K541" t="s">
        <v>2648</v>
      </c>
      <c r="L541">
        <v>427766</v>
      </c>
      <c r="M541">
        <v>1065</v>
      </c>
      <c r="N541">
        <v>1277</v>
      </c>
      <c r="O541">
        <v>1593</v>
      </c>
      <c r="P541">
        <v>2112</v>
      </c>
      <c r="Q541">
        <v>2514</v>
      </c>
    </row>
    <row r="542" spans="1:17" x14ac:dyDescent="0.25">
      <c r="A542">
        <v>12117</v>
      </c>
      <c r="B542" t="s">
        <v>4413</v>
      </c>
      <c r="C542" t="s">
        <v>4334</v>
      </c>
      <c r="D542" t="s">
        <v>4335</v>
      </c>
      <c r="E542" t="s">
        <v>1586</v>
      </c>
      <c r="F542" t="s">
        <v>2644</v>
      </c>
      <c r="G542" t="s">
        <v>4210</v>
      </c>
      <c r="H542" t="s">
        <v>4211</v>
      </c>
      <c r="I542" t="s">
        <v>10</v>
      </c>
      <c r="J542" t="s">
        <v>4414</v>
      </c>
      <c r="K542" t="s">
        <v>2648</v>
      </c>
      <c r="L542">
        <v>466695</v>
      </c>
      <c r="M542">
        <v>1338</v>
      </c>
      <c r="N542">
        <v>1422</v>
      </c>
      <c r="O542">
        <v>1616</v>
      </c>
      <c r="P542">
        <v>2064</v>
      </c>
      <c r="Q542">
        <v>2503</v>
      </c>
    </row>
    <row r="543" spans="1:17" x14ac:dyDescent="0.25">
      <c r="A543">
        <v>12119</v>
      </c>
      <c r="B543" t="s">
        <v>4415</v>
      </c>
      <c r="C543" t="s">
        <v>4416</v>
      </c>
      <c r="D543" t="s">
        <v>4417</v>
      </c>
      <c r="E543" t="s">
        <v>1301</v>
      </c>
      <c r="F543" t="s">
        <v>2644</v>
      </c>
      <c r="G543" t="s">
        <v>4210</v>
      </c>
      <c r="H543" t="s">
        <v>4211</v>
      </c>
      <c r="I543" t="s">
        <v>10</v>
      </c>
      <c r="J543" t="s">
        <v>4418</v>
      </c>
      <c r="K543" t="s">
        <v>2648</v>
      </c>
      <c r="L543">
        <v>129938</v>
      </c>
      <c r="M543">
        <v>825</v>
      </c>
      <c r="N543">
        <v>830</v>
      </c>
      <c r="O543">
        <v>1093</v>
      </c>
      <c r="P543">
        <v>1411</v>
      </c>
      <c r="Q543">
        <v>1468</v>
      </c>
    </row>
    <row r="544" spans="1:17" x14ac:dyDescent="0.25">
      <c r="A544">
        <v>12121</v>
      </c>
      <c r="B544" t="s">
        <v>4419</v>
      </c>
      <c r="C544" t="s">
        <v>4420</v>
      </c>
      <c r="D544" t="s">
        <v>4421</v>
      </c>
      <c r="E544" t="s">
        <v>1616</v>
      </c>
      <c r="F544" t="s">
        <v>2644</v>
      </c>
      <c r="G544" t="s">
        <v>4210</v>
      </c>
      <c r="H544" t="s">
        <v>4211</v>
      </c>
      <c r="I544" t="s">
        <v>10</v>
      </c>
      <c r="J544" t="s">
        <v>4422</v>
      </c>
      <c r="K544" t="s">
        <v>2657</v>
      </c>
      <c r="L544">
        <v>44290</v>
      </c>
      <c r="M544">
        <v>720</v>
      </c>
      <c r="N544">
        <v>724</v>
      </c>
      <c r="O544">
        <v>843</v>
      </c>
      <c r="P544">
        <v>1028</v>
      </c>
      <c r="Q544">
        <v>1156</v>
      </c>
    </row>
    <row r="545" spans="1:17" x14ac:dyDescent="0.25">
      <c r="A545">
        <v>12123</v>
      </c>
      <c r="B545" t="s">
        <v>4423</v>
      </c>
      <c r="C545" t="s">
        <v>4424</v>
      </c>
      <c r="D545" t="s">
        <v>4425</v>
      </c>
      <c r="E545" t="s">
        <v>1359</v>
      </c>
      <c r="F545" t="s">
        <v>2644</v>
      </c>
      <c r="G545" t="s">
        <v>4210</v>
      </c>
      <c r="H545" t="s">
        <v>4211</v>
      </c>
      <c r="I545" t="s">
        <v>10</v>
      </c>
      <c r="J545" t="s">
        <v>4426</v>
      </c>
      <c r="K545" t="s">
        <v>2657</v>
      </c>
      <c r="L545">
        <v>21709</v>
      </c>
      <c r="M545">
        <v>706</v>
      </c>
      <c r="N545">
        <v>710</v>
      </c>
      <c r="O545">
        <v>826</v>
      </c>
      <c r="P545">
        <v>1115</v>
      </c>
      <c r="Q545">
        <v>1407</v>
      </c>
    </row>
    <row r="546" spans="1:17" x14ac:dyDescent="0.25">
      <c r="A546">
        <v>12125</v>
      </c>
      <c r="B546" t="s">
        <v>4427</v>
      </c>
      <c r="C546" t="s">
        <v>4428</v>
      </c>
      <c r="D546" t="s">
        <v>4429</v>
      </c>
      <c r="E546" t="s">
        <v>756</v>
      </c>
      <c r="F546" t="s">
        <v>2644</v>
      </c>
      <c r="G546" t="s">
        <v>4210</v>
      </c>
      <c r="H546" t="s">
        <v>4211</v>
      </c>
      <c r="I546" t="s">
        <v>10</v>
      </c>
      <c r="J546" t="s">
        <v>4430</v>
      </c>
      <c r="K546" t="s">
        <v>2657</v>
      </c>
      <c r="L546">
        <v>15282</v>
      </c>
      <c r="M546">
        <v>706</v>
      </c>
      <c r="N546">
        <v>710</v>
      </c>
      <c r="O546">
        <v>826</v>
      </c>
      <c r="P546">
        <v>1005</v>
      </c>
      <c r="Q546">
        <v>1407</v>
      </c>
    </row>
    <row r="547" spans="1:17" x14ac:dyDescent="0.25">
      <c r="A547">
        <v>12127</v>
      </c>
      <c r="B547" t="s">
        <v>4431</v>
      </c>
      <c r="C547" t="s">
        <v>4432</v>
      </c>
      <c r="D547" t="s">
        <v>4433</v>
      </c>
      <c r="E547" t="s">
        <v>1664</v>
      </c>
      <c r="F547" t="s">
        <v>2644</v>
      </c>
      <c r="G547" t="s">
        <v>4210</v>
      </c>
      <c r="H547" t="s">
        <v>4211</v>
      </c>
      <c r="I547" t="s">
        <v>10</v>
      </c>
      <c r="J547" t="s">
        <v>4434</v>
      </c>
      <c r="K547" t="s">
        <v>2648</v>
      </c>
      <c r="L547">
        <v>546107</v>
      </c>
      <c r="M547">
        <v>871</v>
      </c>
      <c r="N547">
        <v>1063</v>
      </c>
      <c r="O547">
        <v>1302</v>
      </c>
      <c r="P547">
        <v>1716</v>
      </c>
      <c r="Q547">
        <v>1773</v>
      </c>
    </row>
    <row r="548" spans="1:17" x14ac:dyDescent="0.25">
      <c r="A548">
        <v>12129</v>
      </c>
      <c r="B548" t="s">
        <v>4435</v>
      </c>
      <c r="C548" t="s">
        <v>4436</v>
      </c>
      <c r="D548" t="s">
        <v>4437</v>
      </c>
      <c r="E548" t="s">
        <v>1681</v>
      </c>
      <c r="F548" t="s">
        <v>2644</v>
      </c>
      <c r="G548" t="s">
        <v>4210</v>
      </c>
      <c r="H548" t="s">
        <v>4211</v>
      </c>
      <c r="I548" t="s">
        <v>10</v>
      </c>
      <c r="J548" t="s">
        <v>4438</v>
      </c>
      <c r="K548" t="s">
        <v>2648</v>
      </c>
      <c r="L548">
        <v>32855</v>
      </c>
      <c r="M548">
        <v>828</v>
      </c>
      <c r="N548">
        <v>930</v>
      </c>
      <c r="O548">
        <v>1070</v>
      </c>
      <c r="P548">
        <v>1302</v>
      </c>
      <c r="Q548">
        <v>1579</v>
      </c>
    </row>
    <row r="549" spans="1:17" x14ac:dyDescent="0.25">
      <c r="A549">
        <v>12131</v>
      </c>
      <c r="B549" t="s">
        <v>4439</v>
      </c>
      <c r="C549" t="s">
        <v>4440</v>
      </c>
      <c r="D549" t="s">
        <v>4441</v>
      </c>
      <c r="E549" t="s">
        <v>1699</v>
      </c>
      <c r="F549" t="s">
        <v>2644</v>
      </c>
      <c r="G549" t="s">
        <v>4210</v>
      </c>
      <c r="H549" t="s">
        <v>4211</v>
      </c>
      <c r="I549" t="s">
        <v>10</v>
      </c>
      <c r="J549" t="s">
        <v>4442</v>
      </c>
      <c r="K549" t="s">
        <v>2648</v>
      </c>
      <c r="L549">
        <v>71049</v>
      </c>
      <c r="M549">
        <v>889</v>
      </c>
      <c r="N549">
        <v>1008</v>
      </c>
      <c r="O549">
        <v>1138</v>
      </c>
      <c r="P549">
        <v>1490</v>
      </c>
      <c r="Q549">
        <v>1738</v>
      </c>
    </row>
    <row r="550" spans="1:17" x14ac:dyDescent="0.25">
      <c r="A550">
        <v>12133</v>
      </c>
      <c r="B550" t="s">
        <v>4443</v>
      </c>
      <c r="C550" t="s">
        <v>4444</v>
      </c>
      <c r="D550" t="s">
        <v>4445</v>
      </c>
      <c r="E550" t="s">
        <v>271</v>
      </c>
      <c r="F550" t="s">
        <v>2644</v>
      </c>
      <c r="G550" t="s">
        <v>4210</v>
      </c>
      <c r="H550" t="s">
        <v>4211</v>
      </c>
      <c r="I550" t="s">
        <v>10</v>
      </c>
      <c r="J550" t="s">
        <v>4446</v>
      </c>
      <c r="K550" t="s">
        <v>2657</v>
      </c>
      <c r="L550">
        <v>25094</v>
      </c>
      <c r="M550">
        <v>623</v>
      </c>
      <c r="N550">
        <v>628</v>
      </c>
      <c r="O550">
        <v>826</v>
      </c>
      <c r="P550">
        <v>1087</v>
      </c>
      <c r="Q550">
        <v>1407</v>
      </c>
    </row>
    <row r="551" spans="1:17" x14ac:dyDescent="0.25">
      <c r="A551">
        <v>13001</v>
      </c>
      <c r="B551" t="s">
        <v>4447</v>
      </c>
      <c r="C551" t="s">
        <v>4448</v>
      </c>
      <c r="D551" t="s">
        <v>4449</v>
      </c>
      <c r="E551" t="s">
        <v>68</v>
      </c>
      <c r="F551" t="s">
        <v>2644</v>
      </c>
      <c r="G551" t="s">
        <v>4450</v>
      </c>
      <c r="H551" t="s">
        <v>4451</v>
      </c>
      <c r="I551" t="s">
        <v>11</v>
      </c>
      <c r="J551" t="s">
        <v>4452</v>
      </c>
      <c r="K551" t="s">
        <v>2657</v>
      </c>
      <c r="L551">
        <v>18428</v>
      </c>
      <c r="M551">
        <v>602</v>
      </c>
      <c r="N551">
        <v>606</v>
      </c>
      <c r="O551">
        <v>772</v>
      </c>
      <c r="P551">
        <v>1097</v>
      </c>
      <c r="Q551">
        <v>1123</v>
      </c>
    </row>
    <row r="552" spans="1:17" x14ac:dyDescent="0.25">
      <c r="A552">
        <v>13003</v>
      </c>
      <c r="B552" t="s">
        <v>4453</v>
      </c>
      <c r="C552" t="s">
        <v>4454</v>
      </c>
      <c r="D552" t="s">
        <v>4455</v>
      </c>
      <c r="E552" t="s">
        <v>109</v>
      </c>
      <c r="F552" t="s">
        <v>2644</v>
      </c>
      <c r="G552" t="s">
        <v>4450</v>
      </c>
      <c r="H552" t="s">
        <v>4451</v>
      </c>
      <c r="I552" t="s">
        <v>11</v>
      </c>
      <c r="J552" t="s">
        <v>4456</v>
      </c>
      <c r="K552" t="s">
        <v>2657</v>
      </c>
      <c r="L552">
        <v>8311</v>
      </c>
      <c r="M552">
        <v>609</v>
      </c>
      <c r="N552">
        <v>612</v>
      </c>
      <c r="O552">
        <v>772</v>
      </c>
      <c r="P552">
        <v>1060</v>
      </c>
      <c r="Q552">
        <v>1123</v>
      </c>
    </row>
    <row r="553" spans="1:17" x14ac:dyDescent="0.25">
      <c r="A553">
        <v>13005</v>
      </c>
      <c r="B553" t="s">
        <v>4457</v>
      </c>
      <c r="C553" t="s">
        <v>4458</v>
      </c>
      <c r="D553" t="s">
        <v>4459</v>
      </c>
      <c r="E553" t="s">
        <v>154</v>
      </c>
      <c r="F553" t="s">
        <v>2644</v>
      </c>
      <c r="G553" t="s">
        <v>4450</v>
      </c>
      <c r="H553" t="s">
        <v>4451</v>
      </c>
      <c r="I553" t="s">
        <v>11</v>
      </c>
      <c r="J553" t="s">
        <v>4460</v>
      </c>
      <c r="K553" t="s">
        <v>2657</v>
      </c>
      <c r="L553">
        <v>11140</v>
      </c>
      <c r="M553">
        <v>516</v>
      </c>
      <c r="N553">
        <v>684</v>
      </c>
      <c r="O553">
        <v>772</v>
      </c>
      <c r="P553">
        <v>969</v>
      </c>
      <c r="Q553">
        <v>1123</v>
      </c>
    </row>
    <row r="554" spans="1:17" x14ac:dyDescent="0.25">
      <c r="A554">
        <v>13007</v>
      </c>
      <c r="B554" t="s">
        <v>4461</v>
      </c>
      <c r="C554" t="s">
        <v>4462</v>
      </c>
      <c r="D554" t="s">
        <v>4463</v>
      </c>
      <c r="E554" t="s">
        <v>87</v>
      </c>
      <c r="F554" t="s">
        <v>2644</v>
      </c>
      <c r="G554" t="s">
        <v>4450</v>
      </c>
      <c r="H554" t="s">
        <v>4451</v>
      </c>
      <c r="I554" t="s">
        <v>11</v>
      </c>
      <c r="J554" t="s">
        <v>4464</v>
      </c>
      <c r="K554" t="s">
        <v>2657</v>
      </c>
      <c r="L554">
        <v>3090</v>
      </c>
      <c r="M554">
        <v>602</v>
      </c>
      <c r="N554">
        <v>606</v>
      </c>
      <c r="O554">
        <v>772</v>
      </c>
      <c r="P554">
        <v>1034</v>
      </c>
      <c r="Q554">
        <v>1123</v>
      </c>
    </row>
    <row r="555" spans="1:17" x14ac:dyDescent="0.25">
      <c r="A555">
        <v>13009</v>
      </c>
      <c r="B555" t="s">
        <v>4465</v>
      </c>
      <c r="C555" t="s">
        <v>4466</v>
      </c>
      <c r="D555" t="s">
        <v>4467</v>
      </c>
      <c r="E555" t="s">
        <v>100</v>
      </c>
      <c r="F555" t="s">
        <v>2644</v>
      </c>
      <c r="G555" t="s">
        <v>4450</v>
      </c>
      <c r="H555" t="s">
        <v>4451</v>
      </c>
      <c r="I555" t="s">
        <v>11</v>
      </c>
      <c r="J555" t="s">
        <v>4468</v>
      </c>
      <c r="K555" t="s">
        <v>2657</v>
      </c>
      <c r="L555">
        <v>45072</v>
      </c>
      <c r="M555">
        <v>658</v>
      </c>
      <c r="N555">
        <v>719</v>
      </c>
      <c r="O555">
        <v>812</v>
      </c>
      <c r="P555">
        <v>997</v>
      </c>
      <c r="Q555">
        <v>1315</v>
      </c>
    </row>
    <row r="556" spans="1:17" x14ac:dyDescent="0.25">
      <c r="A556">
        <v>13011</v>
      </c>
      <c r="B556" t="s">
        <v>4469</v>
      </c>
      <c r="C556" t="s">
        <v>4470</v>
      </c>
      <c r="D556" t="s">
        <v>4471</v>
      </c>
      <c r="E556" t="s">
        <v>290</v>
      </c>
      <c r="F556" t="s">
        <v>2644</v>
      </c>
      <c r="G556" t="s">
        <v>4450</v>
      </c>
      <c r="H556" t="s">
        <v>4451</v>
      </c>
      <c r="I556" t="s">
        <v>11</v>
      </c>
      <c r="J556" t="s">
        <v>4472</v>
      </c>
      <c r="K556" t="s">
        <v>2657</v>
      </c>
      <c r="L556">
        <v>18900</v>
      </c>
      <c r="M556">
        <v>681</v>
      </c>
      <c r="N556">
        <v>700</v>
      </c>
      <c r="O556">
        <v>811</v>
      </c>
      <c r="P556">
        <v>987</v>
      </c>
      <c r="Q556">
        <v>1240</v>
      </c>
    </row>
    <row r="557" spans="1:17" x14ac:dyDescent="0.25">
      <c r="A557">
        <v>13013</v>
      </c>
      <c r="B557" t="s">
        <v>4473</v>
      </c>
      <c r="C557" t="s">
        <v>4474</v>
      </c>
      <c r="D557" t="s">
        <v>4475</v>
      </c>
      <c r="E557" t="s">
        <v>325</v>
      </c>
      <c r="F557" t="s">
        <v>2644</v>
      </c>
      <c r="G557" t="s">
        <v>4450</v>
      </c>
      <c r="H557" t="s">
        <v>4451</v>
      </c>
      <c r="I557" t="s">
        <v>11</v>
      </c>
      <c r="J557" t="s">
        <v>4476</v>
      </c>
      <c r="K557" t="s">
        <v>2648</v>
      </c>
      <c r="L557">
        <v>81294</v>
      </c>
      <c r="M557">
        <v>1345</v>
      </c>
      <c r="N557">
        <v>1375</v>
      </c>
      <c r="O557">
        <v>1553</v>
      </c>
      <c r="P557">
        <v>1890</v>
      </c>
      <c r="Q557">
        <v>2308</v>
      </c>
    </row>
    <row r="558" spans="1:17" x14ac:dyDescent="0.25">
      <c r="A558">
        <v>13015</v>
      </c>
      <c r="B558" t="s">
        <v>4477</v>
      </c>
      <c r="C558" t="s">
        <v>4474</v>
      </c>
      <c r="D558" t="s">
        <v>4475</v>
      </c>
      <c r="E558" t="s">
        <v>362</v>
      </c>
      <c r="F558" t="s">
        <v>2644</v>
      </c>
      <c r="G558" t="s">
        <v>4450</v>
      </c>
      <c r="H558" t="s">
        <v>4451</v>
      </c>
      <c r="I558" t="s">
        <v>11</v>
      </c>
      <c r="J558" t="s">
        <v>4478</v>
      </c>
      <c r="K558" t="s">
        <v>2648</v>
      </c>
      <c r="L558">
        <v>106456</v>
      </c>
      <c r="M558">
        <v>1345</v>
      </c>
      <c r="N558">
        <v>1375</v>
      </c>
      <c r="O558">
        <v>1553</v>
      </c>
      <c r="P558">
        <v>1890</v>
      </c>
      <c r="Q558">
        <v>2308</v>
      </c>
    </row>
    <row r="559" spans="1:17" x14ac:dyDescent="0.25">
      <c r="A559">
        <v>13017</v>
      </c>
      <c r="B559" t="s">
        <v>4479</v>
      </c>
      <c r="C559" t="s">
        <v>4480</v>
      </c>
      <c r="D559" t="s">
        <v>4481</v>
      </c>
      <c r="E559" t="s">
        <v>397</v>
      </c>
      <c r="F559" t="s">
        <v>2644</v>
      </c>
      <c r="G559" t="s">
        <v>4450</v>
      </c>
      <c r="H559" t="s">
        <v>4451</v>
      </c>
      <c r="I559" t="s">
        <v>11</v>
      </c>
      <c r="J559" t="s">
        <v>4482</v>
      </c>
      <c r="K559" t="s">
        <v>2657</v>
      </c>
      <c r="L559">
        <v>16889</v>
      </c>
      <c r="M559">
        <v>648</v>
      </c>
      <c r="N559">
        <v>684</v>
      </c>
      <c r="O559">
        <v>772</v>
      </c>
      <c r="P559">
        <v>1027</v>
      </c>
      <c r="Q559">
        <v>1315</v>
      </c>
    </row>
    <row r="560" spans="1:17" x14ac:dyDescent="0.25">
      <c r="A560">
        <v>13019</v>
      </c>
      <c r="B560" t="s">
        <v>4483</v>
      </c>
      <c r="C560" t="s">
        <v>4484</v>
      </c>
      <c r="D560" t="s">
        <v>4485</v>
      </c>
      <c r="E560" t="s">
        <v>431</v>
      </c>
      <c r="F560" t="s">
        <v>2644</v>
      </c>
      <c r="G560" t="s">
        <v>4450</v>
      </c>
      <c r="H560" t="s">
        <v>4451</v>
      </c>
      <c r="I560" t="s">
        <v>11</v>
      </c>
      <c r="J560" t="s">
        <v>4486</v>
      </c>
      <c r="K560" t="s">
        <v>2657</v>
      </c>
      <c r="L560">
        <v>19206</v>
      </c>
      <c r="M560">
        <v>583</v>
      </c>
      <c r="N560">
        <v>586</v>
      </c>
      <c r="O560">
        <v>772</v>
      </c>
      <c r="P560">
        <v>1097</v>
      </c>
      <c r="Q560">
        <v>1169</v>
      </c>
    </row>
    <row r="561" spans="1:17" x14ac:dyDescent="0.25">
      <c r="A561">
        <v>13021</v>
      </c>
      <c r="B561" t="s">
        <v>4487</v>
      </c>
      <c r="C561" t="s">
        <v>4488</v>
      </c>
      <c r="D561" t="s">
        <v>4489</v>
      </c>
      <c r="E561" t="s">
        <v>193</v>
      </c>
      <c r="F561" t="s">
        <v>2644</v>
      </c>
      <c r="G561" t="s">
        <v>4450</v>
      </c>
      <c r="H561" t="s">
        <v>4451</v>
      </c>
      <c r="I561" t="s">
        <v>11</v>
      </c>
      <c r="J561" t="s">
        <v>4490</v>
      </c>
      <c r="K561" t="s">
        <v>2648</v>
      </c>
      <c r="L561">
        <v>153026</v>
      </c>
      <c r="M561">
        <v>719</v>
      </c>
      <c r="N561">
        <v>838</v>
      </c>
      <c r="O561">
        <v>969</v>
      </c>
      <c r="P561">
        <v>1207</v>
      </c>
      <c r="Q561">
        <v>1302</v>
      </c>
    </row>
    <row r="562" spans="1:17" x14ac:dyDescent="0.25">
      <c r="A562">
        <v>13023</v>
      </c>
      <c r="B562" t="s">
        <v>4491</v>
      </c>
      <c r="C562" t="s">
        <v>4492</v>
      </c>
      <c r="D562" t="s">
        <v>4493</v>
      </c>
      <c r="E562" t="s">
        <v>499</v>
      </c>
      <c r="F562" t="s">
        <v>2644</v>
      </c>
      <c r="G562" t="s">
        <v>4450</v>
      </c>
      <c r="H562" t="s">
        <v>4451</v>
      </c>
      <c r="I562" t="s">
        <v>11</v>
      </c>
      <c r="J562" t="s">
        <v>4494</v>
      </c>
      <c r="K562" t="s">
        <v>2657</v>
      </c>
      <c r="L562">
        <v>12870</v>
      </c>
      <c r="M562">
        <v>583</v>
      </c>
      <c r="N562">
        <v>586</v>
      </c>
      <c r="O562">
        <v>772</v>
      </c>
      <c r="P562">
        <v>1082</v>
      </c>
      <c r="Q562">
        <v>1172</v>
      </c>
    </row>
    <row r="563" spans="1:17" x14ac:dyDescent="0.25">
      <c r="A563">
        <v>13025</v>
      </c>
      <c r="B563" t="s">
        <v>4495</v>
      </c>
      <c r="C563" t="s">
        <v>4496</v>
      </c>
      <c r="D563" t="s">
        <v>4497</v>
      </c>
      <c r="E563" t="s">
        <v>527</v>
      </c>
      <c r="F563" t="s">
        <v>2644</v>
      </c>
      <c r="G563" t="s">
        <v>4450</v>
      </c>
      <c r="H563" t="s">
        <v>4451</v>
      </c>
      <c r="I563" t="s">
        <v>11</v>
      </c>
      <c r="J563" t="s">
        <v>4498</v>
      </c>
      <c r="K563" t="s">
        <v>2648</v>
      </c>
      <c r="L563">
        <v>18924</v>
      </c>
      <c r="M563">
        <v>810</v>
      </c>
      <c r="N563">
        <v>815</v>
      </c>
      <c r="O563">
        <v>998</v>
      </c>
      <c r="P563">
        <v>1348</v>
      </c>
      <c r="Q563">
        <v>1633</v>
      </c>
    </row>
    <row r="564" spans="1:17" x14ac:dyDescent="0.25">
      <c r="A564">
        <v>13027</v>
      </c>
      <c r="B564" t="s">
        <v>4499</v>
      </c>
      <c r="C564" t="s">
        <v>4500</v>
      </c>
      <c r="D564" t="s">
        <v>4501</v>
      </c>
      <c r="E564" t="s">
        <v>560</v>
      </c>
      <c r="F564" t="s">
        <v>2644</v>
      </c>
      <c r="G564" t="s">
        <v>4450</v>
      </c>
      <c r="H564" t="s">
        <v>4451</v>
      </c>
      <c r="I564" t="s">
        <v>11</v>
      </c>
      <c r="J564" t="s">
        <v>4502</v>
      </c>
      <c r="K564" t="s">
        <v>2648</v>
      </c>
      <c r="L564">
        <v>15548</v>
      </c>
      <c r="M564">
        <v>680</v>
      </c>
      <c r="N564">
        <v>685</v>
      </c>
      <c r="O564">
        <v>895</v>
      </c>
      <c r="P564">
        <v>1219</v>
      </c>
      <c r="Q564">
        <v>1411</v>
      </c>
    </row>
    <row r="565" spans="1:17" x14ac:dyDescent="0.25">
      <c r="A565">
        <v>13029</v>
      </c>
      <c r="B565" t="s">
        <v>4503</v>
      </c>
      <c r="C565" t="s">
        <v>4504</v>
      </c>
      <c r="D565" t="s">
        <v>4505</v>
      </c>
      <c r="E565" t="s">
        <v>344</v>
      </c>
      <c r="F565" t="s">
        <v>2644</v>
      </c>
      <c r="G565" t="s">
        <v>4450</v>
      </c>
      <c r="H565" t="s">
        <v>4451</v>
      </c>
      <c r="I565" t="s">
        <v>11</v>
      </c>
      <c r="J565" t="s">
        <v>4506</v>
      </c>
      <c r="K565" t="s">
        <v>2648</v>
      </c>
      <c r="L565">
        <v>38321</v>
      </c>
      <c r="M565">
        <v>1031</v>
      </c>
      <c r="N565">
        <v>1112</v>
      </c>
      <c r="O565">
        <v>1256</v>
      </c>
      <c r="P565">
        <v>1715</v>
      </c>
      <c r="Q565">
        <v>2008</v>
      </c>
    </row>
    <row r="566" spans="1:17" x14ac:dyDescent="0.25">
      <c r="A566">
        <v>13031</v>
      </c>
      <c r="B566" t="s">
        <v>4507</v>
      </c>
      <c r="C566" t="s">
        <v>4508</v>
      </c>
      <c r="D566" t="s">
        <v>4509</v>
      </c>
      <c r="E566" t="s">
        <v>628</v>
      </c>
      <c r="F566" t="s">
        <v>2644</v>
      </c>
      <c r="G566" t="s">
        <v>4450</v>
      </c>
      <c r="H566" t="s">
        <v>4451</v>
      </c>
      <c r="I566" t="s">
        <v>11</v>
      </c>
      <c r="J566" t="s">
        <v>4510</v>
      </c>
      <c r="K566" t="s">
        <v>2657</v>
      </c>
      <c r="L566">
        <v>77719</v>
      </c>
      <c r="M566">
        <v>706</v>
      </c>
      <c r="N566">
        <v>711</v>
      </c>
      <c r="O566">
        <v>887</v>
      </c>
      <c r="P566">
        <v>1206</v>
      </c>
      <c r="Q566">
        <v>1313</v>
      </c>
    </row>
    <row r="567" spans="1:17" x14ac:dyDescent="0.25">
      <c r="A567">
        <v>13033</v>
      </c>
      <c r="B567" t="s">
        <v>4511</v>
      </c>
      <c r="C567" t="s">
        <v>4512</v>
      </c>
      <c r="D567" t="s">
        <v>4513</v>
      </c>
      <c r="E567" t="s">
        <v>342</v>
      </c>
      <c r="F567" t="s">
        <v>2644</v>
      </c>
      <c r="G567" t="s">
        <v>4450</v>
      </c>
      <c r="H567" t="s">
        <v>4451</v>
      </c>
      <c r="I567" t="s">
        <v>11</v>
      </c>
      <c r="J567" t="s">
        <v>4514</v>
      </c>
      <c r="K567" t="s">
        <v>2648</v>
      </c>
      <c r="L567">
        <v>22567</v>
      </c>
      <c r="M567">
        <v>750</v>
      </c>
      <c r="N567">
        <v>890</v>
      </c>
      <c r="O567">
        <v>1017</v>
      </c>
      <c r="P567">
        <v>1369</v>
      </c>
      <c r="Q567">
        <v>1675</v>
      </c>
    </row>
    <row r="568" spans="1:17" x14ac:dyDescent="0.25">
      <c r="A568">
        <v>13035</v>
      </c>
      <c r="B568" t="s">
        <v>4515</v>
      </c>
      <c r="C568" t="s">
        <v>4516</v>
      </c>
      <c r="D568" t="s">
        <v>4517</v>
      </c>
      <c r="E568" t="s">
        <v>692</v>
      </c>
      <c r="F568" t="s">
        <v>2644</v>
      </c>
      <c r="G568" t="s">
        <v>4450</v>
      </c>
      <c r="H568" t="s">
        <v>4451</v>
      </c>
      <c r="I568" t="s">
        <v>11</v>
      </c>
      <c r="J568" t="s">
        <v>4518</v>
      </c>
      <c r="K568" t="s">
        <v>2648</v>
      </c>
      <c r="L568">
        <v>24463</v>
      </c>
      <c r="M568">
        <v>831</v>
      </c>
      <c r="N568">
        <v>836</v>
      </c>
      <c r="O568">
        <v>1094</v>
      </c>
      <c r="P568">
        <v>1433</v>
      </c>
      <c r="Q568">
        <v>1620</v>
      </c>
    </row>
    <row r="569" spans="1:17" x14ac:dyDescent="0.25">
      <c r="A569">
        <v>13037</v>
      </c>
      <c r="B569" t="s">
        <v>4519</v>
      </c>
      <c r="C569" t="s">
        <v>4520</v>
      </c>
      <c r="D569" t="s">
        <v>4521</v>
      </c>
      <c r="E569" t="s">
        <v>321</v>
      </c>
      <c r="F569" t="s">
        <v>2644</v>
      </c>
      <c r="G569" t="s">
        <v>4450</v>
      </c>
      <c r="H569" t="s">
        <v>4451</v>
      </c>
      <c r="I569" t="s">
        <v>11</v>
      </c>
      <c r="J569" t="s">
        <v>4522</v>
      </c>
      <c r="K569" t="s">
        <v>2657</v>
      </c>
      <c r="L569">
        <v>6301</v>
      </c>
      <c r="M569">
        <v>644</v>
      </c>
      <c r="N569">
        <v>648</v>
      </c>
      <c r="O569">
        <v>772</v>
      </c>
      <c r="P569">
        <v>982</v>
      </c>
      <c r="Q569">
        <v>1231</v>
      </c>
    </row>
    <row r="570" spans="1:17" x14ac:dyDescent="0.25">
      <c r="A570">
        <v>13039</v>
      </c>
      <c r="B570" t="s">
        <v>4523</v>
      </c>
      <c r="C570" t="s">
        <v>4524</v>
      </c>
      <c r="D570" t="s">
        <v>4525</v>
      </c>
      <c r="E570" t="s">
        <v>218</v>
      </c>
      <c r="F570" t="s">
        <v>2644</v>
      </c>
      <c r="G570" t="s">
        <v>4450</v>
      </c>
      <c r="H570" t="s">
        <v>4451</v>
      </c>
      <c r="I570" t="s">
        <v>11</v>
      </c>
      <c r="J570" t="s">
        <v>4526</v>
      </c>
      <c r="K570" t="s">
        <v>2657</v>
      </c>
      <c r="L570">
        <v>53960</v>
      </c>
      <c r="M570">
        <v>781</v>
      </c>
      <c r="N570">
        <v>786</v>
      </c>
      <c r="O570">
        <v>972</v>
      </c>
      <c r="P570">
        <v>1380</v>
      </c>
      <c r="Q570">
        <v>1603</v>
      </c>
    </row>
    <row r="571" spans="1:17" x14ac:dyDescent="0.25">
      <c r="A571">
        <v>13043</v>
      </c>
      <c r="B571" t="s">
        <v>4527</v>
      </c>
      <c r="C571" t="s">
        <v>4528</v>
      </c>
      <c r="D571" t="s">
        <v>4529</v>
      </c>
      <c r="E571" t="s">
        <v>778</v>
      </c>
      <c r="F571" t="s">
        <v>2644</v>
      </c>
      <c r="G571" t="s">
        <v>4450</v>
      </c>
      <c r="H571" t="s">
        <v>4451</v>
      </c>
      <c r="I571" t="s">
        <v>11</v>
      </c>
      <c r="J571" t="s">
        <v>4530</v>
      </c>
      <c r="K571" t="s">
        <v>2657</v>
      </c>
      <c r="L571">
        <v>10834</v>
      </c>
      <c r="M571">
        <v>602</v>
      </c>
      <c r="N571">
        <v>606</v>
      </c>
      <c r="O571">
        <v>772</v>
      </c>
      <c r="P571">
        <v>1095</v>
      </c>
      <c r="Q571">
        <v>1114</v>
      </c>
    </row>
    <row r="572" spans="1:17" x14ac:dyDescent="0.25">
      <c r="A572">
        <v>13045</v>
      </c>
      <c r="B572" t="s">
        <v>4531</v>
      </c>
      <c r="C572" t="s">
        <v>4474</v>
      </c>
      <c r="D572" t="s">
        <v>4475</v>
      </c>
      <c r="E572" t="s">
        <v>123</v>
      </c>
      <c r="F572" t="s">
        <v>2644</v>
      </c>
      <c r="G572" t="s">
        <v>4450</v>
      </c>
      <c r="H572" t="s">
        <v>4451</v>
      </c>
      <c r="I572" t="s">
        <v>11</v>
      </c>
      <c r="J572" t="s">
        <v>4532</v>
      </c>
      <c r="K572" t="s">
        <v>2648</v>
      </c>
      <c r="L572">
        <v>118692</v>
      </c>
      <c r="M572">
        <v>1345</v>
      </c>
      <c r="N572">
        <v>1375</v>
      </c>
      <c r="O572">
        <v>1553</v>
      </c>
      <c r="P572">
        <v>1890</v>
      </c>
      <c r="Q572">
        <v>2308</v>
      </c>
    </row>
    <row r="573" spans="1:17" x14ac:dyDescent="0.25">
      <c r="A573">
        <v>13047</v>
      </c>
      <c r="B573" t="s">
        <v>4533</v>
      </c>
      <c r="C573" t="s">
        <v>4534</v>
      </c>
      <c r="D573" t="s">
        <v>4535</v>
      </c>
      <c r="E573" t="s">
        <v>828</v>
      </c>
      <c r="F573" t="s">
        <v>2644</v>
      </c>
      <c r="G573" t="s">
        <v>4450</v>
      </c>
      <c r="H573" t="s">
        <v>4451</v>
      </c>
      <c r="I573" t="s">
        <v>11</v>
      </c>
      <c r="J573" t="s">
        <v>4536</v>
      </c>
      <c r="K573" t="s">
        <v>2648</v>
      </c>
      <c r="L573">
        <v>67181</v>
      </c>
      <c r="M573">
        <v>910</v>
      </c>
      <c r="N573">
        <v>919</v>
      </c>
      <c r="O573">
        <v>1067</v>
      </c>
      <c r="P573">
        <v>1372</v>
      </c>
      <c r="Q573">
        <v>1619</v>
      </c>
    </row>
    <row r="574" spans="1:17" x14ac:dyDescent="0.25">
      <c r="A574">
        <v>13049</v>
      </c>
      <c r="B574" t="s">
        <v>4537</v>
      </c>
      <c r="C574" t="s">
        <v>4538</v>
      </c>
      <c r="D574" t="s">
        <v>4539</v>
      </c>
      <c r="E574" t="s">
        <v>857</v>
      </c>
      <c r="F574" t="s">
        <v>2644</v>
      </c>
      <c r="G574" t="s">
        <v>4450</v>
      </c>
      <c r="H574" t="s">
        <v>4451</v>
      </c>
      <c r="I574" t="s">
        <v>11</v>
      </c>
      <c r="J574" t="s">
        <v>4540</v>
      </c>
      <c r="K574" t="s">
        <v>2657</v>
      </c>
      <c r="L574">
        <v>13032</v>
      </c>
      <c r="M574">
        <v>648</v>
      </c>
      <c r="N574">
        <v>684</v>
      </c>
      <c r="O574">
        <v>772</v>
      </c>
      <c r="P574">
        <v>1097</v>
      </c>
      <c r="Q574">
        <v>1140</v>
      </c>
    </row>
    <row r="575" spans="1:17" x14ac:dyDescent="0.25">
      <c r="A575">
        <v>13051</v>
      </c>
      <c r="B575" t="s">
        <v>4541</v>
      </c>
      <c r="C575" t="s">
        <v>4504</v>
      </c>
      <c r="D575" t="s">
        <v>4505</v>
      </c>
      <c r="E575" t="s">
        <v>727</v>
      </c>
      <c r="F575" t="s">
        <v>2644</v>
      </c>
      <c r="G575" t="s">
        <v>4450</v>
      </c>
      <c r="H575" t="s">
        <v>4451</v>
      </c>
      <c r="I575" t="s">
        <v>11</v>
      </c>
      <c r="J575" t="s">
        <v>4542</v>
      </c>
      <c r="K575" t="s">
        <v>2648</v>
      </c>
      <c r="L575">
        <v>289649</v>
      </c>
      <c r="M575">
        <v>1031</v>
      </c>
      <c r="N575">
        <v>1112</v>
      </c>
      <c r="O575">
        <v>1256</v>
      </c>
      <c r="P575">
        <v>1715</v>
      </c>
      <c r="Q575">
        <v>2008</v>
      </c>
    </row>
    <row r="576" spans="1:17" x14ac:dyDescent="0.25">
      <c r="A576">
        <v>13053</v>
      </c>
      <c r="B576" t="s">
        <v>4543</v>
      </c>
      <c r="C576" t="s">
        <v>2853</v>
      </c>
      <c r="D576" t="s">
        <v>2854</v>
      </c>
      <c r="E576" t="s">
        <v>904</v>
      </c>
      <c r="F576" t="s">
        <v>2644</v>
      </c>
      <c r="G576" t="s">
        <v>4450</v>
      </c>
      <c r="H576" t="s">
        <v>4451</v>
      </c>
      <c r="I576" t="s">
        <v>11</v>
      </c>
      <c r="J576" t="s">
        <v>4544</v>
      </c>
      <c r="K576" t="s">
        <v>2648</v>
      </c>
      <c r="L576">
        <v>10470</v>
      </c>
      <c r="M576">
        <v>759</v>
      </c>
      <c r="N576">
        <v>819</v>
      </c>
      <c r="O576">
        <v>945</v>
      </c>
      <c r="P576">
        <v>1276</v>
      </c>
      <c r="Q576">
        <v>1610</v>
      </c>
    </row>
    <row r="577" spans="1:17" x14ac:dyDescent="0.25">
      <c r="A577">
        <v>13055</v>
      </c>
      <c r="B577" t="s">
        <v>4545</v>
      </c>
      <c r="C577" t="s">
        <v>4546</v>
      </c>
      <c r="D577" t="s">
        <v>4547</v>
      </c>
      <c r="E577" t="s">
        <v>931</v>
      </c>
      <c r="F577" t="s">
        <v>2644</v>
      </c>
      <c r="G577" t="s">
        <v>4450</v>
      </c>
      <c r="H577" t="s">
        <v>4451</v>
      </c>
      <c r="I577" t="s">
        <v>11</v>
      </c>
      <c r="J577" t="s">
        <v>4548</v>
      </c>
      <c r="K577" t="s">
        <v>2657</v>
      </c>
      <c r="L577">
        <v>24826</v>
      </c>
      <c r="M577">
        <v>529</v>
      </c>
      <c r="N577">
        <v>586</v>
      </c>
      <c r="O577">
        <v>772</v>
      </c>
      <c r="P577">
        <v>1061</v>
      </c>
      <c r="Q577">
        <v>1240</v>
      </c>
    </row>
    <row r="578" spans="1:17" x14ac:dyDescent="0.25">
      <c r="A578">
        <v>13057</v>
      </c>
      <c r="B578" t="s">
        <v>4549</v>
      </c>
      <c r="C578" t="s">
        <v>4474</v>
      </c>
      <c r="D578" t="s">
        <v>4475</v>
      </c>
      <c r="E578" t="s">
        <v>426</v>
      </c>
      <c r="F578" t="s">
        <v>2644</v>
      </c>
      <c r="G578" t="s">
        <v>4450</v>
      </c>
      <c r="H578" t="s">
        <v>4451</v>
      </c>
      <c r="I578" t="s">
        <v>11</v>
      </c>
      <c r="J578" t="s">
        <v>4550</v>
      </c>
      <c r="K578" t="s">
        <v>2648</v>
      </c>
      <c r="L578">
        <v>253780</v>
      </c>
      <c r="M578">
        <v>1345</v>
      </c>
      <c r="N578">
        <v>1375</v>
      </c>
      <c r="O578">
        <v>1553</v>
      </c>
      <c r="P578">
        <v>1890</v>
      </c>
      <c r="Q578">
        <v>2308</v>
      </c>
    </row>
    <row r="579" spans="1:17" x14ac:dyDescent="0.25">
      <c r="A579">
        <v>13059</v>
      </c>
      <c r="B579" t="s">
        <v>4551</v>
      </c>
      <c r="C579" t="s">
        <v>4552</v>
      </c>
      <c r="D579" t="s">
        <v>4553</v>
      </c>
      <c r="E579" t="s">
        <v>506</v>
      </c>
      <c r="F579" t="s">
        <v>2644</v>
      </c>
      <c r="G579" t="s">
        <v>4450</v>
      </c>
      <c r="H579" t="s">
        <v>4451</v>
      </c>
      <c r="I579" t="s">
        <v>11</v>
      </c>
      <c r="J579" t="s">
        <v>4554</v>
      </c>
      <c r="K579" t="s">
        <v>2648</v>
      </c>
      <c r="L579">
        <v>126952</v>
      </c>
      <c r="M579">
        <v>825</v>
      </c>
      <c r="N579">
        <v>877</v>
      </c>
      <c r="O579">
        <v>995</v>
      </c>
      <c r="P579">
        <v>1335</v>
      </c>
      <c r="Q579">
        <v>1517</v>
      </c>
    </row>
    <row r="580" spans="1:17" x14ac:dyDescent="0.25">
      <c r="A580">
        <v>13061</v>
      </c>
      <c r="B580" t="s">
        <v>4555</v>
      </c>
      <c r="C580" t="s">
        <v>4556</v>
      </c>
      <c r="D580" t="s">
        <v>4557</v>
      </c>
      <c r="E580" t="s">
        <v>385</v>
      </c>
      <c r="F580" t="s">
        <v>2644</v>
      </c>
      <c r="G580" t="s">
        <v>4450</v>
      </c>
      <c r="H580" t="s">
        <v>4451</v>
      </c>
      <c r="I580" t="s">
        <v>11</v>
      </c>
      <c r="J580" t="s">
        <v>4558</v>
      </c>
      <c r="K580" t="s">
        <v>2657</v>
      </c>
      <c r="L580">
        <v>2931</v>
      </c>
      <c r="M580">
        <v>602</v>
      </c>
      <c r="N580">
        <v>606</v>
      </c>
      <c r="O580">
        <v>772</v>
      </c>
      <c r="P580">
        <v>1097</v>
      </c>
      <c r="Q580">
        <v>1123</v>
      </c>
    </row>
    <row r="581" spans="1:17" x14ac:dyDescent="0.25">
      <c r="A581">
        <v>13063</v>
      </c>
      <c r="B581" t="s">
        <v>4559</v>
      </c>
      <c r="C581" t="s">
        <v>4474</v>
      </c>
      <c r="D581" t="s">
        <v>4475</v>
      </c>
      <c r="E581" t="s">
        <v>804</v>
      </c>
      <c r="F581" t="s">
        <v>2644</v>
      </c>
      <c r="G581" t="s">
        <v>4450</v>
      </c>
      <c r="H581" t="s">
        <v>4451</v>
      </c>
      <c r="I581" t="s">
        <v>11</v>
      </c>
      <c r="J581" t="s">
        <v>4560</v>
      </c>
      <c r="K581" t="s">
        <v>2648</v>
      </c>
      <c r="L581">
        <v>287560</v>
      </c>
      <c r="M581">
        <v>1345</v>
      </c>
      <c r="N581">
        <v>1375</v>
      </c>
      <c r="O581">
        <v>1553</v>
      </c>
      <c r="P581">
        <v>1890</v>
      </c>
      <c r="Q581">
        <v>2308</v>
      </c>
    </row>
    <row r="582" spans="1:17" x14ac:dyDescent="0.25">
      <c r="A582">
        <v>13065</v>
      </c>
      <c r="B582" t="s">
        <v>4561</v>
      </c>
      <c r="C582" t="s">
        <v>4562</v>
      </c>
      <c r="D582" t="s">
        <v>4563</v>
      </c>
      <c r="E582" t="s">
        <v>1049</v>
      </c>
      <c r="F582" t="s">
        <v>2644</v>
      </c>
      <c r="G582" t="s">
        <v>4450</v>
      </c>
      <c r="H582" t="s">
        <v>4451</v>
      </c>
      <c r="I582" t="s">
        <v>11</v>
      </c>
      <c r="J582" t="s">
        <v>4564</v>
      </c>
      <c r="K582" t="s">
        <v>2657</v>
      </c>
      <c r="L582">
        <v>6648</v>
      </c>
      <c r="M582">
        <v>602</v>
      </c>
      <c r="N582">
        <v>606</v>
      </c>
      <c r="O582">
        <v>772</v>
      </c>
      <c r="P582">
        <v>1097</v>
      </c>
      <c r="Q582">
        <v>1123</v>
      </c>
    </row>
    <row r="583" spans="1:17" x14ac:dyDescent="0.25">
      <c r="A583">
        <v>13067</v>
      </c>
      <c r="B583" t="s">
        <v>4565</v>
      </c>
      <c r="C583" t="s">
        <v>4474</v>
      </c>
      <c r="D583" t="s">
        <v>4475</v>
      </c>
      <c r="E583" t="s">
        <v>1076</v>
      </c>
      <c r="F583" t="s">
        <v>2644</v>
      </c>
      <c r="G583" t="s">
        <v>4450</v>
      </c>
      <c r="H583" t="s">
        <v>4451</v>
      </c>
      <c r="I583" t="s">
        <v>11</v>
      </c>
      <c r="J583" t="s">
        <v>4566</v>
      </c>
      <c r="K583" t="s">
        <v>2648</v>
      </c>
      <c r="L583">
        <v>756653</v>
      </c>
      <c r="M583">
        <v>1345</v>
      </c>
      <c r="N583">
        <v>1375</v>
      </c>
      <c r="O583">
        <v>1553</v>
      </c>
      <c r="P583">
        <v>1890</v>
      </c>
      <c r="Q583">
        <v>2308</v>
      </c>
    </row>
    <row r="584" spans="1:17" x14ac:dyDescent="0.25">
      <c r="A584">
        <v>13069</v>
      </c>
      <c r="B584" t="s">
        <v>4567</v>
      </c>
      <c r="C584" t="s">
        <v>4568</v>
      </c>
      <c r="D584" t="s">
        <v>4569</v>
      </c>
      <c r="E584" t="s">
        <v>622</v>
      </c>
      <c r="F584" t="s">
        <v>2644</v>
      </c>
      <c r="G584" t="s">
        <v>4450</v>
      </c>
      <c r="H584" t="s">
        <v>4451</v>
      </c>
      <c r="I584" t="s">
        <v>11</v>
      </c>
      <c r="J584" t="s">
        <v>4570</v>
      </c>
      <c r="K584" t="s">
        <v>2657</v>
      </c>
      <c r="L584">
        <v>43070</v>
      </c>
      <c r="M584">
        <v>606</v>
      </c>
      <c r="N584">
        <v>610</v>
      </c>
      <c r="O584">
        <v>772</v>
      </c>
      <c r="P584">
        <v>940</v>
      </c>
      <c r="Q584">
        <v>1037</v>
      </c>
    </row>
    <row r="585" spans="1:17" x14ac:dyDescent="0.25">
      <c r="A585">
        <v>13071</v>
      </c>
      <c r="B585" t="s">
        <v>4571</v>
      </c>
      <c r="C585" t="s">
        <v>4572</v>
      </c>
      <c r="D585" t="s">
        <v>4573</v>
      </c>
      <c r="E585" t="s">
        <v>1117</v>
      </c>
      <c r="F585" t="s">
        <v>2644</v>
      </c>
      <c r="G585" t="s">
        <v>4450</v>
      </c>
      <c r="H585" t="s">
        <v>4451</v>
      </c>
      <c r="I585" t="s">
        <v>11</v>
      </c>
      <c r="J585" t="s">
        <v>4574</v>
      </c>
      <c r="K585" t="s">
        <v>2657</v>
      </c>
      <c r="L585">
        <v>45510</v>
      </c>
      <c r="M585">
        <v>585</v>
      </c>
      <c r="N585">
        <v>589</v>
      </c>
      <c r="O585">
        <v>772</v>
      </c>
      <c r="P585">
        <v>963</v>
      </c>
      <c r="Q585">
        <v>1135</v>
      </c>
    </row>
    <row r="586" spans="1:17" x14ac:dyDescent="0.25">
      <c r="A586">
        <v>13073</v>
      </c>
      <c r="B586" t="s">
        <v>4575</v>
      </c>
      <c r="C586" t="s">
        <v>4512</v>
      </c>
      <c r="D586" t="s">
        <v>4513</v>
      </c>
      <c r="E586" t="s">
        <v>269</v>
      </c>
      <c r="F586" t="s">
        <v>2644</v>
      </c>
      <c r="G586" t="s">
        <v>4450</v>
      </c>
      <c r="H586" t="s">
        <v>4451</v>
      </c>
      <c r="I586" t="s">
        <v>11</v>
      </c>
      <c r="J586" t="s">
        <v>4576</v>
      </c>
      <c r="K586" t="s">
        <v>2648</v>
      </c>
      <c r="L586">
        <v>154257</v>
      </c>
      <c r="M586">
        <v>750</v>
      </c>
      <c r="N586">
        <v>890</v>
      </c>
      <c r="O586">
        <v>1017</v>
      </c>
      <c r="P586">
        <v>1369</v>
      </c>
      <c r="Q586">
        <v>1675</v>
      </c>
    </row>
    <row r="587" spans="1:17" x14ac:dyDescent="0.25">
      <c r="A587">
        <v>13075</v>
      </c>
      <c r="B587" t="s">
        <v>4577</v>
      </c>
      <c r="C587" t="s">
        <v>4578</v>
      </c>
      <c r="D587" t="s">
        <v>4579</v>
      </c>
      <c r="E587" t="s">
        <v>630</v>
      </c>
      <c r="F587" t="s">
        <v>2644</v>
      </c>
      <c r="G587" t="s">
        <v>4450</v>
      </c>
      <c r="H587" t="s">
        <v>4451</v>
      </c>
      <c r="I587" t="s">
        <v>11</v>
      </c>
      <c r="J587" t="s">
        <v>4580</v>
      </c>
      <c r="K587" t="s">
        <v>2657</v>
      </c>
      <c r="L587">
        <v>17217</v>
      </c>
      <c r="M587">
        <v>602</v>
      </c>
      <c r="N587">
        <v>606</v>
      </c>
      <c r="O587">
        <v>772</v>
      </c>
      <c r="P587">
        <v>1006</v>
      </c>
      <c r="Q587">
        <v>1169</v>
      </c>
    </row>
    <row r="588" spans="1:17" x14ac:dyDescent="0.25">
      <c r="A588">
        <v>13077</v>
      </c>
      <c r="B588" t="s">
        <v>4581</v>
      </c>
      <c r="C588" t="s">
        <v>4474</v>
      </c>
      <c r="D588" t="s">
        <v>4475</v>
      </c>
      <c r="E588" t="s">
        <v>1185</v>
      </c>
      <c r="F588" t="s">
        <v>2644</v>
      </c>
      <c r="G588" t="s">
        <v>4450</v>
      </c>
      <c r="H588" t="s">
        <v>4451</v>
      </c>
      <c r="I588" t="s">
        <v>11</v>
      </c>
      <c r="J588" t="s">
        <v>4582</v>
      </c>
      <c r="K588" t="s">
        <v>2648</v>
      </c>
      <c r="L588">
        <v>145839</v>
      </c>
      <c r="M588">
        <v>1345</v>
      </c>
      <c r="N588">
        <v>1375</v>
      </c>
      <c r="O588">
        <v>1553</v>
      </c>
      <c r="P588">
        <v>1890</v>
      </c>
      <c r="Q588">
        <v>2308</v>
      </c>
    </row>
    <row r="589" spans="1:17" x14ac:dyDescent="0.25">
      <c r="A589">
        <v>13079</v>
      </c>
      <c r="B589" t="s">
        <v>4583</v>
      </c>
      <c r="C589" t="s">
        <v>4488</v>
      </c>
      <c r="D589" t="s">
        <v>4489</v>
      </c>
      <c r="E589" t="s">
        <v>518</v>
      </c>
      <c r="F589" t="s">
        <v>2644</v>
      </c>
      <c r="G589" t="s">
        <v>4450</v>
      </c>
      <c r="H589" t="s">
        <v>4451</v>
      </c>
      <c r="I589" t="s">
        <v>11</v>
      </c>
      <c r="J589" t="s">
        <v>4584</v>
      </c>
      <c r="K589" t="s">
        <v>2648</v>
      </c>
      <c r="L589">
        <v>12267</v>
      </c>
      <c r="M589">
        <v>719</v>
      </c>
      <c r="N589">
        <v>838</v>
      </c>
      <c r="O589">
        <v>969</v>
      </c>
      <c r="P589">
        <v>1207</v>
      </c>
      <c r="Q589">
        <v>1302</v>
      </c>
    </row>
    <row r="590" spans="1:17" x14ac:dyDescent="0.25">
      <c r="A590">
        <v>13081</v>
      </c>
      <c r="B590" t="s">
        <v>4585</v>
      </c>
      <c r="C590" t="s">
        <v>4586</v>
      </c>
      <c r="D590" t="s">
        <v>4587</v>
      </c>
      <c r="E590" t="s">
        <v>1227</v>
      </c>
      <c r="F590" t="s">
        <v>2644</v>
      </c>
      <c r="G590" t="s">
        <v>4450</v>
      </c>
      <c r="H590" t="s">
        <v>4451</v>
      </c>
      <c r="I590" t="s">
        <v>11</v>
      </c>
      <c r="J590" t="s">
        <v>4588</v>
      </c>
      <c r="K590" t="s">
        <v>2657</v>
      </c>
      <c r="L590">
        <v>22509</v>
      </c>
      <c r="M590">
        <v>663</v>
      </c>
      <c r="N590">
        <v>673</v>
      </c>
      <c r="O590">
        <v>789</v>
      </c>
      <c r="P590">
        <v>960</v>
      </c>
      <c r="Q590">
        <v>1060</v>
      </c>
    </row>
    <row r="591" spans="1:17" x14ac:dyDescent="0.25">
      <c r="A591">
        <v>13083</v>
      </c>
      <c r="B591" t="s">
        <v>4589</v>
      </c>
      <c r="C591" t="s">
        <v>4534</v>
      </c>
      <c r="D591" t="s">
        <v>4535</v>
      </c>
      <c r="E591" t="s">
        <v>987</v>
      </c>
      <c r="F591" t="s">
        <v>2644</v>
      </c>
      <c r="G591" t="s">
        <v>4450</v>
      </c>
      <c r="H591" t="s">
        <v>4451</v>
      </c>
      <c r="I591" t="s">
        <v>11</v>
      </c>
      <c r="J591" t="s">
        <v>4590</v>
      </c>
      <c r="K591" t="s">
        <v>2648</v>
      </c>
      <c r="L591">
        <v>16183</v>
      </c>
      <c r="M591">
        <v>910</v>
      </c>
      <c r="N591">
        <v>919</v>
      </c>
      <c r="O591">
        <v>1067</v>
      </c>
      <c r="P591">
        <v>1372</v>
      </c>
      <c r="Q591">
        <v>1619</v>
      </c>
    </row>
    <row r="592" spans="1:17" x14ac:dyDescent="0.25">
      <c r="A592">
        <v>13085</v>
      </c>
      <c r="B592" t="s">
        <v>4591</v>
      </c>
      <c r="C592" t="s">
        <v>4474</v>
      </c>
      <c r="D592" t="s">
        <v>4475</v>
      </c>
      <c r="E592" t="s">
        <v>475</v>
      </c>
      <c r="F592" t="s">
        <v>2644</v>
      </c>
      <c r="G592" t="s">
        <v>4450</v>
      </c>
      <c r="H592" t="s">
        <v>4451</v>
      </c>
      <c r="I592" t="s">
        <v>11</v>
      </c>
      <c r="J592" t="s">
        <v>4592</v>
      </c>
      <c r="K592" t="s">
        <v>2648</v>
      </c>
      <c r="L592">
        <v>25277</v>
      </c>
      <c r="M592">
        <v>1345</v>
      </c>
      <c r="N592">
        <v>1375</v>
      </c>
      <c r="O592">
        <v>1553</v>
      </c>
      <c r="P592">
        <v>1890</v>
      </c>
      <c r="Q592">
        <v>2308</v>
      </c>
    </row>
    <row r="593" spans="1:17" x14ac:dyDescent="0.25">
      <c r="A593">
        <v>13087</v>
      </c>
      <c r="B593" t="s">
        <v>4593</v>
      </c>
      <c r="C593" t="s">
        <v>4594</v>
      </c>
      <c r="D593" t="s">
        <v>4595</v>
      </c>
      <c r="E593" t="s">
        <v>631</v>
      </c>
      <c r="F593" t="s">
        <v>2644</v>
      </c>
      <c r="G593" t="s">
        <v>4450</v>
      </c>
      <c r="H593" t="s">
        <v>4451</v>
      </c>
      <c r="I593" t="s">
        <v>11</v>
      </c>
      <c r="J593" t="s">
        <v>4596</v>
      </c>
      <c r="K593" t="s">
        <v>2657</v>
      </c>
      <c r="L593">
        <v>26595</v>
      </c>
      <c r="M593">
        <v>620</v>
      </c>
      <c r="N593">
        <v>624</v>
      </c>
      <c r="O593">
        <v>772</v>
      </c>
      <c r="P593">
        <v>984</v>
      </c>
      <c r="Q593">
        <v>1037</v>
      </c>
    </row>
    <row r="594" spans="1:17" x14ac:dyDescent="0.25">
      <c r="A594">
        <v>13089</v>
      </c>
      <c r="B594" t="s">
        <v>4597</v>
      </c>
      <c r="C594" t="s">
        <v>4474</v>
      </c>
      <c r="D594" t="s">
        <v>4475</v>
      </c>
      <c r="E594" t="s">
        <v>663</v>
      </c>
      <c r="F594" t="s">
        <v>2644</v>
      </c>
      <c r="G594" t="s">
        <v>4450</v>
      </c>
      <c r="H594" t="s">
        <v>4451</v>
      </c>
      <c r="I594" t="s">
        <v>11</v>
      </c>
      <c r="J594" t="s">
        <v>4598</v>
      </c>
      <c r="K594" t="s">
        <v>2648</v>
      </c>
      <c r="L594">
        <v>755287</v>
      </c>
      <c r="M594">
        <v>1345</v>
      </c>
      <c r="N594">
        <v>1375</v>
      </c>
      <c r="O594">
        <v>1553</v>
      </c>
      <c r="P594">
        <v>1890</v>
      </c>
      <c r="Q594">
        <v>2308</v>
      </c>
    </row>
    <row r="595" spans="1:17" x14ac:dyDescent="0.25">
      <c r="A595">
        <v>13091</v>
      </c>
      <c r="B595" t="s">
        <v>4599</v>
      </c>
      <c r="C595" t="s">
        <v>4600</v>
      </c>
      <c r="D595" t="s">
        <v>4601</v>
      </c>
      <c r="E595" t="s">
        <v>583</v>
      </c>
      <c r="F595" t="s">
        <v>2644</v>
      </c>
      <c r="G595" t="s">
        <v>4450</v>
      </c>
      <c r="H595" t="s">
        <v>4451</v>
      </c>
      <c r="I595" t="s">
        <v>11</v>
      </c>
      <c r="J595" t="s">
        <v>4602</v>
      </c>
      <c r="K595" t="s">
        <v>2657</v>
      </c>
      <c r="L595">
        <v>20725</v>
      </c>
      <c r="M595">
        <v>583</v>
      </c>
      <c r="N595">
        <v>586</v>
      </c>
      <c r="O595">
        <v>772</v>
      </c>
      <c r="P595">
        <v>940</v>
      </c>
      <c r="Q595">
        <v>1048</v>
      </c>
    </row>
    <row r="596" spans="1:17" x14ac:dyDescent="0.25">
      <c r="A596">
        <v>13093</v>
      </c>
      <c r="B596" t="s">
        <v>4603</v>
      </c>
      <c r="C596" t="s">
        <v>4604</v>
      </c>
      <c r="D596" t="s">
        <v>4605</v>
      </c>
      <c r="E596" t="s">
        <v>1345</v>
      </c>
      <c r="F596" t="s">
        <v>2644</v>
      </c>
      <c r="G596" t="s">
        <v>4450</v>
      </c>
      <c r="H596" t="s">
        <v>4451</v>
      </c>
      <c r="I596" t="s">
        <v>11</v>
      </c>
      <c r="J596" t="s">
        <v>4606</v>
      </c>
      <c r="K596" t="s">
        <v>2657</v>
      </c>
      <c r="L596">
        <v>13571</v>
      </c>
      <c r="M596">
        <v>648</v>
      </c>
      <c r="N596">
        <v>649</v>
      </c>
      <c r="O596">
        <v>772</v>
      </c>
      <c r="P596">
        <v>940</v>
      </c>
      <c r="Q596">
        <v>1037</v>
      </c>
    </row>
    <row r="597" spans="1:17" x14ac:dyDescent="0.25">
      <c r="A597">
        <v>13095</v>
      </c>
      <c r="B597" t="s">
        <v>4607</v>
      </c>
      <c r="C597" t="s">
        <v>4608</v>
      </c>
      <c r="D597" t="s">
        <v>4609</v>
      </c>
      <c r="E597" t="s">
        <v>1366</v>
      </c>
      <c r="F597" t="s">
        <v>2644</v>
      </c>
      <c r="G597" t="s">
        <v>4450</v>
      </c>
      <c r="H597" t="s">
        <v>4451</v>
      </c>
      <c r="I597" t="s">
        <v>11</v>
      </c>
      <c r="J597" t="s">
        <v>4610</v>
      </c>
      <c r="K597" t="s">
        <v>2648</v>
      </c>
      <c r="L597">
        <v>88696</v>
      </c>
      <c r="M597">
        <v>735</v>
      </c>
      <c r="N597">
        <v>748</v>
      </c>
      <c r="O597">
        <v>880</v>
      </c>
      <c r="P597">
        <v>1153</v>
      </c>
      <c r="Q597">
        <v>1402</v>
      </c>
    </row>
    <row r="598" spans="1:17" x14ac:dyDescent="0.25">
      <c r="A598">
        <v>13097</v>
      </c>
      <c r="B598" t="s">
        <v>4611</v>
      </c>
      <c r="C598" t="s">
        <v>4474</v>
      </c>
      <c r="D598" t="s">
        <v>4475</v>
      </c>
      <c r="E598" t="s">
        <v>169</v>
      </c>
      <c r="F598" t="s">
        <v>2644</v>
      </c>
      <c r="G598" t="s">
        <v>4450</v>
      </c>
      <c r="H598" t="s">
        <v>4451</v>
      </c>
      <c r="I598" t="s">
        <v>11</v>
      </c>
      <c r="J598" t="s">
        <v>4612</v>
      </c>
      <c r="K598" t="s">
        <v>2648</v>
      </c>
      <c r="L598">
        <v>145063</v>
      </c>
      <c r="M598">
        <v>1345</v>
      </c>
      <c r="N598">
        <v>1375</v>
      </c>
      <c r="O598">
        <v>1553</v>
      </c>
      <c r="P598">
        <v>1890</v>
      </c>
      <c r="Q598">
        <v>2308</v>
      </c>
    </row>
    <row r="599" spans="1:17" x14ac:dyDescent="0.25">
      <c r="A599">
        <v>13099</v>
      </c>
      <c r="B599" t="s">
        <v>4613</v>
      </c>
      <c r="C599" t="s">
        <v>4614</v>
      </c>
      <c r="D599" t="s">
        <v>4615</v>
      </c>
      <c r="E599" t="s">
        <v>1404</v>
      </c>
      <c r="F599" t="s">
        <v>2644</v>
      </c>
      <c r="G599" t="s">
        <v>4450</v>
      </c>
      <c r="H599" t="s">
        <v>4451</v>
      </c>
      <c r="I599" t="s">
        <v>11</v>
      </c>
      <c r="J599" t="s">
        <v>4616</v>
      </c>
      <c r="K599" t="s">
        <v>2657</v>
      </c>
      <c r="L599">
        <v>10218</v>
      </c>
      <c r="M599">
        <v>602</v>
      </c>
      <c r="N599">
        <v>606</v>
      </c>
      <c r="O599">
        <v>772</v>
      </c>
      <c r="P599">
        <v>1000</v>
      </c>
      <c r="Q599">
        <v>1110</v>
      </c>
    </row>
    <row r="600" spans="1:17" x14ac:dyDescent="0.25">
      <c r="A600">
        <v>13101</v>
      </c>
      <c r="B600" t="s">
        <v>4617</v>
      </c>
      <c r="C600" t="s">
        <v>4500</v>
      </c>
      <c r="D600" t="s">
        <v>4501</v>
      </c>
      <c r="E600" t="s">
        <v>1423</v>
      </c>
      <c r="F600" t="s">
        <v>2644</v>
      </c>
      <c r="G600" t="s">
        <v>4450</v>
      </c>
      <c r="H600" t="s">
        <v>4451</v>
      </c>
      <c r="I600" t="s">
        <v>11</v>
      </c>
      <c r="J600" t="s">
        <v>4618</v>
      </c>
      <c r="K600" t="s">
        <v>2648</v>
      </c>
      <c r="L600">
        <v>3944</v>
      </c>
      <c r="M600">
        <v>680</v>
      </c>
      <c r="N600">
        <v>685</v>
      </c>
      <c r="O600">
        <v>895</v>
      </c>
      <c r="P600">
        <v>1219</v>
      </c>
      <c r="Q600">
        <v>1411</v>
      </c>
    </row>
    <row r="601" spans="1:17" x14ac:dyDescent="0.25">
      <c r="A601">
        <v>13103</v>
      </c>
      <c r="B601" t="s">
        <v>4619</v>
      </c>
      <c r="C601" t="s">
        <v>4504</v>
      </c>
      <c r="D601" t="s">
        <v>4505</v>
      </c>
      <c r="E601" t="s">
        <v>883</v>
      </c>
      <c r="F601" t="s">
        <v>2644</v>
      </c>
      <c r="G601" t="s">
        <v>4450</v>
      </c>
      <c r="H601" t="s">
        <v>4451</v>
      </c>
      <c r="I601" t="s">
        <v>11</v>
      </c>
      <c r="J601" t="s">
        <v>4620</v>
      </c>
      <c r="K601" t="s">
        <v>2648</v>
      </c>
      <c r="L601">
        <v>62241</v>
      </c>
      <c r="M601">
        <v>1031</v>
      </c>
      <c r="N601">
        <v>1112</v>
      </c>
      <c r="O601">
        <v>1256</v>
      </c>
      <c r="P601">
        <v>1715</v>
      </c>
      <c r="Q601">
        <v>2008</v>
      </c>
    </row>
    <row r="602" spans="1:17" x14ac:dyDescent="0.25">
      <c r="A602">
        <v>13105</v>
      </c>
      <c r="B602" t="s">
        <v>4621</v>
      </c>
      <c r="C602" t="s">
        <v>4622</v>
      </c>
      <c r="D602" t="s">
        <v>4623</v>
      </c>
      <c r="E602" t="s">
        <v>776</v>
      </c>
      <c r="F602" t="s">
        <v>2644</v>
      </c>
      <c r="G602" t="s">
        <v>4450</v>
      </c>
      <c r="H602" t="s">
        <v>4451</v>
      </c>
      <c r="I602" t="s">
        <v>11</v>
      </c>
      <c r="J602" t="s">
        <v>4624</v>
      </c>
      <c r="K602" t="s">
        <v>2657</v>
      </c>
      <c r="L602">
        <v>19164</v>
      </c>
      <c r="M602">
        <v>594</v>
      </c>
      <c r="N602">
        <v>598</v>
      </c>
      <c r="O602">
        <v>787</v>
      </c>
      <c r="P602">
        <v>973</v>
      </c>
      <c r="Q602">
        <v>1057</v>
      </c>
    </row>
    <row r="603" spans="1:17" x14ac:dyDescent="0.25">
      <c r="A603">
        <v>13107</v>
      </c>
      <c r="B603" t="s">
        <v>4625</v>
      </c>
      <c r="C603" t="s">
        <v>4626</v>
      </c>
      <c r="D603" t="s">
        <v>4627</v>
      </c>
      <c r="E603" t="s">
        <v>1484</v>
      </c>
      <c r="F603" t="s">
        <v>2644</v>
      </c>
      <c r="G603" t="s">
        <v>4450</v>
      </c>
      <c r="H603" t="s">
        <v>4451</v>
      </c>
      <c r="I603" t="s">
        <v>11</v>
      </c>
      <c r="J603" t="s">
        <v>4628</v>
      </c>
      <c r="K603" t="s">
        <v>2657</v>
      </c>
      <c r="L603">
        <v>22525</v>
      </c>
      <c r="M603">
        <v>516</v>
      </c>
      <c r="N603">
        <v>613</v>
      </c>
      <c r="O603">
        <v>772</v>
      </c>
      <c r="P603">
        <v>980</v>
      </c>
      <c r="Q603">
        <v>1315</v>
      </c>
    </row>
    <row r="604" spans="1:17" x14ac:dyDescent="0.25">
      <c r="A604">
        <v>13109</v>
      </c>
      <c r="B604" t="s">
        <v>4629</v>
      </c>
      <c r="C604" t="s">
        <v>4630</v>
      </c>
      <c r="D604" t="s">
        <v>4631</v>
      </c>
      <c r="E604" t="s">
        <v>1502</v>
      </c>
      <c r="F604" t="s">
        <v>2644</v>
      </c>
      <c r="G604" t="s">
        <v>4450</v>
      </c>
      <c r="H604" t="s">
        <v>4451</v>
      </c>
      <c r="I604" t="s">
        <v>11</v>
      </c>
      <c r="J604" t="s">
        <v>4632</v>
      </c>
      <c r="K604" t="s">
        <v>2657</v>
      </c>
      <c r="L604">
        <v>10671</v>
      </c>
      <c r="M604">
        <v>631</v>
      </c>
      <c r="N604">
        <v>635</v>
      </c>
      <c r="O604">
        <v>772</v>
      </c>
      <c r="P604">
        <v>953</v>
      </c>
      <c r="Q604">
        <v>1037</v>
      </c>
    </row>
    <row r="605" spans="1:17" x14ac:dyDescent="0.25">
      <c r="A605">
        <v>13111</v>
      </c>
      <c r="B605" t="s">
        <v>4633</v>
      </c>
      <c r="C605" t="s">
        <v>4634</v>
      </c>
      <c r="D605" t="s">
        <v>4635</v>
      </c>
      <c r="E605" t="s">
        <v>1524</v>
      </c>
      <c r="F605" t="s">
        <v>2644</v>
      </c>
      <c r="G605" t="s">
        <v>4450</v>
      </c>
      <c r="H605" t="s">
        <v>4451</v>
      </c>
      <c r="I605" t="s">
        <v>11</v>
      </c>
      <c r="J605" t="s">
        <v>4636</v>
      </c>
      <c r="K605" t="s">
        <v>2657</v>
      </c>
      <c r="L605">
        <v>25797</v>
      </c>
      <c r="M605">
        <v>662</v>
      </c>
      <c r="N605">
        <v>666</v>
      </c>
      <c r="O605">
        <v>788</v>
      </c>
      <c r="P605">
        <v>1120</v>
      </c>
      <c r="Q605">
        <v>1146</v>
      </c>
    </row>
    <row r="606" spans="1:17" x14ac:dyDescent="0.25">
      <c r="A606">
        <v>13113</v>
      </c>
      <c r="B606" t="s">
        <v>4637</v>
      </c>
      <c r="C606" t="s">
        <v>4474</v>
      </c>
      <c r="D606" t="s">
        <v>4475</v>
      </c>
      <c r="E606" t="s">
        <v>456</v>
      </c>
      <c r="F606" t="s">
        <v>2644</v>
      </c>
      <c r="G606" t="s">
        <v>4450</v>
      </c>
      <c r="H606" t="s">
        <v>4451</v>
      </c>
      <c r="I606" t="s">
        <v>11</v>
      </c>
      <c r="J606" t="s">
        <v>4638</v>
      </c>
      <c r="K606" t="s">
        <v>2648</v>
      </c>
      <c r="L606">
        <v>113544</v>
      </c>
      <c r="M606">
        <v>1345</v>
      </c>
      <c r="N606">
        <v>1375</v>
      </c>
      <c r="O606">
        <v>1553</v>
      </c>
      <c r="P606">
        <v>1890</v>
      </c>
      <c r="Q606">
        <v>2308</v>
      </c>
    </row>
    <row r="607" spans="1:17" x14ac:dyDescent="0.25">
      <c r="A607">
        <v>13115</v>
      </c>
      <c r="B607" t="s">
        <v>4639</v>
      </c>
      <c r="C607" t="s">
        <v>4640</v>
      </c>
      <c r="D607" t="s">
        <v>4641</v>
      </c>
      <c r="E607" t="s">
        <v>803</v>
      </c>
      <c r="F607" t="s">
        <v>2644</v>
      </c>
      <c r="G607" t="s">
        <v>4450</v>
      </c>
      <c r="H607" t="s">
        <v>4451</v>
      </c>
      <c r="I607" t="s">
        <v>11</v>
      </c>
      <c r="J607" t="s">
        <v>4642</v>
      </c>
      <c r="K607" t="s">
        <v>2648</v>
      </c>
      <c r="L607">
        <v>97805</v>
      </c>
      <c r="M607">
        <v>726</v>
      </c>
      <c r="N607">
        <v>731</v>
      </c>
      <c r="O607">
        <v>962</v>
      </c>
      <c r="P607">
        <v>1254</v>
      </c>
      <c r="Q607">
        <v>1500</v>
      </c>
    </row>
    <row r="608" spans="1:17" x14ac:dyDescent="0.25">
      <c r="A608">
        <v>13117</v>
      </c>
      <c r="B608" t="s">
        <v>4643</v>
      </c>
      <c r="C608" t="s">
        <v>4474</v>
      </c>
      <c r="D608" t="s">
        <v>4475</v>
      </c>
      <c r="E608" t="s">
        <v>1106</v>
      </c>
      <c r="F608" t="s">
        <v>2644</v>
      </c>
      <c r="G608" t="s">
        <v>4450</v>
      </c>
      <c r="H608" t="s">
        <v>4451</v>
      </c>
      <c r="I608" t="s">
        <v>11</v>
      </c>
      <c r="J608" t="s">
        <v>4644</v>
      </c>
      <c r="K608" t="s">
        <v>2648</v>
      </c>
      <c r="L608">
        <v>236605</v>
      </c>
      <c r="M608">
        <v>1345</v>
      </c>
      <c r="N608">
        <v>1375</v>
      </c>
      <c r="O608">
        <v>1553</v>
      </c>
      <c r="P608">
        <v>1890</v>
      </c>
      <c r="Q608">
        <v>2308</v>
      </c>
    </row>
    <row r="609" spans="1:17" x14ac:dyDescent="0.25">
      <c r="A609">
        <v>13119</v>
      </c>
      <c r="B609" t="s">
        <v>4645</v>
      </c>
      <c r="C609" t="s">
        <v>4646</v>
      </c>
      <c r="D609" t="s">
        <v>4647</v>
      </c>
      <c r="E609" t="s">
        <v>207</v>
      </c>
      <c r="F609" t="s">
        <v>2644</v>
      </c>
      <c r="G609" t="s">
        <v>4450</v>
      </c>
      <c r="H609" t="s">
        <v>4451</v>
      </c>
      <c r="I609" t="s">
        <v>11</v>
      </c>
      <c r="J609" t="s">
        <v>4648</v>
      </c>
      <c r="K609" t="s">
        <v>2657</v>
      </c>
      <c r="L609">
        <v>23015</v>
      </c>
      <c r="M609">
        <v>583</v>
      </c>
      <c r="N609">
        <v>586</v>
      </c>
      <c r="O609">
        <v>772</v>
      </c>
      <c r="P609">
        <v>1030</v>
      </c>
      <c r="Q609">
        <v>1123</v>
      </c>
    </row>
    <row r="610" spans="1:17" x14ac:dyDescent="0.25">
      <c r="A610">
        <v>13121</v>
      </c>
      <c r="B610" t="s">
        <v>4649</v>
      </c>
      <c r="C610" t="s">
        <v>4474</v>
      </c>
      <c r="D610" t="s">
        <v>4475</v>
      </c>
      <c r="E610" t="s">
        <v>702</v>
      </c>
      <c r="F610" t="s">
        <v>2644</v>
      </c>
      <c r="G610" t="s">
        <v>4450</v>
      </c>
      <c r="H610" t="s">
        <v>4451</v>
      </c>
      <c r="I610" t="s">
        <v>11</v>
      </c>
      <c r="J610" t="s">
        <v>4650</v>
      </c>
      <c r="K610" t="s">
        <v>2648</v>
      </c>
      <c r="L610">
        <v>1051550</v>
      </c>
      <c r="M610">
        <v>1345</v>
      </c>
      <c r="N610">
        <v>1375</v>
      </c>
      <c r="O610">
        <v>1553</v>
      </c>
      <c r="P610">
        <v>1890</v>
      </c>
      <c r="Q610">
        <v>2308</v>
      </c>
    </row>
    <row r="611" spans="1:17" x14ac:dyDescent="0.25">
      <c r="A611">
        <v>13123</v>
      </c>
      <c r="B611" t="s">
        <v>4651</v>
      </c>
      <c r="C611" t="s">
        <v>4652</v>
      </c>
      <c r="D611" t="s">
        <v>4653</v>
      </c>
      <c r="E611" t="s">
        <v>491</v>
      </c>
      <c r="F611" t="s">
        <v>2644</v>
      </c>
      <c r="G611" t="s">
        <v>4450</v>
      </c>
      <c r="H611" t="s">
        <v>4451</v>
      </c>
      <c r="I611" t="s">
        <v>11</v>
      </c>
      <c r="J611" t="s">
        <v>4654</v>
      </c>
      <c r="K611" t="s">
        <v>2657</v>
      </c>
      <c r="L611">
        <v>30986</v>
      </c>
      <c r="M611">
        <v>575</v>
      </c>
      <c r="N611">
        <v>653</v>
      </c>
      <c r="O611">
        <v>860</v>
      </c>
      <c r="P611">
        <v>1130</v>
      </c>
      <c r="Q611">
        <v>1465</v>
      </c>
    </row>
    <row r="612" spans="1:17" x14ac:dyDescent="0.25">
      <c r="A612">
        <v>13125</v>
      </c>
      <c r="B612" t="s">
        <v>4655</v>
      </c>
      <c r="C612" t="s">
        <v>4656</v>
      </c>
      <c r="D612" t="s">
        <v>4657</v>
      </c>
      <c r="E612" t="s">
        <v>1631</v>
      </c>
      <c r="F612" t="s">
        <v>2644</v>
      </c>
      <c r="G612" t="s">
        <v>4450</v>
      </c>
      <c r="H612" t="s">
        <v>4451</v>
      </c>
      <c r="I612" t="s">
        <v>11</v>
      </c>
      <c r="J612" t="s">
        <v>4658</v>
      </c>
      <c r="K612" t="s">
        <v>2657</v>
      </c>
      <c r="L612">
        <v>2984</v>
      </c>
      <c r="M612">
        <v>648</v>
      </c>
      <c r="N612">
        <v>684</v>
      </c>
      <c r="O612">
        <v>772</v>
      </c>
      <c r="P612">
        <v>1044</v>
      </c>
      <c r="Q612">
        <v>1048</v>
      </c>
    </row>
    <row r="613" spans="1:17" x14ac:dyDescent="0.25">
      <c r="A613">
        <v>13127</v>
      </c>
      <c r="B613" t="s">
        <v>4659</v>
      </c>
      <c r="C613" t="s">
        <v>4496</v>
      </c>
      <c r="D613" t="s">
        <v>4497</v>
      </c>
      <c r="E613" t="s">
        <v>1648</v>
      </c>
      <c r="F613" t="s">
        <v>2644</v>
      </c>
      <c r="G613" t="s">
        <v>4450</v>
      </c>
      <c r="H613" t="s">
        <v>4451</v>
      </c>
      <c r="I613" t="s">
        <v>11</v>
      </c>
      <c r="J613" t="s">
        <v>4660</v>
      </c>
      <c r="K613" t="s">
        <v>2648</v>
      </c>
      <c r="L613">
        <v>85008</v>
      </c>
      <c r="M613">
        <v>810</v>
      </c>
      <c r="N613">
        <v>815</v>
      </c>
      <c r="O613">
        <v>998</v>
      </c>
      <c r="P613">
        <v>1348</v>
      </c>
      <c r="Q613">
        <v>1633</v>
      </c>
    </row>
    <row r="614" spans="1:17" x14ac:dyDescent="0.25">
      <c r="A614">
        <v>13129</v>
      </c>
      <c r="B614" t="s">
        <v>4661</v>
      </c>
      <c r="C614" t="s">
        <v>4662</v>
      </c>
      <c r="D614" t="s">
        <v>4663</v>
      </c>
      <c r="E614" t="s">
        <v>1665</v>
      </c>
      <c r="F614" t="s">
        <v>2644</v>
      </c>
      <c r="G614" t="s">
        <v>4450</v>
      </c>
      <c r="H614" t="s">
        <v>4451</v>
      </c>
      <c r="I614" t="s">
        <v>11</v>
      </c>
      <c r="J614" t="s">
        <v>4664</v>
      </c>
      <c r="K614" t="s">
        <v>2657</v>
      </c>
      <c r="L614">
        <v>57756</v>
      </c>
      <c r="M614">
        <v>582</v>
      </c>
      <c r="N614">
        <v>655</v>
      </c>
      <c r="O614">
        <v>790</v>
      </c>
      <c r="P614">
        <v>1107</v>
      </c>
      <c r="Q614">
        <v>1216</v>
      </c>
    </row>
    <row r="615" spans="1:17" x14ac:dyDescent="0.25">
      <c r="A615">
        <v>13131</v>
      </c>
      <c r="B615" t="s">
        <v>4665</v>
      </c>
      <c r="C615" t="s">
        <v>4666</v>
      </c>
      <c r="D615" t="s">
        <v>4667</v>
      </c>
      <c r="E615" t="s">
        <v>915</v>
      </c>
      <c r="F615" t="s">
        <v>2644</v>
      </c>
      <c r="G615" t="s">
        <v>4450</v>
      </c>
      <c r="H615" t="s">
        <v>4451</v>
      </c>
      <c r="I615" t="s">
        <v>11</v>
      </c>
      <c r="J615" t="s">
        <v>4668</v>
      </c>
      <c r="K615" t="s">
        <v>2657</v>
      </c>
      <c r="L615">
        <v>24693</v>
      </c>
      <c r="M615">
        <v>606</v>
      </c>
      <c r="N615">
        <v>610</v>
      </c>
      <c r="O615">
        <v>803</v>
      </c>
      <c r="P615">
        <v>1082</v>
      </c>
      <c r="Q615">
        <v>1105</v>
      </c>
    </row>
    <row r="616" spans="1:17" x14ac:dyDescent="0.25">
      <c r="A616">
        <v>13133</v>
      </c>
      <c r="B616" t="s">
        <v>4669</v>
      </c>
      <c r="C616" t="s">
        <v>4670</v>
      </c>
      <c r="D616" t="s">
        <v>4671</v>
      </c>
      <c r="E616" t="s">
        <v>758</v>
      </c>
      <c r="F616" t="s">
        <v>2644</v>
      </c>
      <c r="G616" t="s">
        <v>4450</v>
      </c>
      <c r="H616" t="s">
        <v>4451</v>
      </c>
      <c r="I616" t="s">
        <v>11</v>
      </c>
      <c r="J616" t="s">
        <v>4672</v>
      </c>
      <c r="K616" t="s">
        <v>2657</v>
      </c>
      <c r="L616">
        <v>17808</v>
      </c>
      <c r="M616">
        <v>639</v>
      </c>
      <c r="N616">
        <v>643</v>
      </c>
      <c r="O616">
        <v>819</v>
      </c>
      <c r="P616">
        <v>1027</v>
      </c>
      <c r="Q616">
        <v>1144</v>
      </c>
    </row>
    <row r="617" spans="1:17" x14ac:dyDescent="0.25">
      <c r="A617">
        <v>13135</v>
      </c>
      <c r="B617" t="s">
        <v>4673</v>
      </c>
      <c r="C617" t="s">
        <v>4474</v>
      </c>
      <c r="D617" t="s">
        <v>4475</v>
      </c>
      <c r="E617" t="s">
        <v>1712</v>
      </c>
      <c r="F617" t="s">
        <v>2644</v>
      </c>
      <c r="G617" t="s">
        <v>4450</v>
      </c>
      <c r="H617" t="s">
        <v>4451</v>
      </c>
      <c r="I617" t="s">
        <v>11</v>
      </c>
      <c r="J617" t="s">
        <v>4674</v>
      </c>
      <c r="K617" t="s">
        <v>2648</v>
      </c>
      <c r="L617">
        <v>926414</v>
      </c>
      <c r="M617">
        <v>1345</v>
      </c>
      <c r="N617">
        <v>1375</v>
      </c>
      <c r="O617">
        <v>1553</v>
      </c>
      <c r="P617">
        <v>1890</v>
      </c>
      <c r="Q617">
        <v>2308</v>
      </c>
    </row>
    <row r="618" spans="1:17" x14ac:dyDescent="0.25">
      <c r="A618">
        <v>13137</v>
      </c>
      <c r="B618" t="s">
        <v>4675</v>
      </c>
      <c r="C618" t="s">
        <v>4676</v>
      </c>
      <c r="D618" t="s">
        <v>4677</v>
      </c>
      <c r="E618" t="s">
        <v>1724</v>
      </c>
      <c r="F618" t="s">
        <v>2644</v>
      </c>
      <c r="G618" t="s">
        <v>4450</v>
      </c>
      <c r="H618" t="s">
        <v>4451</v>
      </c>
      <c r="I618" t="s">
        <v>11</v>
      </c>
      <c r="J618" t="s">
        <v>4678</v>
      </c>
      <c r="K618" t="s">
        <v>2657</v>
      </c>
      <c r="L618">
        <v>45204</v>
      </c>
      <c r="M618">
        <v>516</v>
      </c>
      <c r="N618">
        <v>652</v>
      </c>
      <c r="O618">
        <v>772</v>
      </c>
      <c r="P618">
        <v>1049</v>
      </c>
      <c r="Q618">
        <v>1053</v>
      </c>
    </row>
    <row r="619" spans="1:17" x14ac:dyDescent="0.25">
      <c r="A619">
        <v>13139</v>
      </c>
      <c r="B619" t="s">
        <v>4679</v>
      </c>
      <c r="C619" t="s">
        <v>4680</v>
      </c>
      <c r="D619" t="s">
        <v>4681</v>
      </c>
      <c r="E619" t="s">
        <v>1237</v>
      </c>
      <c r="F619" t="s">
        <v>2644</v>
      </c>
      <c r="G619" t="s">
        <v>4450</v>
      </c>
      <c r="H619" t="s">
        <v>4451</v>
      </c>
      <c r="I619" t="s">
        <v>11</v>
      </c>
      <c r="J619" t="s">
        <v>4682</v>
      </c>
      <c r="K619" t="s">
        <v>2648</v>
      </c>
      <c r="L619">
        <v>201434</v>
      </c>
      <c r="M619">
        <v>967</v>
      </c>
      <c r="N619">
        <v>1062</v>
      </c>
      <c r="O619">
        <v>1200</v>
      </c>
      <c r="P619">
        <v>1521</v>
      </c>
      <c r="Q619">
        <v>1728</v>
      </c>
    </row>
    <row r="620" spans="1:17" x14ac:dyDescent="0.25">
      <c r="A620">
        <v>13141</v>
      </c>
      <c r="B620" t="s">
        <v>4683</v>
      </c>
      <c r="C620" t="s">
        <v>4684</v>
      </c>
      <c r="D620" t="s">
        <v>4685</v>
      </c>
      <c r="E620" t="s">
        <v>255</v>
      </c>
      <c r="F620" t="s">
        <v>2644</v>
      </c>
      <c r="G620" t="s">
        <v>4450</v>
      </c>
      <c r="H620" t="s">
        <v>4451</v>
      </c>
      <c r="I620" t="s">
        <v>11</v>
      </c>
      <c r="J620" t="s">
        <v>4686</v>
      </c>
      <c r="K620" t="s">
        <v>2657</v>
      </c>
      <c r="L620">
        <v>8500</v>
      </c>
      <c r="M620">
        <v>648</v>
      </c>
      <c r="N620">
        <v>684</v>
      </c>
      <c r="O620">
        <v>772</v>
      </c>
      <c r="P620">
        <v>1048</v>
      </c>
      <c r="Q620">
        <v>1315</v>
      </c>
    </row>
    <row r="621" spans="1:17" x14ac:dyDescent="0.25">
      <c r="A621">
        <v>13143</v>
      </c>
      <c r="B621" t="s">
        <v>4687</v>
      </c>
      <c r="C621" t="s">
        <v>4688</v>
      </c>
      <c r="D621" t="s">
        <v>4689</v>
      </c>
      <c r="E621" t="s">
        <v>1760</v>
      </c>
      <c r="F621" t="s">
        <v>2644</v>
      </c>
      <c r="G621" t="s">
        <v>4450</v>
      </c>
      <c r="H621" t="s">
        <v>4451</v>
      </c>
      <c r="I621" t="s">
        <v>11</v>
      </c>
      <c r="J621" t="s">
        <v>4690</v>
      </c>
      <c r="K621" t="s">
        <v>2648</v>
      </c>
      <c r="L621">
        <v>29608</v>
      </c>
      <c r="M621">
        <v>750</v>
      </c>
      <c r="N621">
        <v>755</v>
      </c>
      <c r="O621">
        <v>913</v>
      </c>
      <c r="P621">
        <v>1298</v>
      </c>
      <c r="Q621">
        <v>1555</v>
      </c>
    </row>
    <row r="622" spans="1:17" x14ac:dyDescent="0.25">
      <c r="A622">
        <v>13145</v>
      </c>
      <c r="B622" t="s">
        <v>4691</v>
      </c>
      <c r="C622" t="s">
        <v>2853</v>
      </c>
      <c r="D622" t="s">
        <v>2854</v>
      </c>
      <c r="E622" t="s">
        <v>1775</v>
      </c>
      <c r="F622" t="s">
        <v>2644</v>
      </c>
      <c r="G622" t="s">
        <v>4450</v>
      </c>
      <c r="H622" t="s">
        <v>4451</v>
      </c>
      <c r="I622" t="s">
        <v>11</v>
      </c>
      <c r="J622" t="s">
        <v>4692</v>
      </c>
      <c r="K622" t="s">
        <v>2648</v>
      </c>
      <c r="L622">
        <v>34676</v>
      </c>
      <c r="M622">
        <v>759</v>
      </c>
      <c r="N622">
        <v>819</v>
      </c>
      <c r="O622">
        <v>945</v>
      </c>
      <c r="P622">
        <v>1276</v>
      </c>
      <c r="Q622">
        <v>1610</v>
      </c>
    </row>
    <row r="623" spans="1:17" x14ac:dyDescent="0.25">
      <c r="A623">
        <v>13147</v>
      </c>
      <c r="B623" t="s">
        <v>4693</v>
      </c>
      <c r="C623" t="s">
        <v>4694</v>
      </c>
      <c r="D623" t="s">
        <v>4695</v>
      </c>
      <c r="E623" t="s">
        <v>1426</v>
      </c>
      <c r="F623" t="s">
        <v>2644</v>
      </c>
      <c r="G623" t="s">
        <v>4450</v>
      </c>
      <c r="H623" t="s">
        <v>4451</v>
      </c>
      <c r="I623" t="s">
        <v>11</v>
      </c>
      <c r="J623" t="s">
        <v>4696</v>
      </c>
      <c r="K623" t="s">
        <v>2657</v>
      </c>
      <c r="L623">
        <v>25981</v>
      </c>
      <c r="M623">
        <v>661</v>
      </c>
      <c r="N623">
        <v>665</v>
      </c>
      <c r="O623">
        <v>876</v>
      </c>
      <c r="P623">
        <v>1066</v>
      </c>
      <c r="Q623">
        <v>1264</v>
      </c>
    </row>
    <row r="624" spans="1:17" x14ac:dyDescent="0.25">
      <c r="A624">
        <v>13149</v>
      </c>
      <c r="B624" t="s">
        <v>4697</v>
      </c>
      <c r="C624" t="s">
        <v>4474</v>
      </c>
      <c r="D624" t="s">
        <v>4475</v>
      </c>
      <c r="E624" t="s">
        <v>1802</v>
      </c>
      <c r="F624" t="s">
        <v>2644</v>
      </c>
      <c r="G624" t="s">
        <v>4450</v>
      </c>
      <c r="H624" t="s">
        <v>4451</v>
      </c>
      <c r="I624" t="s">
        <v>11</v>
      </c>
      <c r="J624" t="s">
        <v>4698</v>
      </c>
      <c r="K624" t="s">
        <v>2648</v>
      </c>
      <c r="L624">
        <v>11785</v>
      </c>
      <c r="M624">
        <v>1345</v>
      </c>
      <c r="N624">
        <v>1375</v>
      </c>
      <c r="O624">
        <v>1553</v>
      </c>
      <c r="P624">
        <v>1890</v>
      </c>
      <c r="Q624">
        <v>2308</v>
      </c>
    </row>
    <row r="625" spans="1:17" x14ac:dyDescent="0.25">
      <c r="A625">
        <v>13151</v>
      </c>
      <c r="B625" t="s">
        <v>4699</v>
      </c>
      <c r="C625" t="s">
        <v>4474</v>
      </c>
      <c r="D625" t="s">
        <v>4475</v>
      </c>
      <c r="E625" t="s">
        <v>1077</v>
      </c>
      <c r="F625" t="s">
        <v>2644</v>
      </c>
      <c r="G625" t="s">
        <v>4450</v>
      </c>
      <c r="H625" t="s">
        <v>4451</v>
      </c>
      <c r="I625" t="s">
        <v>11</v>
      </c>
      <c r="J625" t="s">
        <v>4700</v>
      </c>
      <c r="K625" t="s">
        <v>2648</v>
      </c>
      <c r="L625">
        <v>229994</v>
      </c>
      <c r="M625">
        <v>1345</v>
      </c>
      <c r="N625">
        <v>1375</v>
      </c>
      <c r="O625">
        <v>1553</v>
      </c>
      <c r="P625">
        <v>1890</v>
      </c>
      <c r="Q625">
        <v>2308</v>
      </c>
    </row>
    <row r="626" spans="1:17" x14ac:dyDescent="0.25">
      <c r="A626">
        <v>13153</v>
      </c>
      <c r="B626" t="s">
        <v>4701</v>
      </c>
      <c r="C626" t="s">
        <v>4702</v>
      </c>
      <c r="D626" t="s">
        <v>4703</v>
      </c>
      <c r="E626" t="s">
        <v>961</v>
      </c>
      <c r="F626" t="s">
        <v>2644</v>
      </c>
      <c r="G626" t="s">
        <v>4450</v>
      </c>
      <c r="H626" t="s">
        <v>4451</v>
      </c>
      <c r="I626" t="s">
        <v>11</v>
      </c>
      <c r="J626" t="s">
        <v>4704</v>
      </c>
      <c r="K626" t="s">
        <v>2648</v>
      </c>
      <c r="L626">
        <v>155317</v>
      </c>
      <c r="M626">
        <v>848</v>
      </c>
      <c r="N626">
        <v>934</v>
      </c>
      <c r="O626">
        <v>1055</v>
      </c>
      <c r="P626">
        <v>1432</v>
      </c>
      <c r="Q626">
        <v>1692</v>
      </c>
    </row>
    <row r="627" spans="1:17" x14ac:dyDescent="0.25">
      <c r="A627">
        <v>13155</v>
      </c>
      <c r="B627" t="s">
        <v>4705</v>
      </c>
      <c r="C627" t="s">
        <v>4706</v>
      </c>
      <c r="D627" t="s">
        <v>4707</v>
      </c>
      <c r="E627" t="s">
        <v>1829</v>
      </c>
      <c r="F627" t="s">
        <v>2644</v>
      </c>
      <c r="G627" t="s">
        <v>4450</v>
      </c>
      <c r="H627" t="s">
        <v>4451</v>
      </c>
      <c r="I627" t="s">
        <v>11</v>
      </c>
      <c r="J627" t="s">
        <v>4708</v>
      </c>
      <c r="K627" t="s">
        <v>2657</v>
      </c>
      <c r="L627">
        <v>9379</v>
      </c>
      <c r="M627">
        <v>602</v>
      </c>
      <c r="N627">
        <v>606</v>
      </c>
      <c r="O627">
        <v>772</v>
      </c>
      <c r="P627">
        <v>940</v>
      </c>
      <c r="Q627">
        <v>1123</v>
      </c>
    </row>
    <row r="628" spans="1:17" x14ac:dyDescent="0.25">
      <c r="A628">
        <v>13157</v>
      </c>
      <c r="B628" t="s">
        <v>4709</v>
      </c>
      <c r="C628" t="s">
        <v>4710</v>
      </c>
      <c r="D628" t="s">
        <v>4711</v>
      </c>
      <c r="E628" t="s">
        <v>609</v>
      </c>
      <c r="F628" t="s">
        <v>2644</v>
      </c>
      <c r="G628" t="s">
        <v>4450</v>
      </c>
      <c r="H628" t="s">
        <v>4451</v>
      </c>
      <c r="I628" t="s">
        <v>11</v>
      </c>
      <c r="J628" t="s">
        <v>4712</v>
      </c>
      <c r="K628" t="s">
        <v>2657</v>
      </c>
      <c r="L628">
        <v>70467</v>
      </c>
      <c r="M628">
        <v>686</v>
      </c>
      <c r="N628">
        <v>691</v>
      </c>
      <c r="O628">
        <v>909</v>
      </c>
      <c r="P628">
        <v>1238</v>
      </c>
      <c r="Q628">
        <v>1351</v>
      </c>
    </row>
    <row r="629" spans="1:17" x14ac:dyDescent="0.25">
      <c r="A629">
        <v>13159</v>
      </c>
      <c r="B629" t="s">
        <v>4713</v>
      </c>
      <c r="C629" t="s">
        <v>4474</v>
      </c>
      <c r="D629" t="s">
        <v>4475</v>
      </c>
      <c r="E629" t="s">
        <v>947</v>
      </c>
      <c r="F629" t="s">
        <v>2644</v>
      </c>
      <c r="G629" t="s">
        <v>4450</v>
      </c>
      <c r="H629" t="s">
        <v>4451</v>
      </c>
      <c r="I629" t="s">
        <v>11</v>
      </c>
      <c r="J629" t="s">
        <v>4714</v>
      </c>
      <c r="K629" t="s">
        <v>2648</v>
      </c>
      <c r="L629">
        <v>14074</v>
      </c>
      <c r="M629">
        <v>1345</v>
      </c>
      <c r="N629">
        <v>1375</v>
      </c>
      <c r="O629">
        <v>1553</v>
      </c>
      <c r="P629">
        <v>1890</v>
      </c>
      <c r="Q629">
        <v>2308</v>
      </c>
    </row>
    <row r="630" spans="1:17" x14ac:dyDescent="0.25">
      <c r="A630">
        <v>13161</v>
      </c>
      <c r="B630" t="s">
        <v>4715</v>
      </c>
      <c r="C630" t="s">
        <v>4716</v>
      </c>
      <c r="D630" t="s">
        <v>4717</v>
      </c>
      <c r="E630" t="s">
        <v>1863</v>
      </c>
      <c r="F630" t="s">
        <v>2644</v>
      </c>
      <c r="G630" t="s">
        <v>4450</v>
      </c>
      <c r="H630" t="s">
        <v>4451</v>
      </c>
      <c r="I630" t="s">
        <v>11</v>
      </c>
      <c r="J630" t="s">
        <v>4718</v>
      </c>
      <c r="K630" t="s">
        <v>2657</v>
      </c>
      <c r="L630">
        <v>15063</v>
      </c>
      <c r="M630">
        <v>602</v>
      </c>
      <c r="N630">
        <v>606</v>
      </c>
      <c r="O630">
        <v>772</v>
      </c>
      <c r="P630">
        <v>940</v>
      </c>
      <c r="Q630">
        <v>1113</v>
      </c>
    </row>
    <row r="631" spans="1:17" x14ac:dyDescent="0.25">
      <c r="A631">
        <v>13163</v>
      </c>
      <c r="B631" t="s">
        <v>4719</v>
      </c>
      <c r="C631" t="s">
        <v>4720</v>
      </c>
      <c r="D631" t="s">
        <v>4721</v>
      </c>
      <c r="E631" t="s">
        <v>648</v>
      </c>
      <c r="F631" t="s">
        <v>2644</v>
      </c>
      <c r="G631" t="s">
        <v>4450</v>
      </c>
      <c r="H631" t="s">
        <v>4451</v>
      </c>
      <c r="I631" t="s">
        <v>11</v>
      </c>
      <c r="J631" t="s">
        <v>4722</v>
      </c>
      <c r="K631" t="s">
        <v>2657</v>
      </c>
      <c r="L631">
        <v>15489</v>
      </c>
      <c r="M631">
        <v>583</v>
      </c>
      <c r="N631">
        <v>586</v>
      </c>
      <c r="O631">
        <v>772</v>
      </c>
      <c r="P631">
        <v>940</v>
      </c>
      <c r="Q631">
        <v>1315</v>
      </c>
    </row>
    <row r="632" spans="1:17" x14ac:dyDescent="0.25">
      <c r="A632">
        <v>13165</v>
      </c>
      <c r="B632" t="s">
        <v>4723</v>
      </c>
      <c r="C632" t="s">
        <v>4724</v>
      </c>
      <c r="D632" t="s">
        <v>4725</v>
      </c>
      <c r="E632" t="s">
        <v>1880</v>
      </c>
      <c r="F632" t="s">
        <v>2644</v>
      </c>
      <c r="G632" t="s">
        <v>4450</v>
      </c>
      <c r="H632" t="s">
        <v>4451</v>
      </c>
      <c r="I632" t="s">
        <v>11</v>
      </c>
      <c r="J632" t="s">
        <v>4726</v>
      </c>
      <c r="K632" t="s">
        <v>2657</v>
      </c>
      <c r="L632">
        <v>8787</v>
      </c>
      <c r="M632">
        <v>602</v>
      </c>
      <c r="N632">
        <v>606</v>
      </c>
      <c r="O632">
        <v>772</v>
      </c>
      <c r="P632">
        <v>1097</v>
      </c>
      <c r="Q632">
        <v>1123</v>
      </c>
    </row>
    <row r="633" spans="1:17" x14ac:dyDescent="0.25">
      <c r="A633">
        <v>13167</v>
      </c>
      <c r="B633" t="s">
        <v>4727</v>
      </c>
      <c r="C633" t="s">
        <v>4728</v>
      </c>
      <c r="D633" t="s">
        <v>4729</v>
      </c>
      <c r="E633" t="s">
        <v>457</v>
      </c>
      <c r="F633" t="s">
        <v>2644</v>
      </c>
      <c r="G633" t="s">
        <v>4450</v>
      </c>
      <c r="H633" t="s">
        <v>4451</v>
      </c>
      <c r="I633" t="s">
        <v>11</v>
      </c>
      <c r="J633" t="s">
        <v>4730</v>
      </c>
      <c r="K633" t="s">
        <v>2657</v>
      </c>
      <c r="L633">
        <v>9717</v>
      </c>
      <c r="M633">
        <v>648</v>
      </c>
      <c r="N633">
        <v>684</v>
      </c>
      <c r="O633">
        <v>772</v>
      </c>
      <c r="P633">
        <v>1062</v>
      </c>
      <c r="Q633">
        <v>1123</v>
      </c>
    </row>
    <row r="634" spans="1:17" x14ac:dyDescent="0.25">
      <c r="A634">
        <v>13169</v>
      </c>
      <c r="B634" t="s">
        <v>4731</v>
      </c>
      <c r="C634" t="s">
        <v>4488</v>
      </c>
      <c r="D634" t="s">
        <v>4489</v>
      </c>
      <c r="E634" t="s">
        <v>1103</v>
      </c>
      <c r="F634" t="s">
        <v>2644</v>
      </c>
      <c r="G634" t="s">
        <v>4450</v>
      </c>
      <c r="H634" t="s">
        <v>4451</v>
      </c>
      <c r="I634" t="s">
        <v>11</v>
      </c>
      <c r="J634" t="s">
        <v>4732</v>
      </c>
      <c r="K634" t="s">
        <v>2648</v>
      </c>
      <c r="L634">
        <v>28622</v>
      </c>
      <c r="M634">
        <v>719</v>
      </c>
      <c r="N634">
        <v>838</v>
      </c>
      <c r="O634">
        <v>969</v>
      </c>
      <c r="P634">
        <v>1207</v>
      </c>
      <c r="Q634">
        <v>1302</v>
      </c>
    </row>
    <row r="635" spans="1:17" x14ac:dyDescent="0.25">
      <c r="A635">
        <v>13171</v>
      </c>
      <c r="B635" t="s">
        <v>4733</v>
      </c>
      <c r="C635" t="s">
        <v>4734</v>
      </c>
      <c r="D635" t="s">
        <v>4735</v>
      </c>
      <c r="E635" t="s">
        <v>1167</v>
      </c>
      <c r="F635" t="s">
        <v>2644</v>
      </c>
      <c r="G635" t="s">
        <v>4450</v>
      </c>
      <c r="H635" t="s">
        <v>4451</v>
      </c>
      <c r="I635" t="s">
        <v>11</v>
      </c>
      <c r="J635" t="s">
        <v>4736</v>
      </c>
      <c r="K635" t="s">
        <v>2648</v>
      </c>
      <c r="L635">
        <v>18834</v>
      </c>
      <c r="M635">
        <v>717</v>
      </c>
      <c r="N635">
        <v>722</v>
      </c>
      <c r="O635">
        <v>950</v>
      </c>
      <c r="P635">
        <v>1256</v>
      </c>
      <c r="Q635">
        <v>1276</v>
      </c>
    </row>
    <row r="636" spans="1:17" x14ac:dyDescent="0.25">
      <c r="A636">
        <v>13173</v>
      </c>
      <c r="B636" t="s">
        <v>4737</v>
      </c>
      <c r="C636" t="s">
        <v>4500</v>
      </c>
      <c r="D636" t="s">
        <v>4501</v>
      </c>
      <c r="E636" t="s">
        <v>1916</v>
      </c>
      <c r="F636" t="s">
        <v>2644</v>
      </c>
      <c r="G636" t="s">
        <v>4450</v>
      </c>
      <c r="H636" t="s">
        <v>4451</v>
      </c>
      <c r="I636" t="s">
        <v>11</v>
      </c>
      <c r="J636" t="s">
        <v>4738</v>
      </c>
      <c r="K636" t="s">
        <v>2648</v>
      </c>
      <c r="L636">
        <v>10534</v>
      </c>
      <c r="M636">
        <v>680</v>
      </c>
      <c r="N636">
        <v>685</v>
      </c>
      <c r="O636">
        <v>895</v>
      </c>
      <c r="P636">
        <v>1219</v>
      </c>
      <c r="Q636">
        <v>1411</v>
      </c>
    </row>
    <row r="637" spans="1:17" x14ac:dyDescent="0.25">
      <c r="A637">
        <v>13175</v>
      </c>
      <c r="B637" t="s">
        <v>4739</v>
      </c>
      <c r="C637" t="s">
        <v>4740</v>
      </c>
      <c r="D637" t="s">
        <v>4741</v>
      </c>
      <c r="E637" t="s">
        <v>1017</v>
      </c>
      <c r="F637" t="s">
        <v>2644</v>
      </c>
      <c r="G637" t="s">
        <v>4450</v>
      </c>
      <c r="H637" t="s">
        <v>4451</v>
      </c>
      <c r="I637" t="s">
        <v>11</v>
      </c>
      <c r="J637" t="s">
        <v>4742</v>
      </c>
      <c r="K637" t="s">
        <v>2657</v>
      </c>
      <c r="L637">
        <v>47404</v>
      </c>
      <c r="M637">
        <v>603</v>
      </c>
      <c r="N637">
        <v>607</v>
      </c>
      <c r="O637">
        <v>772</v>
      </c>
      <c r="P637">
        <v>1064</v>
      </c>
      <c r="Q637">
        <v>1315</v>
      </c>
    </row>
    <row r="638" spans="1:17" x14ac:dyDescent="0.25">
      <c r="A638">
        <v>13177</v>
      </c>
      <c r="B638" t="s">
        <v>4743</v>
      </c>
      <c r="C638" t="s">
        <v>4608</v>
      </c>
      <c r="D638" t="s">
        <v>4609</v>
      </c>
      <c r="E638" t="s">
        <v>1040</v>
      </c>
      <c r="F638" t="s">
        <v>2644</v>
      </c>
      <c r="G638" t="s">
        <v>4450</v>
      </c>
      <c r="H638" t="s">
        <v>4451</v>
      </c>
      <c r="I638" t="s">
        <v>11</v>
      </c>
      <c r="J638" t="s">
        <v>4744</v>
      </c>
      <c r="K638" t="s">
        <v>2648</v>
      </c>
      <c r="L638">
        <v>29735</v>
      </c>
      <c r="M638">
        <v>735</v>
      </c>
      <c r="N638">
        <v>748</v>
      </c>
      <c r="O638">
        <v>880</v>
      </c>
      <c r="P638">
        <v>1153</v>
      </c>
      <c r="Q638">
        <v>1402</v>
      </c>
    </row>
    <row r="639" spans="1:17" x14ac:dyDescent="0.25">
      <c r="A639">
        <v>13179</v>
      </c>
      <c r="B639" t="s">
        <v>4745</v>
      </c>
      <c r="C639" t="s">
        <v>4746</v>
      </c>
      <c r="D639" t="s">
        <v>4747</v>
      </c>
      <c r="E639" t="s">
        <v>910</v>
      </c>
      <c r="F639" t="s">
        <v>2644</v>
      </c>
      <c r="G639" t="s">
        <v>4450</v>
      </c>
      <c r="H639" t="s">
        <v>4451</v>
      </c>
      <c r="I639" t="s">
        <v>11</v>
      </c>
      <c r="J639" t="s">
        <v>4748</v>
      </c>
      <c r="K639" t="s">
        <v>2648</v>
      </c>
      <c r="L639">
        <v>62039</v>
      </c>
      <c r="M639">
        <v>928</v>
      </c>
      <c r="N639">
        <v>949</v>
      </c>
      <c r="O639">
        <v>1072</v>
      </c>
      <c r="P639">
        <v>1524</v>
      </c>
      <c r="Q639">
        <v>1826</v>
      </c>
    </row>
    <row r="640" spans="1:17" x14ac:dyDescent="0.25">
      <c r="A640">
        <v>13181</v>
      </c>
      <c r="B640" t="s">
        <v>4749</v>
      </c>
      <c r="C640" t="s">
        <v>4750</v>
      </c>
      <c r="D640" t="s">
        <v>4751</v>
      </c>
      <c r="E640" t="s">
        <v>365</v>
      </c>
      <c r="F640" t="s">
        <v>2644</v>
      </c>
      <c r="G640" t="s">
        <v>4450</v>
      </c>
      <c r="H640" t="s">
        <v>4451</v>
      </c>
      <c r="I640" t="s">
        <v>11</v>
      </c>
      <c r="J640" t="s">
        <v>4752</v>
      </c>
      <c r="K640" t="s">
        <v>2648</v>
      </c>
      <c r="L640">
        <v>7929</v>
      </c>
      <c r="M640">
        <v>584</v>
      </c>
      <c r="N640">
        <v>693</v>
      </c>
      <c r="O640">
        <v>790</v>
      </c>
      <c r="P640">
        <v>1057</v>
      </c>
      <c r="Q640">
        <v>1061</v>
      </c>
    </row>
    <row r="641" spans="1:17" x14ac:dyDescent="0.25">
      <c r="A641">
        <v>13183</v>
      </c>
      <c r="B641" t="s">
        <v>4753</v>
      </c>
      <c r="C641" t="s">
        <v>4754</v>
      </c>
      <c r="D641" t="s">
        <v>4755</v>
      </c>
      <c r="E641" t="s">
        <v>1946</v>
      </c>
      <c r="F641" t="s">
        <v>2644</v>
      </c>
      <c r="G641" t="s">
        <v>4450</v>
      </c>
      <c r="H641" t="s">
        <v>4451</v>
      </c>
      <c r="I641" t="s">
        <v>11</v>
      </c>
      <c r="J641" t="s">
        <v>4756</v>
      </c>
      <c r="K641" t="s">
        <v>2648</v>
      </c>
      <c r="L641">
        <v>19236</v>
      </c>
      <c r="M641">
        <v>705</v>
      </c>
      <c r="N641">
        <v>721</v>
      </c>
      <c r="O641">
        <v>814</v>
      </c>
      <c r="P641">
        <v>1150</v>
      </c>
      <c r="Q641">
        <v>1387</v>
      </c>
    </row>
    <row r="642" spans="1:17" x14ac:dyDescent="0.25">
      <c r="A642">
        <v>13185</v>
      </c>
      <c r="B642" t="s">
        <v>4757</v>
      </c>
      <c r="C642" t="s">
        <v>4500</v>
      </c>
      <c r="D642" t="s">
        <v>4501</v>
      </c>
      <c r="E642" t="s">
        <v>1284</v>
      </c>
      <c r="F642" t="s">
        <v>2644</v>
      </c>
      <c r="G642" t="s">
        <v>4450</v>
      </c>
      <c r="H642" t="s">
        <v>4451</v>
      </c>
      <c r="I642" t="s">
        <v>11</v>
      </c>
      <c r="J642" t="s">
        <v>4758</v>
      </c>
      <c r="K642" t="s">
        <v>2648</v>
      </c>
      <c r="L642">
        <v>116436</v>
      </c>
      <c r="M642">
        <v>680</v>
      </c>
      <c r="N642">
        <v>685</v>
      </c>
      <c r="O642">
        <v>895</v>
      </c>
      <c r="P642">
        <v>1219</v>
      </c>
      <c r="Q642">
        <v>1411</v>
      </c>
    </row>
    <row r="643" spans="1:17" x14ac:dyDescent="0.25">
      <c r="A643">
        <v>13187</v>
      </c>
      <c r="B643" t="s">
        <v>4759</v>
      </c>
      <c r="C643" t="s">
        <v>4760</v>
      </c>
      <c r="D643" t="s">
        <v>4761</v>
      </c>
      <c r="E643" t="s">
        <v>1956</v>
      </c>
      <c r="F643" t="s">
        <v>2644</v>
      </c>
      <c r="G643" t="s">
        <v>4450</v>
      </c>
      <c r="H643" t="s">
        <v>4451</v>
      </c>
      <c r="I643" t="s">
        <v>11</v>
      </c>
      <c r="J643" t="s">
        <v>4762</v>
      </c>
      <c r="K643" t="s">
        <v>2657</v>
      </c>
      <c r="L643">
        <v>33009</v>
      </c>
      <c r="M643">
        <v>768</v>
      </c>
      <c r="N643">
        <v>773</v>
      </c>
      <c r="O643">
        <v>985</v>
      </c>
      <c r="P643">
        <v>1236</v>
      </c>
      <c r="Q643">
        <v>1678</v>
      </c>
    </row>
    <row r="644" spans="1:17" x14ac:dyDescent="0.25">
      <c r="A644">
        <v>13189</v>
      </c>
      <c r="B644" t="s">
        <v>4763</v>
      </c>
      <c r="C644" t="s">
        <v>4512</v>
      </c>
      <c r="D644" t="s">
        <v>4513</v>
      </c>
      <c r="E644" t="s">
        <v>1961</v>
      </c>
      <c r="F644" t="s">
        <v>2644</v>
      </c>
      <c r="G644" t="s">
        <v>4450</v>
      </c>
      <c r="H644" t="s">
        <v>4451</v>
      </c>
      <c r="I644" t="s">
        <v>11</v>
      </c>
      <c r="J644" t="s">
        <v>4764</v>
      </c>
      <c r="K644" t="s">
        <v>2648</v>
      </c>
      <c r="L644">
        <v>21404</v>
      </c>
      <c r="M644">
        <v>750</v>
      </c>
      <c r="N644">
        <v>890</v>
      </c>
      <c r="O644">
        <v>1017</v>
      </c>
      <c r="P644">
        <v>1369</v>
      </c>
      <c r="Q644">
        <v>1675</v>
      </c>
    </row>
    <row r="645" spans="1:17" x14ac:dyDescent="0.25">
      <c r="A645">
        <v>13191</v>
      </c>
      <c r="B645" t="s">
        <v>4765</v>
      </c>
      <c r="C645" t="s">
        <v>4496</v>
      </c>
      <c r="D645" t="s">
        <v>4497</v>
      </c>
      <c r="E645" t="s">
        <v>914</v>
      </c>
      <c r="F645" t="s">
        <v>2644</v>
      </c>
      <c r="G645" t="s">
        <v>4450</v>
      </c>
      <c r="H645" t="s">
        <v>4451</v>
      </c>
      <c r="I645" t="s">
        <v>11</v>
      </c>
      <c r="J645" t="s">
        <v>4766</v>
      </c>
      <c r="K645" t="s">
        <v>2648</v>
      </c>
      <c r="L645">
        <v>14217</v>
      </c>
      <c r="M645">
        <v>810</v>
      </c>
      <c r="N645">
        <v>815</v>
      </c>
      <c r="O645">
        <v>998</v>
      </c>
      <c r="P645">
        <v>1348</v>
      </c>
      <c r="Q645">
        <v>1633</v>
      </c>
    </row>
    <row r="646" spans="1:17" x14ac:dyDescent="0.25">
      <c r="A646">
        <v>13193</v>
      </c>
      <c r="B646" t="s">
        <v>4767</v>
      </c>
      <c r="C646" t="s">
        <v>4768</v>
      </c>
      <c r="D646" t="s">
        <v>4769</v>
      </c>
      <c r="E646" t="s">
        <v>1308</v>
      </c>
      <c r="F646" t="s">
        <v>2644</v>
      </c>
      <c r="G646" t="s">
        <v>4450</v>
      </c>
      <c r="H646" t="s">
        <v>4451</v>
      </c>
      <c r="I646" t="s">
        <v>11</v>
      </c>
      <c r="J646" t="s">
        <v>4770</v>
      </c>
      <c r="K646" t="s">
        <v>2657</v>
      </c>
      <c r="L646">
        <v>13107</v>
      </c>
      <c r="M646">
        <v>587</v>
      </c>
      <c r="N646">
        <v>591</v>
      </c>
      <c r="O646">
        <v>772</v>
      </c>
      <c r="P646">
        <v>949</v>
      </c>
      <c r="Q646">
        <v>1315</v>
      </c>
    </row>
    <row r="647" spans="1:17" x14ac:dyDescent="0.25">
      <c r="A647">
        <v>13195</v>
      </c>
      <c r="B647" t="s">
        <v>4771</v>
      </c>
      <c r="C647" t="s">
        <v>4552</v>
      </c>
      <c r="D647" t="s">
        <v>4553</v>
      </c>
      <c r="E647" t="s">
        <v>941</v>
      </c>
      <c r="F647" t="s">
        <v>2644</v>
      </c>
      <c r="G647" t="s">
        <v>4450</v>
      </c>
      <c r="H647" t="s">
        <v>4451</v>
      </c>
      <c r="I647" t="s">
        <v>11</v>
      </c>
      <c r="J647" t="s">
        <v>4772</v>
      </c>
      <c r="K647" t="s">
        <v>2648</v>
      </c>
      <c r="L647">
        <v>29624</v>
      </c>
      <c r="M647">
        <v>825</v>
      </c>
      <c r="N647">
        <v>877</v>
      </c>
      <c r="O647">
        <v>995</v>
      </c>
      <c r="P647">
        <v>1335</v>
      </c>
      <c r="Q647">
        <v>1517</v>
      </c>
    </row>
    <row r="648" spans="1:17" x14ac:dyDescent="0.25">
      <c r="A648">
        <v>13197</v>
      </c>
      <c r="B648" t="s">
        <v>4773</v>
      </c>
      <c r="C648" t="s">
        <v>2853</v>
      </c>
      <c r="D648" t="s">
        <v>2854</v>
      </c>
      <c r="E648" t="s">
        <v>866</v>
      </c>
      <c r="F648" t="s">
        <v>2644</v>
      </c>
      <c r="G648" t="s">
        <v>4450</v>
      </c>
      <c r="H648" t="s">
        <v>4451</v>
      </c>
      <c r="I648" t="s">
        <v>11</v>
      </c>
      <c r="J648" t="s">
        <v>4774</v>
      </c>
      <c r="K648" t="s">
        <v>2648</v>
      </c>
      <c r="L648">
        <v>8450</v>
      </c>
      <c r="M648">
        <v>759</v>
      </c>
      <c r="N648">
        <v>819</v>
      </c>
      <c r="O648">
        <v>945</v>
      </c>
      <c r="P648">
        <v>1276</v>
      </c>
      <c r="Q648">
        <v>1610</v>
      </c>
    </row>
    <row r="649" spans="1:17" x14ac:dyDescent="0.25">
      <c r="A649">
        <v>13199</v>
      </c>
      <c r="B649" t="s">
        <v>4775</v>
      </c>
      <c r="C649" t="s">
        <v>4776</v>
      </c>
      <c r="D649" t="s">
        <v>4777</v>
      </c>
      <c r="E649" t="s">
        <v>1984</v>
      </c>
      <c r="F649" t="s">
        <v>2644</v>
      </c>
      <c r="G649" t="s">
        <v>4450</v>
      </c>
      <c r="H649" t="s">
        <v>4451</v>
      </c>
      <c r="I649" t="s">
        <v>11</v>
      </c>
      <c r="J649" t="s">
        <v>4778</v>
      </c>
      <c r="K649" t="s">
        <v>2648</v>
      </c>
      <c r="L649">
        <v>21080</v>
      </c>
      <c r="M649">
        <v>702</v>
      </c>
      <c r="N649">
        <v>707</v>
      </c>
      <c r="O649">
        <v>930</v>
      </c>
      <c r="P649">
        <v>1206</v>
      </c>
      <c r="Q649">
        <v>1281</v>
      </c>
    </row>
    <row r="650" spans="1:17" x14ac:dyDescent="0.25">
      <c r="A650">
        <v>13201</v>
      </c>
      <c r="B650" t="s">
        <v>4779</v>
      </c>
      <c r="C650" t="s">
        <v>4780</v>
      </c>
      <c r="D650" t="s">
        <v>4781</v>
      </c>
      <c r="E650" t="s">
        <v>1343</v>
      </c>
      <c r="F650" t="s">
        <v>2644</v>
      </c>
      <c r="G650" t="s">
        <v>4450</v>
      </c>
      <c r="H650" t="s">
        <v>4451</v>
      </c>
      <c r="I650" t="s">
        <v>11</v>
      </c>
      <c r="J650" t="s">
        <v>4782</v>
      </c>
      <c r="K650" t="s">
        <v>2657</v>
      </c>
      <c r="L650">
        <v>5725</v>
      </c>
      <c r="M650">
        <v>648</v>
      </c>
      <c r="N650">
        <v>684</v>
      </c>
      <c r="O650">
        <v>772</v>
      </c>
      <c r="P650">
        <v>1011</v>
      </c>
      <c r="Q650">
        <v>1141</v>
      </c>
    </row>
    <row r="651" spans="1:17" x14ac:dyDescent="0.25">
      <c r="A651">
        <v>13205</v>
      </c>
      <c r="B651" t="s">
        <v>4783</v>
      </c>
      <c r="C651" t="s">
        <v>4784</v>
      </c>
      <c r="D651" t="s">
        <v>4785</v>
      </c>
      <c r="E651" t="s">
        <v>1622</v>
      </c>
      <c r="F651" t="s">
        <v>2644</v>
      </c>
      <c r="G651" t="s">
        <v>4450</v>
      </c>
      <c r="H651" t="s">
        <v>4451</v>
      </c>
      <c r="I651" t="s">
        <v>11</v>
      </c>
      <c r="J651" t="s">
        <v>4786</v>
      </c>
      <c r="K651" t="s">
        <v>2657</v>
      </c>
      <c r="L651">
        <v>22072</v>
      </c>
      <c r="M651">
        <v>648</v>
      </c>
      <c r="N651">
        <v>684</v>
      </c>
      <c r="O651">
        <v>772</v>
      </c>
      <c r="P651">
        <v>940</v>
      </c>
      <c r="Q651">
        <v>1037</v>
      </c>
    </row>
    <row r="652" spans="1:17" x14ac:dyDescent="0.25">
      <c r="A652">
        <v>13207</v>
      </c>
      <c r="B652" t="s">
        <v>4787</v>
      </c>
      <c r="C652" t="s">
        <v>4788</v>
      </c>
      <c r="D652" t="s">
        <v>4789</v>
      </c>
      <c r="E652" t="s">
        <v>965</v>
      </c>
      <c r="F652" t="s">
        <v>2644</v>
      </c>
      <c r="G652" t="s">
        <v>4450</v>
      </c>
      <c r="H652" t="s">
        <v>4451</v>
      </c>
      <c r="I652" t="s">
        <v>11</v>
      </c>
      <c r="J652" t="s">
        <v>4790</v>
      </c>
      <c r="K652" t="s">
        <v>2648</v>
      </c>
      <c r="L652">
        <v>27455</v>
      </c>
      <c r="M652">
        <v>649</v>
      </c>
      <c r="N652">
        <v>761</v>
      </c>
      <c r="O652">
        <v>859</v>
      </c>
      <c r="P652">
        <v>1045</v>
      </c>
      <c r="Q652">
        <v>1463</v>
      </c>
    </row>
    <row r="653" spans="1:17" x14ac:dyDescent="0.25">
      <c r="A653">
        <v>13209</v>
      </c>
      <c r="B653" t="s">
        <v>4791</v>
      </c>
      <c r="C653" t="s">
        <v>4792</v>
      </c>
      <c r="D653" t="s">
        <v>4793</v>
      </c>
      <c r="E653" t="s">
        <v>598</v>
      </c>
      <c r="F653" t="s">
        <v>2644</v>
      </c>
      <c r="G653" t="s">
        <v>4450</v>
      </c>
      <c r="H653" t="s">
        <v>4451</v>
      </c>
      <c r="I653" t="s">
        <v>11</v>
      </c>
      <c r="J653" t="s">
        <v>4794</v>
      </c>
      <c r="K653" t="s">
        <v>2657</v>
      </c>
      <c r="L653">
        <v>9069</v>
      </c>
      <c r="M653">
        <v>619</v>
      </c>
      <c r="N653">
        <v>623</v>
      </c>
      <c r="O653">
        <v>772</v>
      </c>
      <c r="P653">
        <v>1097</v>
      </c>
      <c r="Q653">
        <v>1290</v>
      </c>
    </row>
    <row r="654" spans="1:17" x14ac:dyDescent="0.25">
      <c r="A654">
        <v>13211</v>
      </c>
      <c r="B654" t="s">
        <v>4795</v>
      </c>
      <c r="C654" t="s">
        <v>4796</v>
      </c>
      <c r="D654" t="s">
        <v>4797</v>
      </c>
      <c r="E654" t="s">
        <v>615</v>
      </c>
      <c r="F654" t="s">
        <v>2644</v>
      </c>
      <c r="G654" t="s">
        <v>4450</v>
      </c>
      <c r="H654" t="s">
        <v>4451</v>
      </c>
      <c r="I654" t="s">
        <v>11</v>
      </c>
      <c r="J654" t="s">
        <v>4798</v>
      </c>
      <c r="K654" t="s">
        <v>2648</v>
      </c>
      <c r="L654">
        <v>18832</v>
      </c>
      <c r="M654">
        <v>814</v>
      </c>
      <c r="N654">
        <v>819</v>
      </c>
      <c r="O654">
        <v>1078</v>
      </c>
      <c r="P654">
        <v>1328</v>
      </c>
      <c r="Q654">
        <v>1836</v>
      </c>
    </row>
    <row r="655" spans="1:17" x14ac:dyDescent="0.25">
      <c r="A655">
        <v>13213</v>
      </c>
      <c r="B655" t="s">
        <v>4799</v>
      </c>
      <c r="C655" t="s">
        <v>4800</v>
      </c>
      <c r="D655" t="s">
        <v>4801</v>
      </c>
      <c r="E655" t="s">
        <v>1435</v>
      </c>
      <c r="F655" t="s">
        <v>2644</v>
      </c>
      <c r="G655" t="s">
        <v>4450</v>
      </c>
      <c r="H655" t="s">
        <v>4451</v>
      </c>
      <c r="I655" t="s">
        <v>11</v>
      </c>
      <c r="J655" t="s">
        <v>4802</v>
      </c>
      <c r="K655" t="s">
        <v>2648</v>
      </c>
      <c r="L655">
        <v>39789</v>
      </c>
      <c r="M655">
        <v>561</v>
      </c>
      <c r="N655">
        <v>614</v>
      </c>
      <c r="O655">
        <v>808</v>
      </c>
      <c r="P655">
        <v>1088</v>
      </c>
      <c r="Q655">
        <v>1344</v>
      </c>
    </row>
    <row r="656" spans="1:17" x14ac:dyDescent="0.25">
      <c r="A656">
        <v>13215</v>
      </c>
      <c r="B656" t="s">
        <v>4803</v>
      </c>
      <c r="C656" t="s">
        <v>2853</v>
      </c>
      <c r="D656" t="s">
        <v>2854</v>
      </c>
      <c r="E656" t="s">
        <v>2013</v>
      </c>
      <c r="F656" t="s">
        <v>2644</v>
      </c>
      <c r="G656" t="s">
        <v>4450</v>
      </c>
      <c r="H656" t="s">
        <v>4451</v>
      </c>
      <c r="I656" t="s">
        <v>11</v>
      </c>
      <c r="J656" t="s">
        <v>4804</v>
      </c>
      <c r="K656" t="s">
        <v>2648</v>
      </c>
      <c r="L656">
        <v>195418</v>
      </c>
      <c r="M656">
        <v>759</v>
      </c>
      <c r="N656">
        <v>819</v>
      </c>
      <c r="O656">
        <v>945</v>
      </c>
      <c r="P656">
        <v>1276</v>
      </c>
      <c r="Q656">
        <v>1610</v>
      </c>
    </row>
    <row r="657" spans="1:17" x14ac:dyDescent="0.25">
      <c r="A657">
        <v>13217</v>
      </c>
      <c r="B657" t="s">
        <v>4805</v>
      </c>
      <c r="C657" t="s">
        <v>4474</v>
      </c>
      <c r="D657" t="s">
        <v>4475</v>
      </c>
      <c r="E657" t="s">
        <v>1443</v>
      </c>
      <c r="F657" t="s">
        <v>2644</v>
      </c>
      <c r="G657" t="s">
        <v>4450</v>
      </c>
      <c r="H657" t="s">
        <v>4451</v>
      </c>
      <c r="I657" t="s">
        <v>11</v>
      </c>
      <c r="J657" t="s">
        <v>4806</v>
      </c>
      <c r="K657" t="s">
        <v>2648</v>
      </c>
      <c r="L657">
        <v>109835</v>
      </c>
      <c r="M657">
        <v>1345</v>
      </c>
      <c r="N657">
        <v>1375</v>
      </c>
      <c r="O657">
        <v>1553</v>
      </c>
      <c r="P657">
        <v>1890</v>
      </c>
      <c r="Q657">
        <v>2308</v>
      </c>
    </row>
    <row r="658" spans="1:17" x14ac:dyDescent="0.25">
      <c r="A658">
        <v>13219</v>
      </c>
      <c r="B658" t="s">
        <v>4807</v>
      </c>
      <c r="C658" t="s">
        <v>4552</v>
      </c>
      <c r="D658" t="s">
        <v>4553</v>
      </c>
      <c r="E658" t="s">
        <v>1177</v>
      </c>
      <c r="F658" t="s">
        <v>2644</v>
      </c>
      <c r="G658" t="s">
        <v>4450</v>
      </c>
      <c r="H658" t="s">
        <v>4451</v>
      </c>
      <c r="I658" t="s">
        <v>11</v>
      </c>
      <c r="J658" t="s">
        <v>4808</v>
      </c>
      <c r="K658" t="s">
        <v>2648</v>
      </c>
      <c r="L658">
        <v>39194</v>
      </c>
      <c r="M658">
        <v>825</v>
      </c>
      <c r="N658">
        <v>877</v>
      </c>
      <c r="O658">
        <v>995</v>
      </c>
      <c r="P658">
        <v>1335</v>
      </c>
      <c r="Q658">
        <v>1517</v>
      </c>
    </row>
    <row r="659" spans="1:17" x14ac:dyDescent="0.25">
      <c r="A659">
        <v>13221</v>
      </c>
      <c r="B659" t="s">
        <v>4809</v>
      </c>
      <c r="C659" t="s">
        <v>4552</v>
      </c>
      <c r="D659" t="s">
        <v>4553</v>
      </c>
      <c r="E659" t="s">
        <v>2022</v>
      </c>
      <c r="F659" t="s">
        <v>2644</v>
      </c>
      <c r="G659" t="s">
        <v>4450</v>
      </c>
      <c r="H659" t="s">
        <v>4451</v>
      </c>
      <c r="I659" t="s">
        <v>11</v>
      </c>
      <c r="J659" t="s">
        <v>4810</v>
      </c>
      <c r="K659" t="s">
        <v>2648</v>
      </c>
      <c r="L659">
        <v>15040</v>
      </c>
      <c r="M659">
        <v>825</v>
      </c>
      <c r="N659">
        <v>877</v>
      </c>
      <c r="O659">
        <v>995</v>
      </c>
      <c r="P659">
        <v>1335</v>
      </c>
      <c r="Q659">
        <v>1517</v>
      </c>
    </row>
    <row r="660" spans="1:17" x14ac:dyDescent="0.25">
      <c r="A660">
        <v>13223</v>
      </c>
      <c r="B660" t="s">
        <v>4811</v>
      </c>
      <c r="C660" t="s">
        <v>4474</v>
      </c>
      <c r="D660" t="s">
        <v>4475</v>
      </c>
      <c r="E660" t="s">
        <v>1657</v>
      </c>
      <c r="F660" t="s">
        <v>2644</v>
      </c>
      <c r="G660" t="s">
        <v>4450</v>
      </c>
      <c r="H660" t="s">
        <v>4451</v>
      </c>
      <c r="I660" t="s">
        <v>11</v>
      </c>
      <c r="J660" t="s">
        <v>4812</v>
      </c>
      <c r="K660" t="s">
        <v>2648</v>
      </c>
      <c r="L660">
        <v>164440</v>
      </c>
      <c r="M660">
        <v>1345</v>
      </c>
      <c r="N660">
        <v>1375</v>
      </c>
      <c r="O660">
        <v>1553</v>
      </c>
      <c r="P660">
        <v>1890</v>
      </c>
      <c r="Q660">
        <v>2308</v>
      </c>
    </row>
    <row r="661" spans="1:17" x14ac:dyDescent="0.25">
      <c r="A661">
        <v>13225</v>
      </c>
      <c r="B661" t="s">
        <v>4813</v>
      </c>
      <c r="C661" t="s">
        <v>4814</v>
      </c>
      <c r="D661" t="s">
        <v>4815</v>
      </c>
      <c r="E661" t="s">
        <v>2028</v>
      </c>
      <c r="F661" t="s">
        <v>2644</v>
      </c>
      <c r="G661" t="s">
        <v>4450</v>
      </c>
      <c r="H661" t="s">
        <v>4451</v>
      </c>
      <c r="I661" t="s">
        <v>11</v>
      </c>
      <c r="J661" t="s">
        <v>4816</v>
      </c>
      <c r="K661" t="s">
        <v>2648</v>
      </c>
      <c r="L661">
        <v>27502</v>
      </c>
      <c r="M661">
        <v>590</v>
      </c>
      <c r="N661">
        <v>670</v>
      </c>
      <c r="O661">
        <v>882</v>
      </c>
      <c r="P661">
        <v>1121</v>
      </c>
      <c r="Q661">
        <v>1234</v>
      </c>
    </row>
    <row r="662" spans="1:17" x14ac:dyDescent="0.25">
      <c r="A662">
        <v>13227</v>
      </c>
      <c r="B662" t="s">
        <v>4817</v>
      </c>
      <c r="C662" t="s">
        <v>4474</v>
      </c>
      <c r="D662" t="s">
        <v>4475</v>
      </c>
      <c r="E662" t="s">
        <v>1219</v>
      </c>
      <c r="F662" t="s">
        <v>2644</v>
      </c>
      <c r="G662" t="s">
        <v>4450</v>
      </c>
      <c r="H662" t="s">
        <v>4451</v>
      </c>
      <c r="I662" t="s">
        <v>11</v>
      </c>
      <c r="J662" t="s">
        <v>4818</v>
      </c>
      <c r="K662" t="s">
        <v>2648</v>
      </c>
      <c r="L662">
        <v>32002</v>
      </c>
      <c r="M662">
        <v>1345</v>
      </c>
      <c r="N662">
        <v>1375</v>
      </c>
      <c r="O662">
        <v>1553</v>
      </c>
      <c r="P662">
        <v>1890</v>
      </c>
      <c r="Q662">
        <v>2308</v>
      </c>
    </row>
    <row r="663" spans="1:17" x14ac:dyDescent="0.25">
      <c r="A663">
        <v>13229</v>
      </c>
      <c r="B663" t="s">
        <v>4819</v>
      </c>
      <c r="C663" t="s">
        <v>4820</v>
      </c>
      <c r="D663" t="s">
        <v>4821</v>
      </c>
      <c r="E663" t="s">
        <v>951</v>
      </c>
      <c r="F663" t="s">
        <v>2644</v>
      </c>
      <c r="G663" t="s">
        <v>4450</v>
      </c>
      <c r="H663" t="s">
        <v>4451</v>
      </c>
      <c r="I663" t="s">
        <v>11</v>
      </c>
      <c r="J663" t="s">
        <v>4822</v>
      </c>
      <c r="K663" t="s">
        <v>2657</v>
      </c>
      <c r="L663">
        <v>19336</v>
      </c>
      <c r="M663">
        <v>639</v>
      </c>
      <c r="N663">
        <v>643</v>
      </c>
      <c r="O663">
        <v>819</v>
      </c>
      <c r="P663">
        <v>997</v>
      </c>
      <c r="Q663">
        <v>1119</v>
      </c>
    </row>
    <row r="664" spans="1:17" x14ac:dyDescent="0.25">
      <c r="A664">
        <v>13231</v>
      </c>
      <c r="B664" t="s">
        <v>4823</v>
      </c>
      <c r="C664" t="s">
        <v>4474</v>
      </c>
      <c r="D664" t="s">
        <v>4475</v>
      </c>
      <c r="E664" t="s">
        <v>1475</v>
      </c>
      <c r="F664" t="s">
        <v>2644</v>
      </c>
      <c r="G664" t="s">
        <v>4450</v>
      </c>
      <c r="H664" t="s">
        <v>4451</v>
      </c>
      <c r="I664" t="s">
        <v>11</v>
      </c>
      <c r="J664" t="s">
        <v>4824</v>
      </c>
      <c r="K664" t="s">
        <v>2648</v>
      </c>
      <c r="L664">
        <v>18565</v>
      </c>
      <c r="M664">
        <v>1345</v>
      </c>
      <c r="N664">
        <v>1375</v>
      </c>
      <c r="O664">
        <v>1553</v>
      </c>
      <c r="P664">
        <v>1890</v>
      </c>
      <c r="Q664">
        <v>2308</v>
      </c>
    </row>
    <row r="665" spans="1:17" x14ac:dyDescent="0.25">
      <c r="A665">
        <v>13233</v>
      </c>
      <c r="B665" t="s">
        <v>4825</v>
      </c>
      <c r="C665" t="s">
        <v>4826</v>
      </c>
      <c r="D665" t="s">
        <v>4827</v>
      </c>
      <c r="E665" t="s">
        <v>945</v>
      </c>
      <c r="F665" t="s">
        <v>2644</v>
      </c>
      <c r="G665" t="s">
        <v>4450</v>
      </c>
      <c r="H665" t="s">
        <v>4451</v>
      </c>
      <c r="I665" t="s">
        <v>11</v>
      </c>
      <c r="J665" t="s">
        <v>4828</v>
      </c>
      <c r="K665" t="s">
        <v>2657</v>
      </c>
      <c r="L665">
        <v>42251</v>
      </c>
      <c r="M665">
        <v>623</v>
      </c>
      <c r="N665">
        <v>628</v>
      </c>
      <c r="O665">
        <v>826</v>
      </c>
      <c r="P665">
        <v>1052</v>
      </c>
      <c r="Q665">
        <v>1110</v>
      </c>
    </row>
    <row r="666" spans="1:17" x14ac:dyDescent="0.25">
      <c r="A666">
        <v>13235</v>
      </c>
      <c r="B666" t="s">
        <v>4829</v>
      </c>
      <c r="C666" t="s">
        <v>4830</v>
      </c>
      <c r="D666" t="s">
        <v>4831</v>
      </c>
      <c r="E666" t="s">
        <v>1599</v>
      </c>
      <c r="F666" t="s">
        <v>2644</v>
      </c>
      <c r="G666" t="s">
        <v>4450</v>
      </c>
      <c r="H666" t="s">
        <v>4451</v>
      </c>
      <c r="I666" t="s">
        <v>11</v>
      </c>
      <c r="J666" t="s">
        <v>4832</v>
      </c>
      <c r="K666" t="s">
        <v>2657</v>
      </c>
      <c r="L666">
        <v>11185</v>
      </c>
      <c r="M666">
        <v>623</v>
      </c>
      <c r="N666">
        <v>627</v>
      </c>
      <c r="O666">
        <v>772</v>
      </c>
      <c r="P666">
        <v>1078</v>
      </c>
      <c r="Q666">
        <v>1123</v>
      </c>
    </row>
    <row r="667" spans="1:17" x14ac:dyDescent="0.25">
      <c r="A667">
        <v>13237</v>
      </c>
      <c r="B667" t="s">
        <v>4833</v>
      </c>
      <c r="C667" t="s">
        <v>4834</v>
      </c>
      <c r="D667" t="s">
        <v>4835</v>
      </c>
      <c r="E667" t="s">
        <v>1238</v>
      </c>
      <c r="F667" t="s">
        <v>2644</v>
      </c>
      <c r="G667" t="s">
        <v>4450</v>
      </c>
      <c r="H667" t="s">
        <v>4451</v>
      </c>
      <c r="I667" t="s">
        <v>11</v>
      </c>
      <c r="J667" t="s">
        <v>4836</v>
      </c>
      <c r="K667" t="s">
        <v>2657</v>
      </c>
      <c r="L667">
        <v>21906</v>
      </c>
      <c r="M667">
        <v>715</v>
      </c>
      <c r="N667">
        <v>719</v>
      </c>
      <c r="O667">
        <v>916</v>
      </c>
      <c r="P667">
        <v>1115</v>
      </c>
      <c r="Q667">
        <v>1560</v>
      </c>
    </row>
    <row r="668" spans="1:17" x14ac:dyDescent="0.25">
      <c r="A668">
        <v>13239</v>
      </c>
      <c r="B668" t="s">
        <v>4837</v>
      </c>
      <c r="C668" t="s">
        <v>4838</v>
      </c>
      <c r="D668" t="s">
        <v>4839</v>
      </c>
      <c r="E668" t="s">
        <v>1604</v>
      </c>
      <c r="F668" t="s">
        <v>2644</v>
      </c>
      <c r="G668" t="s">
        <v>4450</v>
      </c>
      <c r="H668" t="s">
        <v>4451</v>
      </c>
      <c r="I668" t="s">
        <v>11</v>
      </c>
      <c r="J668" t="s">
        <v>4840</v>
      </c>
      <c r="K668" t="s">
        <v>2657</v>
      </c>
      <c r="L668">
        <v>2290</v>
      </c>
      <c r="M668">
        <v>602</v>
      </c>
      <c r="N668">
        <v>606</v>
      </c>
      <c r="O668">
        <v>772</v>
      </c>
      <c r="P668">
        <v>940</v>
      </c>
      <c r="Q668">
        <v>1123</v>
      </c>
    </row>
    <row r="669" spans="1:17" x14ac:dyDescent="0.25">
      <c r="A669">
        <v>13241</v>
      </c>
      <c r="B669" t="s">
        <v>4841</v>
      </c>
      <c r="C669" t="s">
        <v>4842</v>
      </c>
      <c r="D669" t="s">
        <v>4843</v>
      </c>
      <c r="E669" t="s">
        <v>2052</v>
      </c>
      <c r="F669" t="s">
        <v>2644</v>
      </c>
      <c r="G669" t="s">
        <v>4450</v>
      </c>
      <c r="H669" t="s">
        <v>4451</v>
      </c>
      <c r="I669" t="s">
        <v>11</v>
      </c>
      <c r="J669" t="s">
        <v>4844</v>
      </c>
      <c r="K669" t="s">
        <v>2657</v>
      </c>
      <c r="L669">
        <v>16859</v>
      </c>
      <c r="M669">
        <v>641</v>
      </c>
      <c r="N669">
        <v>646</v>
      </c>
      <c r="O669">
        <v>850</v>
      </c>
      <c r="P669">
        <v>1060</v>
      </c>
      <c r="Q669">
        <v>1376</v>
      </c>
    </row>
    <row r="670" spans="1:17" x14ac:dyDescent="0.25">
      <c r="A670">
        <v>13243</v>
      </c>
      <c r="B670" t="s">
        <v>4845</v>
      </c>
      <c r="C670" t="s">
        <v>4846</v>
      </c>
      <c r="D670" t="s">
        <v>4847</v>
      </c>
      <c r="E670" t="s">
        <v>1282</v>
      </c>
      <c r="F670" t="s">
        <v>2644</v>
      </c>
      <c r="G670" t="s">
        <v>4450</v>
      </c>
      <c r="H670" t="s">
        <v>4451</v>
      </c>
      <c r="I670" t="s">
        <v>11</v>
      </c>
      <c r="J670" t="s">
        <v>4848</v>
      </c>
      <c r="K670" t="s">
        <v>2657</v>
      </c>
      <c r="L670">
        <v>6888</v>
      </c>
      <c r="M670">
        <v>602</v>
      </c>
      <c r="N670">
        <v>606</v>
      </c>
      <c r="O670">
        <v>772</v>
      </c>
      <c r="P670">
        <v>982</v>
      </c>
      <c r="Q670">
        <v>1037</v>
      </c>
    </row>
    <row r="671" spans="1:17" x14ac:dyDescent="0.25">
      <c r="A671">
        <v>13245</v>
      </c>
      <c r="B671" t="s">
        <v>4849</v>
      </c>
      <c r="C671" t="s">
        <v>4512</v>
      </c>
      <c r="D671" t="s">
        <v>4513</v>
      </c>
      <c r="E671" t="s">
        <v>1296</v>
      </c>
      <c r="F671" t="s">
        <v>2644</v>
      </c>
      <c r="G671" t="s">
        <v>4450</v>
      </c>
      <c r="H671" t="s">
        <v>4451</v>
      </c>
      <c r="I671" t="s">
        <v>11</v>
      </c>
      <c r="J671" t="s">
        <v>4850</v>
      </c>
      <c r="K671" t="s">
        <v>2648</v>
      </c>
      <c r="L671">
        <v>202178</v>
      </c>
      <c r="M671">
        <v>750</v>
      </c>
      <c r="N671">
        <v>890</v>
      </c>
      <c r="O671">
        <v>1017</v>
      </c>
      <c r="P671">
        <v>1369</v>
      </c>
      <c r="Q671">
        <v>1675</v>
      </c>
    </row>
    <row r="672" spans="1:17" x14ac:dyDescent="0.25">
      <c r="A672">
        <v>13247</v>
      </c>
      <c r="B672" t="s">
        <v>4851</v>
      </c>
      <c r="C672" t="s">
        <v>4474</v>
      </c>
      <c r="D672" t="s">
        <v>4475</v>
      </c>
      <c r="E672" t="s">
        <v>2061</v>
      </c>
      <c r="F672" t="s">
        <v>2644</v>
      </c>
      <c r="G672" t="s">
        <v>4450</v>
      </c>
      <c r="H672" t="s">
        <v>4451</v>
      </c>
      <c r="I672" t="s">
        <v>11</v>
      </c>
      <c r="J672" t="s">
        <v>4852</v>
      </c>
      <c r="K672" t="s">
        <v>2648</v>
      </c>
      <c r="L672">
        <v>90155</v>
      </c>
      <c r="M672">
        <v>1345</v>
      </c>
      <c r="N672">
        <v>1375</v>
      </c>
      <c r="O672">
        <v>1553</v>
      </c>
      <c r="P672">
        <v>1890</v>
      </c>
      <c r="Q672">
        <v>2308</v>
      </c>
    </row>
    <row r="673" spans="1:17" x14ac:dyDescent="0.25">
      <c r="A673">
        <v>13249</v>
      </c>
      <c r="B673" t="s">
        <v>4853</v>
      </c>
      <c r="C673" t="s">
        <v>4854</v>
      </c>
      <c r="D673" t="s">
        <v>4855</v>
      </c>
      <c r="E673" t="s">
        <v>2064</v>
      </c>
      <c r="F673" t="s">
        <v>2644</v>
      </c>
      <c r="G673" t="s">
        <v>4450</v>
      </c>
      <c r="H673" t="s">
        <v>4451</v>
      </c>
      <c r="I673" t="s">
        <v>11</v>
      </c>
      <c r="J673" t="s">
        <v>4856</v>
      </c>
      <c r="K673" t="s">
        <v>2657</v>
      </c>
      <c r="L673">
        <v>5215</v>
      </c>
      <c r="M673">
        <v>602</v>
      </c>
      <c r="N673">
        <v>606</v>
      </c>
      <c r="O673">
        <v>772</v>
      </c>
      <c r="P673">
        <v>1087</v>
      </c>
      <c r="Q673">
        <v>1123</v>
      </c>
    </row>
    <row r="674" spans="1:17" x14ac:dyDescent="0.25">
      <c r="A674">
        <v>13251</v>
      </c>
      <c r="B674" t="s">
        <v>4857</v>
      </c>
      <c r="C674" t="s">
        <v>4858</v>
      </c>
      <c r="D674" t="s">
        <v>4859</v>
      </c>
      <c r="E674" t="s">
        <v>2067</v>
      </c>
      <c r="F674" t="s">
        <v>2644</v>
      </c>
      <c r="G674" t="s">
        <v>4450</v>
      </c>
      <c r="H674" t="s">
        <v>4451</v>
      </c>
      <c r="I674" t="s">
        <v>11</v>
      </c>
      <c r="J674" t="s">
        <v>4860</v>
      </c>
      <c r="K674" t="s">
        <v>2657</v>
      </c>
      <c r="L674">
        <v>13977</v>
      </c>
      <c r="M674">
        <v>583</v>
      </c>
      <c r="N674">
        <v>586</v>
      </c>
      <c r="O674">
        <v>772</v>
      </c>
      <c r="P674">
        <v>1091</v>
      </c>
      <c r="Q674">
        <v>1123</v>
      </c>
    </row>
    <row r="675" spans="1:17" x14ac:dyDescent="0.25">
      <c r="A675">
        <v>13253</v>
      </c>
      <c r="B675" t="s">
        <v>4861</v>
      </c>
      <c r="C675" t="s">
        <v>4862</v>
      </c>
      <c r="D675" t="s">
        <v>4863</v>
      </c>
      <c r="E675" t="s">
        <v>1586</v>
      </c>
      <c r="F675" t="s">
        <v>2644</v>
      </c>
      <c r="G675" t="s">
        <v>4450</v>
      </c>
      <c r="H675" t="s">
        <v>4451</v>
      </c>
      <c r="I675" t="s">
        <v>11</v>
      </c>
      <c r="J675" t="s">
        <v>4864</v>
      </c>
      <c r="K675" t="s">
        <v>2657</v>
      </c>
      <c r="L675">
        <v>8218</v>
      </c>
      <c r="M675">
        <v>643</v>
      </c>
      <c r="N675">
        <v>646</v>
      </c>
      <c r="O675">
        <v>823</v>
      </c>
      <c r="P675">
        <v>1066</v>
      </c>
      <c r="Q675">
        <v>1329</v>
      </c>
    </row>
    <row r="676" spans="1:17" x14ac:dyDescent="0.25">
      <c r="A676">
        <v>13255</v>
      </c>
      <c r="B676" t="s">
        <v>4865</v>
      </c>
      <c r="C676" t="s">
        <v>4474</v>
      </c>
      <c r="D676" t="s">
        <v>4475</v>
      </c>
      <c r="E676" t="s">
        <v>2074</v>
      </c>
      <c r="F676" t="s">
        <v>2644</v>
      </c>
      <c r="G676" t="s">
        <v>4450</v>
      </c>
      <c r="H676" t="s">
        <v>4451</v>
      </c>
      <c r="I676" t="s">
        <v>11</v>
      </c>
      <c r="J676" t="s">
        <v>4866</v>
      </c>
      <c r="K676" t="s">
        <v>2648</v>
      </c>
      <c r="L676">
        <v>66043</v>
      </c>
      <c r="M676">
        <v>1345</v>
      </c>
      <c r="N676">
        <v>1375</v>
      </c>
      <c r="O676">
        <v>1553</v>
      </c>
      <c r="P676">
        <v>1890</v>
      </c>
      <c r="Q676">
        <v>2308</v>
      </c>
    </row>
    <row r="677" spans="1:17" x14ac:dyDescent="0.25">
      <c r="A677">
        <v>13257</v>
      </c>
      <c r="B677" t="s">
        <v>4867</v>
      </c>
      <c r="C677" t="s">
        <v>4868</v>
      </c>
      <c r="D677" t="s">
        <v>4869</v>
      </c>
      <c r="E677" t="s">
        <v>1743</v>
      </c>
      <c r="F677" t="s">
        <v>2644</v>
      </c>
      <c r="G677" t="s">
        <v>4450</v>
      </c>
      <c r="H677" t="s">
        <v>4451</v>
      </c>
      <c r="I677" t="s">
        <v>11</v>
      </c>
      <c r="J677" t="s">
        <v>4870</v>
      </c>
      <c r="K677" t="s">
        <v>2657</v>
      </c>
      <c r="L677">
        <v>25934</v>
      </c>
      <c r="M677">
        <v>620</v>
      </c>
      <c r="N677">
        <v>624</v>
      </c>
      <c r="O677">
        <v>822</v>
      </c>
      <c r="P677">
        <v>1071</v>
      </c>
      <c r="Q677">
        <v>1315</v>
      </c>
    </row>
    <row r="678" spans="1:17" x14ac:dyDescent="0.25">
      <c r="A678">
        <v>13259</v>
      </c>
      <c r="B678" t="s">
        <v>4871</v>
      </c>
      <c r="C678" t="s">
        <v>4872</v>
      </c>
      <c r="D678" t="s">
        <v>4873</v>
      </c>
      <c r="E678" t="s">
        <v>1878</v>
      </c>
      <c r="F678" t="s">
        <v>2644</v>
      </c>
      <c r="G678" t="s">
        <v>4450</v>
      </c>
      <c r="H678" t="s">
        <v>4451</v>
      </c>
      <c r="I678" t="s">
        <v>11</v>
      </c>
      <c r="J678" t="s">
        <v>4874</v>
      </c>
      <c r="K678" t="s">
        <v>2648</v>
      </c>
      <c r="L678">
        <v>6446</v>
      </c>
      <c r="M678">
        <v>583</v>
      </c>
      <c r="N678">
        <v>586</v>
      </c>
      <c r="O678">
        <v>772</v>
      </c>
      <c r="P678">
        <v>940</v>
      </c>
      <c r="Q678">
        <v>1109</v>
      </c>
    </row>
    <row r="679" spans="1:17" x14ac:dyDescent="0.25">
      <c r="A679">
        <v>13261</v>
      </c>
      <c r="B679" t="s">
        <v>4875</v>
      </c>
      <c r="C679" t="s">
        <v>4876</v>
      </c>
      <c r="D679" t="s">
        <v>4877</v>
      </c>
      <c r="E679" t="s">
        <v>1301</v>
      </c>
      <c r="F679" t="s">
        <v>2644</v>
      </c>
      <c r="G679" t="s">
        <v>4450</v>
      </c>
      <c r="H679" t="s">
        <v>4451</v>
      </c>
      <c r="I679" t="s">
        <v>11</v>
      </c>
      <c r="J679" t="s">
        <v>4878</v>
      </c>
      <c r="K679" t="s">
        <v>2657</v>
      </c>
      <c r="L679">
        <v>29714</v>
      </c>
      <c r="M679">
        <v>615</v>
      </c>
      <c r="N679">
        <v>619</v>
      </c>
      <c r="O679">
        <v>815</v>
      </c>
      <c r="P679">
        <v>992</v>
      </c>
      <c r="Q679">
        <v>1188</v>
      </c>
    </row>
    <row r="680" spans="1:17" x14ac:dyDescent="0.25">
      <c r="A680">
        <v>13263</v>
      </c>
      <c r="B680" t="s">
        <v>4879</v>
      </c>
      <c r="C680" t="s">
        <v>4880</v>
      </c>
      <c r="D680" t="s">
        <v>4881</v>
      </c>
      <c r="E680" t="s">
        <v>752</v>
      </c>
      <c r="F680" t="s">
        <v>2644</v>
      </c>
      <c r="G680" t="s">
        <v>4450</v>
      </c>
      <c r="H680" t="s">
        <v>4451</v>
      </c>
      <c r="I680" t="s">
        <v>11</v>
      </c>
      <c r="J680" t="s">
        <v>4882</v>
      </c>
      <c r="K680" t="s">
        <v>2648</v>
      </c>
      <c r="L680">
        <v>6245</v>
      </c>
      <c r="M680">
        <v>621</v>
      </c>
      <c r="N680">
        <v>669</v>
      </c>
      <c r="O680">
        <v>772</v>
      </c>
      <c r="P680">
        <v>1015</v>
      </c>
      <c r="Q680">
        <v>1315</v>
      </c>
    </row>
    <row r="681" spans="1:17" x14ac:dyDescent="0.25">
      <c r="A681">
        <v>13265</v>
      </c>
      <c r="B681" t="s">
        <v>4883</v>
      </c>
      <c r="C681" t="s">
        <v>4884</v>
      </c>
      <c r="D681" t="s">
        <v>4885</v>
      </c>
      <c r="E681" t="s">
        <v>2087</v>
      </c>
      <c r="F681" t="s">
        <v>2644</v>
      </c>
      <c r="G681" t="s">
        <v>4450</v>
      </c>
      <c r="H681" t="s">
        <v>4451</v>
      </c>
      <c r="I681" t="s">
        <v>11</v>
      </c>
      <c r="J681" t="s">
        <v>4886</v>
      </c>
      <c r="K681" t="s">
        <v>2657</v>
      </c>
      <c r="L681">
        <v>1596</v>
      </c>
      <c r="M681">
        <v>602</v>
      </c>
      <c r="N681">
        <v>606</v>
      </c>
      <c r="O681">
        <v>772</v>
      </c>
      <c r="P681">
        <v>940</v>
      </c>
      <c r="Q681">
        <v>1123</v>
      </c>
    </row>
    <row r="682" spans="1:17" x14ac:dyDescent="0.25">
      <c r="A682">
        <v>13267</v>
      </c>
      <c r="B682" t="s">
        <v>4887</v>
      </c>
      <c r="C682" t="s">
        <v>4888</v>
      </c>
      <c r="D682" t="s">
        <v>4889</v>
      </c>
      <c r="E682" t="s">
        <v>2091</v>
      </c>
      <c r="F682" t="s">
        <v>2644</v>
      </c>
      <c r="G682" t="s">
        <v>4450</v>
      </c>
      <c r="H682" t="s">
        <v>4451</v>
      </c>
      <c r="I682" t="s">
        <v>11</v>
      </c>
      <c r="J682" t="s">
        <v>4890</v>
      </c>
      <c r="K682" t="s">
        <v>2657</v>
      </c>
      <c r="L682">
        <v>25392</v>
      </c>
      <c r="M682">
        <v>648</v>
      </c>
      <c r="N682">
        <v>676</v>
      </c>
      <c r="O682">
        <v>772</v>
      </c>
      <c r="P682">
        <v>1097</v>
      </c>
      <c r="Q682">
        <v>1315</v>
      </c>
    </row>
    <row r="683" spans="1:17" x14ac:dyDescent="0.25">
      <c r="A683">
        <v>13269</v>
      </c>
      <c r="B683" t="s">
        <v>4891</v>
      </c>
      <c r="C683" t="s">
        <v>4892</v>
      </c>
      <c r="D683" t="s">
        <v>4893</v>
      </c>
      <c r="E683" t="s">
        <v>1359</v>
      </c>
      <c r="F683" t="s">
        <v>2644</v>
      </c>
      <c r="G683" t="s">
        <v>4450</v>
      </c>
      <c r="H683" t="s">
        <v>4451</v>
      </c>
      <c r="I683" t="s">
        <v>11</v>
      </c>
      <c r="J683" t="s">
        <v>4894</v>
      </c>
      <c r="K683" t="s">
        <v>2657</v>
      </c>
      <c r="L683">
        <v>8126</v>
      </c>
      <c r="M683">
        <v>516</v>
      </c>
      <c r="N683">
        <v>606</v>
      </c>
      <c r="O683">
        <v>772</v>
      </c>
      <c r="P683">
        <v>964</v>
      </c>
      <c r="Q683">
        <v>1127</v>
      </c>
    </row>
    <row r="684" spans="1:17" x14ac:dyDescent="0.25">
      <c r="A684">
        <v>13271</v>
      </c>
      <c r="B684" t="s">
        <v>4895</v>
      </c>
      <c r="C684" t="s">
        <v>4896</v>
      </c>
      <c r="D684" t="s">
        <v>4897</v>
      </c>
      <c r="E684" t="s">
        <v>2097</v>
      </c>
      <c r="F684" t="s">
        <v>2644</v>
      </c>
      <c r="G684" t="s">
        <v>4450</v>
      </c>
      <c r="H684" t="s">
        <v>4451</v>
      </c>
      <c r="I684" t="s">
        <v>11</v>
      </c>
      <c r="J684" t="s">
        <v>4898</v>
      </c>
      <c r="K684" t="s">
        <v>2657</v>
      </c>
      <c r="L684">
        <v>15871</v>
      </c>
      <c r="M684">
        <v>516</v>
      </c>
      <c r="N684">
        <v>606</v>
      </c>
      <c r="O684">
        <v>772</v>
      </c>
      <c r="P684">
        <v>940</v>
      </c>
      <c r="Q684">
        <v>1037</v>
      </c>
    </row>
    <row r="685" spans="1:17" x14ac:dyDescent="0.25">
      <c r="A685">
        <v>13273</v>
      </c>
      <c r="B685" t="s">
        <v>4899</v>
      </c>
      <c r="C685" t="s">
        <v>4608</v>
      </c>
      <c r="D685" t="s">
        <v>4609</v>
      </c>
      <c r="E685" t="s">
        <v>2100</v>
      </c>
      <c r="F685" t="s">
        <v>2644</v>
      </c>
      <c r="G685" t="s">
        <v>4450</v>
      </c>
      <c r="H685" t="s">
        <v>4451</v>
      </c>
      <c r="I685" t="s">
        <v>11</v>
      </c>
      <c r="J685" t="s">
        <v>4900</v>
      </c>
      <c r="K685" t="s">
        <v>2648</v>
      </c>
      <c r="L685">
        <v>8654</v>
      </c>
      <c r="M685">
        <v>735</v>
      </c>
      <c r="N685">
        <v>748</v>
      </c>
      <c r="O685">
        <v>880</v>
      </c>
      <c r="P685">
        <v>1153</v>
      </c>
      <c r="Q685">
        <v>1402</v>
      </c>
    </row>
    <row r="686" spans="1:17" x14ac:dyDescent="0.25">
      <c r="A686">
        <v>13275</v>
      </c>
      <c r="B686" t="s">
        <v>4901</v>
      </c>
      <c r="C686" t="s">
        <v>4902</v>
      </c>
      <c r="D686" t="s">
        <v>4903</v>
      </c>
      <c r="E686" t="s">
        <v>1919</v>
      </c>
      <c r="F686" t="s">
        <v>2644</v>
      </c>
      <c r="G686" t="s">
        <v>4450</v>
      </c>
      <c r="H686" t="s">
        <v>4451</v>
      </c>
      <c r="I686" t="s">
        <v>11</v>
      </c>
      <c r="J686" t="s">
        <v>4904</v>
      </c>
      <c r="K686" t="s">
        <v>2657</v>
      </c>
      <c r="L686">
        <v>44545</v>
      </c>
      <c r="M686">
        <v>765</v>
      </c>
      <c r="N686">
        <v>769</v>
      </c>
      <c r="O686">
        <v>943</v>
      </c>
      <c r="P686">
        <v>1215</v>
      </c>
      <c r="Q686">
        <v>1373</v>
      </c>
    </row>
    <row r="687" spans="1:17" x14ac:dyDescent="0.25">
      <c r="A687">
        <v>13277</v>
      </c>
      <c r="B687" t="s">
        <v>4905</v>
      </c>
      <c r="C687" t="s">
        <v>4906</v>
      </c>
      <c r="D687" t="s">
        <v>4907</v>
      </c>
      <c r="E687" t="s">
        <v>2104</v>
      </c>
      <c r="F687" t="s">
        <v>2644</v>
      </c>
      <c r="G687" t="s">
        <v>4450</v>
      </c>
      <c r="H687" t="s">
        <v>4451</v>
      </c>
      <c r="I687" t="s">
        <v>11</v>
      </c>
      <c r="J687" t="s">
        <v>4908</v>
      </c>
      <c r="K687" t="s">
        <v>2657</v>
      </c>
      <c r="L687">
        <v>40590</v>
      </c>
      <c r="M687">
        <v>648</v>
      </c>
      <c r="N687">
        <v>655</v>
      </c>
      <c r="O687">
        <v>772</v>
      </c>
      <c r="P687">
        <v>1016</v>
      </c>
      <c r="Q687">
        <v>1194</v>
      </c>
    </row>
    <row r="688" spans="1:17" x14ac:dyDescent="0.25">
      <c r="A688">
        <v>13279</v>
      </c>
      <c r="B688" t="s">
        <v>4909</v>
      </c>
      <c r="C688" t="s">
        <v>4910</v>
      </c>
      <c r="D688" t="s">
        <v>4911</v>
      </c>
      <c r="E688" t="s">
        <v>2107</v>
      </c>
      <c r="F688" t="s">
        <v>2644</v>
      </c>
      <c r="G688" t="s">
        <v>4450</v>
      </c>
      <c r="H688" t="s">
        <v>4451</v>
      </c>
      <c r="I688" t="s">
        <v>11</v>
      </c>
      <c r="J688" t="s">
        <v>4912</v>
      </c>
      <c r="K688" t="s">
        <v>2657</v>
      </c>
      <c r="L688">
        <v>26947</v>
      </c>
      <c r="M688">
        <v>583</v>
      </c>
      <c r="N688">
        <v>586</v>
      </c>
      <c r="O688">
        <v>772</v>
      </c>
      <c r="P688">
        <v>1084</v>
      </c>
      <c r="Q688">
        <v>1266</v>
      </c>
    </row>
    <row r="689" spans="1:17" x14ac:dyDescent="0.25">
      <c r="A689">
        <v>13281</v>
      </c>
      <c r="B689" t="s">
        <v>4913</v>
      </c>
      <c r="C689" t="s">
        <v>4914</v>
      </c>
      <c r="D689" t="s">
        <v>4915</v>
      </c>
      <c r="E689" t="s">
        <v>2109</v>
      </c>
      <c r="F689" t="s">
        <v>2644</v>
      </c>
      <c r="G689" t="s">
        <v>4450</v>
      </c>
      <c r="H689" t="s">
        <v>4451</v>
      </c>
      <c r="I689" t="s">
        <v>11</v>
      </c>
      <c r="J689" t="s">
        <v>4916</v>
      </c>
      <c r="K689" t="s">
        <v>2657</v>
      </c>
      <c r="L689">
        <v>11815</v>
      </c>
      <c r="M689">
        <v>673</v>
      </c>
      <c r="N689">
        <v>687</v>
      </c>
      <c r="O689">
        <v>801</v>
      </c>
      <c r="P689">
        <v>1138</v>
      </c>
      <c r="Q689">
        <v>1364</v>
      </c>
    </row>
    <row r="690" spans="1:17" x14ac:dyDescent="0.25">
      <c r="A690">
        <v>13283</v>
      </c>
      <c r="B690" t="s">
        <v>4917</v>
      </c>
      <c r="C690" t="s">
        <v>4918</v>
      </c>
      <c r="D690" t="s">
        <v>4919</v>
      </c>
      <c r="E690" t="s">
        <v>2111</v>
      </c>
      <c r="F690" t="s">
        <v>2644</v>
      </c>
      <c r="G690" t="s">
        <v>4450</v>
      </c>
      <c r="H690" t="s">
        <v>4451</v>
      </c>
      <c r="I690" t="s">
        <v>11</v>
      </c>
      <c r="J690" t="s">
        <v>4920</v>
      </c>
      <c r="K690" t="s">
        <v>2657</v>
      </c>
      <c r="L690">
        <v>6787</v>
      </c>
      <c r="M690">
        <v>583</v>
      </c>
      <c r="N690">
        <v>586</v>
      </c>
      <c r="O690">
        <v>772</v>
      </c>
      <c r="P690">
        <v>1059</v>
      </c>
      <c r="Q690">
        <v>1065</v>
      </c>
    </row>
    <row r="691" spans="1:17" x14ac:dyDescent="0.25">
      <c r="A691">
        <v>13285</v>
      </c>
      <c r="B691" t="s">
        <v>4921</v>
      </c>
      <c r="C691" t="s">
        <v>4922</v>
      </c>
      <c r="D691" t="s">
        <v>4923</v>
      </c>
      <c r="E691" t="s">
        <v>2114</v>
      </c>
      <c r="F691" t="s">
        <v>2644</v>
      </c>
      <c r="G691" t="s">
        <v>4450</v>
      </c>
      <c r="H691" t="s">
        <v>4451</v>
      </c>
      <c r="I691" t="s">
        <v>11</v>
      </c>
      <c r="J691" t="s">
        <v>4924</v>
      </c>
      <c r="K691" t="s">
        <v>2657</v>
      </c>
      <c r="L691">
        <v>70095</v>
      </c>
      <c r="M691">
        <v>703</v>
      </c>
      <c r="N691">
        <v>708</v>
      </c>
      <c r="O691">
        <v>932</v>
      </c>
      <c r="P691">
        <v>1216</v>
      </c>
      <c r="Q691">
        <v>1323</v>
      </c>
    </row>
    <row r="692" spans="1:17" x14ac:dyDescent="0.25">
      <c r="A692">
        <v>13287</v>
      </c>
      <c r="B692" t="s">
        <v>4925</v>
      </c>
      <c r="C692" t="s">
        <v>4926</v>
      </c>
      <c r="D692" t="s">
        <v>4927</v>
      </c>
      <c r="E692" t="s">
        <v>1640</v>
      </c>
      <c r="F692" t="s">
        <v>2644</v>
      </c>
      <c r="G692" t="s">
        <v>4450</v>
      </c>
      <c r="H692" t="s">
        <v>4451</v>
      </c>
      <c r="I692" t="s">
        <v>11</v>
      </c>
      <c r="J692" t="s">
        <v>4928</v>
      </c>
      <c r="K692" t="s">
        <v>2657</v>
      </c>
      <c r="L692">
        <v>7920</v>
      </c>
      <c r="M692">
        <v>602</v>
      </c>
      <c r="N692">
        <v>606</v>
      </c>
      <c r="O692">
        <v>772</v>
      </c>
      <c r="P692">
        <v>940</v>
      </c>
      <c r="Q692">
        <v>1037</v>
      </c>
    </row>
    <row r="693" spans="1:17" x14ac:dyDescent="0.25">
      <c r="A693">
        <v>13289</v>
      </c>
      <c r="B693" t="s">
        <v>4929</v>
      </c>
      <c r="C693" t="s">
        <v>4488</v>
      </c>
      <c r="D693" t="s">
        <v>4489</v>
      </c>
      <c r="E693" t="s">
        <v>2119</v>
      </c>
      <c r="F693" t="s">
        <v>2644</v>
      </c>
      <c r="G693" t="s">
        <v>4450</v>
      </c>
      <c r="H693" t="s">
        <v>4451</v>
      </c>
      <c r="I693" t="s">
        <v>11</v>
      </c>
      <c r="J693" t="s">
        <v>4930</v>
      </c>
      <c r="K693" t="s">
        <v>2648</v>
      </c>
      <c r="L693">
        <v>8195</v>
      </c>
      <c r="M693">
        <v>719</v>
      </c>
      <c r="N693">
        <v>838</v>
      </c>
      <c r="O693">
        <v>969</v>
      </c>
      <c r="P693">
        <v>1207</v>
      </c>
      <c r="Q693">
        <v>1302</v>
      </c>
    </row>
    <row r="694" spans="1:17" x14ac:dyDescent="0.25">
      <c r="A694">
        <v>13291</v>
      </c>
      <c r="B694" t="s">
        <v>4931</v>
      </c>
      <c r="C694" t="s">
        <v>4932</v>
      </c>
      <c r="D694" t="s">
        <v>4933</v>
      </c>
      <c r="E694" t="s">
        <v>756</v>
      </c>
      <c r="F694" t="s">
        <v>2644</v>
      </c>
      <c r="G694" t="s">
        <v>4450</v>
      </c>
      <c r="H694" t="s">
        <v>4451</v>
      </c>
      <c r="I694" t="s">
        <v>11</v>
      </c>
      <c r="J694" t="s">
        <v>4934</v>
      </c>
      <c r="K694" t="s">
        <v>2657</v>
      </c>
      <c r="L694">
        <v>23999</v>
      </c>
      <c r="M694">
        <v>602</v>
      </c>
      <c r="N694">
        <v>606</v>
      </c>
      <c r="O694">
        <v>772</v>
      </c>
      <c r="P694">
        <v>1097</v>
      </c>
      <c r="Q694">
        <v>1315</v>
      </c>
    </row>
    <row r="695" spans="1:17" x14ac:dyDescent="0.25">
      <c r="A695">
        <v>13293</v>
      </c>
      <c r="B695" t="s">
        <v>4935</v>
      </c>
      <c r="C695" t="s">
        <v>4936</v>
      </c>
      <c r="D695" t="s">
        <v>4937</v>
      </c>
      <c r="E695" t="s">
        <v>2123</v>
      </c>
      <c r="F695" t="s">
        <v>2644</v>
      </c>
      <c r="G695" t="s">
        <v>4450</v>
      </c>
      <c r="H695" t="s">
        <v>4451</v>
      </c>
      <c r="I695" t="s">
        <v>11</v>
      </c>
      <c r="J695" t="s">
        <v>4938</v>
      </c>
      <c r="K695" t="s">
        <v>2657</v>
      </c>
      <c r="L695">
        <v>26329</v>
      </c>
      <c r="M695">
        <v>516</v>
      </c>
      <c r="N695">
        <v>674</v>
      </c>
      <c r="O695">
        <v>772</v>
      </c>
      <c r="P695">
        <v>1054</v>
      </c>
      <c r="Q695">
        <v>1093</v>
      </c>
    </row>
    <row r="696" spans="1:17" x14ac:dyDescent="0.25">
      <c r="A696">
        <v>13295</v>
      </c>
      <c r="B696" t="s">
        <v>4939</v>
      </c>
      <c r="C696" t="s">
        <v>4534</v>
      </c>
      <c r="D696" t="s">
        <v>4535</v>
      </c>
      <c r="E696" t="s">
        <v>1663</v>
      </c>
      <c r="F696" t="s">
        <v>2644</v>
      </c>
      <c r="G696" t="s">
        <v>4450</v>
      </c>
      <c r="H696" t="s">
        <v>4451</v>
      </c>
      <c r="I696" t="s">
        <v>11</v>
      </c>
      <c r="J696" t="s">
        <v>4940</v>
      </c>
      <c r="K696" t="s">
        <v>2648</v>
      </c>
      <c r="L696">
        <v>69398</v>
      </c>
      <c r="M696">
        <v>910</v>
      </c>
      <c r="N696">
        <v>919</v>
      </c>
      <c r="O696">
        <v>1067</v>
      </c>
      <c r="P696">
        <v>1372</v>
      </c>
      <c r="Q696">
        <v>1619</v>
      </c>
    </row>
    <row r="697" spans="1:17" x14ac:dyDescent="0.25">
      <c r="A697">
        <v>13297</v>
      </c>
      <c r="B697" t="s">
        <v>4941</v>
      </c>
      <c r="C697" t="s">
        <v>4474</v>
      </c>
      <c r="D697" t="s">
        <v>4475</v>
      </c>
      <c r="E697" t="s">
        <v>1699</v>
      </c>
      <c r="F697" t="s">
        <v>2644</v>
      </c>
      <c r="G697" t="s">
        <v>4450</v>
      </c>
      <c r="H697" t="s">
        <v>4451</v>
      </c>
      <c r="I697" t="s">
        <v>11</v>
      </c>
      <c r="J697" t="s">
        <v>4942</v>
      </c>
      <c r="K697" t="s">
        <v>2648</v>
      </c>
      <c r="L697">
        <v>93284</v>
      </c>
      <c r="M697">
        <v>1345</v>
      </c>
      <c r="N697">
        <v>1375</v>
      </c>
      <c r="O697">
        <v>1553</v>
      </c>
      <c r="P697">
        <v>1890</v>
      </c>
      <c r="Q697">
        <v>2308</v>
      </c>
    </row>
    <row r="698" spans="1:17" x14ac:dyDescent="0.25">
      <c r="A698">
        <v>13299</v>
      </c>
      <c r="B698" t="s">
        <v>4943</v>
      </c>
      <c r="C698" t="s">
        <v>4944</v>
      </c>
      <c r="D698" t="s">
        <v>4945</v>
      </c>
      <c r="E698" t="s">
        <v>2127</v>
      </c>
      <c r="F698" t="s">
        <v>2644</v>
      </c>
      <c r="G698" t="s">
        <v>4450</v>
      </c>
      <c r="H698" t="s">
        <v>4451</v>
      </c>
      <c r="I698" t="s">
        <v>11</v>
      </c>
      <c r="J698" t="s">
        <v>4946</v>
      </c>
      <c r="K698" t="s">
        <v>2657</v>
      </c>
      <c r="L698">
        <v>35745</v>
      </c>
      <c r="M698">
        <v>615</v>
      </c>
      <c r="N698">
        <v>619</v>
      </c>
      <c r="O698">
        <v>815</v>
      </c>
      <c r="P698">
        <v>992</v>
      </c>
      <c r="Q698">
        <v>1239</v>
      </c>
    </row>
    <row r="699" spans="1:17" x14ac:dyDescent="0.25">
      <c r="A699">
        <v>13301</v>
      </c>
      <c r="B699" t="s">
        <v>4947</v>
      </c>
      <c r="C699" t="s">
        <v>4948</v>
      </c>
      <c r="D699" t="s">
        <v>4949</v>
      </c>
      <c r="E699" t="s">
        <v>783</v>
      </c>
      <c r="F699" t="s">
        <v>2644</v>
      </c>
      <c r="G699" t="s">
        <v>4450</v>
      </c>
      <c r="H699" t="s">
        <v>4451</v>
      </c>
      <c r="I699" t="s">
        <v>11</v>
      </c>
      <c r="J699" t="s">
        <v>4950</v>
      </c>
      <c r="K699" t="s">
        <v>2657</v>
      </c>
      <c r="L699">
        <v>5259</v>
      </c>
      <c r="M699">
        <v>583</v>
      </c>
      <c r="N699">
        <v>586</v>
      </c>
      <c r="O699">
        <v>772</v>
      </c>
      <c r="P699">
        <v>1005</v>
      </c>
      <c r="Q699">
        <v>1315</v>
      </c>
    </row>
    <row r="700" spans="1:17" x14ac:dyDescent="0.25">
      <c r="A700">
        <v>13303</v>
      </c>
      <c r="B700" t="s">
        <v>4951</v>
      </c>
      <c r="C700" t="s">
        <v>4952</v>
      </c>
      <c r="D700" t="s">
        <v>4953</v>
      </c>
      <c r="E700" t="s">
        <v>271</v>
      </c>
      <c r="F700" t="s">
        <v>2644</v>
      </c>
      <c r="G700" t="s">
        <v>4450</v>
      </c>
      <c r="H700" t="s">
        <v>4451</v>
      </c>
      <c r="I700" t="s">
        <v>11</v>
      </c>
      <c r="J700" t="s">
        <v>4954</v>
      </c>
      <c r="K700" t="s">
        <v>2657</v>
      </c>
      <c r="L700">
        <v>20316</v>
      </c>
      <c r="M700">
        <v>648</v>
      </c>
      <c r="N700">
        <v>684</v>
      </c>
      <c r="O700">
        <v>772</v>
      </c>
      <c r="P700">
        <v>1046</v>
      </c>
      <c r="Q700">
        <v>1204</v>
      </c>
    </row>
    <row r="701" spans="1:17" x14ac:dyDescent="0.25">
      <c r="A701">
        <v>13305</v>
      </c>
      <c r="B701" t="s">
        <v>4955</v>
      </c>
      <c r="C701" t="s">
        <v>4956</v>
      </c>
      <c r="D701" t="s">
        <v>4957</v>
      </c>
      <c r="E701" t="s">
        <v>975</v>
      </c>
      <c r="F701" t="s">
        <v>2644</v>
      </c>
      <c r="G701" t="s">
        <v>4450</v>
      </c>
      <c r="H701" t="s">
        <v>4451</v>
      </c>
      <c r="I701" t="s">
        <v>11</v>
      </c>
      <c r="J701" t="s">
        <v>4958</v>
      </c>
      <c r="K701" t="s">
        <v>2657</v>
      </c>
      <c r="L701">
        <v>29959</v>
      </c>
      <c r="M701">
        <v>583</v>
      </c>
      <c r="N701">
        <v>586</v>
      </c>
      <c r="O701">
        <v>772</v>
      </c>
      <c r="P701">
        <v>970</v>
      </c>
      <c r="Q701">
        <v>1241</v>
      </c>
    </row>
    <row r="702" spans="1:17" x14ac:dyDescent="0.25">
      <c r="A702">
        <v>13307</v>
      </c>
      <c r="B702" t="s">
        <v>4959</v>
      </c>
      <c r="C702" t="s">
        <v>4960</v>
      </c>
      <c r="D702" t="s">
        <v>4961</v>
      </c>
      <c r="E702" t="s">
        <v>1458</v>
      </c>
      <c r="F702" t="s">
        <v>2644</v>
      </c>
      <c r="G702" t="s">
        <v>4450</v>
      </c>
      <c r="H702" t="s">
        <v>4451</v>
      </c>
      <c r="I702" t="s">
        <v>11</v>
      </c>
      <c r="J702" t="s">
        <v>4962</v>
      </c>
      <c r="K702" t="s">
        <v>2657</v>
      </c>
      <c r="L702">
        <v>2587</v>
      </c>
      <c r="M702">
        <v>602</v>
      </c>
      <c r="N702">
        <v>606</v>
      </c>
      <c r="O702">
        <v>772</v>
      </c>
      <c r="P702">
        <v>988</v>
      </c>
      <c r="Q702">
        <v>1123</v>
      </c>
    </row>
    <row r="703" spans="1:17" x14ac:dyDescent="0.25">
      <c r="A703">
        <v>13309</v>
      </c>
      <c r="B703" t="s">
        <v>4963</v>
      </c>
      <c r="C703" t="s">
        <v>4964</v>
      </c>
      <c r="D703" t="s">
        <v>4965</v>
      </c>
      <c r="E703" t="s">
        <v>1131</v>
      </c>
      <c r="F703" t="s">
        <v>2644</v>
      </c>
      <c r="G703" t="s">
        <v>4450</v>
      </c>
      <c r="H703" t="s">
        <v>4451</v>
      </c>
      <c r="I703" t="s">
        <v>11</v>
      </c>
      <c r="J703" t="s">
        <v>4966</v>
      </c>
      <c r="K703" t="s">
        <v>2657</v>
      </c>
      <c r="L703">
        <v>7897</v>
      </c>
      <c r="M703">
        <v>583</v>
      </c>
      <c r="N703">
        <v>685</v>
      </c>
      <c r="O703">
        <v>872</v>
      </c>
      <c r="P703">
        <v>1061</v>
      </c>
      <c r="Q703">
        <v>1171</v>
      </c>
    </row>
    <row r="704" spans="1:17" x14ac:dyDescent="0.25">
      <c r="A704">
        <v>13311</v>
      </c>
      <c r="B704" t="s">
        <v>4967</v>
      </c>
      <c r="C704" t="s">
        <v>4968</v>
      </c>
      <c r="D704" t="s">
        <v>4969</v>
      </c>
      <c r="E704" t="s">
        <v>1789</v>
      </c>
      <c r="F704" t="s">
        <v>2644</v>
      </c>
      <c r="G704" t="s">
        <v>4450</v>
      </c>
      <c r="H704" t="s">
        <v>4451</v>
      </c>
      <c r="I704" t="s">
        <v>11</v>
      </c>
      <c r="J704" t="s">
        <v>4970</v>
      </c>
      <c r="K704" t="s">
        <v>2657</v>
      </c>
      <c r="L704">
        <v>29962</v>
      </c>
      <c r="M704">
        <v>737</v>
      </c>
      <c r="N704">
        <v>777</v>
      </c>
      <c r="O704">
        <v>878</v>
      </c>
      <c r="P704">
        <v>1093</v>
      </c>
      <c r="Q704">
        <v>1222</v>
      </c>
    </row>
    <row r="705" spans="1:17" x14ac:dyDescent="0.25">
      <c r="A705">
        <v>13313</v>
      </c>
      <c r="B705" t="s">
        <v>4971</v>
      </c>
      <c r="C705" t="s">
        <v>4972</v>
      </c>
      <c r="D705" t="s">
        <v>4973</v>
      </c>
      <c r="E705" t="s">
        <v>2142</v>
      </c>
      <c r="F705" t="s">
        <v>2644</v>
      </c>
      <c r="G705" t="s">
        <v>4450</v>
      </c>
      <c r="H705" t="s">
        <v>4451</v>
      </c>
      <c r="I705" t="s">
        <v>11</v>
      </c>
      <c r="J705" t="s">
        <v>4974</v>
      </c>
      <c r="K705" t="s">
        <v>2648</v>
      </c>
      <c r="L705">
        <v>104122</v>
      </c>
      <c r="M705">
        <v>590</v>
      </c>
      <c r="N705">
        <v>655</v>
      </c>
      <c r="O705">
        <v>862</v>
      </c>
      <c r="P705">
        <v>1138</v>
      </c>
      <c r="Q705">
        <v>1159</v>
      </c>
    </row>
    <row r="706" spans="1:17" x14ac:dyDescent="0.25">
      <c r="A706">
        <v>13315</v>
      </c>
      <c r="B706" t="s">
        <v>4975</v>
      </c>
      <c r="C706" t="s">
        <v>4976</v>
      </c>
      <c r="D706" t="s">
        <v>4977</v>
      </c>
      <c r="E706" t="s">
        <v>1697</v>
      </c>
      <c r="F706" t="s">
        <v>2644</v>
      </c>
      <c r="G706" t="s">
        <v>4450</v>
      </c>
      <c r="H706" t="s">
        <v>4451</v>
      </c>
      <c r="I706" t="s">
        <v>11</v>
      </c>
      <c r="J706" t="s">
        <v>4978</v>
      </c>
      <c r="K706" t="s">
        <v>2657</v>
      </c>
      <c r="L706">
        <v>8701</v>
      </c>
      <c r="M706">
        <v>602</v>
      </c>
      <c r="N706">
        <v>606</v>
      </c>
      <c r="O706">
        <v>772</v>
      </c>
      <c r="P706">
        <v>1097</v>
      </c>
      <c r="Q706">
        <v>1123</v>
      </c>
    </row>
    <row r="707" spans="1:17" x14ac:dyDescent="0.25">
      <c r="A707">
        <v>13317</v>
      </c>
      <c r="B707" t="s">
        <v>4979</v>
      </c>
      <c r="C707" t="s">
        <v>4980</v>
      </c>
      <c r="D707" t="s">
        <v>4981</v>
      </c>
      <c r="E707" t="s">
        <v>1975</v>
      </c>
      <c r="F707" t="s">
        <v>2644</v>
      </c>
      <c r="G707" t="s">
        <v>4450</v>
      </c>
      <c r="H707" t="s">
        <v>4451</v>
      </c>
      <c r="I707" t="s">
        <v>11</v>
      </c>
      <c r="J707" t="s">
        <v>4982</v>
      </c>
      <c r="K707" t="s">
        <v>2657</v>
      </c>
      <c r="L707">
        <v>9797</v>
      </c>
      <c r="M707">
        <v>601</v>
      </c>
      <c r="N707">
        <v>605</v>
      </c>
      <c r="O707">
        <v>797</v>
      </c>
      <c r="P707">
        <v>1045</v>
      </c>
      <c r="Q707">
        <v>1071</v>
      </c>
    </row>
    <row r="708" spans="1:17" x14ac:dyDescent="0.25">
      <c r="A708">
        <v>13319</v>
      </c>
      <c r="B708" t="s">
        <v>4983</v>
      </c>
      <c r="C708" t="s">
        <v>4984</v>
      </c>
      <c r="D708" t="s">
        <v>4985</v>
      </c>
      <c r="E708" t="s">
        <v>1858</v>
      </c>
      <c r="F708" t="s">
        <v>2644</v>
      </c>
      <c r="G708" t="s">
        <v>4450</v>
      </c>
      <c r="H708" t="s">
        <v>4451</v>
      </c>
      <c r="I708" t="s">
        <v>11</v>
      </c>
      <c r="J708" t="s">
        <v>4986</v>
      </c>
      <c r="K708" t="s">
        <v>2657</v>
      </c>
      <c r="L708">
        <v>8945</v>
      </c>
      <c r="M708">
        <v>648</v>
      </c>
      <c r="N708">
        <v>684</v>
      </c>
      <c r="O708">
        <v>772</v>
      </c>
      <c r="P708">
        <v>943</v>
      </c>
      <c r="Q708">
        <v>1037</v>
      </c>
    </row>
    <row r="709" spans="1:17" x14ac:dyDescent="0.25">
      <c r="A709">
        <v>13321</v>
      </c>
      <c r="B709" t="s">
        <v>4987</v>
      </c>
      <c r="C709" t="s">
        <v>4608</v>
      </c>
      <c r="D709" t="s">
        <v>4609</v>
      </c>
      <c r="E709" t="s">
        <v>1979</v>
      </c>
      <c r="F709" t="s">
        <v>2644</v>
      </c>
      <c r="G709" t="s">
        <v>4450</v>
      </c>
      <c r="H709" t="s">
        <v>4451</v>
      </c>
      <c r="I709" t="s">
        <v>11</v>
      </c>
      <c r="J709" t="s">
        <v>4988</v>
      </c>
      <c r="K709" t="s">
        <v>2648</v>
      </c>
      <c r="L709">
        <v>20346</v>
      </c>
      <c r="M709">
        <v>735</v>
      </c>
      <c r="N709">
        <v>748</v>
      </c>
      <c r="O709">
        <v>880</v>
      </c>
      <c r="P709">
        <v>1153</v>
      </c>
      <c r="Q709">
        <v>1402</v>
      </c>
    </row>
    <row r="710" spans="1:17" x14ac:dyDescent="0.25">
      <c r="A710">
        <v>15001</v>
      </c>
      <c r="B710" t="s">
        <v>4989</v>
      </c>
      <c r="C710" t="s">
        <v>4990</v>
      </c>
      <c r="D710" t="s">
        <v>4991</v>
      </c>
      <c r="E710" t="s">
        <v>69</v>
      </c>
      <c r="F710" t="s">
        <v>2644</v>
      </c>
      <c r="G710" t="s">
        <v>4992</v>
      </c>
      <c r="H710" t="s">
        <v>4993</v>
      </c>
      <c r="I710" t="s">
        <v>13</v>
      </c>
      <c r="J710" t="s">
        <v>4994</v>
      </c>
      <c r="K710" t="s">
        <v>2657</v>
      </c>
      <c r="L710">
        <v>201350</v>
      </c>
      <c r="M710">
        <v>1116</v>
      </c>
      <c r="N710">
        <v>1263</v>
      </c>
      <c r="O710">
        <v>1656</v>
      </c>
      <c r="P710">
        <v>2131</v>
      </c>
      <c r="Q710">
        <v>2250</v>
      </c>
    </row>
    <row r="711" spans="1:17" x14ac:dyDescent="0.25">
      <c r="A711">
        <v>15003</v>
      </c>
      <c r="B711" t="s">
        <v>4995</v>
      </c>
      <c r="C711" t="s">
        <v>4996</v>
      </c>
      <c r="D711" t="s">
        <v>4997</v>
      </c>
      <c r="E711" t="s">
        <v>110</v>
      </c>
      <c r="F711" t="s">
        <v>2644</v>
      </c>
      <c r="G711" t="s">
        <v>4992</v>
      </c>
      <c r="H711" t="s">
        <v>4993</v>
      </c>
      <c r="I711" t="s">
        <v>13</v>
      </c>
      <c r="J711" t="s">
        <v>4998</v>
      </c>
      <c r="K711" t="s">
        <v>2648</v>
      </c>
      <c r="L711">
        <v>979682</v>
      </c>
      <c r="M711">
        <v>1563</v>
      </c>
      <c r="N711">
        <v>1716</v>
      </c>
      <c r="O711">
        <v>2247</v>
      </c>
      <c r="P711">
        <v>3193</v>
      </c>
      <c r="Q711">
        <v>3827</v>
      </c>
    </row>
    <row r="712" spans="1:17" x14ac:dyDescent="0.25">
      <c r="A712">
        <v>15005</v>
      </c>
      <c r="B712" t="s">
        <v>4999</v>
      </c>
      <c r="C712" t="s">
        <v>5000</v>
      </c>
      <c r="D712" t="s">
        <v>5001</v>
      </c>
      <c r="E712" t="s">
        <v>155</v>
      </c>
      <c r="F712" t="s">
        <v>2644</v>
      </c>
      <c r="G712" t="s">
        <v>4992</v>
      </c>
      <c r="H712" t="s">
        <v>4993</v>
      </c>
      <c r="I712" t="s">
        <v>13</v>
      </c>
      <c r="J712" t="s">
        <v>5002</v>
      </c>
      <c r="K712" t="s">
        <v>2657</v>
      </c>
      <c r="L712">
        <v>436</v>
      </c>
      <c r="M712">
        <v>1148</v>
      </c>
      <c r="N712">
        <v>1304</v>
      </c>
      <c r="O712">
        <v>1717</v>
      </c>
      <c r="P712">
        <v>2224</v>
      </c>
      <c r="Q712">
        <v>2450</v>
      </c>
    </row>
    <row r="713" spans="1:17" x14ac:dyDescent="0.25">
      <c r="A713">
        <v>15007</v>
      </c>
      <c r="B713" t="s">
        <v>5003</v>
      </c>
      <c r="C713" t="s">
        <v>5004</v>
      </c>
      <c r="D713" t="s">
        <v>5005</v>
      </c>
      <c r="E713" t="s">
        <v>201</v>
      </c>
      <c r="F713" t="s">
        <v>2644</v>
      </c>
      <c r="G713" t="s">
        <v>4992</v>
      </c>
      <c r="H713" t="s">
        <v>4993</v>
      </c>
      <c r="I713" t="s">
        <v>13</v>
      </c>
      <c r="J713" t="s">
        <v>5006</v>
      </c>
      <c r="K713" t="s">
        <v>2657</v>
      </c>
      <c r="L713">
        <v>71949</v>
      </c>
      <c r="M713">
        <v>1436</v>
      </c>
      <c r="N713">
        <v>1632</v>
      </c>
      <c r="O713">
        <v>2148</v>
      </c>
      <c r="P713">
        <v>2883</v>
      </c>
      <c r="Q713">
        <v>3509</v>
      </c>
    </row>
    <row r="714" spans="1:17" x14ac:dyDescent="0.25">
      <c r="A714">
        <v>15009</v>
      </c>
      <c r="B714" t="s">
        <v>5007</v>
      </c>
      <c r="C714" t="s">
        <v>5008</v>
      </c>
      <c r="D714" t="s">
        <v>5009</v>
      </c>
      <c r="E714" t="s">
        <v>247</v>
      </c>
      <c r="F714" t="s">
        <v>2644</v>
      </c>
      <c r="G714" t="s">
        <v>4992</v>
      </c>
      <c r="H714" t="s">
        <v>4993</v>
      </c>
      <c r="I714" t="s">
        <v>13</v>
      </c>
      <c r="J714" t="s">
        <v>5010</v>
      </c>
      <c r="K714" t="s">
        <v>2648</v>
      </c>
      <c r="L714">
        <v>166657</v>
      </c>
      <c r="M714">
        <v>1532</v>
      </c>
      <c r="N714">
        <v>1606</v>
      </c>
      <c r="O714">
        <v>1986</v>
      </c>
      <c r="P714">
        <v>2731</v>
      </c>
      <c r="Q714">
        <v>2944</v>
      </c>
    </row>
    <row r="715" spans="1:17" x14ac:dyDescent="0.25">
      <c r="A715">
        <v>16001</v>
      </c>
      <c r="B715" t="s">
        <v>5011</v>
      </c>
      <c r="C715" t="s">
        <v>5012</v>
      </c>
      <c r="D715" t="s">
        <v>5013</v>
      </c>
      <c r="E715" t="s">
        <v>70</v>
      </c>
      <c r="F715" t="s">
        <v>2644</v>
      </c>
      <c r="G715" t="s">
        <v>5014</v>
      </c>
      <c r="H715" t="s">
        <v>5015</v>
      </c>
      <c r="I715" t="s">
        <v>14</v>
      </c>
      <c r="J715" t="s">
        <v>5016</v>
      </c>
      <c r="K715" t="s">
        <v>2648</v>
      </c>
      <c r="L715">
        <v>469473</v>
      </c>
      <c r="M715">
        <v>929</v>
      </c>
      <c r="N715">
        <v>1059</v>
      </c>
      <c r="O715">
        <v>1310</v>
      </c>
      <c r="P715">
        <v>1841</v>
      </c>
      <c r="Q715">
        <v>2159</v>
      </c>
    </row>
    <row r="716" spans="1:17" x14ac:dyDescent="0.25">
      <c r="A716">
        <v>16003</v>
      </c>
      <c r="B716" t="s">
        <v>5017</v>
      </c>
      <c r="C716" t="s">
        <v>5018</v>
      </c>
      <c r="D716" t="s">
        <v>5019</v>
      </c>
      <c r="E716" t="s">
        <v>64</v>
      </c>
      <c r="F716" t="s">
        <v>2644</v>
      </c>
      <c r="G716" t="s">
        <v>5014</v>
      </c>
      <c r="H716" t="s">
        <v>5015</v>
      </c>
      <c r="I716" t="s">
        <v>14</v>
      </c>
      <c r="J716" t="s">
        <v>5020</v>
      </c>
      <c r="K716" t="s">
        <v>2657</v>
      </c>
      <c r="L716">
        <v>4200</v>
      </c>
      <c r="M716">
        <v>655</v>
      </c>
      <c r="N716">
        <v>679</v>
      </c>
      <c r="O716">
        <v>860</v>
      </c>
      <c r="P716">
        <v>1166</v>
      </c>
      <c r="Q716">
        <v>1458</v>
      </c>
    </row>
    <row r="717" spans="1:17" x14ac:dyDescent="0.25">
      <c r="A717">
        <v>16005</v>
      </c>
      <c r="B717" t="s">
        <v>5021</v>
      </c>
      <c r="C717" t="s">
        <v>5022</v>
      </c>
      <c r="D717" t="s">
        <v>5023</v>
      </c>
      <c r="E717" t="s">
        <v>156</v>
      </c>
      <c r="F717" t="s">
        <v>2644</v>
      </c>
      <c r="G717" t="s">
        <v>5014</v>
      </c>
      <c r="H717" t="s">
        <v>5015</v>
      </c>
      <c r="I717" t="s">
        <v>14</v>
      </c>
      <c r="J717" t="s">
        <v>5024</v>
      </c>
      <c r="K717" t="s">
        <v>2648</v>
      </c>
      <c r="L717">
        <v>86742</v>
      </c>
      <c r="M717">
        <v>599</v>
      </c>
      <c r="N717">
        <v>681</v>
      </c>
      <c r="O717">
        <v>896</v>
      </c>
      <c r="P717">
        <v>1273</v>
      </c>
      <c r="Q717">
        <v>1526</v>
      </c>
    </row>
    <row r="718" spans="1:17" x14ac:dyDescent="0.25">
      <c r="A718">
        <v>16007</v>
      </c>
      <c r="B718" t="s">
        <v>5025</v>
      </c>
      <c r="C718" t="s">
        <v>5026</v>
      </c>
      <c r="D718" t="s">
        <v>5027</v>
      </c>
      <c r="E718" t="s">
        <v>202</v>
      </c>
      <c r="F718" t="s">
        <v>2644</v>
      </c>
      <c r="G718" t="s">
        <v>5014</v>
      </c>
      <c r="H718" t="s">
        <v>5015</v>
      </c>
      <c r="I718" t="s">
        <v>14</v>
      </c>
      <c r="J718" t="s">
        <v>5028</v>
      </c>
      <c r="K718" t="s">
        <v>2657</v>
      </c>
      <c r="L718">
        <v>6054</v>
      </c>
      <c r="M718">
        <v>629</v>
      </c>
      <c r="N718">
        <v>633</v>
      </c>
      <c r="O718">
        <v>826</v>
      </c>
      <c r="P718">
        <v>1174</v>
      </c>
      <c r="Q718">
        <v>1407</v>
      </c>
    </row>
    <row r="719" spans="1:17" x14ac:dyDescent="0.25">
      <c r="A719">
        <v>16009</v>
      </c>
      <c r="B719" t="s">
        <v>5029</v>
      </c>
      <c r="C719" t="s">
        <v>5030</v>
      </c>
      <c r="D719" t="s">
        <v>5031</v>
      </c>
      <c r="E719" t="s">
        <v>248</v>
      </c>
      <c r="F719" t="s">
        <v>2644</v>
      </c>
      <c r="G719" t="s">
        <v>5014</v>
      </c>
      <c r="H719" t="s">
        <v>5015</v>
      </c>
      <c r="I719" t="s">
        <v>14</v>
      </c>
      <c r="J719" t="s">
        <v>5032</v>
      </c>
      <c r="K719" t="s">
        <v>2657</v>
      </c>
      <c r="L719">
        <v>9231</v>
      </c>
      <c r="M719">
        <v>637</v>
      </c>
      <c r="N719">
        <v>723</v>
      </c>
      <c r="O719">
        <v>952</v>
      </c>
      <c r="P719">
        <v>1276</v>
      </c>
      <c r="Q719">
        <v>1447</v>
      </c>
    </row>
    <row r="720" spans="1:17" x14ac:dyDescent="0.25">
      <c r="A720">
        <v>16011</v>
      </c>
      <c r="B720" t="s">
        <v>5033</v>
      </c>
      <c r="C720" t="s">
        <v>5034</v>
      </c>
      <c r="D720" t="s">
        <v>5035</v>
      </c>
      <c r="E720" t="s">
        <v>291</v>
      </c>
      <c r="F720" t="s">
        <v>2644</v>
      </c>
      <c r="G720" t="s">
        <v>5014</v>
      </c>
      <c r="H720" t="s">
        <v>5015</v>
      </c>
      <c r="I720" t="s">
        <v>14</v>
      </c>
      <c r="J720" t="s">
        <v>5036</v>
      </c>
      <c r="K720" t="s">
        <v>2657</v>
      </c>
      <c r="L720">
        <v>46246</v>
      </c>
      <c r="M720">
        <v>629</v>
      </c>
      <c r="N720">
        <v>633</v>
      </c>
      <c r="O720">
        <v>833</v>
      </c>
      <c r="P720">
        <v>1184</v>
      </c>
      <c r="Q720">
        <v>1342</v>
      </c>
    </row>
    <row r="721" spans="1:17" x14ac:dyDescent="0.25">
      <c r="A721">
        <v>16013</v>
      </c>
      <c r="B721" t="s">
        <v>5037</v>
      </c>
      <c r="C721" t="s">
        <v>5038</v>
      </c>
      <c r="D721" t="s">
        <v>5039</v>
      </c>
      <c r="E721" t="s">
        <v>167</v>
      </c>
      <c r="F721" t="s">
        <v>2644</v>
      </c>
      <c r="G721" t="s">
        <v>5014</v>
      </c>
      <c r="H721" t="s">
        <v>5015</v>
      </c>
      <c r="I721" t="s">
        <v>14</v>
      </c>
      <c r="J721" t="s">
        <v>5040</v>
      </c>
      <c r="K721" t="s">
        <v>2657</v>
      </c>
      <c r="L721">
        <v>22729</v>
      </c>
      <c r="M721">
        <v>807</v>
      </c>
      <c r="N721">
        <v>917</v>
      </c>
      <c r="O721">
        <v>1207</v>
      </c>
      <c r="P721">
        <v>1615</v>
      </c>
      <c r="Q721">
        <v>1621</v>
      </c>
    </row>
    <row r="722" spans="1:17" x14ac:dyDescent="0.25">
      <c r="A722">
        <v>16015</v>
      </c>
      <c r="B722" t="s">
        <v>5041</v>
      </c>
      <c r="C722" t="s">
        <v>5012</v>
      </c>
      <c r="D722" t="s">
        <v>5013</v>
      </c>
      <c r="E722" t="s">
        <v>363</v>
      </c>
      <c r="F722" t="s">
        <v>2644</v>
      </c>
      <c r="G722" t="s">
        <v>5014</v>
      </c>
      <c r="H722" t="s">
        <v>5015</v>
      </c>
      <c r="I722" t="s">
        <v>14</v>
      </c>
      <c r="J722" t="s">
        <v>5042</v>
      </c>
      <c r="K722" t="s">
        <v>2648</v>
      </c>
      <c r="L722">
        <v>7625</v>
      </c>
      <c r="M722">
        <v>929</v>
      </c>
      <c r="N722">
        <v>1059</v>
      </c>
      <c r="O722">
        <v>1310</v>
      </c>
      <c r="P722">
        <v>1841</v>
      </c>
      <c r="Q722">
        <v>2159</v>
      </c>
    </row>
    <row r="723" spans="1:17" x14ac:dyDescent="0.25">
      <c r="A723">
        <v>16017</v>
      </c>
      <c r="B723" t="s">
        <v>5043</v>
      </c>
      <c r="C723" t="s">
        <v>5044</v>
      </c>
      <c r="D723" t="s">
        <v>5045</v>
      </c>
      <c r="E723" t="s">
        <v>398</v>
      </c>
      <c r="F723" t="s">
        <v>2644</v>
      </c>
      <c r="G723" t="s">
        <v>5014</v>
      </c>
      <c r="H723" t="s">
        <v>5015</v>
      </c>
      <c r="I723" t="s">
        <v>14</v>
      </c>
      <c r="J723" t="s">
        <v>5046</v>
      </c>
      <c r="K723" t="s">
        <v>2657</v>
      </c>
      <c r="L723">
        <v>44688</v>
      </c>
      <c r="M723">
        <v>761</v>
      </c>
      <c r="N723">
        <v>766</v>
      </c>
      <c r="O723">
        <v>955</v>
      </c>
      <c r="P723">
        <v>1357</v>
      </c>
      <c r="Q723">
        <v>1627</v>
      </c>
    </row>
    <row r="724" spans="1:17" x14ac:dyDescent="0.25">
      <c r="A724">
        <v>16019</v>
      </c>
      <c r="B724" t="s">
        <v>5047</v>
      </c>
      <c r="C724" t="s">
        <v>5048</v>
      </c>
      <c r="D724" t="s">
        <v>5049</v>
      </c>
      <c r="E724" t="s">
        <v>432</v>
      </c>
      <c r="F724" t="s">
        <v>2644</v>
      </c>
      <c r="G724" t="s">
        <v>5014</v>
      </c>
      <c r="H724" t="s">
        <v>5015</v>
      </c>
      <c r="I724" t="s">
        <v>14</v>
      </c>
      <c r="J724" t="s">
        <v>5050</v>
      </c>
      <c r="K724" t="s">
        <v>2648</v>
      </c>
      <c r="L724">
        <v>116970</v>
      </c>
      <c r="M724">
        <v>670</v>
      </c>
      <c r="N724">
        <v>796</v>
      </c>
      <c r="O724">
        <v>979</v>
      </c>
      <c r="P724">
        <v>1391</v>
      </c>
      <c r="Q724">
        <v>1668</v>
      </c>
    </row>
    <row r="725" spans="1:17" x14ac:dyDescent="0.25">
      <c r="A725">
        <v>16021</v>
      </c>
      <c r="B725" t="s">
        <v>5051</v>
      </c>
      <c r="C725" t="s">
        <v>5052</v>
      </c>
      <c r="D725" t="s">
        <v>5053</v>
      </c>
      <c r="E725" t="s">
        <v>466</v>
      </c>
      <c r="F725" t="s">
        <v>2644</v>
      </c>
      <c r="G725" t="s">
        <v>5014</v>
      </c>
      <c r="H725" t="s">
        <v>5015</v>
      </c>
      <c r="I725" t="s">
        <v>14</v>
      </c>
      <c r="J725" t="s">
        <v>5054</v>
      </c>
      <c r="K725" t="s">
        <v>2657</v>
      </c>
      <c r="L725">
        <v>12156</v>
      </c>
      <c r="M725">
        <v>638</v>
      </c>
      <c r="N725">
        <v>643</v>
      </c>
      <c r="O725">
        <v>846</v>
      </c>
      <c r="P725">
        <v>1202</v>
      </c>
      <c r="Q725">
        <v>1312</v>
      </c>
    </row>
    <row r="726" spans="1:17" x14ac:dyDescent="0.25">
      <c r="A726">
        <v>16023</v>
      </c>
      <c r="B726" t="s">
        <v>5055</v>
      </c>
      <c r="C726" t="s">
        <v>5056</v>
      </c>
      <c r="D726" t="s">
        <v>5057</v>
      </c>
      <c r="E726" t="s">
        <v>197</v>
      </c>
      <c r="F726" t="s">
        <v>2644</v>
      </c>
      <c r="G726" t="s">
        <v>5014</v>
      </c>
      <c r="H726" t="s">
        <v>5015</v>
      </c>
      <c r="I726" t="s">
        <v>14</v>
      </c>
      <c r="J726" t="s">
        <v>5058</v>
      </c>
      <c r="K726" t="s">
        <v>2648</v>
      </c>
      <c r="L726">
        <v>2603</v>
      </c>
      <c r="M726">
        <v>620</v>
      </c>
      <c r="N726">
        <v>742</v>
      </c>
      <c r="O726">
        <v>913</v>
      </c>
      <c r="P726">
        <v>1294</v>
      </c>
      <c r="Q726">
        <v>1555</v>
      </c>
    </row>
    <row r="727" spans="1:17" x14ac:dyDescent="0.25">
      <c r="A727">
        <v>16025</v>
      </c>
      <c r="B727" t="s">
        <v>5059</v>
      </c>
      <c r="C727" t="s">
        <v>5060</v>
      </c>
      <c r="D727" t="s">
        <v>5061</v>
      </c>
      <c r="E727" t="s">
        <v>528</v>
      </c>
      <c r="F727" t="s">
        <v>2644</v>
      </c>
      <c r="G727" t="s">
        <v>5014</v>
      </c>
      <c r="H727" t="s">
        <v>5015</v>
      </c>
      <c r="I727" t="s">
        <v>14</v>
      </c>
      <c r="J727" t="s">
        <v>5062</v>
      </c>
      <c r="K727" t="s">
        <v>2657</v>
      </c>
      <c r="L727">
        <v>1069</v>
      </c>
      <c r="M727">
        <v>683</v>
      </c>
      <c r="N727">
        <v>688</v>
      </c>
      <c r="O727">
        <v>898</v>
      </c>
      <c r="P727">
        <v>1276</v>
      </c>
      <c r="Q727">
        <v>1523</v>
      </c>
    </row>
    <row r="728" spans="1:17" x14ac:dyDescent="0.25">
      <c r="A728">
        <v>16027</v>
      </c>
      <c r="B728" t="s">
        <v>5063</v>
      </c>
      <c r="C728" t="s">
        <v>5012</v>
      </c>
      <c r="D728" t="s">
        <v>5013</v>
      </c>
      <c r="E728" t="s">
        <v>561</v>
      </c>
      <c r="F728" t="s">
        <v>2644</v>
      </c>
      <c r="G728" t="s">
        <v>5014</v>
      </c>
      <c r="H728" t="s">
        <v>5015</v>
      </c>
      <c r="I728" t="s">
        <v>14</v>
      </c>
      <c r="J728" t="s">
        <v>5064</v>
      </c>
      <c r="K728" t="s">
        <v>2648</v>
      </c>
      <c r="L728">
        <v>223890</v>
      </c>
      <c r="M728">
        <v>929</v>
      </c>
      <c r="N728">
        <v>1059</v>
      </c>
      <c r="O728">
        <v>1310</v>
      </c>
      <c r="P728">
        <v>1841</v>
      </c>
      <c r="Q728">
        <v>2159</v>
      </c>
    </row>
    <row r="729" spans="1:17" x14ac:dyDescent="0.25">
      <c r="A729">
        <v>16029</v>
      </c>
      <c r="B729" t="s">
        <v>5065</v>
      </c>
      <c r="C729" t="s">
        <v>5066</v>
      </c>
      <c r="D729" t="s">
        <v>5067</v>
      </c>
      <c r="E729" t="s">
        <v>592</v>
      </c>
      <c r="F729" t="s">
        <v>2644</v>
      </c>
      <c r="G729" t="s">
        <v>5014</v>
      </c>
      <c r="H729" t="s">
        <v>5015</v>
      </c>
      <c r="I729" t="s">
        <v>14</v>
      </c>
      <c r="J729" t="s">
        <v>5068</v>
      </c>
      <c r="K729" t="s">
        <v>2657</v>
      </c>
      <c r="L729">
        <v>7028</v>
      </c>
      <c r="M729">
        <v>632</v>
      </c>
      <c r="N729">
        <v>636</v>
      </c>
      <c r="O729">
        <v>837</v>
      </c>
      <c r="P729">
        <v>1155</v>
      </c>
      <c r="Q729">
        <v>1322</v>
      </c>
    </row>
    <row r="730" spans="1:17" x14ac:dyDescent="0.25">
      <c r="A730">
        <v>16031</v>
      </c>
      <c r="B730" t="s">
        <v>5069</v>
      </c>
      <c r="C730" t="s">
        <v>5070</v>
      </c>
      <c r="D730" t="s">
        <v>5071</v>
      </c>
      <c r="E730" t="s">
        <v>629</v>
      </c>
      <c r="F730" t="s">
        <v>2644</v>
      </c>
      <c r="G730" t="s">
        <v>5014</v>
      </c>
      <c r="H730" t="s">
        <v>5015</v>
      </c>
      <c r="I730" t="s">
        <v>14</v>
      </c>
      <c r="J730" t="s">
        <v>5072</v>
      </c>
      <c r="K730" t="s">
        <v>2657</v>
      </c>
      <c r="L730">
        <v>23847</v>
      </c>
      <c r="M730">
        <v>642</v>
      </c>
      <c r="N730">
        <v>647</v>
      </c>
      <c r="O730">
        <v>843</v>
      </c>
      <c r="P730">
        <v>1198</v>
      </c>
      <c r="Q730">
        <v>1263</v>
      </c>
    </row>
    <row r="731" spans="1:17" x14ac:dyDescent="0.25">
      <c r="A731">
        <v>16033</v>
      </c>
      <c r="B731" t="s">
        <v>5073</v>
      </c>
      <c r="C731" t="s">
        <v>5074</v>
      </c>
      <c r="D731" t="s">
        <v>5075</v>
      </c>
      <c r="E731" t="s">
        <v>122</v>
      </c>
      <c r="F731" t="s">
        <v>2644</v>
      </c>
      <c r="G731" t="s">
        <v>5014</v>
      </c>
      <c r="H731" t="s">
        <v>5015</v>
      </c>
      <c r="I731" t="s">
        <v>14</v>
      </c>
      <c r="J731" t="s">
        <v>5076</v>
      </c>
      <c r="K731" t="s">
        <v>2657</v>
      </c>
      <c r="L731">
        <v>885</v>
      </c>
      <c r="M731">
        <v>683</v>
      </c>
      <c r="N731">
        <v>688</v>
      </c>
      <c r="O731">
        <v>898</v>
      </c>
      <c r="P731">
        <v>1276</v>
      </c>
      <c r="Q731">
        <v>1523</v>
      </c>
    </row>
    <row r="732" spans="1:17" x14ac:dyDescent="0.25">
      <c r="A732">
        <v>16035</v>
      </c>
      <c r="B732" t="s">
        <v>5077</v>
      </c>
      <c r="C732" t="s">
        <v>5078</v>
      </c>
      <c r="D732" t="s">
        <v>5079</v>
      </c>
      <c r="E732" t="s">
        <v>600</v>
      </c>
      <c r="F732" t="s">
        <v>2644</v>
      </c>
      <c r="G732" t="s">
        <v>5014</v>
      </c>
      <c r="H732" t="s">
        <v>5015</v>
      </c>
      <c r="I732" t="s">
        <v>14</v>
      </c>
      <c r="J732" t="s">
        <v>5080</v>
      </c>
      <c r="K732" t="s">
        <v>2657</v>
      </c>
      <c r="L732">
        <v>8735</v>
      </c>
      <c r="M732">
        <v>675</v>
      </c>
      <c r="N732">
        <v>680</v>
      </c>
      <c r="O732">
        <v>895</v>
      </c>
      <c r="P732">
        <v>1272</v>
      </c>
      <c r="Q732">
        <v>1524</v>
      </c>
    </row>
    <row r="733" spans="1:17" x14ac:dyDescent="0.25">
      <c r="A733">
        <v>16037</v>
      </c>
      <c r="B733" t="s">
        <v>5081</v>
      </c>
      <c r="C733" t="s">
        <v>5082</v>
      </c>
      <c r="D733" t="s">
        <v>5083</v>
      </c>
      <c r="E733" t="s">
        <v>408</v>
      </c>
      <c r="F733" t="s">
        <v>2644</v>
      </c>
      <c r="G733" t="s">
        <v>5014</v>
      </c>
      <c r="H733" t="s">
        <v>5015</v>
      </c>
      <c r="I733" t="s">
        <v>14</v>
      </c>
      <c r="J733" t="s">
        <v>5084</v>
      </c>
      <c r="K733" t="s">
        <v>2657</v>
      </c>
      <c r="L733">
        <v>4193</v>
      </c>
      <c r="M733">
        <v>677</v>
      </c>
      <c r="N733">
        <v>681</v>
      </c>
      <c r="O733">
        <v>889</v>
      </c>
      <c r="P733">
        <v>1263</v>
      </c>
      <c r="Q733">
        <v>1508</v>
      </c>
    </row>
    <row r="734" spans="1:17" x14ac:dyDescent="0.25">
      <c r="A734">
        <v>16039</v>
      </c>
      <c r="B734" t="s">
        <v>5085</v>
      </c>
      <c r="C734" t="s">
        <v>5086</v>
      </c>
      <c r="D734" t="s">
        <v>5087</v>
      </c>
      <c r="E734" t="s">
        <v>747</v>
      </c>
      <c r="F734" t="s">
        <v>2644</v>
      </c>
      <c r="G734" t="s">
        <v>5014</v>
      </c>
      <c r="H734" t="s">
        <v>5015</v>
      </c>
      <c r="I734" t="s">
        <v>14</v>
      </c>
      <c r="J734" t="s">
        <v>5088</v>
      </c>
      <c r="K734" t="s">
        <v>2657</v>
      </c>
      <c r="L734">
        <v>27043</v>
      </c>
      <c r="M734">
        <v>718</v>
      </c>
      <c r="N734">
        <v>723</v>
      </c>
      <c r="O734">
        <v>950</v>
      </c>
      <c r="P734">
        <v>1350</v>
      </c>
      <c r="Q734">
        <v>1573</v>
      </c>
    </row>
    <row r="735" spans="1:17" x14ac:dyDescent="0.25">
      <c r="A735">
        <v>16041</v>
      </c>
      <c r="B735" t="s">
        <v>5089</v>
      </c>
      <c r="C735" t="s">
        <v>5090</v>
      </c>
      <c r="D735" t="s">
        <v>5091</v>
      </c>
      <c r="E735" t="s">
        <v>207</v>
      </c>
      <c r="F735" t="s">
        <v>2644</v>
      </c>
      <c r="G735" t="s">
        <v>5014</v>
      </c>
      <c r="H735" t="s">
        <v>5015</v>
      </c>
      <c r="I735" t="s">
        <v>14</v>
      </c>
      <c r="J735" t="s">
        <v>5092</v>
      </c>
      <c r="K735" t="s">
        <v>2648</v>
      </c>
      <c r="L735">
        <v>13736</v>
      </c>
      <c r="M735">
        <v>629</v>
      </c>
      <c r="N735">
        <v>748</v>
      </c>
      <c r="O735">
        <v>932</v>
      </c>
      <c r="P735">
        <v>1325</v>
      </c>
      <c r="Q735">
        <v>1588</v>
      </c>
    </row>
    <row r="736" spans="1:17" x14ac:dyDescent="0.25">
      <c r="A736">
        <v>16043</v>
      </c>
      <c r="B736" t="s">
        <v>5093</v>
      </c>
      <c r="C736" t="s">
        <v>5094</v>
      </c>
      <c r="D736" t="s">
        <v>5095</v>
      </c>
      <c r="E736" t="s">
        <v>353</v>
      </c>
      <c r="F736" t="s">
        <v>2644</v>
      </c>
      <c r="G736" t="s">
        <v>5014</v>
      </c>
      <c r="H736" t="s">
        <v>5015</v>
      </c>
      <c r="I736" t="s">
        <v>14</v>
      </c>
      <c r="J736" t="s">
        <v>5096</v>
      </c>
      <c r="K736" t="s">
        <v>2657</v>
      </c>
      <c r="L736">
        <v>13111</v>
      </c>
      <c r="M736">
        <v>582</v>
      </c>
      <c r="N736">
        <v>731</v>
      </c>
      <c r="O736">
        <v>826</v>
      </c>
      <c r="P736">
        <v>1174</v>
      </c>
      <c r="Q736">
        <v>1407</v>
      </c>
    </row>
    <row r="737" spans="1:17" x14ac:dyDescent="0.25">
      <c r="A737">
        <v>16045</v>
      </c>
      <c r="B737" t="s">
        <v>5097</v>
      </c>
      <c r="C737" t="s">
        <v>5098</v>
      </c>
      <c r="D737" t="s">
        <v>5099</v>
      </c>
      <c r="E737" t="s">
        <v>829</v>
      </c>
      <c r="F737" t="s">
        <v>2644</v>
      </c>
      <c r="G737" t="s">
        <v>5014</v>
      </c>
      <c r="H737" t="s">
        <v>5015</v>
      </c>
      <c r="I737" t="s">
        <v>14</v>
      </c>
      <c r="J737" t="s">
        <v>5100</v>
      </c>
      <c r="K737" t="s">
        <v>2648</v>
      </c>
      <c r="L737">
        <v>17771</v>
      </c>
      <c r="M737">
        <v>770</v>
      </c>
      <c r="N737">
        <v>822</v>
      </c>
      <c r="O737">
        <v>1082</v>
      </c>
      <c r="P737">
        <v>1447</v>
      </c>
      <c r="Q737">
        <v>1635</v>
      </c>
    </row>
    <row r="738" spans="1:17" x14ac:dyDescent="0.25">
      <c r="A738">
        <v>16047</v>
      </c>
      <c r="B738" t="s">
        <v>5101</v>
      </c>
      <c r="C738" t="s">
        <v>5102</v>
      </c>
      <c r="D738" t="s">
        <v>5103</v>
      </c>
      <c r="E738" t="s">
        <v>858</v>
      </c>
      <c r="F738" t="s">
        <v>2644</v>
      </c>
      <c r="G738" t="s">
        <v>5014</v>
      </c>
      <c r="H738" t="s">
        <v>5015</v>
      </c>
      <c r="I738" t="s">
        <v>14</v>
      </c>
      <c r="J738" t="s">
        <v>5104</v>
      </c>
      <c r="K738" t="s">
        <v>2657</v>
      </c>
      <c r="L738">
        <v>15280</v>
      </c>
      <c r="M738">
        <v>690</v>
      </c>
      <c r="N738">
        <v>699</v>
      </c>
      <c r="O738">
        <v>907</v>
      </c>
      <c r="P738">
        <v>1193</v>
      </c>
      <c r="Q738">
        <v>1430</v>
      </c>
    </row>
    <row r="739" spans="1:17" x14ac:dyDescent="0.25">
      <c r="A739">
        <v>16049</v>
      </c>
      <c r="B739" t="s">
        <v>5105</v>
      </c>
      <c r="C739" t="s">
        <v>5106</v>
      </c>
      <c r="D739" t="s">
        <v>5107</v>
      </c>
      <c r="E739" t="s">
        <v>882</v>
      </c>
      <c r="F739" t="s">
        <v>2644</v>
      </c>
      <c r="G739" t="s">
        <v>5014</v>
      </c>
      <c r="H739" t="s">
        <v>5015</v>
      </c>
      <c r="I739" t="s">
        <v>14</v>
      </c>
      <c r="J739" t="s">
        <v>5108</v>
      </c>
      <c r="K739" t="s">
        <v>2657</v>
      </c>
      <c r="L739">
        <v>16511</v>
      </c>
      <c r="M739">
        <v>631</v>
      </c>
      <c r="N739">
        <v>717</v>
      </c>
      <c r="O739">
        <v>944</v>
      </c>
      <c r="P739">
        <v>1227</v>
      </c>
      <c r="Q739">
        <v>1586</v>
      </c>
    </row>
    <row r="740" spans="1:17" x14ac:dyDescent="0.25">
      <c r="A740">
        <v>16051</v>
      </c>
      <c r="B740" t="s">
        <v>5109</v>
      </c>
      <c r="C740" t="s">
        <v>5048</v>
      </c>
      <c r="D740" t="s">
        <v>5049</v>
      </c>
      <c r="E740" t="s">
        <v>648</v>
      </c>
      <c r="F740" t="s">
        <v>2644</v>
      </c>
      <c r="G740" t="s">
        <v>5014</v>
      </c>
      <c r="H740" t="s">
        <v>5015</v>
      </c>
      <c r="I740" t="s">
        <v>14</v>
      </c>
      <c r="J740" t="s">
        <v>5110</v>
      </c>
      <c r="K740" t="s">
        <v>2648</v>
      </c>
      <c r="L740">
        <v>29238</v>
      </c>
      <c r="M740">
        <v>670</v>
      </c>
      <c r="N740">
        <v>796</v>
      </c>
      <c r="O740">
        <v>979</v>
      </c>
      <c r="P740">
        <v>1391</v>
      </c>
      <c r="Q740">
        <v>1668</v>
      </c>
    </row>
    <row r="741" spans="1:17" x14ac:dyDescent="0.25">
      <c r="A741">
        <v>16053</v>
      </c>
      <c r="B741" t="s">
        <v>5111</v>
      </c>
      <c r="C741" t="s">
        <v>5112</v>
      </c>
      <c r="D741" t="s">
        <v>5113</v>
      </c>
      <c r="E741" t="s">
        <v>932</v>
      </c>
      <c r="F741" t="s">
        <v>2644</v>
      </c>
      <c r="G741" t="s">
        <v>5014</v>
      </c>
      <c r="H741" t="s">
        <v>5015</v>
      </c>
      <c r="I741" t="s">
        <v>14</v>
      </c>
      <c r="J741" t="s">
        <v>5114</v>
      </c>
      <c r="K741" t="s">
        <v>2648</v>
      </c>
      <c r="L741">
        <v>24074</v>
      </c>
      <c r="M741">
        <v>666</v>
      </c>
      <c r="N741">
        <v>757</v>
      </c>
      <c r="O741">
        <v>996</v>
      </c>
      <c r="P741">
        <v>1391</v>
      </c>
      <c r="Q741">
        <v>1647</v>
      </c>
    </row>
    <row r="742" spans="1:17" x14ac:dyDescent="0.25">
      <c r="A742">
        <v>16055</v>
      </c>
      <c r="B742" t="s">
        <v>5115</v>
      </c>
      <c r="C742" t="s">
        <v>5116</v>
      </c>
      <c r="D742" t="s">
        <v>5117</v>
      </c>
      <c r="E742" t="s">
        <v>957</v>
      </c>
      <c r="F742" t="s">
        <v>2644</v>
      </c>
      <c r="G742" t="s">
        <v>5014</v>
      </c>
      <c r="H742" t="s">
        <v>5015</v>
      </c>
      <c r="I742" t="s">
        <v>14</v>
      </c>
      <c r="J742" t="s">
        <v>5118</v>
      </c>
      <c r="K742" t="s">
        <v>2648</v>
      </c>
      <c r="L742">
        <v>161676</v>
      </c>
      <c r="M742">
        <v>838</v>
      </c>
      <c r="N742">
        <v>1007</v>
      </c>
      <c r="O742">
        <v>1228</v>
      </c>
      <c r="P742">
        <v>1745</v>
      </c>
      <c r="Q742">
        <v>2092</v>
      </c>
    </row>
    <row r="743" spans="1:17" x14ac:dyDescent="0.25">
      <c r="A743">
        <v>16057</v>
      </c>
      <c r="B743" t="s">
        <v>5119</v>
      </c>
      <c r="C743" t="s">
        <v>5120</v>
      </c>
      <c r="D743" t="s">
        <v>5121</v>
      </c>
      <c r="E743" t="s">
        <v>981</v>
      </c>
      <c r="F743" t="s">
        <v>2644</v>
      </c>
      <c r="G743" t="s">
        <v>5014</v>
      </c>
      <c r="H743" t="s">
        <v>5015</v>
      </c>
      <c r="I743" t="s">
        <v>14</v>
      </c>
      <c r="J743" t="s">
        <v>5122</v>
      </c>
      <c r="K743" t="s">
        <v>2657</v>
      </c>
      <c r="L743">
        <v>40052</v>
      </c>
      <c r="M743">
        <v>619</v>
      </c>
      <c r="N743">
        <v>680</v>
      </c>
      <c r="O743">
        <v>863</v>
      </c>
      <c r="P743">
        <v>1226</v>
      </c>
      <c r="Q743">
        <v>1470</v>
      </c>
    </row>
    <row r="744" spans="1:17" x14ac:dyDescent="0.25">
      <c r="A744">
        <v>16059</v>
      </c>
      <c r="B744" t="s">
        <v>5123</v>
      </c>
      <c r="C744" t="s">
        <v>5124</v>
      </c>
      <c r="D744" t="s">
        <v>5125</v>
      </c>
      <c r="E744" t="s">
        <v>1004</v>
      </c>
      <c r="F744" t="s">
        <v>2644</v>
      </c>
      <c r="G744" t="s">
        <v>5014</v>
      </c>
      <c r="H744" t="s">
        <v>5015</v>
      </c>
      <c r="I744" t="s">
        <v>14</v>
      </c>
      <c r="J744" t="s">
        <v>5126</v>
      </c>
      <c r="K744" t="s">
        <v>2657</v>
      </c>
      <c r="L744">
        <v>7929</v>
      </c>
      <c r="M744">
        <v>637</v>
      </c>
      <c r="N744">
        <v>641</v>
      </c>
      <c r="O744">
        <v>844</v>
      </c>
      <c r="P744">
        <v>1142</v>
      </c>
      <c r="Q744">
        <v>1431</v>
      </c>
    </row>
    <row r="745" spans="1:17" x14ac:dyDescent="0.25">
      <c r="A745">
        <v>16061</v>
      </c>
      <c r="B745" t="s">
        <v>5127</v>
      </c>
      <c r="C745" t="s">
        <v>5128</v>
      </c>
      <c r="D745" t="s">
        <v>5129</v>
      </c>
      <c r="E745" t="s">
        <v>791</v>
      </c>
      <c r="F745" t="s">
        <v>2644</v>
      </c>
      <c r="G745" t="s">
        <v>5014</v>
      </c>
      <c r="H745" t="s">
        <v>5015</v>
      </c>
      <c r="I745" t="s">
        <v>14</v>
      </c>
      <c r="J745" t="s">
        <v>5130</v>
      </c>
      <c r="K745" t="s">
        <v>2657</v>
      </c>
      <c r="L745">
        <v>3850</v>
      </c>
      <c r="M745">
        <v>629</v>
      </c>
      <c r="N745">
        <v>639</v>
      </c>
      <c r="O745">
        <v>826</v>
      </c>
      <c r="P745">
        <v>1174</v>
      </c>
      <c r="Q745">
        <v>1401</v>
      </c>
    </row>
    <row r="746" spans="1:17" x14ac:dyDescent="0.25">
      <c r="A746">
        <v>16063</v>
      </c>
      <c r="B746" t="s">
        <v>5131</v>
      </c>
      <c r="C746" t="s">
        <v>5132</v>
      </c>
      <c r="D746" t="s">
        <v>5133</v>
      </c>
      <c r="E746" t="s">
        <v>365</v>
      </c>
      <c r="F746" t="s">
        <v>2644</v>
      </c>
      <c r="G746" t="s">
        <v>5014</v>
      </c>
      <c r="H746" t="s">
        <v>5015</v>
      </c>
      <c r="I746" t="s">
        <v>14</v>
      </c>
      <c r="J746" t="s">
        <v>5134</v>
      </c>
      <c r="K746" t="s">
        <v>2657</v>
      </c>
      <c r="L746">
        <v>5342</v>
      </c>
      <c r="M746">
        <v>629</v>
      </c>
      <c r="N746">
        <v>663</v>
      </c>
      <c r="O746">
        <v>826</v>
      </c>
      <c r="P746">
        <v>1174</v>
      </c>
      <c r="Q746">
        <v>1388</v>
      </c>
    </row>
    <row r="747" spans="1:17" x14ac:dyDescent="0.25">
      <c r="A747">
        <v>16065</v>
      </c>
      <c r="B747" t="s">
        <v>5135</v>
      </c>
      <c r="C747" t="s">
        <v>5136</v>
      </c>
      <c r="D747" t="s">
        <v>5137</v>
      </c>
      <c r="E747" t="s">
        <v>941</v>
      </c>
      <c r="F747" t="s">
        <v>2644</v>
      </c>
      <c r="G747" t="s">
        <v>5014</v>
      </c>
      <c r="H747" t="s">
        <v>5015</v>
      </c>
      <c r="I747" t="s">
        <v>14</v>
      </c>
      <c r="J747" t="s">
        <v>5138</v>
      </c>
      <c r="K747" t="s">
        <v>2657</v>
      </c>
      <c r="L747">
        <v>39725</v>
      </c>
      <c r="M747">
        <v>805</v>
      </c>
      <c r="N747">
        <v>806</v>
      </c>
      <c r="O747">
        <v>930</v>
      </c>
      <c r="P747">
        <v>1322</v>
      </c>
      <c r="Q747">
        <v>1584</v>
      </c>
    </row>
    <row r="748" spans="1:17" x14ac:dyDescent="0.25">
      <c r="A748">
        <v>16067</v>
      </c>
      <c r="B748" t="s">
        <v>5139</v>
      </c>
      <c r="C748" t="s">
        <v>5140</v>
      </c>
      <c r="D748" t="s">
        <v>5141</v>
      </c>
      <c r="E748" t="s">
        <v>1099</v>
      </c>
      <c r="F748" t="s">
        <v>2644</v>
      </c>
      <c r="G748" t="s">
        <v>5014</v>
      </c>
      <c r="H748" t="s">
        <v>5015</v>
      </c>
      <c r="I748" t="s">
        <v>14</v>
      </c>
      <c r="J748" t="s">
        <v>5142</v>
      </c>
      <c r="K748" t="s">
        <v>2657</v>
      </c>
      <c r="L748">
        <v>20817</v>
      </c>
      <c r="M748">
        <v>632</v>
      </c>
      <c r="N748">
        <v>691</v>
      </c>
      <c r="O748">
        <v>831</v>
      </c>
      <c r="P748">
        <v>1181</v>
      </c>
      <c r="Q748">
        <v>1409</v>
      </c>
    </row>
    <row r="749" spans="1:17" x14ac:dyDescent="0.25">
      <c r="A749">
        <v>16069</v>
      </c>
      <c r="B749" t="s">
        <v>5143</v>
      </c>
      <c r="C749" t="s">
        <v>5144</v>
      </c>
      <c r="D749" t="s">
        <v>5145</v>
      </c>
      <c r="E749" t="s">
        <v>1118</v>
      </c>
      <c r="F749" t="s">
        <v>2644</v>
      </c>
      <c r="G749" t="s">
        <v>5014</v>
      </c>
      <c r="H749" t="s">
        <v>5015</v>
      </c>
      <c r="I749" t="s">
        <v>14</v>
      </c>
      <c r="J749" t="s">
        <v>5146</v>
      </c>
      <c r="K749" t="s">
        <v>2648</v>
      </c>
      <c r="L749">
        <v>40468</v>
      </c>
      <c r="M749">
        <v>674</v>
      </c>
      <c r="N749">
        <v>784</v>
      </c>
      <c r="O749">
        <v>1008</v>
      </c>
      <c r="P749">
        <v>1433</v>
      </c>
      <c r="Q749">
        <v>1717</v>
      </c>
    </row>
    <row r="750" spans="1:17" x14ac:dyDescent="0.25">
      <c r="A750">
        <v>16071</v>
      </c>
      <c r="B750" t="s">
        <v>5147</v>
      </c>
      <c r="C750" t="s">
        <v>5148</v>
      </c>
      <c r="D750" t="s">
        <v>5149</v>
      </c>
      <c r="E750" t="s">
        <v>1087</v>
      </c>
      <c r="F750" t="s">
        <v>2644</v>
      </c>
      <c r="G750" t="s">
        <v>5014</v>
      </c>
      <c r="H750" t="s">
        <v>5015</v>
      </c>
      <c r="I750" t="s">
        <v>14</v>
      </c>
      <c r="J750" t="s">
        <v>5150</v>
      </c>
      <c r="K750" t="s">
        <v>2657</v>
      </c>
      <c r="L750">
        <v>4429</v>
      </c>
      <c r="M750">
        <v>720</v>
      </c>
      <c r="N750">
        <v>725</v>
      </c>
      <c r="O750">
        <v>946</v>
      </c>
      <c r="P750">
        <v>1344</v>
      </c>
      <c r="Q750">
        <v>1604</v>
      </c>
    </row>
    <row r="751" spans="1:17" x14ac:dyDescent="0.25">
      <c r="A751">
        <v>16073</v>
      </c>
      <c r="B751" t="s">
        <v>5151</v>
      </c>
      <c r="C751" t="s">
        <v>5012</v>
      </c>
      <c r="D751" t="s">
        <v>5013</v>
      </c>
      <c r="E751" t="s">
        <v>1163</v>
      </c>
      <c r="F751" t="s">
        <v>2644</v>
      </c>
      <c r="G751" t="s">
        <v>5014</v>
      </c>
      <c r="H751" t="s">
        <v>5015</v>
      </c>
      <c r="I751" t="s">
        <v>14</v>
      </c>
      <c r="J751" t="s">
        <v>5152</v>
      </c>
      <c r="K751" t="s">
        <v>2648</v>
      </c>
      <c r="L751">
        <v>11724</v>
      </c>
      <c r="M751">
        <v>929</v>
      </c>
      <c r="N751">
        <v>1059</v>
      </c>
      <c r="O751">
        <v>1310</v>
      </c>
      <c r="P751">
        <v>1841</v>
      </c>
      <c r="Q751">
        <v>2159</v>
      </c>
    </row>
    <row r="752" spans="1:17" x14ac:dyDescent="0.25">
      <c r="A752">
        <v>16075</v>
      </c>
      <c r="B752" t="s">
        <v>5153</v>
      </c>
      <c r="C752" t="s">
        <v>5154</v>
      </c>
      <c r="D752" t="s">
        <v>5155</v>
      </c>
      <c r="E752" t="s">
        <v>1186</v>
      </c>
      <c r="F752" t="s">
        <v>2644</v>
      </c>
      <c r="G752" t="s">
        <v>5014</v>
      </c>
      <c r="H752" t="s">
        <v>5015</v>
      </c>
      <c r="I752" t="s">
        <v>14</v>
      </c>
      <c r="J752" t="s">
        <v>5156</v>
      </c>
      <c r="K752" t="s">
        <v>2657</v>
      </c>
      <c r="L752">
        <v>23705</v>
      </c>
      <c r="M752">
        <v>702</v>
      </c>
      <c r="N752">
        <v>707</v>
      </c>
      <c r="O752">
        <v>930</v>
      </c>
      <c r="P752">
        <v>1284</v>
      </c>
      <c r="Q752">
        <v>1385</v>
      </c>
    </row>
    <row r="753" spans="1:17" x14ac:dyDescent="0.25">
      <c r="A753">
        <v>16077</v>
      </c>
      <c r="B753" t="s">
        <v>5157</v>
      </c>
      <c r="C753" t="s">
        <v>5158</v>
      </c>
      <c r="D753" t="s">
        <v>5159</v>
      </c>
      <c r="E753" t="s">
        <v>1207</v>
      </c>
      <c r="F753" t="s">
        <v>2644</v>
      </c>
      <c r="G753" t="s">
        <v>5014</v>
      </c>
      <c r="H753" t="s">
        <v>5015</v>
      </c>
      <c r="I753" t="s">
        <v>14</v>
      </c>
      <c r="J753" t="s">
        <v>5160</v>
      </c>
      <c r="K753" t="s">
        <v>2648</v>
      </c>
      <c r="L753">
        <v>7635</v>
      </c>
      <c r="M753">
        <v>585</v>
      </c>
      <c r="N753">
        <v>665</v>
      </c>
      <c r="O753">
        <v>875</v>
      </c>
      <c r="P753">
        <v>1244</v>
      </c>
      <c r="Q753">
        <v>1490</v>
      </c>
    </row>
    <row r="754" spans="1:17" x14ac:dyDescent="0.25">
      <c r="A754">
        <v>16079</v>
      </c>
      <c r="B754" t="s">
        <v>5161</v>
      </c>
      <c r="C754" t="s">
        <v>5162</v>
      </c>
      <c r="D754" t="s">
        <v>5163</v>
      </c>
      <c r="E754" t="s">
        <v>1228</v>
      </c>
      <c r="F754" t="s">
        <v>2644</v>
      </c>
      <c r="G754" t="s">
        <v>5014</v>
      </c>
      <c r="H754" t="s">
        <v>5015</v>
      </c>
      <c r="I754" t="s">
        <v>14</v>
      </c>
      <c r="J754" t="s">
        <v>5164</v>
      </c>
      <c r="K754" t="s">
        <v>2657</v>
      </c>
      <c r="L754">
        <v>12700</v>
      </c>
      <c r="M754">
        <v>572</v>
      </c>
      <c r="N754">
        <v>663</v>
      </c>
      <c r="O754">
        <v>855</v>
      </c>
      <c r="P754">
        <v>1199</v>
      </c>
      <c r="Q754">
        <v>1456</v>
      </c>
    </row>
    <row r="755" spans="1:17" x14ac:dyDescent="0.25">
      <c r="A755">
        <v>16081</v>
      </c>
      <c r="B755" t="s">
        <v>5165</v>
      </c>
      <c r="C755" t="s">
        <v>5166</v>
      </c>
      <c r="D755" t="s">
        <v>5167</v>
      </c>
      <c r="E755" t="s">
        <v>769</v>
      </c>
      <c r="F755" t="s">
        <v>2644</v>
      </c>
      <c r="G755" t="s">
        <v>5014</v>
      </c>
      <c r="H755" t="s">
        <v>5015</v>
      </c>
      <c r="I755" t="s">
        <v>14</v>
      </c>
      <c r="J755" t="s">
        <v>5168</v>
      </c>
      <c r="K755" t="s">
        <v>2657</v>
      </c>
      <c r="L755">
        <v>11776</v>
      </c>
      <c r="M755">
        <v>896</v>
      </c>
      <c r="N755">
        <v>901</v>
      </c>
      <c r="O755">
        <v>1081</v>
      </c>
      <c r="P755">
        <v>1536</v>
      </c>
      <c r="Q755">
        <v>1841</v>
      </c>
    </row>
    <row r="756" spans="1:17" x14ac:dyDescent="0.25">
      <c r="A756">
        <v>16083</v>
      </c>
      <c r="B756" t="s">
        <v>5169</v>
      </c>
      <c r="C756" t="s">
        <v>5170</v>
      </c>
      <c r="D756" t="s">
        <v>5171</v>
      </c>
      <c r="E756" t="s">
        <v>1267</v>
      </c>
      <c r="F756" t="s">
        <v>2644</v>
      </c>
      <c r="G756" t="s">
        <v>5014</v>
      </c>
      <c r="H756" t="s">
        <v>5015</v>
      </c>
      <c r="I756" t="s">
        <v>14</v>
      </c>
      <c r="J756" t="s">
        <v>5172</v>
      </c>
      <c r="K756" t="s">
        <v>2648</v>
      </c>
      <c r="L756">
        <v>86198</v>
      </c>
      <c r="M756">
        <v>671</v>
      </c>
      <c r="N756">
        <v>762</v>
      </c>
      <c r="O756">
        <v>1003</v>
      </c>
      <c r="P756">
        <v>1401</v>
      </c>
      <c r="Q756">
        <v>1659</v>
      </c>
    </row>
    <row r="757" spans="1:17" x14ac:dyDescent="0.25">
      <c r="A757">
        <v>16085</v>
      </c>
      <c r="B757" t="s">
        <v>5173</v>
      </c>
      <c r="C757" t="s">
        <v>5174</v>
      </c>
      <c r="D757" t="s">
        <v>5175</v>
      </c>
      <c r="E757" t="s">
        <v>1289</v>
      </c>
      <c r="F757" t="s">
        <v>2644</v>
      </c>
      <c r="G757" t="s">
        <v>5014</v>
      </c>
      <c r="H757" t="s">
        <v>5015</v>
      </c>
      <c r="I757" t="s">
        <v>14</v>
      </c>
      <c r="J757" t="s">
        <v>5176</v>
      </c>
      <c r="K757" t="s">
        <v>2657</v>
      </c>
      <c r="L757">
        <v>11085</v>
      </c>
      <c r="M757">
        <v>712</v>
      </c>
      <c r="N757">
        <v>828</v>
      </c>
      <c r="O757">
        <v>935</v>
      </c>
      <c r="P757">
        <v>1225</v>
      </c>
      <c r="Q757">
        <v>1586</v>
      </c>
    </row>
    <row r="758" spans="1:17" x14ac:dyDescent="0.25">
      <c r="A758">
        <v>16087</v>
      </c>
      <c r="B758" t="s">
        <v>5177</v>
      </c>
      <c r="C758" t="s">
        <v>5178</v>
      </c>
      <c r="D758" t="s">
        <v>5179</v>
      </c>
      <c r="E758" t="s">
        <v>271</v>
      </c>
      <c r="F758" t="s">
        <v>2644</v>
      </c>
      <c r="G758" t="s">
        <v>5014</v>
      </c>
      <c r="H758" t="s">
        <v>5015</v>
      </c>
      <c r="I758" t="s">
        <v>14</v>
      </c>
      <c r="J758" t="s">
        <v>5180</v>
      </c>
      <c r="K758" t="s">
        <v>2657</v>
      </c>
      <c r="L758">
        <v>10128</v>
      </c>
      <c r="M758">
        <v>709</v>
      </c>
      <c r="N758">
        <v>714</v>
      </c>
      <c r="O758">
        <v>940</v>
      </c>
      <c r="P758">
        <v>1190</v>
      </c>
      <c r="Q758">
        <v>1360</v>
      </c>
    </row>
    <row r="759" spans="1:17" x14ac:dyDescent="0.25">
      <c r="A759">
        <v>17001</v>
      </c>
      <c r="B759" t="s">
        <v>5181</v>
      </c>
      <c r="C759" t="s">
        <v>5182</v>
      </c>
      <c r="D759" t="s">
        <v>5183</v>
      </c>
      <c r="E759" t="s">
        <v>64</v>
      </c>
      <c r="F759" t="s">
        <v>2644</v>
      </c>
      <c r="G759" t="s">
        <v>5184</v>
      </c>
      <c r="H759" t="s">
        <v>5185</v>
      </c>
      <c r="I759" t="s">
        <v>15</v>
      </c>
      <c r="J759" t="s">
        <v>5186</v>
      </c>
      <c r="K759" t="s">
        <v>2657</v>
      </c>
      <c r="L759">
        <v>65670</v>
      </c>
      <c r="M759">
        <v>569</v>
      </c>
      <c r="N759">
        <v>636</v>
      </c>
      <c r="O759">
        <v>837</v>
      </c>
      <c r="P759">
        <v>1063</v>
      </c>
      <c r="Q759">
        <v>1124</v>
      </c>
    </row>
    <row r="760" spans="1:17" x14ac:dyDescent="0.25">
      <c r="A760">
        <v>17003</v>
      </c>
      <c r="B760" t="s">
        <v>5187</v>
      </c>
      <c r="C760" t="s">
        <v>5188</v>
      </c>
      <c r="D760" t="s">
        <v>5189</v>
      </c>
      <c r="E760" t="s">
        <v>111</v>
      </c>
      <c r="F760" t="s">
        <v>2644</v>
      </c>
      <c r="G760" t="s">
        <v>5184</v>
      </c>
      <c r="H760" t="s">
        <v>5185</v>
      </c>
      <c r="I760" t="s">
        <v>15</v>
      </c>
      <c r="J760" t="s">
        <v>5190</v>
      </c>
      <c r="K760" t="s">
        <v>2648</v>
      </c>
      <c r="L760">
        <v>6011</v>
      </c>
      <c r="M760">
        <v>597</v>
      </c>
      <c r="N760">
        <v>680</v>
      </c>
      <c r="O760">
        <v>871</v>
      </c>
      <c r="P760">
        <v>1238</v>
      </c>
      <c r="Q760">
        <v>1372</v>
      </c>
    </row>
    <row r="761" spans="1:17" x14ac:dyDescent="0.25">
      <c r="A761">
        <v>17005</v>
      </c>
      <c r="B761" t="s">
        <v>5191</v>
      </c>
      <c r="C761" t="s">
        <v>5192</v>
      </c>
      <c r="D761" t="s">
        <v>5193</v>
      </c>
      <c r="E761" t="s">
        <v>157</v>
      </c>
      <c r="F761" t="s">
        <v>2644</v>
      </c>
      <c r="G761" t="s">
        <v>5184</v>
      </c>
      <c r="H761" t="s">
        <v>5185</v>
      </c>
      <c r="I761" t="s">
        <v>15</v>
      </c>
      <c r="J761" t="s">
        <v>5194</v>
      </c>
      <c r="K761" t="s">
        <v>2648</v>
      </c>
      <c r="L761">
        <v>16520</v>
      </c>
      <c r="M761">
        <v>518</v>
      </c>
      <c r="N761">
        <v>670</v>
      </c>
      <c r="O761">
        <v>774</v>
      </c>
      <c r="P761">
        <v>1030</v>
      </c>
      <c r="Q761">
        <v>1169</v>
      </c>
    </row>
    <row r="762" spans="1:17" x14ac:dyDescent="0.25">
      <c r="A762">
        <v>17007</v>
      </c>
      <c r="B762" t="s">
        <v>5195</v>
      </c>
      <c r="C762" t="s">
        <v>5196</v>
      </c>
      <c r="D762" t="s">
        <v>5197</v>
      </c>
      <c r="E762" t="s">
        <v>188</v>
      </c>
      <c r="F762" t="s">
        <v>2644</v>
      </c>
      <c r="G762" t="s">
        <v>5184</v>
      </c>
      <c r="H762" t="s">
        <v>5185</v>
      </c>
      <c r="I762" t="s">
        <v>15</v>
      </c>
      <c r="J762" t="s">
        <v>5198</v>
      </c>
      <c r="K762" t="s">
        <v>2648</v>
      </c>
      <c r="L762">
        <v>53293</v>
      </c>
      <c r="M762">
        <v>625</v>
      </c>
      <c r="N762">
        <v>710</v>
      </c>
      <c r="O762">
        <v>935</v>
      </c>
      <c r="P762">
        <v>1262</v>
      </c>
      <c r="Q762">
        <v>1309</v>
      </c>
    </row>
    <row r="763" spans="1:17" x14ac:dyDescent="0.25">
      <c r="A763">
        <v>17009</v>
      </c>
      <c r="B763" t="s">
        <v>5199</v>
      </c>
      <c r="C763" t="s">
        <v>5200</v>
      </c>
      <c r="D763" t="s">
        <v>5201</v>
      </c>
      <c r="E763" t="s">
        <v>249</v>
      </c>
      <c r="F763" t="s">
        <v>2644</v>
      </c>
      <c r="G763" t="s">
        <v>5184</v>
      </c>
      <c r="H763" t="s">
        <v>5185</v>
      </c>
      <c r="I763" t="s">
        <v>15</v>
      </c>
      <c r="J763" t="s">
        <v>5202</v>
      </c>
      <c r="K763" t="s">
        <v>2657</v>
      </c>
      <c r="L763">
        <v>6599</v>
      </c>
      <c r="M763">
        <v>531</v>
      </c>
      <c r="N763">
        <v>588</v>
      </c>
      <c r="O763">
        <v>774</v>
      </c>
      <c r="P763">
        <v>942</v>
      </c>
      <c r="Q763">
        <v>1080</v>
      </c>
    </row>
    <row r="764" spans="1:17" x14ac:dyDescent="0.25">
      <c r="A764">
        <v>17011</v>
      </c>
      <c r="B764" t="s">
        <v>5203</v>
      </c>
      <c r="C764" t="s">
        <v>5204</v>
      </c>
      <c r="D764" t="s">
        <v>5205</v>
      </c>
      <c r="E764" t="s">
        <v>292</v>
      </c>
      <c r="F764" t="s">
        <v>2644</v>
      </c>
      <c r="G764" t="s">
        <v>5184</v>
      </c>
      <c r="H764" t="s">
        <v>5185</v>
      </c>
      <c r="I764" t="s">
        <v>15</v>
      </c>
      <c r="J764" t="s">
        <v>5206</v>
      </c>
      <c r="K764" t="s">
        <v>2657</v>
      </c>
      <c r="L764">
        <v>32878</v>
      </c>
      <c r="M764">
        <v>544</v>
      </c>
      <c r="N764">
        <v>618</v>
      </c>
      <c r="O764">
        <v>814</v>
      </c>
      <c r="P764">
        <v>994</v>
      </c>
      <c r="Q764">
        <v>1128</v>
      </c>
    </row>
    <row r="765" spans="1:17" x14ac:dyDescent="0.25">
      <c r="A765">
        <v>17013</v>
      </c>
      <c r="B765" t="s">
        <v>5207</v>
      </c>
      <c r="C765" t="s">
        <v>5208</v>
      </c>
      <c r="D765" t="s">
        <v>5209</v>
      </c>
      <c r="E765" t="s">
        <v>321</v>
      </c>
      <c r="F765" t="s">
        <v>2644</v>
      </c>
      <c r="G765" t="s">
        <v>5184</v>
      </c>
      <c r="H765" t="s">
        <v>5185</v>
      </c>
      <c r="I765" t="s">
        <v>15</v>
      </c>
      <c r="J765" t="s">
        <v>5210</v>
      </c>
      <c r="K765" t="s">
        <v>2648</v>
      </c>
      <c r="L765">
        <v>4782</v>
      </c>
      <c r="M765">
        <v>748</v>
      </c>
      <c r="N765">
        <v>795</v>
      </c>
      <c r="O765">
        <v>999</v>
      </c>
      <c r="P765">
        <v>1294</v>
      </c>
      <c r="Q765">
        <v>1512</v>
      </c>
    </row>
    <row r="766" spans="1:17" x14ac:dyDescent="0.25">
      <c r="A766">
        <v>17015</v>
      </c>
      <c r="B766" t="s">
        <v>5211</v>
      </c>
      <c r="C766" t="s">
        <v>5212</v>
      </c>
      <c r="D766" t="s">
        <v>5213</v>
      </c>
      <c r="E766" t="s">
        <v>123</v>
      </c>
      <c r="F766" t="s">
        <v>2644</v>
      </c>
      <c r="G766" t="s">
        <v>5184</v>
      </c>
      <c r="H766" t="s">
        <v>5185</v>
      </c>
      <c r="I766" t="s">
        <v>15</v>
      </c>
      <c r="J766" t="s">
        <v>5214</v>
      </c>
      <c r="K766" t="s">
        <v>2657</v>
      </c>
      <c r="L766">
        <v>14398</v>
      </c>
      <c r="M766">
        <v>531</v>
      </c>
      <c r="N766">
        <v>611</v>
      </c>
      <c r="O766">
        <v>774</v>
      </c>
      <c r="P766">
        <v>942</v>
      </c>
      <c r="Q766">
        <v>1187</v>
      </c>
    </row>
    <row r="767" spans="1:17" x14ac:dyDescent="0.25">
      <c r="A767">
        <v>17017</v>
      </c>
      <c r="B767" t="s">
        <v>5215</v>
      </c>
      <c r="C767" t="s">
        <v>5216</v>
      </c>
      <c r="D767" t="s">
        <v>5217</v>
      </c>
      <c r="E767" t="s">
        <v>399</v>
      </c>
      <c r="F767" t="s">
        <v>2644</v>
      </c>
      <c r="G767" t="s">
        <v>5184</v>
      </c>
      <c r="H767" t="s">
        <v>5185</v>
      </c>
      <c r="I767" t="s">
        <v>15</v>
      </c>
      <c r="J767" t="s">
        <v>5218</v>
      </c>
      <c r="K767" t="s">
        <v>2657</v>
      </c>
      <c r="L767">
        <v>12324</v>
      </c>
      <c r="M767">
        <v>531</v>
      </c>
      <c r="N767">
        <v>588</v>
      </c>
      <c r="O767">
        <v>774</v>
      </c>
      <c r="P767">
        <v>1010</v>
      </c>
      <c r="Q767">
        <v>1143</v>
      </c>
    </row>
    <row r="768" spans="1:17" x14ac:dyDescent="0.25">
      <c r="A768">
        <v>17019</v>
      </c>
      <c r="B768" t="s">
        <v>5219</v>
      </c>
      <c r="C768" t="s">
        <v>5220</v>
      </c>
      <c r="D768" t="s">
        <v>5221</v>
      </c>
      <c r="E768" t="s">
        <v>433</v>
      </c>
      <c r="F768" t="s">
        <v>2644</v>
      </c>
      <c r="G768" t="s">
        <v>5184</v>
      </c>
      <c r="H768" t="s">
        <v>5185</v>
      </c>
      <c r="I768" t="s">
        <v>15</v>
      </c>
      <c r="J768" t="s">
        <v>5222</v>
      </c>
      <c r="K768" t="s">
        <v>2648</v>
      </c>
      <c r="L768">
        <v>210006</v>
      </c>
      <c r="M768">
        <v>866</v>
      </c>
      <c r="N768">
        <v>871</v>
      </c>
      <c r="O768">
        <v>1030</v>
      </c>
      <c r="P768">
        <v>1335</v>
      </c>
      <c r="Q768">
        <v>1384</v>
      </c>
    </row>
    <row r="769" spans="1:17" x14ac:dyDescent="0.25">
      <c r="A769">
        <v>17021</v>
      </c>
      <c r="B769" t="s">
        <v>5223</v>
      </c>
      <c r="C769" t="s">
        <v>5224</v>
      </c>
      <c r="D769" t="s">
        <v>5225</v>
      </c>
      <c r="E769" t="s">
        <v>467</v>
      </c>
      <c r="F769" t="s">
        <v>2644</v>
      </c>
      <c r="G769" t="s">
        <v>5184</v>
      </c>
      <c r="H769" t="s">
        <v>5185</v>
      </c>
      <c r="I769" t="s">
        <v>15</v>
      </c>
      <c r="J769" t="s">
        <v>5226</v>
      </c>
      <c r="K769" t="s">
        <v>2657</v>
      </c>
      <c r="L769">
        <v>32705</v>
      </c>
      <c r="M769">
        <v>584</v>
      </c>
      <c r="N769">
        <v>622</v>
      </c>
      <c r="O769">
        <v>819</v>
      </c>
      <c r="P769">
        <v>1002</v>
      </c>
      <c r="Q769">
        <v>1100</v>
      </c>
    </row>
    <row r="770" spans="1:17" x14ac:dyDescent="0.25">
      <c r="A770">
        <v>17023</v>
      </c>
      <c r="B770" t="s">
        <v>5227</v>
      </c>
      <c r="C770" t="s">
        <v>5228</v>
      </c>
      <c r="D770" t="s">
        <v>5229</v>
      </c>
      <c r="E770" t="s">
        <v>122</v>
      </c>
      <c r="F770" t="s">
        <v>2644</v>
      </c>
      <c r="G770" t="s">
        <v>5184</v>
      </c>
      <c r="H770" t="s">
        <v>5185</v>
      </c>
      <c r="I770" t="s">
        <v>15</v>
      </c>
      <c r="J770" t="s">
        <v>5230</v>
      </c>
      <c r="K770" t="s">
        <v>2657</v>
      </c>
      <c r="L770">
        <v>15602</v>
      </c>
      <c r="M770">
        <v>558</v>
      </c>
      <c r="N770">
        <v>637</v>
      </c>
      <c r="O770">
        <v>813</v>
      </c>
      <c r="P770">
        <v>1050</v>
      </c>
      <c r="Q770">
        <v>1135</v>
      </c>
    </row>
    <row r="771" spans="1:17" x14ac:dyDescent="0.25">
      <c r="A771">
        <v>17025</v>
      </c>
      <c r="B771" t="s">
        <v>5231</v>
      </c>
      <c r="C771" t="s">
        <v>5232</v>
      </c>
      <c r="D771" t="s">
        <v>5233</v>
      </c>
      <c r="E771" t="s">
        <v>385</v>
      </c>
      <c r="F771" t="s">
        <v>2644</v>
      </c>
      <c r="G771" t="s">
        <v>5184</v>
      </c>
      <c r="H771" t="s">
        <v>5185</v>
      </c>
      <c r="I771" t="s">
        <v>15</v>
      </c>
      <c r="J771" t="s">
        <v>5234</v>
      </c>
      <c r="K771" t="s">
        <v>2657</v>
      </c>
      <c r="L771">
        <v>13217</v>
      </c>
      <c r="M771">
        <v>531</v>
      </c>
      <c r="N771">
        <v>600</v>
      </c>
      <c r="O771">
        <v>774</v>
      </c>
      <c r="P771">
        <v>942</v>
      </c>
      <c r="Q771">
        <v>1042</v>
      </c>
    </row>
    <row r="772" spans="1:17" x14ac:dyDescent="0.25">
      <c r="A772">
        <v>17027</v>
      </c>
      <c r="B772" t="s">
        <v>5235</v>
      </c>
      <c r="C772" t="s">
        <v>5208</v>
      </c>
      <c r="D772" t="s">
        <v>5209</v>
      </c>
      <c r="E772" t="s">
        <v>447</v>
      </c>
      <c r="F772" t="s">
        <v>2644</v>
      </c>
      <c r="G772" t="s">
        <v>5184</v>
      </c>
      <c r="H772" t="s">
        <v>5185</v>
      </c>
      <c r="I772" t="s">
        <v>15</v>
      </c>
      <c r="J772" t="s">
        <v>5236</v>
      </c>
      <c r="K772" t="s">
        <v>2648</v>
      </c>
      <c r="L772">
        <v>37549</v>
      </c>
      <c r="M772">
        <v>748</v>
      </c>
      <c r="N772">
        <v>795</v>
      </c>
      <c r="O772">
        <v>999</v>
      </c>
      <c r="P772">
        <v>1294</v>
      </c>
      <c r="Q772">
        <v>1512</v>
      </c>
    </row>
    <row r="773" spans="1:17" x14ac:dyDescent="0.25">
      <c r="A773">
        <v>17029</v>
      </c>
      <c r="B773" t="s">
        <v>5237</v>
      </c>
      <c r="C773" t="s">
        <v>5238</v>
      </c>
      <c r="D773" t="s">
        <v>5239</v>
      </c>
      <c r="E773" t="s">
        <v>593</v>
      </c>
      <c r="F773" t="s">
        <v>2644</v>
      </c>
      <c r="G773" t="s">
        <v>5184</v>
      </c>
      <c r="H773" t="s">
        <v>5185</v>
      </c>
      <c r="I773" t="s">
        <v>15</v>
      </c>
      <c r="J773" t="s">
        <v>5240</v>
      </c>
      <c r="K773" t="s">
        <v>2657</v>
      </c>
      <c r="L773">
        <v>51065</v>
      </c>
      <c r="M773">
        <v>540</v>
      </c>
      <c r="N773">
        <v>614</v>
      </c>
      <c r="O773">
        <v>808</v>
      </c>
      <c r="P773">
        <v>1098</v>
      </c>
      <c r="Q773">
        <v>1106</v>
      </c>
    </row>
    <row r="774" spans="1:17" x14ac:dyDescent="0.25">
      <c r="A774">
        <v>17031</v>
      </c>
      <c r="B774" t="s">
        <v>5241</v>
      </c>
      <c r="C774" t="s">
        <v>5242</v>
      </c>
      <c r="D774" t="s">
        <v>5243</v>
      </c>
      <c r="E774" t="s">
        <v>630</v>
      </c>
      <c r="F774" t="s">
        <v>2644</v>
      </c>
      <c r="G774" t="s">
        <v>5184</v>
      </c>
      <c r="H774" t="s">
        <v>5185</v>
      </c>
      <c r="I774" t="s">
        <v>15</v>
      </c>
      <c r="J774" t="s">
        <v>5244</v>
      </c>
      <c r="K774" t="s">
        <v>2648</v>
      </c>
      <c r="L774">
        <v>5169517</v>
      </c>
      <c r="M774">
        <v>1158</v>
      </c>
      <c r="N774">
        <v>1255</v>
      </c>
      <c r="O774">
        <v>1440</v>
      </c>
      <c r="P774">
        <v>1827</v>
      </c>
      <c r="Q774">
        <v>2172</v>
      </c>
    </row>
    <row r="775" spans="1:17" x14ac:dyDescent="0.25">
      <c r="A775">
        <v>17033</v>
      </c>
      <c r="B775" t="s">
        <v>5245</v>
      </c>
      <c r="C775" t="s">
        <v>5246</v>
      </c>
      <c r="D775" t="s">
        <v>5247</v>
      </c>
      <c r="E775" t="s">
        <v>518</v>
      </c>
      <c r="F775" t="s">
        <v>2644</v>
      </c>
      <c r="G775" t="s">
        <v>5184</v>
      </c>
      <c r="H775" t="s">
        <v>5185</v>
      </c>
      <c r="I775" t="s">
        <v>15</v>
      </c>
      <c r="J775" t="s">
        <v>5248</v>
      </c>
      <c r="K775" t="s">
        <v>2657</v>
      </c>
      <c r="L775">
        <v>18833</v>
      </c>
      <c r="M775">
        <v>531</v>
      </c>
      <c r="N775">
        <v>620</v>
      </c>
      <c r="O775">
        <v>774</v>
      </c>
      <c r="P775">
        <v>989</v>
      </c>
      <c r="Q775">
        <v>1318</v>
      </c>
    </row>
    <row r="776" spans="1:17" x14ac:dyDescent="0.25">
      <c r="A776">
        <v>17035</v>
      </c>
      <c r="B776" t="s">
        <v>5249</v>
      </c>
      <c r="C776" t="s">
        <v>5250</v>
      </c>
      <c r="D776" t="s">
        <v>5251</v>
      </c>
      <c r="E776" t="s">
        <v>162</v>
      </c>
      <c r="F776" t="s">
        <v>2644</v>
      </c>
      <c r="G776" t="s">
        <v>5184</v>
      </c>
      <c r="H776" t="s">
        <v>5185</v>
      </c>
      <c r="I776" t="s">
        <v>15</v>
      </c>
      <c r="J776" t="s">
        <v>5252</v>
      </c>
      <c r="K776" t="s">
        <v>2657</v>
      </c>
      <c r="L776">
        <v>10787</v>
      </c>
      <c r="M776">
        <v>531</v>
      </c>
      <c r="N776">
        <v>588</v>
      </c>
      <c r="O776">
        <v>774</v>
      </c>
      <c r="P776">
        <v>942</v>
      </c>
      <c r="Q776">
        <v>1040</v>
      </c>
    </row>
    <row r="777" spans="1:17" x14ac:dyDescent="0.25">
      <c r="A777">
        <v>17037</v>
      </c>
      <c r="B777" t="s">
        <v>5253</v>
      </c>
      <c r="C777" t="s">
        <v>5254</v>
      </c>
      <c r="D777" t="s">
        <v>5255</v>
      </c>
      <c r="E777" t="s">
        <v>663</v>
      </c>
      <c r="F777" t="s">
        <v>2644</v>
      </c>
      <c r="G777" t="s">
        <v>5184</v>
      </c>
      <c r="H777" t="s">
        <v>5185</v>
      </c>
      <c r="I777" t="s">
        <v>15</v>
      </c>
      <c r="J777" t="s">
        <v>5256</v>
      </c>
      <c r="K777" t="s">
        <v>2648</v>
      </c>
      <c r="L777">
        <v>104588</v>
      </c>
      <c r="M777">
        <v>734</v>
      </c>
      <c r="N777">
        <v>846</v>
      </c>
      <c r="O777">
        <v>1098</v>
      </c>
      <c r="P777">
        <v>1560</v>
      </c>
      <c r="Q777">
        <v>1870</v>
      </c>
    </row>
    <row r="778" spans="1:17" x14ac:dyDescent="0.25">
      <c r="A778">
        <v>17039</v>
      </c>
      <c r="B778" t="s">
        <v>5257</v>
      </c>
      <c r="C778" t="s">
        <v>5258</v>
      </c>
      <c r="D778" t="s">
        <v>5259</v>
      </c>
      <c r="E778" t="s">
        <v>748</v>
      </c>
      <c r="F778" t="s">
        <v>2644</v>
      </c>
      <c r="G778" t="s">
        <v>5184</v>
      </c>
      <c r="H778" t="s">
        <v>5185</v>
      </c>
      <c r="I778" t="s">
        <v>15</v>
      </c>
      <c r="J778" t="s">
        <v>5260</v>
      </c>
      <c r="K778" t="s">
        <v>2657</v>
      </c>
      <c r="L778">
        <v>15764</v>
      </c>
      <c r="M778">
        <v>531</v>
      </c>
      <c r="N778">
        <v>589</v>
      </c>
      <c r="O778">
        <v>774</v>
      </c>
      <c r="P778">
        <v>1100</v>
      </c>
      <c r="Q778">
        <v>1318</v>
      </c>
    </row>
    <row r="779" spans="1:17" x14ac:dyDescent="0.25">
      <c r="A779">
        <v>17041</v>
      </c>
      <c r="B779" t="s">
        <v>5261</v>
      </c>
      <c r="C779" t="s">
        <v>5262</v>
      </c>
      <c r="D779" t="s">
        <v>5263</v>
      </c>
      <c r="E779" t="s">
        <v>169</v>
      </c>
      <c r="F779" t="s">
        <v>2644</v>
      </c>
      <c r="G779" t="s">
        <v>5184</v>
      </c>
      <c r="H779" t="s">
        <v>5185</v>
      </c>
      <c r="I779" t="s">
        <v>15</v>
      </c>
      <c r="J779" t="s">
        <v>5264</v>
      </c>
      <c r="K779" t="s">
        <v>2657</v>
      </c>
      <c r="L779">
        <v>19551</v>
      </c>
      <c r="M779">
        <v>652</v>
      </c>
      <c r="N779">
        <v>656</v>
      </c>
      <c r="O779">
        <v>820</v>
      </c>
      <c r="P779">
        <v>1072</v>
      </c>
      <c r="Q779">
        <v>1144</v>
      </c>
    </row>
    <row r="780" spans="1:17" x14ac:dyDescent="0.25">
      <c r="A780">
        <v>17043</v>
      </c>
      <c r="B780" t="s">
        <v>5265</v>
      </c>
      <c r="C780" t="s">
        <v>5242</v>
      </c>
      <c r="D780" t="s">
        <v>5243</v>
      </c>
      <c r="E780" t="s">
        <v>802</v>
      </c>
      <c r="F780" t="s">
        <v>2644</v>
      </c>
      <c r="G780" t="s">
        <v>5184</v>
      </c>
      <c r="H780" t="s">
        <v>5185</v>
      </c>
      <c r="I780" t="s">
        <v>15</v>
      </c>
      <c r="J780" t="s">
        <v>5266</v>
      </c>
      <c r="K780" t="s">
        <v>2648</v>
      </c>
      <c r="L780">
        <v>926005</v>
      </c>
      <c r="M780">
        <v>1158</v>
      </c>
      <c r="N780">
        <v>1255</v>
      </c>
      <c r="O780">
        <v>1440</v>
      </c>
      <c r="P780">
        <v>1827</v>
      </c>
      <c r="Q780">
        <v>2172</v>
      </c>
    </row>
    <row r="781" spans="1:17" x14ac:dyDescent="0.25">
      <c r="A781">
        <v>17045</v>
      </c>
      <c r="B781" t="s">
        <v>5267</v>
      </c>
      <c r="C781" t="s">
        <v>5268</v>
      </c>
      <c r="D781" t="s">
        <v>5269</v>
      </c>
      <c r="E781" t="s">
        <v>830</v>
      </c>
      <c r="F781" t="s">
        <v>2644</v>
      </c>
      <c r="G781" t="s">
        <v>5184</v>
      </c>
      <c r="H781" t="s">
        <v>5185</v>
      </c>
      <c r="I781" t="s">
        <v>15</v>
      </c>
      <c r="J781" t="s">
        <v>5270</v>
      </c>
      <c r="K781" t="s">
        <v>2657</v>
      </c>
      <c r="L781">
        <v>17272</v>
      </c>
      <c r="M781">
        <v>531</v>
      </c>
      <c r="N781">
        <v>685</v>
      </c>
      <c r="O781">
        <v>774</v>
      </c>
      <c r="P781">
        <v>964</v>
      </c>
      <c r="Q781">
        <v>1142</v>
      </c>
    </row>
    <row r="782" spans="1:17" x14ac:dyDescent="0.25">
      <c r="A782">
        <v>17047</v>
      </c>
      <c r="B782" t="s">
        <v>5271</v>
      </c>
      <c r="C782" t="s">
        <v>5272</v>
      </c>
      <c r="D782" t="s">
        <v>5273</v>
      </c>
      <c r="E782" t="s">
        <v>859</v>
      </c>
      <c r="F782" t="s">
        <v>2644</v>
      </c>
      <c r="G782" t="s">
        <v>5184</v>
      </c>
      <c r="H782" t="s">
        <v>5185</v>
      </c>
      <c r="I782" t="s">
        <v>15</v>
      </c>
      <c r="J782" t="s">
        <v>5274</v>
      </c>
      <c r="K782" t="s">
        <v>2657</v>
      </c>
      <c r="L782">
        <v>6431</v>
      </c>
      <c r="M782">
        <v>531</v>
      </c>
      <c r="N782">
        <v>651</v>
      </c>
      <c r="O782">
        <v>774</v>
      </c>
      <c r="P782">
        <v>1017</v>
      </c>
      <c r="Q782">
        <v>1318</v>
      </c>
    </row>
    <row r="783" spans="1:17" x14ac:dyDescent="0.25">
      <c r="A783">
        <v>17049</v>
      </c>
      <c r="B783" t="s">
        <v>5275</v>
      </c>
      <c r="C783" t="s">
        <v>5276</v>
      </c>
      <c r="D783" t="s">
        <v>5277</v>
      </c>
      <c r="E783" t="s">
        <v>883</v>
      </c>
      <c r="F783" t="s">
        <v>2644</v>
      </c>
      <c r="G783" t="s">
        <v>5184</v>
      </c>
      <c r="H783" t="s">
        <v>5185</v>
      </c>
      <c r="I783" t="s">
        <v>15</v>
      </c>
      <c r="J783" t="s">
        <v>5278</v>
      </c>
      <c r="K783" t="s">
        <v>2657</v>
      </c>
      <c r="L783">
        <v>34151</v>
      </c>
      <c r="M783">
        <v>599</v>
      </c>
      <c r="N783">
        <v>603</v>
      </c>
      <c r="O783">
        <v>774</v>
      </c>
      <c r="P783">
        <v>1100</v>
      </c>
      <c r="Q783">
        <v>1152</v>
      </c>
    </row>
    <row r="784" spans="1:17" x14ac:dyDescent="0.25">
      <c r="A784">
        <v>17051</v>
      </c>
      <c r="B784" t="s">
        <v>5279</v>
      </c>
      <c r="C784" t="s">
        <v>5280</v>
      </c>
      <c r="D784" t="s">
        <v>5281</v>
      </c>
      <c r="E784" t="s">
        <v>456</v>
      </c>
      <c r="F784" t="s">
        <v>2644</v>
      </c>
      <c r="G784" t="s">
        <v>5184</v>
      </c>
      <c r="H784" t="s">
        <v>5185</v>
      </c>
      <c r="I784" t="s">
        <v>15</v>
      </c>
      <c r="J784" t="s">
        <v>5282</v>
      </c>
      <c r="K784" t="s">
        <v>2657</v>
      </c>
      <c r="L784">
        <v>21418</v>
      </c>
      <c r="M784">
        <v>567</v>
      </c>
      <c r="N784">
        <v>670</v>
      </c>
      <c r="O784">
        <v>774</v>
      </c>
      <c r="P784">
        <v>951</v>
      </c>
      <c r="Q784">
        <v>1040</v>
      </c>
    </row>
    <row r="785" spans="1:17" x14ac:dyDescent="0.25">
      <c r="A785">
        <v>17053</v>
      </c>
      <c r="B785" t="s">
        <v>5283</v>
      </c>
      <c r="C785" t="s">
        <v>5284</v>
      </c>
      <c r="D785" t="s">
        <v>5285</v>
      </c>
      <c r="E785" t="s">
        <v>933</v>
      </c>
      <c r="F785" t="s">
        <v>2644</v>
      </c>
      <c r="G785" t="s">
        <v>5184</v>
      </c>
      <c r="H785" t="s">
        <v>5185</v>
      </c>
      <c r="I785" t="s">
        <v>15</v>
      </c>
      <c r="J785" t="s">
        <v>5286</v>
      </c>
      <c r="K785" t="s">
        <v>2657</v>
      </c>
      <c r="L785">
        <v>13155</v>
      </c>
      <c r="M785">
        <v>595</v>
      </c>
      <c r="N785">
        <v>607</v>
      </c>
      <c r="O785">
        <v>792</v>
      </c>
      <c r="P785">
        <v>964</v>
      </c>
      <c r="Q785">
        <v>1064</v>
      </c>
    </row>
    <row r="786" spans="1:17" x14ac:dyDescent="0.25">
      <c r="A786">
        <v>17055</v>
      </c>
      <c r="B786" t="s">
        <v>5287</v>
      </c>
      <c r="C786" t="s">
        <v>5288</v>
      </c>
      <c r="D786" t="s">
        <v>5289</v>
      </c>
      <c r="E786" t="s">
        <v>207</v>
      </c>
      <c r="F786" t="s">
        <v>2644</v>
      </c>
      <c r="G786" t="s">
        <v>5184</v>
      </c>
      <c r="H786" t="s">
        <v>5185</v>
      </c>
      <c r="I786" t="s">
        <v>15</v>
      </c>
      <c r="J786" t="s">
        <v>5290</v>
      </c>
      <c r="K786" t="s">
        <v>2657</v>
      </c>
      <c r="L786">
        <v>38688</v>
      </c>
      <c r="M786">
        <v>518</v>
      </c>
      <c r="N786">
        <v>588</v>
      </c>
      <c r="O786">
        <v>774</v>
      </c>
      <c r="P786">
        <v>972</v>
      </c>
      <c r="Q786">
        <v>1040</v>
      </c>
    </row>
    <row r="787" spans="1:17" x14ac:dyDescent="0.25">
      <c r="A787">
        <v>17057</v>
      </c>
      <c r="B787" t="s">
        <v>5291</v>
      </c>
      <c r="C787" t="s">
        <v>5292</v>
      </c>
      <c r="D787" t="s">
        <v>5293</v>
      </c>
      <c r="E787" t="s">
        <v>702</v>
      </c>
      <c r="F787" t="s">
        <v>2644</v>
      </c>
      <c r="G787" t="s">
        <v>5184</v>
      </c>
      <c r="H787" t="s">
        <v>5185</v>
      </c>
      <c r="I787" t="s">
        <v>15</v>
      </c>
      <c r="J787" t="s">
        <v>5294</v>
      </c>
      <c r="K787" t="s">
        <v>2648</v>
      </c>
      <c r="L787">
        <v>34654</v>
      </c>
      <c r="M787">
        <v>622</v>
      </c>
      <c r="N787">
        <v>626</v>
      </c>
      <c r="O787">
        <v>824</v>
      </c>
      <c r="P787">
        <v>1014</v>
      </c>
      <c r="Q787">
        <v>1354</v>
      </c>
    </row>
    <row r="788" spans="1:17" x14ac:dyDescent="0.25">
      <c r="A788">
        <v>17059</v>
      </c>
      <c r="B788" t="s">
        <v>5295</v>
      </c>
      <c r="C788" t="s">
        <v>5296</v>
      </c>
      <c r="D788" t="s">
        <v>5297</v>
      </c>
      <c r="E788" t="s">
        <v>639</v>
      </c>
      <c r="F788" t="s">
        <v>2644</v>
      </c>
      <c r="G788" t="s">
        <v>5184</v>
      </c>
      <c r="H788" t="s">
        <v>5185</v>
      </c>
      <c r="I788" t="s">
        <v>15</v>
      </c>
      <c r="J788" t="s">
        <v>5298</v>
      </c>
      <c r="K788" t="s">
        <v>2657</v>
      </c>
      <c r="L788">
        <v>4983</v>
      </c>
      <c r="M788">
        <v>531</v>
      </c>
      <c r="N788">
        <v>661</v>
      </c>
      <c r="O788">
        <v>774</v>
      </c>
      <c r="P788">
        <v>1044</v>
      </c>
      <c r="Q788">
        <v>1080</v>
      </c>
    </row>
    <row r="789" spans="1:17" x14ac:dyDescent="0.25">
      <c r="A789">
        <v>17061</v>
      </c>
      <c r="B789" t="s">
        <v>5299</v>
      </c>
      <c r="C789" t="s">
        <v>5300</v>
      </c>
      <c r="D789" t="s">
        <v>5301</v>
      </c>
      <c r="E789" t="s">
        <v>758</v>
      </c>
      <c r="F789" t="s">
        <v>2644</v>
      </c>
      <c r="G789" t="s">
        <v>5184</v>
      </c>
      <c r="H789" t="s">
        <v>5185</v>
      </c>
      <c r="I789" t="s">
        <v>15</v>
      </c>
      <c r="J789" t="s">
        <v>5302</v>
      </c>
      <c r="K789" t="s">
        <v>2657</v>
      </c>
      <c r="L789">
        <v>12988</v>
      </c>
      <c r="M789">
        <v>541</v>
      </c>
      <c r="N789">
        <v>599</v>
      </c>
      <c r="O789">
        <v>789</v>
      </c>
      <c r="P789">
        <v>960</v>
      </c>
      <c r="Q789">
        <v>1086</v>
      </c>
    </row>
    <row r="790" spans="1:17" x14ac:dyDescent="0.25">
      <c r="A790">
        <v>17063</v>
      </c>
      <c r="B790" t="s">
        <v>5303</v>
      </c>
      <c r="C790" t="s">
        <v>5304</v>
      </c>
      <c r="D790" t="s">
        <v>5305</v>
      </c>
      <c r="E790" t="s">
        <v>1041</v>
      </c>
      <c r="F790" t="s">
        <v>2644</v>
      </c>
      <c r="G790" t="s">
        <v>5184</v>
      </c>
      <c r="H790" t="s">
        <v>5185</v>
      </c>
      <c r="I790" t="s">
        <v>15</v>
      </c>
      <c r="J790" t="s">
        <v>5306</v>
      </c>
      <c r="K790" t="s">
        <v>2648</v>
      </c>
      <c r="L790">
        <v>50798</v>
      </c>
      <c r="M790">
        <v>848</v>
      </c>
      <c r="N790">
        <v>947</v>
      </c>
      <c r="O790">
        <v>1247</v>
      </c>
      <c r="P790">
        <v>1596</v>
      </c>
      <c r="Q790">
        <v>1675</v>
      </c>
    </row>
    <row r="791" spans="1:17" x14ac:dyDescent="0.25">
      <c r="A791">
        <v>17065</v>
      </c>
      <c r="B791" t="s">
        <v>5307</v>
      </c>
      <c r="C791" t="s">
        <v>5308</v>
      </c>
      <c r="D791" t="s">
        <v>5309</v>
      </c>
      <c r="E791" t="s">
        <v>785</v>
      </c>
      <c r="F791" t="s">
        <v>2644</v>
      </c>
      <c r="G791" t="s">
        <v>5184</v>
      </c>
      <c r="H791" t="s">
        <v>5185</v>
      </c>
      <c r="I791" t="s">
        <v>15</v>
      </c>
      <c r="J791" t="s">
        <v>5310</v>
      </c>
      <c r="K791" t="s">
        <v>2657</v>
      </c>
      <c r="L791">
        <v>8151</v>
      </c>
      <c r="M791">
        <v>531</v>
      </c>
      <c r="N791">
        <v>653</v>
      </c>
      <c r="O791">
        <v>774</v>
      </c>
      <c r="P791">
        <v>985</v>
      </c>
      <c r="Q791">
        <v>1080</v>
      </c>
    </row>
    <row r="792" spans="1:17" x14ac:dyDescent="0.25">
      <c r="A792">
        <v>17067</v>
      </c>
      <c r="B792" t="s">
        <v>5311</v>
      </c>
      <c r="C792" t="s">
        <v>5312</v>
      </c>
      <c r="D792" t="s">
        <v>5313</v>
      </c>
      <c r="E792" t="s">
        <v>255</v>
      </c>
      <c r="F792" t="s">
        <v>2644</v>
      </c>
      <c r="G792" t="s">
        <v>5184</v>
      </c>
      <c r="H792" t="s">
        <v>5185</v>
      </c>
      <c r="I792" t="s">
        <v>15</v>
      </c>
      <c r="J792" t="s">
        <v>5314</v>
      </c>
      <c r="K792" t="s">
        <v>2657</v>
      </c>
      <c r="L792">
        <v>17820</v>
      </c>
      <c r="M792">
        <v>531</v>
      </c>
      <c r="N792">
        <v>644</v>
      </c>
      <c r="O792">
        <v>774</v>
      </c>
      <c r="P792">
        <v>1032</v>
      </c>
      <c r="Q792">
        <v>1189</v>
      </c>
    </row>
    <row r="793" spans="1:17" x14ac:dyDescent="0.25">
      <c r="A793">
        <v>17069</v>
      </c>
      <c r="B793" t="s">
        <v>5315</v>
      </c>
      <c r="C793" t="s">
        <v>5316</v>
      </c>
      <c r="D793" t="s">
        <v>5317</v>
      </c>
      <c r="E793" t="s">
        <v>1090</v>
      </c>
      <c r="F793" t="s">
        <v>2644</v>
      </c>
      <c r="G793" t="s">
        <v>5184</v>
      </c>
      <c r="H793" t="s">
        <v>5185</v>
      </c>
      <c r="I793" t="s">
        <v>15</v>
      </c>
      <c r="J793" t="s">
        <v>5318</v>
      </c>
      <c r="K793" t="s">
        <v>2657</v>
      </c>
      <c r="L793">
        <v>3890</v>
      </c>
      <c r="M793">
        <v>531</v>
      </c>
      <c r="N793">
        <v>588</v>
      </c>
      <c r="O793">
        <v>774</v>
      </c>
      <c r="P793">
        <v>942</v>
      </c>
      <c r="Q793">
        <v>1080</v>
      </c>
    </row>
    <row r="794" spans="1:17" x14ac:dyDescent="0.25">
      <c r="A794">
        <v>17071</v>
      </c>
      <c r="B794" t="s">
        <v>5319</v>
      </c>
      <c r="C794" t="s">
        <v>5320</v>
      </c>
      <c r="D794" t="s">
        <v>5321</v>
      </c>
      <c r="E794" t="s">
        <v>1143</v>
      </c>
      <c r="F794" t="s">
        <v>2644</v>
      </c>
      <c r="G794" t="s">
        <v>5184</v>
      </c>
      <c r="H794" t="s">
        <v>5185</v>
      </c>
      <c r="I794" t="s">
        <v>15</v>
      </c>
      <c r="J794" t="s">
        <v>5322</v>
      </c>
      <c r="K794" t="s">
        <v>2657</v>
      </c>
      <c r="L794">
        <v>6737</v>
      </c>
      <c r="M794">
        <v>579</v>
      </c>
      <c r="N794">
        <v>668</v>
      </c>
      <c r="O794">
        <v>774</v>
      </c>
      <c r="P794">
        <v>1076</v>
      </c>
      <c r="Q794">
        <v>1080</v>
      </c>
    </row>
    <row r="795" spans="1:17" x14ac:dyDescent="0.25">
      <c r="A795">
        <v>17073</v>
      </c>
      <c r="B795" t="s">
        <v>5323</v>
      </c>
      <c r="C795" t="s">
        <v>5324</v>
      </c>
      <c r="D795" t="s">
        <v>5325</v>
      </c>
      <c r="E795" t="s">
        <v>1077</v>
      </c>
      <c r="F795" t="s">
        <v>2644</v>
      </c>
      <c r="G795" t="s">
        <v>5184</v>
      </c>
      <c r="H795" t="s">
        <v>5185</v>
      </c>
      <c r="I795" t="s">
        <v>15</v>
      </c>
      <c r="J795" t="s">
        <v>5326</v>
      </c>
      <c r="K795" t="s">
        <v>2648</v>
      </c>
      <c r="L795">
        <v>49032</v>
      </c>
      <c r="M795">
        <v>606</v>
      </c>
      <c r="N795">
        <v>733</v>
      </c>
      <c r="O795">
        <v>906</v>
      </c>
      <c r="P795">
        <v>1193</v>
      </c>
      <c r="Q795">
        <v>1353</v>
      </c>
    </row>
    <row r="796" spans="1:17" x14ac:dyDescent="0.25">
      <c r="A796">
        <v>17075</v>
      </c>
      <c r="B796" t="s">
        <v>5327</v>
      </c>
      <c r="C796" t="s">
        <v>5328</v>
      </c>
      <c r="D796" t="s">
        <v>5329</v>
      </c>
      <c r="E796" t="s">
        <v>1187</v>
      </c>
      <c r="F796" t="s">
        <v>2644</v>
      </c>
      <c r="G796" t="s">
        <v>5184</v>
      </c>
      <c r="H796" t="s">
        <v>5185</v>
      </c>
      <c r="I796" t="s">
        <v>15</v>
      </c>
      <c r="J796" t="s">
        <v>5330</v>
      </c>
      <c r="K796" t="s">
        <v>2657</v>
      </c>
      <c r="L796">
        <v>27437</v>
      </c>
      <c r="M796">
        <v>584</v>
      </c>
      <c r="N796">
        <v>588</v>
      </c>
      <c r="O796">
        <v>774</v>
      </c>
      <c r="P796">
        <v>998</v>
      </c>
      <c r="Q796">
        <v>1042</v>
      </c>
    </row>
    <row r="797" spans="1:17" x14ac:dyDescent="0.25">
      <c r="A797">
        <v>17077</v>
      </c>
      <c r="B797" t="s">
        <v>5331</v>
      </c>
      <c r="C797" t="s">
        <v>5332</v>
      </c>
      <c r="D797" t="s">
        <v>5333</v>
      </c>
      <c r="E797" t="s">
        <v>609</v>
      </c>
      <c r="F797" t="s">
        <v>2644</v>
      </c>
      <c r="G797" t="s">
        <v>5184</v>
      </c>
      <c r="H797" t="s">
        <v>5185</v>
      </c>
      <c r="I797" t="s">
        <v>15</v>
      </c>
      <c r="J797" t="s">
        <v>5334</v>
      </c>
      <c r="K797" t="s">
        <v>2648</v>
      </c>
      <c r="L797">
        <v>57517</v>
      </c>
      <c r="M797">
        <v>574</v>
      </c>
      <c r="N797">
        <v>652</v>
      </c>
      <c r="O797">
        <v>858</v>
      </c>
      <c r="P797">
        <v>1114</v>
      </c>
      <c r="Q797">
        <v>1265</v>
      </c>
    </row>
    <row r="798" spans="1:17" x14ac:dyDescent="0.25">
      <c r="A798">
        <v>17079</v>
      </c>
      <c r="B798" t="s">
        <v>5335</v>
      </c>
      <c r="C798" t="s">
        <v>5336</v>
      </c>
      <c r="D798" t="s">
        <v>5337</v>
      </c>
      <c r="E798" t="s">
        <v>947</v>
      </c>
      <c r="F798" t="s">
        <v>2644</v>
      </c>
      <c r="G798" t="s">
        <v>5184</v>
      </c>
      <c r="H798" t="s">
        <v>5185</v>
      </c>
      <c r="I798" t="s">
        <v>15</v>
      </c>
      <c r="J798" t="s">
        <v>5338</v>
      </c>
      <c r="K798" t="s">
        <v>2657</v>
      </c>
      <c r="L798">
        <v>9547</v>
      </c>
      <c r="M798">
        <v>531</v>
      </c>
      <c r="N798">
        <v>642</v>
      </c>
      <c r="O798">
        <v>774</v>
      </c>
      <c r="P798">
        <v>1042</v>
      </c>
      <c r="Q798">
        <v>1080</v>
      </c>
    </row>
    <row r="799" spans="1:17" x14ac:dyDescent="0.25">
      <c r="A799">
        <v>17081</v>
      </c>
      <c r="B799" t="s">
        <v>5339</v>
      </c>
      <c r="C799" t="s">
        <v>5340</v>
      </c>
      <c r="D799" t="s">
        <v>5341</v>
      </c>
      <c r="E799" t="s">
        <v>648</v>
      </c>
      <c r="F799" t="s">
        <v>2644</v>
      </c>
      <c r="G799" t="s">
        <v>5184</v>
      </c>
      <c r="H799" t="s">
        <v>5185</v>
      </c>
      <c r="I799" t="s">
        <v>15</v>
      </c>
      <c r="J799" t="s">
        <v>5342</v>
      </c>
      <c r="K799" t="s">
        <v>2657</v>
      </c>
      <c r="L799">
        <v>37774</v>
      </c>
      <c r="M799">
        <v>642</v>
      </c>
      <c r="N799">
        <v>647</v>
      </c>
      <c r="O799">
        <v>851</v>
      </c>
      <c r="P799">
        <v>1064</v>
      </c>
      <c r="Q799">
        <v>1143</v>
      </c>
    </row>
    <row r="800" spans="1:17" x14ac:dyDescent="0.25">
      <c r="A800">
        <v>17083</v>
      </c>
      <c r="B800" t="s">
        <v>5343</v>
      </c>
      <c r="C800" t="s">
        <v>5208</v>
      </c>
      <c r="D800" t="s">
        <v>5209</v>
      </c>
      <c r="E800" t="s">
        <v>1268</v>
      </c>
      <c r="F800" t="s">
        <v>2644</v>
      </c>
      <c r="G800" t="s">
        <v>5184</v>
      </c>
      <c r="H800" t="s">
        <v>5185</v>
      </c>
      <c r="I800" t="s">
        <v>15</v>
      </c>
      <c r="J800" t="s">
        <v>5344</v>
      </c>
      <c r="K800" t="s">
        <v>2648</v>
      </c>
      <c r="L800">
        <v>21776</v>
      </c>
      <c r="M800">
        <v>748</v>
      </c>
      <c r="N800">
        <v>795</v>
      </c>
      <c r="O800">
        <v>999</v>
      </c>
      <c r="P800">
        <v>1294</v>
      </c>
      <c r="Q800">
        <v>1512</v>
      </c>
    </row>
    <row r="801" spans="1:17" x14ac:dyDescent="0.25">
      <c r="A801">
        <v>17085</v>
      </c>
      <c r="B801" t="s">
        <v>5345</v>
      </c>
      <c r="C801" t="s">
        <v>5346</v>
      </c>
      <c r="D801" t="s">
        <v>5347</v>
      </c>
      <c r="E801" t="s">
        <v>1290</v>
      </c>
      <c r="F801" t="s">
        <v>2644</v>
      </c>
      <c r="G801" t="s">
        <v>5184</v>
      </c>
      <c r="H801" t="s">
        <v>5185</v>
      </c>
      <c r="I801" t="s">
        <v>15</v>
      </c>
      <c r="J801" t="s">
        <v>5348</v>
      </c>
      <c r="K801" t="s">
        <v>2657</v>
      </c>
      <c r="L801">
        <v>21429</v>
      </c>
      <c r="M801">
        <v>578</v>
      </c>
      <c r="N801">
        <v>644</v>
      </c>
      <c r="O801">
        <v>774</v>
      </c>
      <c r="P801">
        <v>979</v>
      </c>
      <c r="Q801">
        <v>1040</v>
      </c>
    </row>
    <row r="802" spans="1:17" x14ac:dyDescent="0.25">
      <c r="A802">
        <v>17087</v>
      </c>
      <c r="B802" t="s">
        <v>5349</v>
      </c>
      <c r="C802" t="s">
        <v>5350</v>
      </c>
      <c r="D802" t="s">
        <v>5351</v>
      </c>
      <c r="E802" t="s">
        <v>457</v>
      </c>
      <c r="F802" t="s">
        <v>2644</v>
      </c>
      <c r="G802" t="s">
        <v>5184</v>
      </c>
      <c r="H802" t="s">
        <v>5185</v>
      </c>
      <c r="I802" t="s">
        <v>15</v>
      </c>
      <c r="J802" t="s">
        <v>5352</v>
      </c>
      <c r="K802" t="s">
        <v>2648</v>
      </c>
      <c r="L802">
        <v>12391</v>
      </c>
      <c r="M802">
        <v>592</v>
      </c>
      <c r="N802">
        <v>669</v>
      </c>
      <c r="O802">
        <v>875</v>
      </c>
      <c r="P802">
        <v>1065</v>
      </c>
      <c r="Q802">
        <v>1196</v>
      </c>
    </row>
    <row r="803" spans="1:17" x14ac:dyDescent="0.25">
      <c r="A803">
        <v>17089</v>
      </c>
      <c r="B803" t="s">
        <v>5353</v>
      </c>
      <c r="C803" t="s">
        <v>5242</v>
      </c>
      <c r="D803" t="s">
        <v>5243</v>
      </c>
      <c r="E803" t="s">
        <v>549</v>
      </c>
      <c r="F803" t="s">
        <v>2644</v>
      </c>
      <c r="G803" t="s">
        <v>5184</v>
      </c>
      <c r="H803" t="s">
        <v>5185</v>
      </c>
      <c r="I803" t="s">
        <v>15</v>
      </c>
      <c r="J803" t="s">
        <v>5354</v>
      </c>
      <c r="K803" t="s">
        <v>2648</v>
      </c>
      <c r="L803">
        <v>531756</v>
      </c>
      <c r="M803">
        <v>1158</v>
      </c>
      <c r="N803">
        <v>1255</v>
      </c>
      <c r="O803">
        <v>1440</v>
      </c>
      <c r="P803">
        <v>1827</v>
      </c>
      <c r="Q803">
        <v>2172</v>
      </c>
    </row>
    <row r="804" spans="1:17" x14ac:dyDescent="0.25">
      <c r="A804">
        <v>17091</v>
      </c>
      <c r="B804" t="s">
        <v>5355</v>
      </c>
      <c r="C804" t="s">
        <v>5356</v>
      </c>
      <c r="D804" t="s">
        <v>5357</v>
      </c>
      <c r="E804" t="s">
        <v>1346</v>
      </c>
      <c r="F804" t="s">
        <v>2644</v>
      </c>
      <c r="G804" t="s">
        <v>5184</v>
      </c>
      <c r="H804" t="s">
        <v>5185</v>
      </c>
      <c r="I804" t="s">
        <v>15</v>
      </c>
      <c r="J804" t="s">
        <v>5358</v>
      </c>
      <c r="K804" t="s">
        <v>2648</v>
      </c>
      <c r="L804">
        <v>109924</v>
      </c>
      <c r="M804">
        <v>715</v>
      </c>
      <c r="N804">
        <v>813</v>
      </c>
      <c r="O804">
        <v>1070</v>
      </c>
      <c r="P804">
        <v>1458</v>
      </c>
      <c r="Q804">
        <v>1541</v>
      </c>
    </row>
    <row r="805" spans="1:17" x14ac:dyDescent="0.25">
      <c r="A805">
        <v>17093</v>
      </c>
      <c r="B805" t="s">
        <v>5359</v>
      </c>
      <c r="C805" t="s">
        <v>5360</v>
      </c>
      <c r="D805" t="s">
        <v>5361</v>
      </c>
      <c r="E805" t="s">
        <v>1367</v>
      </c>
      <c r="F805" t="s">
        <v>2644</v>
      </c>
      <c r="G805" t="s">
        <v>5184</v>
      </c>
      <c r="H805" t="s">
        <v>5185</v>
      </c>
      <c r="I805" t="s">
        <v>15</v>
      </c>
      <c r="J805" t="s">
        <v>5362</v>
      </c>
      <c r="K805" t="s">
        <v>2648</v>
      </c>
      <c r="L805">
        <v>127583</v>
      </c>
      <c r="M805">
        <v>1085</v>
      </c>
      <c r="N805">
        <v>1092</v>
      </c>
      <c r="O805">
        <v>1438</v>
      </c>
      <c r="P805">
        <v>2044</v>
      </c>
      <c r="Q805">
        <v>2075</v>
      </c>
    </row>
    <row r="806" spans="1:17" x14ac:dyDescent="0.25">
      <c r="A806">
        <v>17095</v>
      </c>
      <c r="B806" t="s">
        <v>5363</v>
      </c>
      <c r="C806" t="s">
        <v>5364</v>
      </c>
      <c r="D806" t="s">
        <v>5365</v>
      </c>
      <c r="E806" t="s">
        <v>329</v>
      </c>
      <c r="F806" t="s">
        <v>2644</v>
      </c>
      <c r="G806" t="s">
        <v>5184</v>
      </c>
      <c r="H806" t="s">
        <v>5185</v>
      </c>
      <c r="I806" t="s">
        <v>15</v>
      </c>
      <c r="J806" t="s">
        <v>5366</v>
      </c>
      <c r="K806" t="s">
        <v>2657</v>
      </c>
      <c r="L806">
        <v>50052</v>
      </c>
      <c r="M806">
        <v>547</v>
      </c>
      <c r="N806">
        <v>588</v>
      </c>
      <c r="O806">
        <v>774</v>
      </c>
      <c r="P806">
        <v>1012</v>
      </c>
      <c r="Q806">
        <v>1040</v>
      </c>
    </row>
    <row r="807" spans="1:17" x14ac:dyDescent="0.25">
      <c r="A807">
        <v>17097</v>
      </c>
      <c r="B807" t="s">
        <v>5367</v>
      </c>
      <c r="C807" t="s">
        <v>5242</v>
      </c>
      <c r="D807" t="s">
        <v>5243</v>
      </c>
      <c r="E807" t="s">
        <v>660</v>
      </c>
      <c r="F807" t="s">
        <v>2644</v>
      </c>
      <c r="G807" t="s">
        <v>5184</v>
      </c>
      <c r="H807" t="s">
        <v>5185</v>
      </c>
      <c r="I807" t="s">
        <v>15</v>
      </c>
      <c r="J807" t="s">
        <v>5368</v>
      </c>
      <c r="K807" t="s">
        <v>2648</v>
      </c>
      <c r="L807">
        <v>699682</v>
      </c>
      <c r="M807">
        <v>1158</v>
      </c>
      <c r="N807">
        <v>1255</v>
      </c>
      <c r="O807">
        <v>1440</v>
      </c>
      <c r="P807">
        <v>1827</v>
      </c>
      <c r="Q807">
        <v>2172</v>
      </c>
    </row>
    <row r="808" spans="1:17" x14ac:dyDescent="0.25">
      <c r="A808">
        <v>17099</v>
      </c>
      <c r="B808" t="s">
        <v>5369</v>
      </c>
      <c r="C808" t="s">
        <v>5370</v>
      </c>
      <c r="D808" t="s">
        <v>5371</v>
      </c>
      <c r="E808" t="s">
        <v>2117</v>
      </c>
      <c r="F808" t="s">
        <v>2644</v>
      </c>
      <c r="G808" t="s">
        <v>5184</v>
      </c>
      <c r="H808" t="s">
        <v>5185</v>
      </c>
      <c r="I808" t="s">
        <v>15</v>
      </c>
      <c r="J808" t="s">
        <v>5372</v>
      </c>
      <c r="K808" t="s">
        <v>2657</v>
      </c>
      <c r="L808">
        <v>108998</v>
      </c>
      <c r="M808">
        <v>669</v>
      </c>
      <c r="N808">
        <v>673</v>
      </c>
      <c r="O808">
        <v>886</v>
      </c>
      <c r="P808">
        <v>1200</v>
      </c>
      <c r="Q808">
        <v>1274</v>
      </c>
    </row>
    <row r="809" spans="1:17" x14ac:dyDescent="0.25">
      <c r="A809">
        <v>17101</v>
      </c>
      <c r="B809" t="s">
        <v>5373</v>
      </c>
      <c r="C809" t="s">
        <v>5374</v>
      </c>
      <c r="D809" t="s">
        <v>5375</v>
      </c>
      <c r="E809" t="s">
        <v>1175</v>
      </c>
      <c r="F809" t="s">
        <v>2644</v>
      </c>
      <c r="G809" t="s">
        <v>5184</v>
      </c>
      <c r="H809" t="s">
        <v>5185</v>
      </c>
      <c r="I809" t="s">
        <v>15</v>
      </c>
      <c r="J809" t="s">
        <v>5376</v>
      </c>
      <c r="K809" t="s">
        <v>2657</v>
      </c>
      <c r="L809">
        <v>15830</v>
      </c>
      <c r="M809">
        <v>531</v>
      </c>
      <c r="N809">
        <v>588</v>
      </c>
      <c r="O809">
        <v>774</v>
      </c>
      <c r="P809">
        <v>1009</v>
      </c>
      <c r="Q809">
        <v>1101</v>
      </c>
    </row>
    <row r="810" spans="1:17" x14ac:dyDescent="0.25">
      <c r="A810">
        <v>17103</v>
      </c>
      <c r="B810" t="s">
        <v>5377</v>
      </c>
      <c r="C810" t="s">
        <v>5378</v>
      </c>
      <c r="D810" t="s">
        <v>5379</v>
      </c>
      <c r="E810" t="s">
        <v>1040</v>
      </c>
      <c r="F810" t="s">
        <v>2644</v>
      </c>
      <c r="G810" t="s">
        <v>5184</v>
      </c>
      <c r="H810" t="s">
        <v>5185</v>
      </c>
      <c r="I810" t="s">
        <v>15</v>
      </c>
      <c r="J810" t="s">
        <v>5380</v>
      </c>
      <c r="K810" t="s">
        <v>2657</v>
      </c>
      <c r="L810">
        <v>34204</v>
      </c>
      <c r="M810">
        <v>531</v>
      </c>
      <c r="N810">
        <v>650</v>
      </c>
      <c r="O810">
        <v>774</v>
      </c>
      <c r="P810">
        <v>1100</v>
      </c>
      <c r="Q810">
        <v>1145</v>
      </c>
    </row>
    <row r="811" spans="1:17" x14ac:dyDescent="0.25">
      <c r="A811">
        <v>17105</v>
      </c>
      <c r="B811" t="s">
        <v>5381</v>
      </c>
      <c r="C811" t="s">
        <v>5382</v>
      </c>
      <c r="D811" t="s">
        <v>5383</v>
      </c>
      <c r="E811" t="s">
        <v>913</v>
      </c>
      <c r="F811" t="s">
        <v>2644</v>
      </c>
      <c r="G811" t="s">
        <v>5184</v>
      </c>
      <c r="H811" t="s">
        <v>5185</v>
      </c>
      <c r="I811" t="s">
        <v>15</v>
      </c>
      <c r="J811" t="s">
        <v>5384</v>
      </c>
      <c r="K811" t="s">
        <v>2657</v>
      </c>
      <c r="L811">
        <v>35757</v>
      </c>
      <c r="M811">
        <v>630</v>
      </c>
      <c r="N811">
        <v>644</v>
      </c>
      <c r="O811">
        <v>834</v>
      </c>
      <c r="P811">
        <v>1098</v>
      </c>
      <c r="Q811">
        <v>1139</v>
      </c>
    </row>
    <row r="812" spans="1:17" x14ac:dyDescent="0.25">
      <c r="A812">
        <v>17107</v>
      </c>
      <c r="B812" t="s">
        <v>5385</v>
      </c>
      <c r="C812" t="s">
        <v>5386</v>
      </c>
      <c r="D812" t="s">
        <v>5387</v>
      </c>
      <c r="E812" t="s">
        <v>849</v>
      </c>
      <c r="F812" t="s">
        <v>2644</v>
      </c>
      <c r="G812" t="s">
        <v>5184</v>
      </c>
      <c r="H812" t="s">
        <v>5185</v>
      </c>
      <c r="I812" t="s">
        <v>15</v>
      </c>
      <c r="J812" t="s">
        <v>5388</v>
      </c>
      <c r="K812" t="s">
        <v>2657</v>
      </c>
      <c r="L812">
        <v>28818</v>
      </c>
      <c r="M812">
        <v>653</v>
      </c>
      <c r="N812">
        <v>657</v>
      </c>
      <c r="O812">
        <v>837</v>
      </c>
      <c r="P812">
        <v>1111</v>
      </c>
      <c r="Q812">
        <v>1142</v>
      </c>
    </row>
    <row r="813" spans="1:17" x14ac:dyDescent="0.25">
      <c r="A813">
        <v>17109</v>
      </c>
      <c r="B813" t="s">
        <v>5389</v>
      </c>
      <c r="C813" t="s">
        <v>5390</v>
      </c>
      <c r="D813" t="s">
        <v>5391</v>
      </c>
      <c r="E813" t="s">
        <v>1525</v>
      </c>
      <c r="F813" t="s">
        <v>2644</v>
      </c>
      <c r="G813" t="s">
        <v>5184</v>
      </c>
      <c r="H813" t="s">
        <v>5185</v>
      </c>
      <c r="I813" t="s">
        <v>15</v>
      </c>
      <c r="J813" t="s">
        <v>5392</v>
      </c>
      <c r="K813" t="s">
        <v>2657</v>
      </c>
      <c r="L813">
        <v>30107</v>
      </c>
      <c r="M813">
        <v>545</v>
      </c>
      <c r="N813">
        <v>650</v>
      </c>
      <c r="O813">
        <v>794</v>
      </c>
      <c r="P813">
        <v>1078</v>
      </c>
      <c r="Q813">
        <v>1232</v>
      </c>
    </row>
    <row r="814" spans="1:17" x14ac:dyDescent="0.25">
      <c r="A814">
        <v>17111</v>
      </c>
      <c r="B814" t="s">
        <v>5393</v>
      </c>
      <c r="C814" t="s">
        <v>5242</v>
      </c>
      <c r="D814" t="s">
        <v>5243</v>
      </c>
      <c r="E814" t="s">
        <v>889</v>
      </c>
      <c r="F814" t="s">
        <v>2644</v>
      </c>
      <c r="G814" t="s">
        <v>5184</v>
      </c>
      <c r="H814" t="s">
        <v>5185</v>
      </c>
      <c r="I814" t="s">
        <v>15</v>
      </c>
      <c r="J814" t="s">
        <v>5394</v>
      </c>
      <c r="K814" t="s">
        <v>2648</v>
      </c>
      <c r="L814">
        <v>307291</v>
      </c>
      <c r="M814">
        <v>1158</v>
      </c>
      <c r="N814">
        <v>1255</v>
      </c>
      <c r="O814">
        <v>1440</v>
      </c>
      <c r="P814">
        <v>1827</v>
      </c>
      <c r="Q814">
        <v>2172</v>
      </c>
    </row>
    <row r="815" spans="1:17" x14ac:dyDescent="0.25">
      <c r="A815">
        <v>17113</v>
      </c>
      <c r="B815" t="s">
        <v>5395</v>
      </c>
      <c r="C815" t="s">
        <v>5396</v>
      </c>
      <c r="D815" t="s">
        <v>5397</v>
      </c>
      <c r="E815" t="s">
        <v>967</v>
      </c>
      <c r="F815" t="s">
        <v>2644</v>
      </c>
      <c r="G815" t="s">
        <v>5184</v>
      </c>
      <c r="H815" t="s">
        <v>5185</v>
      </c>
      <c r="I815" t="s">
        <v>15</v>
      </c>
      <c r="J815" t="s">
        <v>5398</v>
      </c>
      <c r="K815" t="s">
        <v>2648</v>
      </c>
      <c r="L815">
        <v>172164</v>
      </c>
      <c r="M815">
        <v>698</v>
      </c>
      <c r="N815">
        <v>793</v>
      </c>
      <c r="O815">
        <v>987</v>
      </c>
      <c r="P815">
        <v>1394</v>
      </c>
      <c r="Q815">
        <v>1583</v>
      </c>
    </row>
    <row r="816" spans="1:17" x14ac:dyDescent="0.25">
      <c r="A816">
        <v>17115</v>
      </c>
      <c r="B816" t="s">
        <v>5399</v>
      </c>
      <c r="C816" t="s">
        <v>5400</v>
      </c>
      <c r="D816" t="s">
        <v>5401</v>
      </c>
      <c r="E816" t="s">
        <v>1308</v>
      </c>
      <c r="F816" t="s">
        <v>2644</v>
      </c>
      <c r="G816" t="s">
        <v>5184</v>
      </c>
      <c r="H816" t="s">
        <v>5185</v>
      </c>
      <c r="I816" t="s">
        <v>15</v>
      </c>
      <c r="J816" t="s">
        <v>5402</v>
      </c>
      <c r="K816" t="s">
        <v>2648</v>
      </c>
      <c r="L816">
        <v>104688</v>
      </c>
      <c r="M816">
        <v>599</v>
      </c>
      <c r="N816">
        <v>701</v>
      </c>
      <c r="O816">
        <v>859</v>
      </c>
      <c r="P816">
        <v>1195</v>
      </c>
      <c r="Q816">
        <v>1272</v>
      </c>
    </row>
    <row r="817" spans="1:17" x14ac:dyDescent="0.25">
      <c r="A817">
        <v>17117</v>
      </c>
      <c r="B817" t="s">
        <v>5403</v>
      </c>
      <c r="C817" t="s">
        <v>5404</v>
      </c>
      <c r="D817" t="s">
        <v>5405</v>
      </c>
      <c r="E817" t="s">
        <v>1587</v>
      </c>
      <c r="F817" t="s">
        <v>2644</v>
      </c>
      <c r="G817" t="s">
        <v>5184</v>
      </c>
      <c r="H817" t="s">
        <v>5185</v>
      </c>
      <c r="I817" t="s">
        <v>15</v>
      </c>
      <c r="J817" t="s">
        <v>5406</v>
      </c>
      <c r="K817" t="s">
        <v>2648</v>
      </c>
      <c r="L817">
        <v>45243</v>
      </c>
      <c r="M817">
        <v>584</v>
      </c>
      <c r="N817">
        <v>588</v>
      </c>
      <c r="O817">
        <v>774</v>
      </c>
      <c r="P817">
        <v>1029</v>
      </c>
      <c r="Q817">
        <v>1147</v>
      </c>
    </row>
    <row r="818" spans="1:17" x14ac:dyDescent="0.25">
      <c r="A818">
        <v>17119</v>
      </c>
      <c r="B818" t="s">
        <v>5407</v>
      </c>
      <c r="C818" t="s">
        <v>5208</v>
      </c>
      <c r="D818" t="s">
        <v>5209</v>
      </c>
      <c r="E818" t="s">
        <v>941</v>
      </c>
      <c r="F818" t="s">
        <v>2644</v>
      </c>
      <c r="G818" t="s">
        <v>5184</v>
      </c>
      <c r="H818" t="s">
        <v>5185</v>
      </c>
      <c r="I818" t="s">
        <v>15</v>
      </c>
      <c r="J818" t="s">
        <v>5408</v>
      </c>
      <c r="K818" t="s">
        <v>2648</v>
      </c>
      <c r="L818">
        <v>264403</v>
      </c>
      <c r="M818">
        <v>748</v>
      </c>
      <c r="N818">
        <v>795</v>
      </c>
      <c r="O818">
        <v>999</v>
      </c>
      <c r="P818">
        <v>1294</v>
      </c>
      <c r="Q818">
        <v>1512</v>
      </c>
    </row>
    <row r="819" spans="1:17" x14ac:dyDescent="0.25">
      <c r="A819">
        <v>17121</v>
      </c>
      <c r="B819" t="s">
        <v>5409</v>
      </c>
      <c r="C819" t="s">
        <v>5410</v>
      </c>
      <c r="D819" t="s">
        <v>5411</v>
      </c>
      <c r="E819" t="s">
        <v>866</v>
      </c>
      <c r="F819" t="s">
        <v>2644</v>
      </c>
      <c r="G819" t="s">
        <v>5184</v>
      </c>
      <c r="H819" t="s">
        <v>5185</v>
      </c>
      <c r="I819" t="s">
        <v>15</v>
      </c>
      <c r="J819" t="s">
        <v>5412</v>
      </c>
      <c r="K819" t="s">
        <v>2657</v>
      </c>
      <c r="L819">
        <v>37524</v>
      </c>
      <c r="M819">
        <v>519</v>
      </c>
      <c r="N819">
        <v>627</v>
      </c>
      <c r="O819">
        <v>774</v>
      </c>
      <c r="P819">
        <v>1013</v>
      </c>
      <c r="Q819">
        <v>1041</v>
      </c>
    </row>
    <row r="820" spans="1:17" x14ac:dyDescent="0.25">
      <c r="A820">
        <v>17123</v>
      </c>
      <c r="B820" t="s">
        <v>5413</v>
      </c>
      <c r="C820" t="s">
        <v>5414</v>
      </c>
      <c r="D820" t="s">
        <v>5415</v>
      </c>
      <c r="E820" t="s">
        <v>924</v>
      </c>
      <c r="F820" t="s">
        <v>2644</v>
      </c>
      <c r="G820" t="s">
        <v>5184</v>
      </c>
      <c r="H820" t="s">
        <v>5185</v>
      </c>
      <c r="I820" t="s">
        <v>15</v>
      </c>
      <c r="J820" t="s">
        <v>5416</v>
      </c>
      <c r="K820" t="s">
        <v>2648</v>
      </c>
      <c r="L820">
        <v>11562</v>
      </c>
      <c r="M820">
        <v>639</v>
      </c>
      <c r="N820">
        <v>707</v>
      </c>
      <c r="O820">
        <v>896</v>
      </c>
      <c r="P820">
        <v>1164</v>
      </c>
      <c r="Q820">
        <v>1211</v>
      </c>
    </row>
    <row r="821" spans="1:17" x14ac:dyDescent="0.25">
      <c r="A821">
        <v>17125</v>
      </c>
      <c r="B821" t="s">
        <v>5417</v>
      </c>
      <c r="C821" t="s">
        <v>5418</v>
      </c>
      <c r="D821" t="s">
        <v>5419</v>
      </c>
      <c r="E821" t="s">
        <v>848</v>
      </c>
      <c r="F821" t="s">
        <v>2644</v>
      </c>
      <c r="G821" t="s">
        <v>5184</v>
      </c>
      <c r="H821" t="s">
        <v>5185</v>
      </c>
      <c r="I821" t="s">
        <v>15</v>
      </c>
      <c r="J821" t="s">
        <v>5420</v>
      </c>
      <c r="K821" t="s">
        <v>2657</v>
      </c>
      <c r="L821">
        <v>13486</v>
      </c>
      <c r="M821">
        <v>531</v>
      </c>
      <c r="N821">
        <v>629</v>
      </c>
      <c r="O821">
        <v>774</v>
      </c>
      <c r="P821">
        <v>980</v>
      </c>
      <c r="Q821">
        <v>1057</v>
      </c>
    </row>
    <row r="822" spans="1:17" x14ac:dyDescent="0.25">
      <c r="A822">
        <v>17127</v>
      </c>
      <c r="B822" t="s">
        <v>5421</v>
      </c>
      <c r="C822" t="s">
        <v>5422</v>
      </c>
      <c r="D822" t="s">
        <v>5423</v>
      </c>
      <c r="E822" t="s">
        <v>1666</v>
      </c>
      <c r="F822" t="s">
        <v>2644</v>
      </c>
      <c r="G822" t="s">
        <v>5184</v>
      </c>
      <c r="H822" t="s">
        <v>5185</v>
      </c>
      <c r="I822" t="s">
        <v>15</v>
      </c>
      <c r="J822" t="s">
        <v>5424</v>
      </c>
      <c r="K822" t="s">
        <v>2657</v>
      </c>
      <c r="L822">
        <v>14041</v>
      </c>
      <c r="M822">
        <v>539</v>
      </c>
      <c r="N822">
        <v>662</v>
      </c>
      <c r="O822">
        <v>806</v>
      </c>
      <c r="P822">
        <v>1093</v>
      </c>
      <c r="Q822">
        <v>1125</v>
      </c>
    </row>
    <row r="823" spans="1:17" x14ac:dyDescent="0.25">
      <c r="A823">
        <v>17129</v>
      </c>
      <c r="B823" t="s">
        <v>5425</v>
      </c>
      <c r="C823" t="s">
        <v>5426</v>
      </c>
      <c r="D823" t="s">
        <v>5427</v>
      </c>
      <c r="E823" t="s">
        <v>1682</v>
      </c>
      <c r="F823" t="s">
        <v>2644</v>
      </c>
      <c r="G823" t="s">
        <v>5184</v>
      </c>
      <c r="H823" t="s">
        <v>5185</v>
      </c>
      <c r="I823" t="s">
        <v>15</v>
      </c>
      <c r="J823" t="s">
        <v>5428</v>
      </c>
      <c r="K823" t="s">
        <v>2648</v>
      </c>
      <c r="L823">
        <v>12261</v>
      </c>
      <c r="M823">
        <v>609</v>
      </c>
      <c r="N823">
        <v>741</v>
      </c>
      <c r="O823">
        <v>911</v>
      </c>
      <c r="P823">
        <v>1194</v>
      </c>
      <c r="Q823">
        <v>1254</v>
      </c>
    </row>
    <row r="824" spans="1:17" x14ac:dyDescent="0.25">
      <c r="A824">
        <v>17131</v>
      </c>
      <c r="B824" t="s">
        <v>5429</v>
      </c>
      <c r="C824" t="s">
        <v>5324</v>
      </c>
      <c r="D824" t="s">
        <v>5325</v>
      </c>
      <c r="E824" t="s">
        <v>478</v>
      </c>
      <c r="F824" t="s">
        <v>2644</v>
      </c>
      <c r="G824" t="s">
        <v>5184</v>
      </c>
      <c r="H824" t="s">
        <v>5185</v>
      </c>
      <c r="I824" t="s">
        <v>15</v>
      </c>
      <c r="J824" t="s">
        <v>5430</v>
      </c>
      <c r="K824" t="s">
        <v>2648</v>
      </c>
      <c r="L824">
        <v>15503</v>
      </c>
      <c r="M824">
        <v>606</v>
      </c>
      <c r="N824">
        <v>733</v>
      </c>
      <c r="O824">
        <v>906</v>
      </c>
      <c r="P824">
        <v>1193</v>
      </c>
      <c r="Q824">
        <v>1353</v>
      </c>
    </row>
    <row r="825" spans="1:17" x14ac:dyDescent="0.25">
      <c r="A825">
        <v>17133</v>
      </c>
      <c r="B825" t="s">
        <v>5431</v>
      </c>
      <c r="C825" t="s">
        <v>5208</v>
      </c>
      <c r="D825" t="s">
        <v>5209</v>
      </c>
      <c r="E825" t="s">
        <v>965</v>
      </c>
      <c r="F825" t="s">
        <v>2644</v>
      </c>
      <c r="G825" t="s">
        <v>5184</v>
      </c>
      <c r="H825" t="s">
        <v>5185</v>
      </c>
      <c r="I825" t="s">
        <v>15</v>
      </c>
      <c r="J825" t="s">
        <v>5432</v>
      </c>
      <c r="K825" t="s">
        <v>2648</v>
      </c>
      <c r="L825">
        <v>34444</v>
      </c>
      <c r="M825">
        <v>748</v>
      </c>
      <c r="N825">
        <v>795</v>
      </c>
      <c r="O825">
        <v>999</v>
      </c>
      <c r="P825">
        <v>1294</v>
      </c>
      <c r="Q825">
        <v>1512</v>
      </c>
    </row>
    <row r="826" spans="1:17" x14ac:dyDescent="0.25">
      <c r="A826">
        <v>17135</v>
      </c>
      <c r="B826" t="s">
        <v>5433</v>
      </c>
      <c r="C826" t="s">
        <v>5434</v>
      </c>
      <c r="D826" t="s">
        <v>5435</v>
      </c>
      <c r="E826" t="s">
        <v>598</v>
      </c>
      <c r="F826" t="s">
        <v>2644</v>
      </c>
      <c r="G826" t="s">
        <v>5184</v>
      </c>
      <c r="H826" t="s">
        <v>5185</v>
      </c>
      <c r="I826" t="s">
        <v>15</v>
      </c>
      <c r="J826" t="s">
        <v>5436</v>
      </c>
      <c r="K826" t="s">
        <v>2657</v>
      </c>
      <c r="L826">
        <v>28598</v>
      </c>
      <c r="M826">
        <v>582</v>
      </c>
      <c r="N826">
        <v>594</v>
      </c>
      <c r="O826">
        <v>774</v>
      </c>
      <c r="P826">
        <v>1027</v>
      </c>
      <c r="Q826">
        <v>1048</v>
      </c>
    </row>
    <row r="827" spans="1:17" x14ac:dyDescent="0.25">
      <c r="A827">
        <v>17137</v>
      </c>
      <c r="B827" t="s">
        <v>5437</v>
      </c>
      <c r="C827" t="s">
        <v>5438</v>
      </c>
      <c r="D827" t="s">
        <v>5439</v>
      </c>
      <c r="E827" t="s">
        <v>615</v>
      </c>
      <c r="F827" t="s">
        <v>2644</v>
      </c>
      <c r="G827" t="s">
        <v>5184</v>
      </c>
      <c r="H827" t="s">
        <v>5185</v>
      </c>
      <c r="I827" t="s">
        <v>15</v>
      </c>
      <c r="J827" t="s">
        <v>5440</v>
      </c>
      <c r="K827" t="s">
        <v>2657</v>
      </c>
      <c r="L827">
        <v>34012</v>
      </c>
      <c r="M827">
        <v>548</v>
      </c>
      <c r="N827">
        <v>607</v>
      </c>
      <c r="O827">
        <v>799</v>
      </c>
      <c r="P827">
        <v>1005</v>
      </c>
      <c r="Q827">
        <v>1231</v>
      </c>
    </row>
    <row r="828" spans="1:17" x14ac:dyDescent="0.25">
      <c r="A828">
        <v>17139</v>
      </c>
      <c r="B828" t="s">
        <v>5441</v>
      </c>
      <c r="C828" t="s">
        <v>5442</v>
      </c>
      <c r="D828" t="s">
        <v>5443</v>
      </c>
      <c r="E828" t="s">
        <v>1749</v>
      </c>
      <c r="F828" t="s">
        <v>2644</v>
      </c>
      <c r="G828" t="s">
        <v>5184</v>
      </c>
      <c r="H828" t="s">
        <v>5185</v>
      </c>
      <c r="I828" t="s">
        <v>15</v>
      </c>
      <c r="J828" t="s">
        <v>5444</v>
      </c>
      <c r="K828" t="s">
        <v>2657</v>
      </c>
      <c r="L828">
        <v>14557</v>
      </c>
      <c r="M828">
        <v>531</v>
      </c>
      <c r="N828">
        <v>589</v>
      </c>
      <c r="O828">
        <v>774</v>
      </c>
      <c r="P828">
        <v>1100</v>
      </c>
      <c r="Q828">
        <v>1227</v>
      </c>
    </row>
    <row r="829" spans="1:17" x14ac:dyDescent="0.25">
      <c r="A829">
        <v>17141</v>
      </c>
      <c r="B829" t="s">
        <v>5445</v>
      </c>
      <c r="C829" t="s">
        <v>5446</v>
      </c>
      <c r="D829" t="s">
        <v>5447</v>
      </c>
      <c r="E829" t="s">
        <v>1761</v>
      </c>
      <c r="F829" t="s">
        <v>2644</v>
      </c>
      <c r="G829" t="s">
        <v>5184</v>
      </c>
      <c r="H829" t="s">
        <v>5185</v>
      </c>
      <c r="I829" t="s">
        <v>15</v>
      </c>
      <c r="J829" t="s">
        <v>5448</v>
      </c>
      <c r="K829" t="s">
        <v>2657</v>
      </c>
      <c r="L829">
        <v>50793</v>
      </c>
      <c r="M829">
        <v>611</v>
      </c>
      <c r="N829">
        <v>657</v>
      </c>
      <c r="O829">
        <v>865</v>
      </c>
      <c r="P829">
        <v>1101</v>
      </c>
      <c r="Q829">
        <v>1162</v>
      </c>
    </row>
    <row r="830" spans="1:17" x14ac:dyDescent="0.25">
      <c r="A830">
        <v>17143</v>
      </c>
      <c r="B830" t="s">
        <v>5449</v>
      </c>
      <c r="C830" t="s">
        <v>5414</v>
      </c>
      <c r="D830" t="s">
        <v>5415</v>
      </c>
      <c r="E830" t="s">
        <v>1776</v>
      </c>
      <c r="F830" t="s">
        <v>2644</v>
      </c>
      <c r="G830" t="s">
        <v>5184</v>
      </c>
      <c r="H830" t="s">
        <v>5185</v>
      </c>
      <c r="I830" t="s">
        <v>15</v>
      </c>
      <c r="J830" t="s">
        <v>5450</v>
      </c>
      <c r="K830" t="s">
        <v>2648</v>
      </c>
      <c r="L830">
        <v>181111</v>
      </c>
      <c r="M830">
        <v>639</v>
      </c>
      <c r="N830">
        <v>707</v>
      </c>
      <c r="O830">
        <v>896</v>
      </c>
      <c r="P830">
        <v>1164</v>
      </c>
      <c r="Q830">
        <v>1211</v>
      </c>
    </row>
    <row r="831" spans="1:17" x14ac:dyDescent="0.25">
      <c r="A831">
        <v>17145</v>
      </c>
      <c r="B831" t="s">
        <v>5451</v>
      </c>
      <c r="C831" t="s">
        <v>5452</v>
      </c>
      <c r="D831" t="s">
        <v>5453</v>
      </c>
      <c r="E831" t="s">
        <v>1436</v>
      </c>
      <c r="F831" t="s">
        <v>2644</v>
      </c>
      <c r="G831" t="s">
        <v>5184</v>
      </c>
      <c r="H831" t="s">
        <v>5185</v>
      </c>
      <c r="I831" t="s">
        <v>15</v>
      </c>
      <c r="J831" t="s">
        <v>5454</v>
      </c>
      <c r="K831" t="s">
        <v>2657</v>
      </c>
      <c r="L831">
        <v>21092</v>
      </c>
      <c r="M831">
        <v>531</v>
      </c>
      <c r="N831">
        <v>590</v>
      </c>
      <c r="O831">
        <v>774</v>
      </c>
      <c r="P831">
        <v>1100</v>
      </c>
      <c r="Q831">
        <v>1195</v>
      </c>
    </row>
    <row r="832" spans="1:17" x14ac:dyDescent="0.25">
      <c r="A832">
        <v>17147</v>
      </c>
      <c r="B832" t="s">
        <v>5455</v>
      </c>
      <c r="C832" t="s">
        <v>5220</v>
      </c>
      <c r="D832" t="s">
        <v>5221</v>
      </c>
      <c r="E832" t="s">
        <v>1803</v>
      </c>
      <c r="F832" t="s">
        <v>2644</v>
      </c>
      <c r="G832" t="s">
        <v>5184</v>
      </c>
      <c r="H832" t="s">
        <v>5185</v>
      </c>
      <c r="I832" t="s">
        <v>15</v>
      </c>
      <c r="J832" t="s">
        <v>5456</v>
      </c>
      <c r="K832" t="s">
        <v>2648</v>
      </c>
      <c r="L832">
        <v>16412</v>
      </c>
      <c r="M832">
        <v>866</v>
      </c>
      <c r="N832">
        <v>871</v>
      </c>
      <c r="O832">
        <v>1030</v>
      </c>
      <c r="P832">
        <v>1335</v>
      </c>
      <c r="Q832">
        <v>1384</v>
      </c>
    </row>
    <row r="833" spans="1:17" x14ac:dyDescent="0.25">
      <c r="A833">
        <v>17149</v>
      </c>
      <c r="B833" t="s">
        <v>5457</v>
      </c>
      <c r="C833" t="s">
        <v>5458</v>
      </c>
      <c r="D833" t="s">
        <v>5459</v>
      </c>
      <c r="E833" t="s">
        <v>1475</v>
      </c>
      <c r="F833" t="s">
        <v>2644</v>
      </c>
      <c r="G833" t="s">
        <v>5184</v>
      </c>
      <c r="H833" t="s">
        <v>5185</v>
      </c>
      <c r="I833" t="s">
        <v>15</v>
      </c>
      <c r="J833" t="s">
        <v>5460</v>
      </c>
      <c r="K833" t="s">
        <v>2657</v>
      </c>
      <c r="L833">
        <v>15571</v>
      </c>
      <c r="M833">
        <v>584</v>
      </c>
      <c r="N833">
        <v>588</v>
      </c>
      <c r="O833">
        <v>774</v>
      </c>
      <c r="P833">
        <v>942</v>
      </c>
      <c r="Q833">
        <v>1105</v>
      </c>
    </row>
    <row r="834" spans="1:17" x14ac:dyDescent="0.25">
      <c r="A834">
        <v>17151</v>
      </c>
      <c r="B834" t="s">
        <v>5461</v>
      </c>
      <c r="C834" t="s">
        <v>5462</v>
      </c>
      <c r="D834" t="s">
        <v>5463</v>
      </c>
      <c r="E834" t="s">
        <v>1570</v>
      </c>
      <c r="F834" t="s">
        <v>2644</v>
      </c>
      <c r="G834" t="s">
        <v>5184</v>
      </c>
      <c r="H834" t="s">
        <v>5185</v>
      </c>
      <c r="I834" t="s">
        <v>15</v>
      </c>
      <c r="J834" t="s">
        <v>5464</v>
      </c>
      <c r="K834" t="s">
        <v>2657</v>
      </c>
      <c r="L834">
        <v>4177</v>
      </c>
      <c r="M834">
        <v>531</v>
      </c>
      <c r="N834">
        <v>685</v>
      </c>
      <c r="O834">
        <v>774</v>
      </c>
      <c r="P834">
        <v>998</v>
      </c>
      <c r="Q834">
        <v>1080</v>
      </c>
    </row>
    <row r="835" spans="1:17" x14ac:dyDescent="0.25">
      <c r="A835">
        <v>17153</v>
      </c>
      <c r="B835" t="s">
        <v>5465</v>
      </c>
      <c r="C835" t="s">
        <v>5466</v>
      </c>
      <c r="D835" t="s">
        <v>5467</v>
      </c>
      <c r="E835" t="s">
        <v>1599</v>
      </c>
      <c r="F835" t="s">
        <v>2644</v>
      </c>
      <c r="G835" t="s">
        <v>5184</v>
      </c>
      <c r="H835" t="s">
        <v>5185</v>
      </c>
      <c r="I835" t="s">
        <v>15</v>
      </c>
      <c r="J835" t="s">
        <v>5468</v>
      </c>
      <c r="K835" t="s">
        <v>2657</v>
      </c>
      <c r="L835">
        <v>5414</v>
      </c>
      <c r="M835">
        <v>618</v>
      </c>
      <c r="N835">
        <v>621</v>
      </c>
      <c r="O835">
        <v>774</v>
      </c>
      <c r="P835">
        <v>1089</v>
      </c>
      <c r="Q835">
        <v>1318</v>
      </c>
    </row>
    <row r="836" spans="1:17" x14ac:dyDescent="0.25">
      <c r="A836">
        <v>17155</v>
      </c>
      <c r="B836" t="s">
        <v>5469</v>
      </c>
      <c r="C836" t="s">
        <v>5470</v>
      </c>
      <c r="D836" t="s">
        <v>5471</v>
      </c>
      <c r="E836" t="s">
        <v>1238</v>
      </c>
      <c r="F836" t="s">
        <v>2644</v>
      </c>
      <c r="G836" t="s">
        <v>5184</v>
      </c>
      <c r="H836" t="s">
        <v>5185</v>
      </c>
      <c r="I836" t="s">
        <v>15</v>
      </c>
      <c r="J836" t="s">
        <v>5472</v>
      </c>
      <c r="K836" t="s">
        <v>2657</v>
      </c>
      <c r="L836">
        <v>5720</v>
      </c>
      <c r="M836">
        <v>533</v>
      </c>
      <c r="N836">
        <v>645</v>
      </c>
      <c r="O836">
        <v>797</v>
      </c>
      <c r="P836">
        <v>1044</v>
      </c>
      <c r="Q836">
        <v>1112</v>
      </c>
    </row>
    <row r="837" spans="1:17" x14ac:dyDescent="0.25">
      <c r="A837">
        <v>17157</v>
      </c>
      <c r="B837" t="s">
        <v>5473</v>
      </c>
      <c r="C837" t="s">
        <v>5474</v>
      </c>
      <c r="D837" t="s">
        <v>5475</v>
      </c>
      <c r="E837" t="s">
        <v>1282</v>
      </c>
      <c r="F837" t="s">
        <v>2644</v>
      </c>
      <c r="G837" t="s">
        <v>5184</v>
      </c>
      <c r="H837" t="s">
        <v>5185</v>
      </c>
      <c r="I837" t="s">
        <v>15</v>
      </c>
      <c r="J837" t="s">
        <v>5476</v>
      </c>
      <c r="K837" t="s">
        <v>2657</v>
      </c>
      <c r="L837">
        <v>31973</v>
      </c>
      <c r="M837">
        <v>518</v>
      </c>
      <c r="N837">
        <v>588</v>
      </c>
      <c r="O837">
        <v>774</v>
      </c>
      <c r="P837">
        <v>1018</v>
      </c>
      <c r="Q837">
        <v>1258</v>
      </c>
    </row>
    <row r="838" spans="1:17" x14ac:dyDescent="0.25">
      <c r="A838">
        <v>17159</v>
      </c>
      <c r="B838" t="s">
        <v>5477</v>
      </c>
      <c r="C838" t="s">
        <v>5478</v>
      </c>
      <c r="D838" t="s">
        <v>5479</v>
      </c>
      <c r="E838" t="s">
        <v>1215</v>
      </c>
      <c r="F838" t="s">
        <v>2644</v>
      </c>
      <c r="G838" t="s">
        <v>5184</v>
      </c>
      <c r="H838" t="s">
        <v>5185</v>
      </c>
      <c r="I838" t="s">
        <v>15</v>
      </c>
      <c r="J838" t="s">
        <v>5480</v>
      </c>
      <c r="K838" t="s">
        <v>2657</v>
      </c>
      <c r="L838">
        <v>15677</v>
      </c>
      <c r="M838">
        <v>557</v>
      </c>
      <c r="N838">
        <v>685</v>
      </c>
      <c r="O838">
        <v>774</v>
      </c>
      <c r="P838">
        <v>1063</v>
      </c>
      <c r="Q838">
        <v>1204</v>
      </c>
    </row>
    <row r="839" spans="1:17" x14ac:dyDescent="0.25">
      <c r="A839">
        <v>17161</v>
      </c>
      <c r="B839" t="s">
        <v>5481</v>
      </c>
      <c r="C839" t="s">
        <v>5324</v>
      </c>
      <c r="D839" t="s">
        <v>5325</v>
      </c>
      <c r="E839" t="s">
        <v>1871</v>
      </c>
      <c r="F839" t="s">
        <v>2644</v>
      </c>
      <c r="G839" t="s">
        <v>5184</v>
      </c>
      <c r="H839" t="s">
        <v>5185</v>
      </c>
      <c r="I839" t="s">
        <v>15</v>
      </c>
      <c r="J839" t="s">
        <v>5482</v>
      </c>
      <c r="K839" t="s">
        <v>2648</v>
      </c>
      <c r="L839">
        <v>142801</v>
      </c>
      <c r="M839">
        <v>606</v>
      </c>
      <c r="N839">
        <v>733</v>
      </c>
      <c r="O839">
        <v>906</v>
      </c>
      <c r="P839">
        <v>1193</v>
      </c>
      <c r="Q839">
        <v>1353</v>
      </c>
    </row>
    <row r="840" spans="1:17" x14ac:dyDescent="0.25">
      <c r="A840">
        <v>17163</v>
      </c>
      <c r="B840" t="s">
        <v>5483</v>
      </c>
      <c r="C840" t="s">
        <v>5208</v>
      </c>
      <c r="D840" t="s">
        <v>5209</v>
      </c>
      <c r="E840" t="s">
        <v>1569</v>
      </c>
      <c r="F840" t="s">
        <v>2644</v>
      </c>
      <c r="G840" t="s">
        <v>5184</v>
      </c>
      <c r="H840" t="s">
        <v>5185</v>
      </c>
      <c r="I840" t="s">
        <v>15</v>
      </c>
      <c r="J840" t="s">
        <v>5484</v>
      </c>
      <c r="K840" t="s">
        <v>2648</v>
      </c>
      <c r="L840">
        <v>261186</v>
      </c>
      <c r="M840">
        <v>748</v>
      </c>
      <c r="N840">
        <v>795</v>
      </c>
      <c r="O840">
        <v>999</v>
      </c>
      <c r="P840">
        <v>1294</v>
      </c>
      <c r="Q840">
        <v>1512</v>
      </c>
    </row>
    <row r="841" spans="1:17" x14ac:dyDescent="0.25">
      <c r="A841">
        <v>17165</v>
      </c>
      <c r="B841" t="s">
        <v>5485</v>
      </c>
      <c r="C841" t="s">
        <v>5486</v>
      </c>
      <c r="D841" t="s">
        <v>5487</v>
      </c>
      <c r="E841" t="s">
        <v>1646</v>
      </c>
      <c r="F841" t="s">
        <v>2644</v>
      </c>
      <c r="G841" t="s">
        <v>5184</v>
      </c>
      <c r="H841" t="s">
        <v>5185</v>
      </c>
      <c r="I841" t="s">
        <v>15</v>
      </c>
      <c r="J841" t="s">
        <v>5488</v>
      </c>
      <c r="K841" t="s">
        <v>2657</v>
      </c>
      <c r="L841">
        <v>23735</v>
      </c>
      <c r="M841">
        <v>531</v>
      </c>
      <c r="N841">
        <v>588</v>
      </c>
      <c r="O841">
        <v>774</v>
      </c>
      <c r="P841">
        <v>1044</v>
      </c>
      <c r="Q841">
        <v>1048</v>
      </c>
    </row>
    <row r="842" spans="1:17" x14ac:dyDescent="0.25">
      <c r="A842">
        <v>17167</v>
      </c>
      <c r="B842" t="s">
        <v>5489</v>
      </c>
      <c r="C842" t="s">
        <v>5426</v>
      </c>
      <c r="D842" t="s">
        <v>5427</v>
      </c>
      <c r="E842" t="s">
        <v>1898</v>
      </c>
      <c r="F842" t="s">
        <v>2644</v>
      </c>
      <c r="G842" t="s">
        <v>5184</v>
      </c>
      <c r="H842" t="s">
        <v>5185</v>
      </c>
      <c r="I842" t="s">
        <v>15</v>
      </c>
      <c r="J842" t="s">
        <v>5490</v>
      </c>
      <c r="K842" t="s">
        <v>2648</v>
      </c>
      <c r="L842">
        <v>195963</v>
      </c>
      <c r="M842">
        <v>609</v>
      </c>
      <c r="N842">
        <v>741</v>
      </c>
      <c r="O842">
        <v>911</v>
      </c>
      <c r="P842">
        <v>1194</v>
      </c>
      <c r="Q842">
        <v>1254</v>
      </c>
    </row>
    <row r="843" spans="1:17" x14ac:dyDescent="0.25">
      <c r="A843">
        <v>17169</v>
      </c>
      <c r="B843" t="s">
        <v>5491</v>
      </c>
      <c r="C843" t="s">
        <v>5492</v>
      </c>
      <c r="D843" t="s">
        <v>5493</v>
      </c>
      <c r="E843" t="s">
        <v>1409</v>
      </c>
      <c r="F843" t="s">
        <v>2644</v>
      </c>
      <c r="G843" t="s">
        <v>5184</v>
      </c>
      <c r="H843" t="s">
        <v>5185</v>
      </c>
      <c r="I843" t="s">
        <v>15</v>
      </c>
      <c r="J843" t="s">
        <v>5494</v>
      </c>
      <c r="K843" t="s">
        <v>2657</v>
      </c>
      <c r="L843">
        <v>6897</v>
      </c>
      <c r="M843">
        <v>531</v>
      </c>
      <c r="N843">
        <v>671</v>
      </c>
      <c r="O843">
        <v>774</v>
      </c>
      <c r="P843">
        <v>943</v>
      </c>
      <c r="Q843">
        <v>1315</v>
      </c>
    </row>
    <row r="844" spans="1:17" x14ac:dyDescent="0.25">
      <c r="A844">
        <v>17171</v>
      </c>
      <c r="B844" t="s">
        <v>5495</v>
      </c>
      <c r="C844" t="s">
        <v>5496</v>
      </c>
      <c r="D844" t="s">
        <v>5497</v>
      </c>
      <c r="E844" t="s">
        <v>1636</v>
      </c>
      <c r="F844" t="s">
        <v>2644</v>
      </c>
      <c r="G844" t="s">
        <v>5184</v>
      </c>
      <c r="H844" t="s">
        <v>5185</v>
      </c>
      <c r="I844" t="s">
        <v>15</v>
      </c>
      <c r="J844" t="s">
        <v>5498</v>
      </c>
      <c r="K844" t="s">
        <v>2657</v>
      </c>
      <c r="L844">
        <v>4982</v>
      </c>
      <c r="M844">
        <v>531</v>
      </c>
      <c r="N844">
        <v>614</v>
      </c>
      <c r="O844">
        <v>774</v>
      </c>
      <c r="P844">
        <v>948</v>
      </c>
      <c r="Q844">
        <v>1115</v>
      </c>
    </row>
    <row r="845" spans="1:17" x14ac:dyDescent="0.25">
      <c r="A845">
        <v>17173</v>
      </c>
      <c r="B845" t="s">
        <v>5499</v>
      </c>
      <c r="C845" t="s">
        <v>5500</v>
      </c>
      <c r="D845" t="s">
        <v>5501</v>
      </c>
      <c r="E845" t="s">
        <v>1584</v>
      </c>
      <c r="F845" t="s">
        <v>2644</v>
      </c>
      <c r="G845" t="s">
        <v>5184</v>
      </c>
      <c r="H845" t="s">
        <v>5185</v>
      </c>
      <c r="I845" t="s">
        <v>15</v>
      </c>
      <c r="J845" t="s">
        <v>5502</v>
      </c>
      <c r="K845" t="s">
        <v>2657</v>
      </c>
      <c r="L845">
        <v>21623</v>
      </c>
      <c r="M845">
        <v>531</v>
      </c>
      <c r="N845">
        <v>588</v>
      </c>
      <c r="O845">
        <v>774</v>
      </c>
      <c r="P845">
        <v>979</v>
      </c>
      <c r="Q845">
        <v>1154</v>
      </c>
    </row>
    <row r="846" spans="1:17" x14ac:dyDescent="0.25">
      <c r="A846">
        <v>17175</v>
      </c>
      <c r="B846" t="s">
        <v>5503</v>
      </c>
      <c r="C846" t="s">
        <v>5414</v>
      </c>
      <c r="D846" t="s">
        <v>5415</v>
      </c>
      <c r="E846" t="s">
        <v>1333</v>
      </c>
      <c r="F846" t="s">
        <v>2644</v>
      </c>
      <c r="G846" t="s">
        <v>5184</v>
      </c>
      <c r="H846" t="s">
        <v>5185</v>
      </c>
      <c r="I846" t="s">
        <v>15</v>
      </c>
      <c r="J846" t="s">
        <v>5504</v>
      </c>
      <c r="K846" t="s">
        <v>2648</v>
      </c>
      <c r="L846">
        <v>5393</v>
      </c>
      <c r="M846">
        <v>639</v>
      </c>
      <c r="N846">
        <v>707</v>
      </c>
      <c r="O846">
        <v>896</v>
      </c>
      <c r="P846">
        <v>1164</v>
      </c>
      <c r="Q846">
        <v>1211</v>
      </c>
    </row>
    <row r="847" spans="1:17" x14ac:dyDescent="0.25">
      <c r="A847">
        <v>17177</v>
      </c>
      <c r="B847" t="s">
        <v>5505</v>
      </c>
      <c r="C847" t="s">
        <v>5506</v>
      </c>
      <c r="D847" t="s">
        <v>5507</v>
      </c>
      <c r="E847" t="s">
        <v>1935</v>
      </c>
      <c r="F847" t="s">
        <v>2644</v>
      </c>
      <c r="G847" t="s">
        <v>5184</v>
      </c>
      <c r="H847" t="s">
        <v>5185</v>
      </c>
      <c r="I847" t="s">
        <v>15</v>
      </c>
      <c r="J847" t="s">
        <v>5508</v>
      </c>
      <c r="K847" t="s">
        <v>2657</v>
      </c>
      <c r="L847">
        <v>44683</v>
      </c>
      <c r="M847">
        <v>522</v>
      </c>
      <c r="N847">
        <v>588</v>
      </c>
      <c r="O847">
        <v>774</v>
      </c>
      <c r="P847">
        <v>985</v>
      </c>
      <c r="Q847">
        <v>1165</v>
      </c>
    </row>
    <row r="848" spans="1:17" x14ac:dyDescent="0.25">
      <c r="A848">
        <v>17179</v>
      </c>
      <c r="B848" t="s">
        <v>5509</v>
      </c>
      <c r="C848" t="s">
        <v>5414</v>
      </c>
      <c r="D848" t="s">
        <v>5415</v>
      </c>
      <c r="E848" t="s">
        <v>1941</v>
      </c>
      <c r="F848" t="s">
        <v>2644</v>
      </c>
      <c r="G848" t="s">
        <v>5184</v>
      </c>
      <c r="H848" t="s">
        <v>5185</v>
      </c>
      <c r="I848" t="s">
        <v>15</v>
      </c>
      <c r="J848" t="s">
        <v>5510</v>
      </c>
      <c r="K848" t="s">
        <v>2648</v>
      </c>
      <c r="L848">
        <v>132524</v>
      </c>
      <c r="M848">
        <v>639</v>
      </c>
      <c r="N848">
        <v>707</v>
      </c>
      <c r="O848">
        <v>896</v>
      </c>
      <c r="P848">
        <v>1164</v>
      </c>
      <c r="Q848">
        <v>1211</v>
      </c>
    </row>
    <row r="849" spans="1:17" x14ac:dyDescent="0.25">
      <c r="A849">
        <v>17181</v>
      </c>
      <c r="B849" t="s">
        <v>5511</v>
      </c>
      <c r="C849" t="s">
        <v>5512</v>
      </c>
      <c r="D849" t="s">
        <v>5513</v>
      </c>
      <c r="E849" t="s">
        <v>756</v>
      </c>
      <c r="F849" t="s">
        <v>2644</v>
      </c>
      <c r="G849" t="s">
        <v>5184</v>
      </c>
      <c r="H849" t="s">
        <v>5185</v>
      </c>
      <c r="I849" t="s">
        <v>15</v>
      </c>
      <c r="J849" t="s">
        <v>5514</v>
      </c>
      <c r="K849" t="s">
        <v>2657</v>
      </c>
      <c r="L849">
        <v>16829</v>
      </c>
      <c r="M849">
        <v>578</v>
      </c>
      <c r="N849">
        <v>593</v>
      </c>
      <c r="O849">
        <v>774</v>
      </c>
      <c r="P849">
        <v>1029</v>
      </c>
      <c r="Q849">
        <v>1200</v>
      </c>
    </row>
    <row r="850" spans="1:17" x14ac:dyDescent="0.25">
      <c r="A850">
        <v>17183</v>
      </c>
      <c r="B850" t="s">
        <v>5515</v>
      </c>
      <c r="C850" t="s">
        <v>5516</v>
      </c>
      <c r="D850" t="s">
        <v>5517</v>
      </c>
      <c r="E850" t="s">
        <v>1949</v>
      </c>
      <c r="F850" t="s">
        <v>2644</v>
      </c>
      <c r="G850" t="s">
        <v>5184</v>
      </c>
      <c r="H850" t="s">
        <v>5185</v>
      </c>
      <c r="I850" t="s">
        <v>15</v>
      </c>
      <c r="J850" t="s">
        <v>5518</v>
      </c>
      <c r="K850" t="s">
        <v>2648</v>
      </c>
      <c r="L850">
        <v>76704</v>
      </c>
      <c r="M850">
        <v>646</v>
      </c>
      <c r="N850">
        <v>667</v>
      </c>
      <c r="O850">
        <v>878</v>
      </c>
      <c r="P850">
        <v>1112</v>
      </c>
      <c r="Q850">
        <v>1179</v>
      </c>
    </row>
    <row r="851" spans="1:17" x14ac:dyDescent="0.25">
      <c r="A851">
        <v>17185</v>
      </c>
      <c r="B851" t="s">
        <v>5519</v>
      </c>
      <c r="C851" t="s">
        <v>5520</v>
      </c>
      <c r="D851" t="s">
        <v>5521</v>
      </c>
      <c r="E851" t="s">
        <v>1906</v>
      </c>
      <c r="F851" t="s">
        <v>2644</v>
      </c>
      <c r="G851" t="s">
        <v>5184</v>
      </c>
      <c r="H851" t="s">
        <v>5185</v>
      </c>
      <c r="I851" t="s">
        <v>15</v>
      </c>
      <c r="J851" t="s">
        <v>5522</v>
      </c>
      <c r="K851" t="s">
        <v>2657</v>
      </c>
      <c r="L851">
        <v>11390</v>
      </c>
      <c r="M851">
        <v>547</v>
      </c>
      <c r="N851">
        <v>621</v>
      </c>
      <c r="O851">
        <v>818</v>
      </c>
      <c r="P851">
        <v>1084</v>
      </c>
      <c r="Q851">
        <v>1142</v>
      </c>
    </row>
    <row r="852" spans="1:17" x14ac:dyDescent="0.25">
      <c r="A852">
        <v>17187</v>
      </c>
      <c r="B852" t="s">
        <v>5523</v>
      </c>
      <c r="C852" t="s">
        <v>5524</v>
      </c>
      <c r="D852" t="s">
        <v>5525</v>
      </c>
      <c r="E852" t="s">
        <v>783</v>
      </c>
      <c r="F852" t="s">
        <v>2644</v>
      </c>
      <c r="G852" t="s">
        <v>5184</v>
      </c>
      <c r="H852" t="s">
        <v>5185</v>
      </c>
      <c r="I852" t="s">
        <v>15</v>
      </c>
      <c r="J852" t="s">
        <v>5526</v>
      </c>
      <c r="K852" t="s">
        <v>2657</v>
      </c>
      <c r="L852">
        <v>16981</v>
      </c>
      <c r="M852">
        <v>518</v>
      </c>
      <c r="N852">
        <v>623</v>
      </c>
      <c r="O852">
        <v>774</v>
      </c>
      <c r="P852">
        <v>1100</v>
      </c>
      <c r="Q852">
        <v>1150</v>
      </c>
    </row>
    <row r="853" spans="1:17" x14ac:dyDescent="0.25">
      <c r="A853">
        <v>17189</v>
      </c>
      <c r="B853" t="s">
        <v>5527</v>
      </c>
      <c r="C853" t="s">
        <v>5528</v>
      </c>
      <c r="D853" t="s">
        <v>5529</v>
      </c>
      <c r="E853" t="s">
        <v>271</v>
      </c>
      <c r="F853" t="s">
        <v>2644</v>
      </c>
      <c r="G853" t="s">
        <v>5184</v>
      </c>
      <c r="H853" t="s">
        <v>5185</v>
      </c>
      <c r="I853" t="s">
        <v>15</v>
      </c>
      <c r="J853" t="s">
        <v>5530</v>
      </c>
      <c r="K853" t="s">
        <v>2657</v>
      </c>
      <c r="L853">
        <v>13967</v>
      </c>
      <c r="M853">
        <v>578</v>
      </c>
      <c r="N853">
        <v>681</v>
      </c>
      <c r="O853">
        <v>843</v>
      </c>
      <c r="P853">
        <v>1026</v>
      </c>
      <c r="Q853">
        <v>1177</v>
      </c>
    </row>
    <row r="854" spans="1:17" x14ac:dyDescent="0.25">
      <c r="A854">
        <v>17191</v>
      </c>
      <c r="B854" t="s">
        <v>5531</v>
      </c>
      <c r="C854" t="s">
        <v>5532</v>
      </c>
      <c r="D854" t="s">
        <v>5533</v>
      </c>
      <c r="E854" t="s">
        <v>975</v>
      </c>
      <c r="F854" t="s">
        <v>2644</v>
      </c>
      <c r="G854" t="s">
        <v>5184</v>
      </c>
      <c r="H854" t="s">
        <v>5185</v>
      </c>
      <c r="I854" t="s">
        <v>15</v>
      </c>
      <c r="J854" t="s">
        <v>5534</v>
      </c>
      <c r="K854" t="s">
        <v>2657</v>
      </c>
      <c r="L854">
        <v>16309</v>
      </c>
      <c r="M854">
        <v>531</v>
      </c>
      <c r="N854">
        <v>588</v>
      </c>
      <c r="O854">
        <v>774</v>
      </c>
      <c r="P854">
        <v>956</v>
      </c>
      <c r="Q854">
        <v>1080</v>
      </c>
    </row>
    <row r="855" spans="1:17" x14ac:dyDescent="0.25">
      <c r="A855">
        <v>17193</v>
      </c>
      <c r="B855" t="s">
        <v>5535</v>
      </c>
      <c r="C855" t="s">
        <v>5536</v>
      </c>
      <c r="D855" t="s">
        <v>5537</v>
      </c>
      <c r="E855" t="s">
        <v>1789</v>
      </c>
      <c r="F855" t="s">
        <v>2644</v>
      </c>
      <c r="G855" t="s">
        <v>5184</v>
      </c>
      <c r="H855" t="s">
        <v>5185</v>
      </c>
      <c r="I855" t="s">
        <v>15</v>
      </c>
      <c r="J855" t="s">
        <v>5538</v>
      </c>
      <c r="K855" t="s">
        <v>2657</v>
      </c>
      <c r="L855">
        <v>13712</v>
      </c>
      <c r="M855">
        <v>518</v>
      </c>
      <c r="N855">
        <v>646</v>
      </c>
      <c r="O855">
        <v>774</v>
      </c>
      <c r="P855">
        <v>1036</v>
      </c>
      <c r="Q855">
        <v>1040</v>
      </c>
    </row>
    <row r="856" spans="1:17" x14ac:dyDescent="0.25">
      <c r="A856">
        <v>17195</v>
      </c>
      <c r="B856" t="s">
        <v>5539</v>
      </c>
      <c r="C856" t="s">
        <v>5540</v>
      </c>
      <c r="D856" t="s">
        <v>5541</v>
      </c>
      <c r="E856" t="s">
        <v>1978</v>
      </c>
      <c r="F856" t="s">
        <v>2644</v>
      </c>
      <c r="G856" t="s">
        <v>5184</v>
      </c>
      <c r="H856" t="s">
        <v>5185</v>
      </c>
      <c r="I856" t="s">
        <v>15</v>
      </c>
      <c r="J856" t="s">
        <v>5542</v>
      </c>
      <c r="K856" t="s">
        <v>2657</v>
      </c>
      <c r="L856">
        <v>55583</v>
      </c>
      <c r="M856">
        <v>557</v>
      </c>
      <c r="N856">
        <v>628</v>
      </c>
      <c r="O856">
        <v>826</v>
      </c>
      <c r="P856">
        <v>1005</v>
      </c>
      <c r="Q856">
        <v>1110</v>
      </c>
    </row>
    <row r="857" spans="1:17" x14ac:dyDescent="0.25">
      <c r="A857">
        <v>17197</v>
      </c>
      <c r="B857" t="s">
        <v>5543</v>
      </c>
      <c r="C857" t="s">
        <v>5242</v>
      </c>
      <c r="D857" t="s">
        <v>5243</v>
      </c>
      <c r="E857" t="s">
        <v>1985</v>
      </c>
      <c r="F857" t="s">
        <v>2644</v>
      </c>
      <c r="G857" t="s">
        <v>5184</v>
      </c>
      <c r="H857" t="s">
        <v>5185</v>
      </c>
      <c r="I857" t="s">
        <v>15</v>
      </c>
      <c r="J857" t="s">
        <v>5544</v>
      </c>
      <c r="K857" t="s">
        <v>2648</v>
      </c>
      <c r="L857">
        <v>689704</v>
      </c>
      <c r="M857">
        <v>1158</v>
      </c>
      <c r="N857">
        <v>1255</v>
      </c>
      <c r="O857">
        <v>1440</v>
      </c>
      <c r="P857">
        <v>1827</v>
      </c>
      <c r="Q857">
        <v>2172</v>
      </c>
    </row>
    <row r="858" spans="1:17" x14ac:dyDescent="0.25">
      <c r="A858">
        <v>17199</v>
      </c>
      <c r="B858" t="s">
        <v>5545</v>
      </c>
      <c r="C858" t="s">
        <v>5546</v>
      </c>
      <c r="D858" t="s">
        <v>5547</v>
      </c>
      <c r="E858" t="s">
        <v>1963</v>
      </c>
      <c r="F858" t="s">
        <v>2644</v>
      </c>
      <c r="G858" t="s">
        <v>5184</v>
      </c>
      <c r="H858" t="s">
        <v>5185</v>
      </c>
      <c r="I858" t="s">
        <v>15</v>
      </c>
      <c r="J858" t="s">
        <v>5548</v>
      </c>
      <c r="K858" t="s">
        <v>2648</v>
      </c>
      <c r="L858">
        <v>66929</v>
      </c>
      <c r="M858">
        <v>672</v>
      </c>
      <c r="N858">
        <v>676</v>
      </c>
      <c r="O858">
        <v>890</v>
      </c>
      <c r="P858">
        <v>1182</v>
      </c>
      <c r="Q858">
        <v>1479</v>
      </c>
    </row>
    <row r="859" spans="1:17" x14ac:dyDescent="0.25">
      <c r="A859">
        <v>17201</v>
      </c>
      <c r="B859" t="s">
        <v>5549</v>
      </c>
      <c r="C859" t="s">
        <v>5196</v>
      </c>
      <c r="D859" t="s">
        <v>5197</v>
      </c>
      <c r="E859" t="s">
        <v>1773</v>
      </c>
      <c r="F859" t="s">
        <v>2644</v>
      </c>
      <c r="G859" t="s">
        <v>5184</v>
      </c>
      <c r="H859" t="s">
        <v>5185</v>
      </c>
      <c r="I859" t="s">
        <v>15</v>
      </c>
      <c r="J859" t="s">
        <v>5550</v>
      </c>
      <c r="K859" t="s">
        <v>2648</v>
      </c>
      <c r="L859">
        <v>283635</v>
      </c>
      <c r="M859">
        <v>625</v>
      </c>
      <c r="N859">
        <v>710</v>
      </c>
      <c r="O859">
        <v>935</v>
      </c>
      <c r="P859">
        <v>1262</v>
      </c>
      <c r="Q859">
        <v>1309</v>
      </c>
    </row>
    <row r="860" spans="1:17" x14ac:dyDescent="0.25">
      <c r="A860">
        <v>17203</v>
      </c>
      <c r="B860" t="s">
        <v>5551</v>
      </c>
      <c r="C860" t="s">
        <v>5414</v>
      </c>
      <c r="D860" t="s">
        <v>5415</v>
      </c>
      <c r="E860" t="s">
        <v>1997</v>
      </c>
      <c r="F860" t="s">
        <v>2644</v>
      </c>
      <c r="G860" t="s">
        <v>5184</v>
      </c>
      <c r="H860" t="s">
        <v>5185</v>
      </c>
      <c r="I860" t="s">
        <v>15</v>
      </c>
      <c r="J860" t="s">
        <v>5552</v>
      </c>
      <c r="K860" t="s">
        <v>2648</v>
      </c>
      <c r="L860">
        <v>38503</v>
      </c>
      <c r="M860">
        <v>639</v>
      </c>
      <c r="N860">
        <v>707</v>
      </c>
      <c r="O860">
        <v>896</v>
      </c>
      <c r="P860">
        <v>1164</v>
      </c>
      <c r="Q860">
        <v>1211</v>
      </c>
    </row>
    <row r="861" spans="1:17" x14ac:dyDescent="0.25">
      <c r="A861">
        <v>18001</v>
      </c>
      <c r="B861" t="s">
        <v>5553</v>
      </c>
      <c r="C861" t="s">
        <v>5554</v>
      </c>
      <c r="D861" t="s">
        <v>5555</v>
      </c>
      <c r="E861" t="s">
        <v>64</v>
      </c>
      <c r="F861" t="s">
        <v>2644</v>
      </c>
      <c r="G861" t="s">
        <v>5556</v>
      </c>
      <c r="H861" t="s">
        <v>5557</v>
      </c>
      <c r="I861" t="s">
        <v>16</v>
      </c>
      <c r="J861" t="s">
        <v>5558</v>
      </c>
      <c r="K861" t="s">
        <v>2657</v>
      </c>
      <c r="L861">
        <v>35544</v>
      </c>
      <c r="M861">
        <v>576</v>
      </c>
      <c r="N861">
        <v>628</v>
      </c>
      <c r="O861">
        <v>826</v>
      </c>
      <c r="P861">
        <v>1085</v>
      </c>
      <c r="Q861">
        <v>1144</v>
      </c>
    </row>
    <row r="862" spans="1:17" x14ac:dyDescent="0.25">
      <c r="A862">
        <v>18003</v>
      </c>
      <c r="B862" t="s">
        <v>5559</v>
      </c>
      <c r="C862" t="s">
        <v>5560</v>
      </c>
      <c r="D862" t="s">
        <v>5561</v>
      </c>
      <c r="E862" t="s">
        <v>72</v>
      </c>
      <c r="F862" t="s">
        <v>2644</v>
      </c>
      <c r="G862" t="s">
        <v>5556</v>
      </c>
      <c r="H862" t="s">
        <v>5557</v>
      </c>
      <c r="I862" t="s">
        <v>16</v>
      </c>
      <c r="J862" t="s">
        <v>5562</v>
      </c>
      <c r="K862" t="s">
        <v>2648</v>
      </c>
      <c r="L862">
        <v>375520</v>
      </c>
      <c r="M862">
        <v>658</v>
      </c>
      <c r="N862">
        <v>743</v>
      </c>
      <c r="O862">
        <v>911</v>
      </c>
      <c r="P862">
        <v>1161</v>
      </c>
      <c r="Q862">
        <v>1266</v>
      </c>
    </row>
    <row r="863" spans="1:17" x14ac:dyDescent="0.25">
      <c r="A863">
        <v>18005</v>
      </c>
      <c r="B863" t="s">
        <v>5563</v>
      </c>
      <c r="C863" t="s">
        <v>5564</v>
      </c>
      <c r="D863" t="s">
        <v>5565</v>
      </c>
      <c r="E863" t="s">
        <v>158</v>
      </c>
      <c r="F863" t="s">
        <v>2644</v>
      </c>
      <c r="G863" t="s">
        <v>5556</v>
      </c>
      <c r="H863" t="s">
        <v>5557</v>
      </c>
      <c r="I863" t="s">
        <v>16</v>
      </c>
      <c r="J863" t="s">
        <v>5566</v>
      </c>
      <c r="K863" t="s">
        <v>2648</v>
      </c>
      <c r="L863">
        <v>83280</v>
      </c>
      <c r="M863">
        <v>899</v>
      </c>
      <c r="N863">
        <v>919</v>
      </c>
      <c r="O863">
        <v>1038</v>
      </c>
      <c r="P863">
        <v>1373</v>
      </c>
      <c r="Q863">
        <v>1516</v>
      </c>
    </row>
    <row r="864" spans="1:17" x14ac:dyDescent="0.25">
      <c r="A864">
        <v>18007</v>
      </c>
      <c r="B864" t="s">
        <v>5567</v>
      </c>
      <c r="C864" t="s">
        <v>5568</v>
      </c>
      <c r="D864" t="s">
        <v>5569</v>
      </c>
      <c r="E864" t="s">
        <v>129</v>
      </c>
      <c r="F864" t="s">
        <v>2644</v>
      </c>
      <c r="G864" t="s">
        <v>5556</v>
      </c>
      <c r="H864" t="s">
        <v>5557</v>
      </c>
      <c r="I864" t="s">
        <v>16</v>
      </c>
      <c r="J864" t="s">
        <v>5570</v>
      </c>
      <c r="K864" t="s">
        <v>2648</v>
      </c>
      <c r="L864">
        <v>8695</v>
      </c>
      <c r="M864">
        <v>794</v>
      </c>
      <c r="N864">
        <v>917</v>
      </c>
      <c r="O864">
        <v>1071</v>
      </c>
      <c r="P864">
        <v>1323</v>
      </c>
      <c r="Q864">
        <v>1661</v>
      </c>
    </row>
    <row r="865" spans="1:17" x14ac:dyDescent="0.25">
      <c r="A865">
        <v>18009</v>
      </c>
      <c r="B865" t="s">
        <v>5571</v>
      </c>
      <c r="C865" t="s">
        <v>5572</v>
      </c>
      <c r="D865" t="s">
        <v>5573</v>
      </c>
      <c r="E865" t="s">
        <v>250</v>
      </c>
      <c r="F865" t="s">
        <v>2644</v>
      </c>
      <c r="G865" t="s">
        <v>5556</v>
      </c>
      <c r="H865" t="s">
        <v>5557</v>
      </c>
      <c r="I865" t="s">
        <v>16</v>
      </c>
      <c r="J865" t="s">
        <v>5574</v>
      </c>
      <c r="K865" t="s">
        <v>2657</v>
      </c>
      <c r="L865">
        <v>11926</v>
      </c>
      <c r="M865">
        <v>576</v>
      </c>
      <c r="N865">
        <v>727</v>
      </c>
      <c r="O865">
        <v>826</v>
      </c>
      <c r="P865">
        <v>1056</v>
      </c>
      <c r="Q865">
        <v>1351</v>
      </c>
    </row>
    <row r="866" spans="1:17" x14ac:dyDescent="0.25">
      <c r="A866">
        <v>18011</v>
      </c>
      <c r="B866" t="s">
        <v>5575</v>
      </c>
      <c r="C866" t="s">
        <v>5576</v>
      </c>
      <c r="D866" t="s">
        <v>5577</v>
      </c>
      <c r="E866" t="s">
        <v>188</v>
      </c>
      <c r="F866" t="s">
        <v>2644</v>
      </c>
      <c r="G866" t="s">
        <v>5556</v>
      </c>
      <c r="H866" t="s">
        <v>5557</v>
      </c>
      <c r="I866" t="s">
        <v>16</v>
      </c>
      <c r="J866" t="s">
        <v>5578</v>
      </c>
      <c r="K866" t="s">
        <v>2648</v>
      </c>
      <c r="L866">
        <v>66875</v>
      </c>
      <c r="M866">
        <v>771</v>
      </c>
      <c r="N866">
        <v>897</v>
      </c>
      <c r="O866">
        <v>1065</v>
      </c>
      <c r="P866">
        <v>1397</v>
      </c>
      <c r="Q866">
        <v>1671</v>
      </c>
    </row>
    <row r="867" spans="1:17" x14ac:dyDescent="0.25">
      <c r="A867">
        <v>18013</v>
      </c>
      <c r="B867" t="s">
        <v>5579</v>
      </c>
      <c r="C867" t="s">
        <v>5576</v>
      </c>
      <c r="D867" t="s">
        <v>5577</v>
      </c>
      <c r="E867" t="s">
        <v>249</v>
      </c>
      <c r="F867" t="s">
        <v>2644</v>
      </c>
      <c r="G867" t="s">
        <v>5556</v>
      </c>
      <c r="H867" t="s">
        <v>5557</v>
      </c>
      <c r="I867" t="s">
        <v>16</v>
      </c>
      <c r="J867" t="s">
        <v>5580</v>
      </c>
      <c r="K867" t="s">
        <v>2648</v>
      </c>
      <c r="L867">
        <v>15093</v>
      </c>
      <c r="M867">
        <v>771</v>
      </c>
      <c r="N867">
        <v>897</v>
      </c>
      <c r="O867">
        <v>1065</v>
      </c>
      <c r="P867">
        <v>1397</v>
      </c>
      <c r="Q867">
        <v>1671</v>
      </c>
    </row>
    <row r="868" spans="1:17" x14ac:dyDescent="0.25">
      <c r="A868">
        <v>18015</v>
      </c>
      <c r="B868" t="s">
        <v>5581</v>
      </c>
      <c r="C868" t="s">
        <v>5582</v>
      </c>
      <c r="D868" t="s">
        <v>5583</v>
      </c>
      <c r="E868" t="s">
        <v>123</v>
      </c>
      <c r="F868" t="s">
        <v>2644</v>
      </c>
      <c r="G868" t="s">
        <v>5556</v>
      </c>
      <c r="H868" t="s">
        <v>5557</v>
      </c>
      <c r="I868" t="s">
        <v>16</v>
      </c>
      <c r="J868" t="s">
        <v>5584</v>
      </c>
      <c r="K868" t="s">
        <v>2648</v>
      </c>
      <c r="L868">
        <v>20137</v>
      </c>
      <c r="M868">
        <v>651</v>
      </c>
      <c r="N868">
        <v>655</v>
      </c>
      <c r="O868">
        <v>862</v>
      </c>
      <c r="P868">
        <v>1063</v>
      </c>
      <c r="Q868">
        <v>1158</v>
      </c>
    </row>
    <row r="869" spans="1:17" x14ac:dyDescent="0.25">
      <c r="A869">
        <v>18017</v>
      </c>
      <c r="B869" t="s">
        <v>5585</v>
      </c>
      <c r="C869" t="s">
        <v>5586</v>
      </c>
      <c r="D869" t="s">
        <v>5587</v>
      </c>
      <c r="E869" t="s">
        <v>399</v>
      </c>
      <c r="F869" t="s">
        <v>2644</v>
      </c>
      <c r="G869" t="s">
        <v>5556</v>
      </c>
      <c r="H869" t="s">
        <v>5557</v>
      </c>
      <c r="I869" t="s">
        <v>16</v>
      </c>
      <c r="J869" t="s">
        <v>5588</v>
      </c>
      <c r="K869" t="s">
        <v>2657</v>
      </c>
      <c r="L869">
        <v>37727</v>
      </c>
      <c r="M869">
        <v>677</v>
      </c>
      <c r="N869">
        <v>681</v>
      </c>
      <c r="O869">
        <v>826</v>
      </c>
      <c r="P869">
        <v>1102</v>
      </c>
      <c r="Q869">
        <v>1110</v>
      </c>
    </row>
    <row r="870" spans="1:17" x14ac:dyDescent="0.25">
      <c r="A870">
        <v>18019</v>
      </c>
      <c r="B870" t="s">
        <v>5589</v>
      </c>
      <c r="C870" t="s">
        <v>5590</v>
      </c>
      <c r="D870" t="s">
        <v>5591</v>
      </c>
      <c r="E870" t="s">
        <v>122</v>
      </c>
      <c r="F870" t="s">
        <v>2644</v>
      </c>
      <c r="G870" t="s">
        <v>5556</v>
      </c>
      <c r="H870" t="s">
        <v>5557</v>
      </c>
      <c r="I870" t="s">
        <v>16</v>
      </c>
      <c r="J870" t="s">
        <v>5592</v>
      </c>
      <c r="K870" t="s">
        <v>2648</v>
      </c>
      <c r="L870">
        <v>117410</v>
      </c>
      <c r="M870">
        <v>776</v>
      </c>
      <c r="N870">
        <v>876</v>
      </c>
      <c r="O870">
        <v>1052</v>
      </c>
      <c r="P870">
        <v>1395</v>
      </c>
      <c r="Q870">
        <v>1602</v>
      </c>
    </row>
    <row r="871" spans="1:17" x14ac:dyDescent="0.25">
      <c r="A871">
        <v>18021</v>
      </c>
      <c r="B871" t="s">
        <v>5593</v>
      </c>
      <c r="C871" t="s">
        <v>5594</v>
      </c>
      <c r="D871" t="s">
        <v>5595</v>
      </c>
      <c r="E871" t="s">
        <v>385</v>
      </c>
      <c r="F871" t="s">
        <v>2644</v>
      </c>
      <c r="G871" t="s">
        <v>5556</v>
      </c>
      <c r="H871" t="s">
        <v>5557</v>
      </c>
      <c r="I871" t="s">
        <v>16</v>
      </c>
      <c r="J871" t="s">
        <v>5596</v>
      </c>
      <c r="K871" t="s">
        <v>2648</v>
      </c>
      <c r="L871">
        <v>26231</v>
      </c>
      <c r="M871">
        <v>647</v>
      </c>
      <c r="N871">
        <v>684</v>
      </c>
      <c r="O871">
        <v>860</v>
      </c>
      <c r="P871">
        <v>1047</v>
      </c>
      <c r="Q871">
        <v>1294</v>
      </c>
    </row>
    <row r="872" spans="1:17" x14ac:dyDescent="0.25">
      <c r="A872">
        <v>18023</v>
      </c>
      <c r="B872" t="s">
        <v>5597</v>
      </c>
      <c r="C872" t="s">
        <v>5598</v>
      </c>
      <c r="D872" t="s">
        <v>5599</v>
      </c>
      <c r="E872" t="s">
        <v>447</v>
      </c>
      <c r="F872" t="s">
        <v>2644</v>
      </c>
      <c r="G872" t="s">
        <v>5556</v>
      </c>
      <c r="H872" t="s">
        <v>5557</v>
      </c>
      <c r="I872" t="s">
        <v>16</v>
      </c>
      <c r="J872" t="s">
        <v>5600</v>
      </c>
      <c r="K872" t="s">
        <v>2657</v>
      </c>
      <c r="L872">
        <v>32186</v>
      </c>
      <c r="M872">
        <v>600</v>
      </c>
      <c r="N872">
        <v>682</v>
      </c>
      <c r="O872">
        <v>898</v>
      </c>
      <c r="P872">
        <v>1105</v>
      </c>
      <c r="Q872">
        <v>1206</v>
      </c>
    </row>
    <row r="873" spans="1:17" x14ac:dyDescent="0.25">
      <c r="A873">
        <v>18025</v>
      </c>
      <c r="B873" t="s">
        <v>5601</v>
      </c>
      <c r="C873" t="s">
        <v>5602</v>
      </c>
      <c r="D873" t="s">
        <v>5603</v>
      </c>
      <c r="E873" t="s">
        <v>518</v>
      </c>
      <c r="F873" t="s">
        <v>2644</v>
      </c>
      <c r="G873" t="s">
        <v>5556</v>
      </c>
      <c r="H873" t="s">
        <v>5557</v>
      </c>
      <c r="I873" t="s">
        <v>16</v>
      </c>
      <c r="J873" t="s">
        <v>5604</v>
      </c>
      <c r="K873" t="s">
        <v>2657</v>
      </c>
      <c r="L873">
        <v>10582</v>
      </c>
      <c r="M873">
        <v>576</v>
      </c>
      <c r="N873">
        <v>651</v>
      </c>
      <c r="O873">
        <v>826</v>
      </c>
      <c r="P873">
        <v>1083</v>
      </c>
      <c r="Q873">
        <v>1110</v>
      </c>
    </row>
    <row r="874" spans="1:17" x14ac:dyDescent="0.25">
      <c r="A874">
        <v>18027</v>
      </c>
      <c r="B874" t="s">
        <v>5605</v>
      </c>
      <c r="C874" t="s">
        <v>5606</v>
      </c>
      <c r="D874" t="s">
        <v>5607</v>
      </c>
      <c r="E874" t="s">
        <v>562</v>
      </c>
      <c r="F874" t="s">
        <v>2644</v>
      </c>
      <c r="G874" t="s">
        <v>5556</v>
      </c>
      <c r="H874" t="s">
        <v>5557</v>
      </c>
      <c r="I874" t="s">
        <v>16</v>
      </c>
      <c r="J874" t="s">
        <v>5608</v>
      </c>
      <c r="K874" t="s">
        <v>2657</v>
      </c>
      <c r="L874">
        <v>33277</v>
      </c>
      <c r="M874">
        <v>645</v>
      </c>
      <c r="N874">
        <v>649</v>
      </c>
      <c r="O874">
        <v>854</v>
      </c>
      <c r="P874">
        <v>1073</v>
      </c>
      <c r="Q874">
        <v>1147</v>
      </c>
    </row>
    <row r="875" spans="1:17" x14ac:dyDescent="0.25">
      <c r="A875">
        <v>18029</v>
      </c>
      <c r="B875" t="s">
        <v>5609</v>
      </c>
      <c r="C875" t="s">
        <v>5610</v>
      </c>
      <c r="D875" t="s">
        <v>5611</v>
      </c>
      <c r="E875" t="s">
        <v>594</v>
      </c>
      <c r="F875" t="s">
        <v>2644</v>
      </c>
      <c r="G875" t="s">
        <v>5556</v>
      </c>
      <c r="H875" t="s">
        <v>5557</v>
      </c>
      <c r="I875" t="s">
        <v>16</v>
      </c>
      <c r="J875" t="s">
        <v>5612</v>
      </c>
      <c r="K875" t="s">
        <v>2648</v>
      </c>
      <c r="L875">
        <v>49612</v>
      </c>
      <c r="M875">
        <v>731</v>
      </c>
      <c r="N875">
        <v>839</v>
      </c>
      <c r="O875">
        <v>1093</v>
      </c>
      <c r="P875">
        <v>1464</v>
      </c>
      <c r="Q875">
        <v>1645</v>
      </c>
    </row>
    <row r="876" spans="1:17" x14ac:dyDescent="0.25">
      <c r="A876">
        <v>18031</v>
      </c>
      <c r="B876" t="s">
        <v>5613</v>
      </c>
      <c r="C876" t="s">
        <v>5614</v>
      </c>
      <c r="D876" t="s">
        <v>5615</v>
      </c>
      <c r="E876" t="s">
        <v>631</v>
      </c>
      <c r="F876" t="s">
        <v>2644</v>
      </c>
      <c r="G876" t="s">
        <v>5556</v>
      </c>
      <c r="H876" t="s">
        <v>5557</v>
      </c>
      <c r="I876" t="s">
        <v>16</v>
      </c>
      <c r="J876" t="s">
        <v>5616</v>
      </c>
      <c r="K876" t="s">
        <v>2657</v>
      </c>
      <c r="L876">
        <v>26587</v>
      </c>
      <c r="M876">
        <v>671</v>
      </c>
      <c r="N876">
        <v>732</v>
      </c>
      <c r="O876">
        <v>963</v>
      </c>
      <c r="P876">
        <v>1172</v>
      </c>
      <c r="Q876">
        <v>1294</v>
      </c>
    </row>
    <row r="877" spans="1:17" x14ac:dyDescent="0.25">
      <c r="A877">
        <v>18033</v>
      </c>
      <c r="B877" t="s">
        <v>5617</v>
      </c>
      <c r="C877" t="s">
        <v>5618</v>
      </c>
      <c r="D877" t="s">
        <v>5619</v>
      </c>
      <c r="E877" t="s">
        <v>663</v>
      </c>
      <c r="F877" t="s">
        <v>2644</v>
      </c>
      <c r="G877" t="s">
        <v>5556</v>
      </c>
      <c r="H877" t="s">
        <v>5557</v>
      </c>
      <c r="I877" t="s">
        <v>16</v>
      </c>
      <c r="J877" t="s">
        <v>5620</v>
      </c>
      <c r="K877" t="s">
        <v>2657</v>
      </c>
      <c r="L877">
        <v>43193</v>
      </c>
      <c r="M877">
        <v>576</v>
      </c>
      <c r="N877">
        <v>628</v>
      </c>
      <c r="O877">
        <v>826</v>
      </c>
      <c r="P877">
        <v>1005</v>
      </c>
      <c r="Q877">
        <v>1120</v>
      </c>
    </row>
    <row r="878" spans="1:17" x14ac:dyDescent="0.25">
      <c r="A878">
        <v>18035</v>
      </c>
      <c r="B878" t="s">
        <v>5621</v>
      </c>
      <c r="C878" t="s">
        <v>5622</v>
      </c>
      <c r="D878" t="s">
        <v>5623</v>
      </c>
      <c r="E878" t="s">
        <v>540</v>
      </c>
      <c r="F878" t="s">
        <v>2644</v>
      </c>
      <c r="G878" t="s">
        <v>5556</v>
      </c>
      <c r="H878" t="s">
        <v>5557</v>
      </c>
      <c r="I878" t="s">
        <v>16</v>
      </c>
      <c r="J878" t="s">
        <v>5624</v>
      </c>
      <c r="K878" t="s">
        <v>2648</v>
      </c>
      <c r="L878">
        <v>114461</v>
      </c>
      <c r="M878">
        <v>643</v>
      </c>
      <c r="N878">
        <v>693</v>
      </c>
      <c r="O878">
        <v>851</v>
      </c>
      <c r="P878">
        <v>1148</v>
      </c>
      <c r="Q878">
        <v>1203</v>
      </c>
    </row>
    <row r="879" spans="1:17" x14ac:dyDescent="0.25">
      <c r="A879">
        <v>18037</v>
      </c>
      <c r="B879" t="s">
        <v>5625</v>
      </c>
      <c r="C879" t="s">
        <v>5626</v>
      </c>
      <c r="D879" t="s">
        <v>5627</v>
      </c>
      <c r="E879" t="s">
        <v>722</v>
      </c>
      <c r="F879" t="s">
        <v>2644</v>
      </c>
      <c r="G879" t="s">
        <v>5556</v>
      </c>
      <c r="H879" t="s">
        <v>5557</v>
      </c>
      <c r="I879" t="s">
        <v>16</v>
      </c>
      <c r="J879" t="s">
        <v>5628</v>
      </c>
      <c r="K879" t="s">
        <v>2657</v>
      </c>
      <c r="L879">
        <v>42534</v>
      </c>
      <c r="M879">
        <v>576</v>
      </c>
      <c r="N879">
        <v>628</v>
      </c>
      <c r="O879">
        <v>826</v>
      </c>
      <c r="P879">
        <v>1094</v>
      </c>
      <c r="Q879">
        <v>1407</v>
      </c>
    </row>
    <row r="880" spans="1:17" x14ac:dyDescent="0.25">
      <c r="A880">
        <v>18039</v>
      </c>
      <c r="B880" t="s">
        <v>5629</v>
      </c>
      <c r="C880" t="s">
        <v>5630</v>
      </c>
      <c r="D880" t="s">
        <v>5631</v>
      </c>
      <c r="E880" t="s">
        <v>749</v>
      </c>
      <c r="F880" t="s">
        <v>2644</v>
      </c>
      <c r="G880" t="s">
        <v>5556</v>
      </c>
      <c r="H880" t="s">
        <v>5557</v>
      </c>
      <c r="I880" t="s">
        <v>16</v>
      </c>
      <c r="J880" t="s">
        <v>5632</v>
      </c>
      <c r="K880" t="s">
        <v>2648</v>
      </c>
      <c r="L880">
        <v>205184</v>
      </c>
      <c r="M880">
        <v>734</v>
      </c>
      <c r="N880">
        <v>770</v>
      </c>
      <c r="O880">
        <v>986</v>
      </c>
      <c r="P880">
        <v>1261</v>
      </c>
      <c r="Q880">
        <v>1325</v>
      </c>
    </row>
    <row r="881" spans="1:17" x14ac:dyDescent="0.25">
      <c r="A881">
        <v>18041</v>
      </c>
      <c r="B881" t="s">
        <v>5633</v>
      </c>
      <c r="C881" t="s">
        <v>5634</v>
      </c>
      <c r="D881" t="s">
        <v>5635</v>
      </c>
      <c r="E881" t="s">
        <v>456</v>
      </c>
      <c r="F881" t="s">
        <v>2644</v>
      </c>
      <c r="G881" t="s">
        <v>5556</v>
      </c>
      <c r="H881" t="s">
        <v>5557</v>
      </c>
      <c r="I881" t="s">
        <v>16</v>
      </c>
      <c r="J881" t="s">
        <v>5636</v>
      </c>
      <c r="K881" t="s">
        <v>2657</v>
      </c>
      <c r="L881">
        <v>23068</v>
      </c>
      <c r="M881">
        <v>558</v>
      </c>
      <c r="N881">
        <v>634</v>
      </c>
      <c r="O881">
        <v>835</v>
      </c>
      <c r="P881">
        <v>1016</v>
      </c>
      <c r="Q881">
        <v>1122</v>
      </c>
    </row>
    <row r="882" spans="1:17" x14ac:dyDescent="0.25">
      <c r="A882">
        <v>18043</v>
      </c>
      <c r="B882" t="s">
        <v>5637</v>
      </c>
      <c r="C882" t="s">
        <v>5590</v>
      </c>
      <c r="D882" t="s">
        <v>5591</v>
      </c>
      <c r="E882" t="s">
        <v>803</v>
      </c>
      <c r="F882" t="s">
        <v>2644</v>
      </c>
      <c r="G882" t="s">
        <v>5556</v>
      </c>
      <c r="H882" t="s">
        <v>5557</v>
      </c>
      <c r="I882" t="s">
        <v>16</v>
      </c>
      <c r="J882" t="s">
        <v>5638</v>
      </c>
      <c r="K882" t="s">
        <v>2648</v>
      </c>
      <c r="L882">
        <v>77879</v>
      </c>
      <c r="M882">
        <v>776</v>
      </c>
      <c r="N882">
        <v>876</v>
      </c>
      <c r="O882">
        <v>1052</v>
      </c>
      <c r="P882">
        <v>1395</v>
      </c>
      <c r="Q882">
        <v>1602</v>
      </c>
    </row>
    <row r="883" spans="1:17" x14ac:dyDescent="0.25">
      <c r="A883">
        <v>18045</v>
      </c>
      <c r="B883" t="s">
        <v>5639</v>
      </c>
      <c r="C883" t="s">
        <v>5640</v>
      </c>
      <c r="D883" t="s">
        <v>5641</v>
      </c>
      <c r="E883" t="s">
        <v>831</v>
      </c>
      <c r="F883" t="s">
        <v>2644</v>
      </c>
      <c r="G883" t="s">
        <v>5556</v>
      </c>
      <c r="H883" t="s">
        <v>5557</v>
      </c>
      <c r="I883" t="s">
        <v>16</v>
      </c>
      <c r="J883" t="s">
        <v>5642</v>
      </c>
      <c r="K883" t="s">
        <v>2657</v>
      </c>
      <c r="L883">
        <v>16456</v>
      </c>
      <c r="M883">
        <v>576</v>
      </c>
      <c r="N883">
        <v>645</v>
      </c>
      <c r="O883">
        <v>826</v>
      </c>
      <c r="P883">
        <v>1025</v>
      </c>
      <c r="Q883">
        <v>1242</v>
      </c>
    </row>
    <row r="884" spans="1:17" x14ac:dyDescent="0.25">
      <c r="A884">
        <v>18047</v>
      </c>
      <c r="B884" t="s">
        <v>5643</v>
      </c>
      <c r="C884" t="s">
        <v>5644</v>
      </c>
      <c r="D884" t="s">
        <v>5645</v>
      </c>
      <c r="E884" t="s">
        <v>207</v>
      </c>
      <c r="F884" t="s">
        <v>2644</v>
      </c>
      <c r="G884" t="s">
        <v>5556</v>
      </c>
      <c r="H884" t="s">
        <v>5557</v>
      </c>
      <c r="I884" t="s">
        <v>16</v>
      </c>
      <c r="J884" t="s">
        <v>5646</v>
      </c>
      <c r="K884" t="s">
        <v>2648</v>
      </c>
      <c r="L884">
        <v>22750</v>
      </c>
      <c r="M884">
        <v>623</v>
      </c>
      <c r="N884">
        <v>707</v>
      </c>
      <c r="O884">
        <v>930</v>
      </c>
      <c r="P884">
        <v>1261</v>
      </c>
      <c r="Q884">
        <v>1402</v>
      </c>
    </row>
    <row r="885" spans="1:17" x14ac:dyDescent="0.25">
      <c r="A885">
        <v>18049</v>
      </c>
      <c r="B885" t="s">
        <v>5647</v>
      </c>
      <c r="C885" t="s">
        <v>5648</v>
      </c>
      <c r="D885" t="s">
        <v>5649</v>
      </c>
      <c r="E885" t="s">
        <v>702</v>
      </c>
      <c r="F885" t="s">
        <v>2644</v>
      </c>
      <c r="G885" t="s">
        <v>5556</v>
      </c>
      <c r="H885" t="s">
        <v>5557</v>
      </c>
      <c r="I885" t="s">
        <v>16</v>
      </c>
      <c r="J885" t="s">
        <v>5650</v>
      </c>
      <c r="K885" t="s">
        <v>2657</v>
      </c>
      <c r="L885">
        <v>20069</v>
      </c>
      <c r="M885">
        <v>580</v>
      </c>
      <c r="N885">
        <v>639</v>
      </c>
      <c r="O885">
        <v>832</v>
      </c>
      <c r="P885">
        <v>1013</v>
      </c>
      <c r="Q885">
        <v>1118</v>
      </c>
    </row>
    <row r="886" spans="1:17" x14ac:dyDescent="0.25">
      <c r="A886">
        <v>18051</v>
      </c>
      <c r="B886" t="s">
        <v>5651</v>
      </c>
      <c r="C886" t="s">
        <v>5652</v>
      </c>
      <c r="D886" t="s">
        <v>5653</v>
      </c>
      <c r="E886" t="s">
        <v>905</v>
      </c>
      <c r="F886" t="s">
        <v>2644</v>
      </c>
      <c r="G886" t="s">
        <v>5556</v>
      </c>
      <c r="H886" t="s">
        <v>5557</v>
      </c>
      <c r="I886" t="s">
        <v>16</v>
      </c>
      <c r="J886" t="s">
        <v>5654</v>
      </c>
      <c r="K886" t="s">
        <v>2657</v>
      </c>
      <c r="L886">
        <v>33711</v>
      </c>
      <c r="M886">
        <v>690</v>
      </c>
      <c r="N886">
        <v>694</v>
      </c>
      <c r="O886">
        <v>826</v>
      </c>
      <c r="P886">
        <v>1105</v>
      </c>
      <c r="Q886">
        <v>1110</v>
      </c>
    </row>
    <row r="887" spans="1:17" x14ac:dyDescent="0.25">
      <c r="A887">
        <v>18053</v>
      </c>
      <c r="B887" t="s">
        <v>5655</v>
      </c>
      <c r="C887" t="s">
        <v>5656</v>
      </c>
      <c r="D887" t="s">
        <v>5657</v>
      </c>
      <c r="E887" t="s">
        <v>446</v>
      </c>
      <c r="F887" t="s">
        <v>2644</v>
      </c>
      <c r="G887" t="s">
        <v>5556</v>
      </c>
      <c r="H887" t="s">
        <v>5557</v>
      </c>
      <c r="I887" t="s">
        <v>16</v>
      </c>
      <c r="J887" t="s">
        <v>5658</v>
      </c>
      <c r="K887" t="s">
        <v>2657</v>
      </c>
      <c r="L887">
        <v>66055</v>
      </c>
      <c r="M887">
        <v>592</v>
      </c>
      <c r="N887">
        <v>658</v>
      </c>
      <c r="O887">
        <v>826</v>
      </c>
      <c r="P887">
        <v>1068</v>
      </c>
      <c r="Q887">
        <v>1251</v>
      </c>
    </row>
    <row r="888" spans="1:17" x14ac:dyDescent="0.25">
      <c r="A888">
        <v>18055</v>
      </c>
      <c r="B888" t="s">
        <v>5659</v>
      </c>
      <c r="C888" t="s">
        <v>5660</v>
      </c>
      <c r="D888" t="s">
        <v>5661</v>
      </c>
      <c r="E888" t="s">
        <v>758</v>
      </c>
      <c r="F888" t="s">
        <v>2644</v>
      </c>
      <c r="G888" t="s">
        <v>5556</v>
      </c>
      <c r="H888" t="s">
        <v>5557</v>
      </c>
      <c r="I888" t="s">
        <v>16</v>
      </c>
      <c r="J888" t="s">
        <v>5662</v>
      </c>
      <c r="K888" t="s">
        <v>2657</v>
      </c>
      <c r="L888">
        <v>32174</v>
      </c>
      <c r="M888">
        <v>584</v>
      </c>
      <c r="N888">
        <v>632</v>
      </c>
      <c r="O888">
        <v>826</v>
      </c>
      <c r="P888">
        <v>1132</v>
      </c>
      <c r="Q888">
        <v>1231</v>
      </c>
    </row>
    <row r="889" spans="1:17" x14ac:dyDescent="0.25">
      <c r="A889">
        <v>18057</v>
      </c>
      <c r="B889" t="s">
        <v>5663</v>
      </c>
      <c r="C889" t="s">
        <v>5576</v>
      </c>
      <c r="D889" t="s">
        <v>5577</v>
      </c>
      <c r="E889" t="s">
        <v>785</v>
      </c>
      <c r="F889" t="s">
        <v>2644</v>
      </c>
      <c r="G889" t="s">
        <v>5556</v>
      </c>
      <c r="H889" t="s">
        <v>5557</v>
      </c>
      <c r="I889" t="s">
        <v>16</v>
      </c>
      <c r="J889" t="s">
        <v>5664</v>
      </c>
      <c r="K889" t="s">
        <v>2648</v>
      </c>
      <c r="L889">
        <v>330455</v>
      </c>
      <c r="M889">
        <v>771</v>
      </c>
      <c r="N889">
        <v>897</v>
      </c>
      <c r="O889">
        <v>1065</v>
      </c>
      <c r="P889">
        <v>1397</v>
      </c>
      <c r="Q889">
        <v>1671</v>
      </c>
    </row>
    <row r="890" spans="1:17" x14ac:dyDescent="0.25">
      <c r="A890">
        <v>18059</v>
      </c>
      <c r="B890" t="s">
        <v>5665</v>
      </c>
      <c r="C890" t="s">
        <v>5576</v>
      </c>
      <c r="D890" t="s">
        <v>5577</v>
      </c>
      <c r="E890" t="s">
        <v>255</v>
      </c>
      <c r="F890" t="s">
        <v>2644</v>
      </c>
      <c r="G890" t="s">
        <v>5556</v>
      </c>
      <c r="H890" t="s">
        <v>5557</v>
      </c>
      <c r="I890" t="s">
        <v>16</v>
      </c>
      <c r="J890" t="s">
        <v>5666</v>
      </c>
      <c r="K890" t="s">
        <v>2648</v>
      </c>
      <c r="L890">
        <v>76614</v>
      </c>
      <c r="M890">
        <v>771</v>
      </c>
      <c r="N890">
        <v>897</v>
      </c>
      <c r="O890">
        <v>1065</v>
      </c>
      <c r="P890">
        <v>1397</v>
      </c>
      <c r="Q890">
        <v>1671</v>
      </c>
    </row>
    <row r="891" spans="1:17" x14ac:dyDescent="0.25">
      <c r="A891">
        <v>18061</v>
      </c>
      <c r="B891" t="s">
        <v>5667</v>
      </c>
      <c r="C891" t="s">
        <v>5590</v>
      </c>
      <c r="D891" t="s">
        <v>5591</v>
      </c>
      <c r="E891" t="s">
        <v>683</v>
      </c>
      <c r="F891" t="s">
        <v>2644</v>
      </c>
      <c r="G891" t="s">
        <v>5556</v>
      </c>
      <c r="H891" t="s">
        <v>5557</v>
      </c>
      <c r="I891" t="s">
        <v>16</v>
      </c>
      <c r="J891" t="s">
        <v>5668</v>
      </c>
      <c r="K891" t="s">
        <v>2648</v>
      </c>
      <c r="L891">
        <v>40164</v>
      </c>
      <c r="M891">
        <v>776</v>
      </c>
      <c r="N891">
        <v>876</v>
      </c>
      <c r="O891">
        <v>1052</v>
      </c>
      <c r="P891">
        <v>1395</v>
      </c>
      <c r="Q891">
        <v>1602</v>
      </c>
    </row>
    <row r="892" spans="1:17" x14ac:dyDescent="0.25">
      <c r="A892">
        <v>18063</v>
      </c>
      <c r="B892" t="s">
        <v>5669</v>
      </c>
      <c r="C892" t="s">
        <v>5576</v>
      </c>
      <c r="D892" t="s">
        <v>5577</v>
      </c>
      <c r="E892" t="s">
        <v>1050</v>
      </c>
      <c r="F892" t="s">
        <v>2644</v>
      </c>
      <c r="G892" t="s">
        <v>5556</v>
      </c>
      <c r="H892" t="s">
        <v>5557</v>
      </c>
      <c r="I892" t="s">
        <v>16</v>
      </c>
      <c r="J892" t="s">
        <v>5670</v>
      </c>
      <c r="K892" t="s">
        <v>2648</v>
      </c>
      <c r="L892">
        <v>166806</v>
      </c>
      <c r="M892">
        <v>771</v>
      </c>
      <c r="N892">
        <v>897</v>
      </c>
      <c r="O892">
        <v>1065</v>
      </c>
      <c r="P892">
        <v>1397</v>
      </c>
      <c r="Q892">
        <v>1671</v>
      </c>
    </row>
    <row r="893" spans="1:17" x14ac:dyDescent="0.25">
      <c r="A893">
        <v>18065</v>
      </c>
      <c r="B893" t="s">
        <v>5671</v>
      </c>
      <c r="C893" t="s">
        <v>5672</v>
      </c>
      <c r="D893" t="s">
        <v>5673</v>
      </c>
      <c r="E893" t="s">
        <v>1077</v>
      </c>
      <c r="F893" t="s">
        <v>2644</v>
      </c>
      <c r="G893" t="s">
        <v>5556</v>
      </c>
      <c r="H893" t="s">
        <v>5557</v>
      </c>
      <c r="I893" t="s">
        <v>16</v>
      </c>
      <c r="J893" t="s">
        <v>5674</v>
      </c>
      <c r="K893" t="s">
        <v>2657</v>
      </c>
      <c r="L893">
        <v>48158</v>
      </c>
      <c r="M893">
        <v>648</v>
      </c>
      <c r="N893">
        <v>652</v>
      </c>
      <c r="O893">
        <v>826</v>
      </c>
      <c r="P893">
        <v>1071</v>
      </c>
      <c r="Q893">
        <v>1128</v>
      </c>
    </row>
    <row r="894" spans="1:17" x14ac:dyDescent="0.25">
      <c r="A894">
        <v>18067</v>
      </c>
      <c r="B894" t="s">
        <v>5675</v>
      </c>
      <c r="C894" t="s">
        <v>5676</v>
      </c>
      <c r="D894" t="s">
        <v>5677</v>
      </c>
      <c r="E894" t="s">
        <v>532</v>
      </c>
      <c r="F894" t="s">
        <v>2644</v>
      </c>
      <c r="G894" t="s">
        <v>5556</v>
      </c>
      <c r="H894" t="s">
        <v>5557</v>
      </c>
      <c r="I894" t="s">
        <v>16</v>
      </c>
      <c r="J894" t="s">
        <v>5678</v>
      </c>
      <c r="K894" t="s">
        <v>2648</v>
      </c>
      <c r="L894">
        <v>82486</v>
      </c>
      <c r="M894">
        <v>682</v>
      </c>
      <c r="N894">
        <v>714</v>
      </c>
      <c r="O894">
        <v>877</v>
      </c>
      <c r="P894">
        <v>1194</v>
      </c>
      <c r="Q894">
        <v>1313</v>
      </c>
    </row>
    <row r="895" spans="1:17" x14ac:dyDescent="0.25">
      <c r="A895">
        <v>18069</v>
      </c>
      <c r="B895" t="s">
        <v>5679</v>
      </c>
      <c r="C895" t="s">
        <v>5680</v>
      </c>
      <c r="D895" t="s">
        <v>5681</v>
      </c>
      <c r="E895" t="s">
        <v>1119</v>
      </c>
      <c r="F895" t="s">
        <v>2644</v>
      </c>
      <c r="G895" t="s">
        <v>5556</v>
      </c>
      <c r="H895" t="s">
        <v>5557</v>
      </c>
      <c r="I895" t="s">
        <v>16</v>
      </c>
      <c r="J895" t="s">
        <v>5682</v>
      </c>
      <c r="K895" t="s">
        <v>2657</v>
      </c>
      <c r="L895">
        <v>36351</v>
      </c>
      <c r="M895">
        <v>558</v>
      </c>
      <c r="N895">
        <v>666</v>
      </c>
      <c r="O895">
        <v>826</v>
      </c>
      <c r="P895">
        <v>1049</v>
      </c>
      <c r="Q895">
        <v>1269</v>
      </c>
    </row>
    <row r="896" spans="1:17" x14ac:dyDescent="0.25">
      <c r="A896">
        <v>18071</v>
      </c>
      <c r="B896" t="s">
        <v>5683</v>
      </c>
      <c r="C896" t="s">
        <v>5684</v>
      </c>
      <c r="D896" t="s">
        <v>5685</v>
      </c>
      <c r="E896" t="s">
        <v>609</v>
      </c>
      <c r="F896" t="s">
        <v>2644</v>
      </c>
      <c r="G896" t="s">
        <v>5556</v>
      </c>
      <c r="H896" t="s">
        <v>5557</v>
      </c>
      <c r="I896" t="s">
        <v>16</v>
      </c>
      <c r="J896" t="s">
        <v>5686</v>
      </c>
      <c r="K896" t="s">
        <v>2657</v>
      </c>
      <c r="L896">
        <v>44077</v>
      </c>
      <c r="M896">
        <v>714</v>
      </c>
      <c r="N896">
        <v>723</v>
      </c>
      <c r="O896">
        <v>952</v>
      </c>
      <c r="P896">
        <v>1159</v>
      </c>
      <c r="Q896">
        <v>1279</v>
      </c>
    </row>
    <row r="897" spans="1:17" x14ac:dyDescent="0.25">
      <c r="A897">
        <v>18073</v>
      </c>
      <c r="B897" t="s">
        <v>5687</v>
      </c>
      <c r="C897" t="s">
        <v>5688</v>
      </c>
      <c r="D897" t="s">
        <v>5689</v>
      </c>
      <c r="E897" t="s">
        <v>947</v>
      </c>
      <c r="F897" t="s">
        <v>2644</v>
      </c>
      <c r="G897" t="s">
        <v>5556</v>
      </c>
      <c r="H897" t="s">
        <v>5557</v>
      </c>
      <c r="I897" t="s">
        <v>16</v>
      </c>
      <c r="J897" t="s">
        <v>5690</v>
      </c>
      <c r="K897" t="s">
        <v>2648</v>
      </c>
      <c r="L897">
        <v>33433</v>
      </c>
      <c r="M897">
        <v>737</v>
      </c>
      <c r="N897">
        <v>741</v>
      </c>
      <c r="O897">
        <v>976</v>
      </c>
      <c r="P897">
        <v>1256</v>
      </c>
      <c r="Q897">
        <v>1311</v>
      </c>
    </row>
    <row r="898" spans="1:17" x14ac:dyDescent="0.25">
      <c r="A898">
        <v>18075</v>
      </c>
      <c r="B898" t="s">
        <v>5691</v>
      </c>
      <c r="C898" t="s">
        <v>5692</v>
      </c>
      <c r="D898" t="s">
        <v>5693</v>
      </c>
      <c r="E898" t="s">
        <v>1188</v>
      </c>
      <c r="F898" t="s">
        <v>2644</v>
      </c>
      <c r="G898" t="s">
        <v>5556</v>
      </c>
      <c r="H898" t="s">
        <v>5557</v>
      </c>
      <c r="I898" t="s">
        <v>16</v>
      </c>
      <c r="J898" t="s">
        <v>5694</v>
      </c>
      <c r="K898" t="s">
        <v>2657</v>
      </c>
      <c r="L898">
        <v>20697</v>
      </c>
      <c r="M898">
        <v>576</v>
      </c>
      <c r="N898">
        <v>628</v>
      </c>
      <c r="O898">
        <v>826</v>
      </c>
      <c r="P898">
        <v>1042</v>
      </c>
      <c r="Q898">
        <v>1110</v>
      </c>
    </row>
    <row r="899" spans="1:17" x14ac:dyDescent="0.25">
      <c r="A899">
        <v>18077</v>
      </c>
      <c r="B899" t="s">
        <v>5695</v>
      </c>
      <c r="C899" t="s">
        <v>5696</v>
      </c>
      <c r="D899" t="s">
        <v>5697</v>
      </c>
      <c r="E899" t="s">
        <v>648</v>
      </c>
      <c r="F899" t="s">
        <v>2644</v>
      </c>
      <c r="G899" t="s">
        <v>5556</v>
      </c>
      <c r="H899" t="s">
        <v>5557</v>
      </c>
      <c r="I899" t="s">
        <v>16</v>
      </c>
      <c r="J899" t="s">
        <v>5698</v>
      </c>
      <c r="K899" t="s">
        <v>2657</v>
      </c>
      <c r="L899">
        <v>32167</v>
      </c>
      <c r="M899">
        <v>696</v>
      </c>
      <c r="N899">
        <v>701</v>
      </c>
      <c r="O899">
        <v>844</v>
      </c>
      <c r="P899">
        <v>1119</v>
      </c>
      <c r="Q899">
        <v>1438</v>
      </c>
    </row>
    <row r="900" spans="1:17" x14ac:dyDescent="0.25">
      <c r="A900">
        <v>18079</v>
      </c>
      <c r="B900" t="s">
        <v>5699</v>
      </c>
      <c r="C900" t="s">
        <v>5700</v>
      </c>
      <c r="D900" t="s">
        <v>5701</v>
      </c>
      <c r="E900" t="s">
        <v>1229</v>
      </c>
      <c r="F900" t="s">
        <v>2644</v>
      </c>
      <c r="G900" t="s">
        <v>5556</v>
      </c>
      <c r="H900" t="s">
        <v>5557</v>
      </c>
      <c r="I900" t="s">
        <v>16</v>
      </c>
      <c r="J900" t="s">
        <v>5702</v>
      </c>
      <c r="K900" t="s">
        <v>2657</v>
      </c>
      <c r="L900">
        <v>27639</v>
      </c>
      <c r="M900">
        <v>631</v>
      </c>
      <c r="N900">
        <v>635</v>
      </c>
      <c r="O900">
        <v>836</v>
      </c>
      <c r="P900">
        <v>1152</v>
      </c>
      <c r="Q900">
        <v>1394</v>
      </c>
    </row>
    <row r="901" spans="1:17" x14ac:dyDescent="0.25">
      <c r="A901">
        <v>18081</v>
      </c>
      <c r="B901" t="s">
        <v>5703</v>
      </c>
      <c r="C901" t="s">
        <v>5576</v>
      </c>
      <c r="D901" t="s">
        <v>5577</v>
      </c>
      <c r="E901" t="s">
        <v>457</v>
      </c>
      <c r="F901" t="s">
        <v>2644</v>
      </c>
      <c r="G901" t="s">
        <v>5556</v>
      </c>
      <c r="H901" t="s">
        <v>5557</v>
      </c>
      <c r="I901" t="s">
        <v>16</v>
      </c>
      <c r="J901" t="s">
        <v>5704</v>
      </c>
      <c r="K901" t="s">
        <v>2648</v>
      </c>
      <c r="L901">
        <v>156148</v>
      </c>
      <c r="M901">
        <v>771</v>
      </c>
      <c r="N901">
        <v>897</v>
      </c>
      <c r="O901">
        <v>1065</v>
      </c>
      <c r="P901">
        <v>1397</v>
      </c>
      <c r="Q901">
        <v>1671</v>
      </c>
    </row>
    <row r="902" spans="1:17" x14ac:dyDescent="0.25">
      <c r="A902">
        <v>18083</v>
      </c>
      <c r="B902" t="s">
        <v>5705</v>
      </c>
      <c r="C902" t="s">
        <v>5706</v>
      </c>
      <c r="D902" t="s">
        <v>5707</v>
      </c>
      <c r="E902" t="s">
        <v>329</v>
      </c>
      <c r="F902" t="s">
        <v>2644</v>
      </c>
      <c r="G902" t="s">
        <v>5556</v>
      </c>
      <c r="H902" t="s">
        <v>5557</v>
      </c>
      <c r="I902" t="s">
        <v>16</v>
      </c>
      <c r="J902" t="s">
        <v>5708</v>
      </c>
      <c r="K902" t="s">
        <v>2657</v>
      </c>
      <c r="L902">
        <v>36833</v>
      </c>
      <c r="M902">
        <v>592</v>
      </c>
      <c r="N902">
        <v>645</v>
      </c>
      <c r="O902">
        <v>849</v>
      </c>
      <c r="P902">
        <v>1033</v>
      </c>
      <c r="Q902">
        <v>1141</v>
      </c>
    </row>
    <row r="903" spans="1:17" x14ac:dyDescent="0.25">
      <c r="A903">
        <v>18085</v>
      </c>
      <c r="B903" t="s">
        <v>5709</v>
      </c>
      <c r="C903" t="s">
        <v>5710</v>
      </c>
      <c r="D903" t="s">
        <v>5711</v>
      </c>
      <c r="E903" t="s">
        <v>1291</v>
      </c>
      <c r="F903" t="s">
        <v>2644</v>
      </c>
      <c r="G903" t="s">
        <v>5556</v>
      </c>
      <c r="H903" t="s">
        <v>5557</v>
      </c>
      <c r="I903" t="s">
        <v>16</v>
      </c>
      <c r="J903" t="s">
        <v>5712</v>
      </c>
      <c r="K903" t="s">
        <v>2657</v>
      </c>
      <c r="L903">
        <v>79156</v>
      </c>
      <c r="M903">
        <v>623</v>
      </c>
      <c r="N903">
        <v>763</v>
      </c>
      <c r="O903">
        <v>893</v>
      </c>
      <c r="P903">
        <v>1107</v>
      </c>
      <c r="Q903">
        <v>1255</v>
      </c>
    </row>
    <row r="904" spans="1:17" x14ac:dyDescent="0.25">
      <c r="A904">
        <v>18087</v>
      </c>
      <c r="B904" t="s">
        <v>5713</v>
      </c>
      <c r="C904" t="s">
        <v>5714</v>
      </c>
      <c r="D904" t="s">
        <v>5715</v>
      </c>
      <c r="E904" t="s">
        <v>1310</v>
      </c>
      <c r="F904" t="s">
        <v>2644</v>
      </c>
      <c r="G904" t="s">
        <v>5556</v>
      </c>
      <c r="H904" t="s">
        <v>5557</v>
      </c>
      <c r="I904" t="s">
        <v>16</v>
      </c>
      <c r="J904" t="s">
        <v>5716</v>
      </c>
      <c r="K904" t="s">
        <v>2657</v>
      </c>
      <c r="L904">
        <v>39537</v>
      </c>
      <c r="M904">
        <v>578</v>
      </c>
      <c r="N904">
        <v>630</v>
      </c>
      <c r="O904">
        <v>829</v>
      </c>
      <c r="P904">
        <v>1143</v>
      </c>
      <c r="Q904">
        <v>1150</v>
      </c>
    </row>
    <row r="905" spans="1:17" x14ac:dyDescent="0.25">
      <c r="A905">
        <v>18089</v>
      </c>
      <c r="B905" t="s">
        <v>5717</v>
      </c>
      <c r="C905" t="s">
        <v>5718</v>
      </c>
      <c r="D905" t="s">
        <v>5719</v>
      </c>
      <c r="E905" t="s">
        <v>660</v>
      </c>
      <c r="F905" t="s">
        <v>2644</v>
      </c>
      <c r="G905" t="s">
        <v>5556</v>
      </c>
      <c r="H905" t="s">
        <v>5557</v>
      </c>
      <c r="I905" t="s">
        <v>16</v>
      </c>
      <c r="J905" t="s">
        <v>5720</v>
      </c>
      <c r="K905" t="s">
        <v>2648</v>
      </c>
      <c r="L905">
        <v>485983</v>
      </c>
      <c r="M905">
        <v>677</v>
      </c>
      <c r="N905">
        <v>815</v>
      </c>
      <c r="O905">
        <v>1000</v>
      </c>
      <c r="P905">
        <v>1227</v>
      </c>
      <c r="Q905">
        <v>1361</v>
      </c>
    </row>
    <row r="906" spans="1:17" x14ac:dyDescent="0.25">
      <c r="A906">
        <v>18091</v>
      </c>
      <c r="B906" t="s">
        <v>5721</v>
      </c>
      <c r="C906" t="s">
        <v>5722</v>
      </c>
      <c r="D906" t="s">
        <v>5723</v>
      </c>
      <c r="E906" t="s">
        <v>1347</v>
      </c>
      <c r="F906" t="s">
        <v>2644</v>
      </c>
      <c r="G906" t="s">
        <v>5556</v>
      </c>
      <c r="H906" t="s">
        <v>5557</v>
      </c>
      <c r="I906" t="s">
        <v>16</v>
      </c>
      <c r="J906" t="s">
        <v>5724</v>
      </c>
      <c r="K906" t="s">
        <v>2648</v>
      </c>
      <c r="L906">
        <v>110026</v>
      </c>
      <c r="M906">
        <v>626</v>
      </c>
      <c r="N906">
        <v>754</v>
      </c>
      <c r="O906">
        <v>936</v>
      </c>
      <c r="P906">
        <v>1214</v>
      </c>
      <c r="Q906">
        <v>1346</v>
      </c>
    </row>
    <row r="907" spans="1:17" x14ac:dyDescent="0.25">
      <c r="A907">
        <v>18093</v>
      </c>
      <c r="B907" t="s">
        <v>5725</v>
      </c>
      <c r="C907" t="s">
        <v>5726</v>
      </c>
      <c r="D907" t="s">
        <v>5727</v>
      </c>
      <c r="E907" t="s">
        <v>1175</v>
      </c>
      <c r="F907" t="s">
        <v>2644</v>
      </c>
      <c r="G907" t="s">
        <v>5556</v>
      </c>
      <c r="H907" t="s">
        <v>5557</v>
      </c>
      <c r="I907" t="s">
        <v>16</v>
      </c>
      <c r="J907" t="s">
        <v>5728</v>
      </c>
      <c r="K907" t="s">
        <v>2657</v>
      </c>
      <c r="L907">
        <v>45552</v>
      </c>
      <c r="M907">
        <v>572</v>
      </c>
      <c r="N907">
        <v>650</v>
      </c>
      <c r="O907">
        <v>856</v>
      </c>
      <c r="P907">
        <v>1042</v>
      </c>
      <c r="Q907">
        <v>1424</v>
      </c>
    </row>
    <row r="908" spans="1:17" x14ac:dyDescent="0.25">
      <c r="A908">
        <v>18095</v>
      </c>
      <c r="B908" t="s">
        <v>5729</v>
      </c>
      <c r="C908" t="s">
        <v>5730</v>
      </c>
      <c r="D908" t="s">
        <v>5731</v>
      </c>
      <c r="E908" t="s">
        <v>941</v>
      </c>
      <c r="F908" t="s">
        <v>2644</v>
      </c>
      <c r="G908" t="s">
        <v>5556</v>
      </c>
      <c r="H908" t="s">
        <v>5557</v>
      </c>
      <c r="I908" t="s">
        <v>16</v>
      </c>
      <c r="J908" t="s">
        <v>5732</v>
      </c>
      <c r="K908" t="s">
        <v>2648</v>
      </c>
      <c r="L908">
        <v>129486</v>
      </c>
      <c r="M908">
        <v>638</v>
      </c>
      <c r="N908">
        <v>696</v>
      </c>
      <c r="O908">
        <v>908</v>
      </c>
      <c r="P908">
        <v>1160</v>
      </c>
      <c r="Q908">
        <v>1220</v>
      </c>
    </row>
    <row r="909" spans="1:17" x14ac:dyDescent="0.25">
      <c r="A909">
        <v>18097</v>
      </c>
      <c r="B909" t="s">
        <v>5733</v>
      </c>
      <c r="C909" t="s">
        <v>5576</v>
      </c>
      <c r="D909" t="s">
        <v>5577</v>
      </c>
      <c r="E909" t="s">
        <v>866</v>
      </c>
      <c r="F909" t="s">
        <v>2644</v>
      </c>
      <c r="G909" t="s">
        <v>5556</v>
      </c>
      <c r="H909" t="s">
        <v>5557</v>
      </c>
      <c r="I909" t="s">
        <v>16</v>
      </c>
      <c r="J909" t="s">
        <v>5734</v>
      </c>
      <c r="K909" t="s">
        <v>2648</v>
      </c>
      <c r="L909">
        <v>957337</v>
      </c>
      <c r="M909">
        <v>771</v>
      </c>
      <c r="N909">
        <v>897</v>
      </c>
      <c r="O909">
        <v>1065</v>
      </c>
      <c r="P909">
        <v>1397</v>
      </c>
      <c r="Q909">
        <v>1671</v>
      </c>
    </row>
    <row r="910" spans="1:17" x14ac:dyDescent="0.25">
      <c r="A910">
        <v>18099</v>
      </c>
      <c r="B910" t="s">
        <v>5735</v>
      </c>
      <c r="C910" t="s">
        <v>5736</v>
      </c>
      <c r="D910" t="s">
        <v>5737</v>
      </c>
      <c r="E910" t="s">
        <v>924</v>
      </c>
      <c r="F910" t="s">
        <v>2644</v>
      </c>
      <c r="G910" t="s">
        <v>5556</v>
      </c>
      <c r="H910" t="s">
        <v>5557</v>
      </c>
      <c r="I910" t="s">
        <v>16</v>
      </c>
      <c r="J910" t="s">
        <v>5738</v>
      </c>
      <c r="K910" t="s">
        <v>2657</v>
      </c>
      <c r="L910">
        <v>46336</v>
      </c>
      <c r="M910">
        <v>578</v>
      </c>
      <c r="N910">
        <v>673</v>
      </c>
      <c r="O910">
        <v>829</v>
      </c>
      <c r="P910">
        <v>1127</v>
      </c>
      <c r="Q910">
        <v>1343</v>
      </c>
    </row>
    <row r="911" spans="1:17" x14ac:dyDescent="0.25">
      <c r="A911">
        <v>18101</v>
      </c>
      <c r="B911" t="s">
        <v>5739</v>
      </c>
      <c r="C911" t="s">
        <v>5740</v>
      </c>
      <c r="D911" t="s">
        <v>5741</v>
      </c>
      <c r="E911" t="s">
        <v>1266</v>
      </c>
      <c r="F911" t="s">
        <v>2644</v>
      </c>
      <c r="G911" t="s">
        <v>5556</v>
      </c>
      <c r="H911" t="s">
        <v>5557</v>
      </c>
      <c r="I911" t="s">
        <v>16</v>
      </c>
      <c r="J911" t="s">
        <v>5742</v>
      </c>
      <c r="K911" t="s">
        <v>2657</v>
      </c>
      <c r="L911">
        <v>10169</v>
      </c>
      <c r="M911">
        <v>576</v>
      </c>
      <c r="N911">
        <v>628</v>
      </c>
      <c r="O911">
        <v>826</v>
      </c>
      <c r="P911">
        <v>1005</v>
      </c>
      <c r="Q911">
        <v>1407</v>
      </c>
    </row>
    <row r="912" spans="1:17" x14ac:dyDescent="0.25">
      <c r="A912">
        <v>18103</v>
      </c>
      <c r="B912" t="s">
        <v>5743</v>
      </c>
      <c r="C912" t="s">
        <v>5744</v>
      </c>
      <c r="D912" t="s">
        <v>5745</v>
      </c>
      <c r="E912" t="s">
        <v>1465</v>
      </c>
      <c r="F912" t="s">
        <v>2644</v>
      </c>
      <c r="G912" t="s">
        <v>5556</v>
      </c>
      <c r="H912" t="s">
        <v>5557</v>
      </c>
      <c r="I912" t="s">
        <v>16</v>
      </c>
      <c r="J912" t="s">
        <v>5746</v>
      </c>
      <c r="K912" t="s">
        <v>2657</v>
      </c>
      <c r="L912">
        <v>35684</v>
      </c>
      <c r="M912">
        <v>576</v>
      </c>
      <c r="N912">
        <v>669</v>
      </c>
      <c r="O912">
        <v>826</v>
      </c>
      <c r="P912">
        <v>1092</v>
      </c>
      <c r="Q912">
        <v>1360</v>
      </c>
    </row>
    <row r="913" spans="1:17" x14ac:dyDescent="0.25">
      <c r="A913">
        <v>18105</v>
      </c>
      <c r="B913" t="s">
        <v>5747</v>
      </c>
      <c r="C913" t="s">
        <v>5748</v>
      </c>
      <c r="D913" t="s">
        <v>5749</v>
      </c>
      <c r="E913" t="s">
        <v>965</v>
      </c>
      <c r="F913" t="s">
        <v>2644</v>
      </c>
      <c r="G913" t="s">
        <v>5556</v>
      </c>
      <c r="H913" t="s">
        <v>5557</v>
      </c>
      <c r="I913" t="s">
        <v>16</v>
      </c>
      <c r="J913" t="s">
        <v>5750</v>
      </c>
      <c r="K913" t="s">
        <v>2648</v>
      </c>
      <c r="L913">
        <v>147318</v>
      </c>
      <c r="M913">
        <v>817</v>
      </c>
      <c r="N913">
        <v>957</v>
      </c>
      <c r="O913">
        <v>1124</v>
      </c>
      <c r="P913">
        <v>1573</v>
      </c>
      <c r="Q913">
        <v>1864</v>
      </c>
    </row>
    <row r="914" spans="1:17" x14ac:dyDescent="0.25">
      <c r="A914">
        <v>18107</v>
      </c>
      <c r="B914" t="s">
        <v>5751</v>
      </c>
      <c r="C914" t="s">
        <v>5752</v>
      </c>
      <c r="D914" t="s">
        <v>5753</v>
      </c>
      <c r="E914" t="s">
        <v>598</v>
      </c>
      <c r="F914" t="s">
        <v>2644</v>
      </c>
      <c r="G914" t="s">
        <v>5556</v>
      </c>
      <c r="H914" t="s">
        <v>5557</v>
      </c>
      <c r="I914" t="s">
        <v>16</v>
      </c>
      <c r="J914" t="s">
        <v>5754</v>
      </c>
      <c r="K914" t="s">
        <v>2657</v>
      </c>
      <c r="L914">
        <v>38295</v>
      </c>
      <c r="M914">
        <v>591</v>
      </c>
      <c r="N914">
        <v>661</v>
      </c>
      <c r="O914">
        <v>847</v>
      </c>
      <c r="P914">
        <v>1155</v>
      </c>
      <c r="Q914">
        <v>1296</v>
      </c>
    </row>
    <row r="915" spans="1:17" x14ac:dyDescent="0.25">
      <c r="A915">
        <v>18109</v>
      </c>
      <c r="B915" t="s">
        <v>5755</v>
      </c>
      <c r="C915" t="s">
        <v>5576</v>
      </c>
      <c r="D915" t="s">
        <v>5577</v>
      </c>
      <c r="E915" t="s">
        <v>615</v>
      </c>
      <c r="F915" t="s">
        <v>2644</v>
      </c>
      <c r="G915" t="s">
        <v>5556</v>
      </c>
      <c r="H915" t="s">
        <v>5557</v>
      </c>
      <c r="I915" t="s">
        <v>16</v>
      </c>
      <c r="J915" t="s">
        <v>5756</v>
      </c>
      <c r="K915" t="s">
        <v>2648</v>
      </c>
      <c r="L915">
        <v>70141</v>
      </c>
      <c r="M915">
        <v>771</v>
      </c>
      <c r="N915">
        <v>897</v>
      </c>
      <c r="O915">
        <v>1065</v>
      </c>
      <c r="P915">
        <v>1397</v>
      </c>
      <c r="Q915">
        <v>1671</v>
      </c>
    </row>
    <row r="916" spans="1:17" x14ac:dyDescent="0.25">
      <c r="A916">
        <v>18111</v>
      </c>
      <c r="B916" t="s">
        <v>5757</v>
      </c>
      <c r="C916" t="s">
        <v>5718</v>
      </c>
      <c r="D916" t="s">
        <v>5719</v>
      </c>
      <c r="E916" t="s">
        <v>1443</v>
      </c>
      <c r="F916" t="s">
        <v>2644</v>
      </c>
      <c r="G916" t="s">
        <v>5556</v>
      </c>
      <c r="H916" t="s">
        <v>5557</v>
      </c>
      <c r="I916" t="s">
        <v>16</v>
      </c>
      <c r="J916" t="s">
        <v>5758</v>
      </c>
      <c r="K916" t="s">
        <v>2648</v>
      </c>
      <c r="L916">
        <v>13981</v>
      </c>
      <c r="M916">
        <v>677</v>
      </c>
      <c r="N916">
        <v>815</v>
      </c>
      <c r="O916">
        <v>1000</v>
      </c>
      <c r="P916">
        <v>1227</v>
      </c>
      <c r="Q916">
        <v>1361</v>
      </c>
    </row>
    <row r="917" spans="1:17" x14ac:dyDescent="0.25">
      <c r="A917">
        <v>18113</v>
      </c>
      <c r="B917" t="s">
        <v>5759</v>
      </c>
      <c r="C917" t="s">
        <v>5760</v>
      </c>
      <c r="D917" t="s">
        <v>5761</v>
      </c>
      <c r="E917" t="s">
        <v>1474</v>
      </c>
      <c r="F917" t="s">
        <v>2644</v>
      </c>
      <c r="G917" t="s">
        <v>5556</v>
      </c>
      <c r="H917" t="s">
        <v>5557</v>
      </c>
      <c r="I917" t="s">
        <v>16</v>
      </c>
      <c r="J917" t="s">
        <v>5762</v>
      </c>
      <c r="K917" t="s">
        <v>2657</v>
      </c>
      <c r="L917">
        <v>47640</v>
      </c>
      <c r="M917">
        <v>573</v>
      </c>
      <c r="N917">
        <v>651</v>
      </c>
      <c r="O917">
        <v>857</v>
      </c>
      <c r="P917">
        <v>1056</v>
      </c>
      <c r="Q917">
        <v>1267</v>
      </c>
    </row>
    <row r="918" spans="1:17" x14ac:dyDescent="0.25">
      <c r="A918">
        <v>18115</v>
      </c>
      <c r="B918" t="s">
        <v>5763</v>
      </c>
      <c r="C918" t="s">
        <v>5610</v>
      </c>
      <c r="D918" t="s">
        <v>5611</v>
      </c>
      <c r="E918" t="s">
        <v>1138</v>
      </c>
      <c r="F918" t="s">
        <v>2644</v>
      </c>
      <c r="G918" t="s">
        <v>5556</v>
      </c>
      <c r="H918" t="s">
        <v>5557</v>
      </c>
      <c r="I918" t="s">
        <v>16</v>
      </c>
      <c r="J918" t="s">
        <v>5764</v>
      </c>
      <c r="K918" t="s">
        <v>2648</v>
      </c>
      <c r="L918">
        <v>5890</v>
      </c>
      <c r="M918">
        <v>731</v>
      </c>
      <c r="N918">
        <v>839</v>
      </c>
      <c r="O918">
        <v>1093</v>
      </c>
      <c r="P918">
        <v>1464</v>
      </c>
      <c r="Q918">
        <v>1645</v>
      </c>
    </row>
    <row r="919" spans="1:17" x14ac:dyDescent="0.25">
      <c r="A919">
        <v>18117</v>
      </c>
      <c r="B919" t="s">
        <v>5765</v>
      </c>
      <c r="C919" t="s">
        <v>5766</v>
      </c>
      <c r="D919" t="s">
        <v>5767</v>
      </c>
      <c r="E919" t="s">
        <v>420</v>
      </c>
      <c r="F919" t="s">
        <v>2644</v>
      </c>
      <c r="G919" t="s">
        <v>5556</v>
      </c>
      <c r="H919" t="s">
        <v>5557</v>
      </c>
      <c r="I919" t="s">
        <v>16</v>
      </c>
      <c r="J919" t="s">
        <v>5768</v>
      </c>
      <c r="K919" t="s">
        <v>2657</v>
      </c>
      <c r="L919">
        <v>19552</v>
      </c>
      <c r="M919">
        <v>576</v>
      </c>
      <c r="N919">
        <v>628</v>
      </c>
      <c r="O919">
        <v>826</v>
      </c>
      <c r="P919">
        <v>1174</v>
      </c>
      <c r="Q919">
        <v>1295</v>
      </c>
    </row>
    <row r="920" spans="1:17" x14ac:dyDescent="0.25">
      <c r="A920">
        <v>18119</v>
      </c>
      <c r="B920" t="s">
        <v>5769</v>
      </c>
      <c r="C920" t="s">
        <v>5770</v>
      </c>
      <c r="D920" t="s">
        <v>5771</v>
      </c>
      <c r="E920" t="s">
        <v>1600</v>
      </c>
      <c r="F920" t="s">
        <v>2644</v>
      </c>
      <c r="G920" t="s">
        <v>5556</v>
      </c>
      <c r="H920" t="s">
        <v>5557</v>
      </c>
      <c r="I920" t="s">
        <v>16</v>
      </c>
      <c r="J920" t="s">
        <v>5772</v>
      </c>
      <c r="K920" t="s">
        <v>2648</v>
      </c>
      <c r="L920">
        <v>20854</v>
      </c>
      <c r="M920">
        <v>644</v>
      </c>
      <c r="N920">
        <v>671</v>
      </c>
      <c r="O920">
        <v>876</v>
      </c>
      <c r="P920">
        <v>1205</v>
      </c>
      <c r="Q920">
        <v>1492</v>
      </c>
    </row>
    <row r="921" spans="1:17" x14ac:dyDescent="0.25">
      <c r="A921">
        <v>18121</v>
      </c>
      <c r="B921" t="s">
        <v>5773</v>
      </c>
      <c r="C921" t="s">
        <v>5774</v>
      </c>
      <c r="D921" t="s">
        <v>5775</v>
      </c>
      <c r="E921" t="s">
        <v>1617</v>
      </c>
      <c r="F921" t="s">
        <v>2644</v>
      </c>
      <c r="G921" t="s">
        <v>5556</v>
      </c>
      <c r="H921" t="s">
        <v>5557</v>
      </c>
      <c r="I921" t="s">
        <v>16</v>
      </c>
      <c r="J921" t="s">
        <v>5776</v>
      </c>
      <c r="K921" t="s">
        <v>2648</v>
      </c>
      <c r="L921">
        <v>16912</v>
      </c>
      <c r="M921">
        <v>641</v>
      </c>
      <c r="N921">
        <v>660</v>
      </c>
      <c r="O921">
        <v>869</v>
      </c>
      <c r="P921">
        <v>1079</v>
      </c>
      <c r="Q921">
        <v>1167</v>
      </c>
    </row>
    <row r="922" spans="1:17" x14ac:dyDescent="0.25">
      <c r="A922">
        <v>18123</v>
      </c>
      <c r="B922" t="s">
        <v>5777</v>
      </c>
      <c r="C922" t="s">
        <v>5778</v>
      </c>
      <c r="D922" t="s">
        <v>5779</v>
      </c>
      <c r="E922" t="s">
        <v>1436</v>
      </c>
      <c r="F922" t="s">
        <v>2644</v>
      </c>
      <c r="G922" t="s">
        <v>5556</v>
      </c>
      <c r="H922" t="s">
        <v>5557</v>
      </c>
      <c r="I922" t="s">
        <v>16</v>
      </c>
      <c r="J922" t="s">
        <v>5780</v>
      </c>
      <c r="K922" t="s">
        <v>2657</v>
      </c>
      <c r="L922">
        <v>19091</v>
      </c>
      <c r="M922">
        <v>576</v>
      </c>
      <c r="N922">
        <v>642</v>
      </c>
      <c r="O922">
        <v>826</v>
      </c>
      <c r="P922">
        <v>1048</v>
      </c>
      <c r="Q922">
        <v>1407</v>
      </c>
    </row>
    <row r="923" spans="1:17" x14ac:dyDescent="0.25">
      <c r="A923">
        <v>18125</v>
      </c>
      <c r="B923" t="s">
        <v>5781</v>
      </c>
      <c r="C923" t="s">
        <v>5782</v>
      </c>
      <c r="D923" t="s">
        <v>5783</v>
      </c>
      <c r="E923" t="s">
        <v>1475</v>
      </c>
      <c r="F923" t="s">
        <v>2644</v>
      </c>
      <c r="G923" t="s">
        <v>5556</v>
      </c>
      <c r="H923" t="s">
        <v>5557</v>
      </c>
      <c r="I923" t="s">
        <v>16</v>
      </c>
      <c r="J923" t="s">
        <v>5784</v>
      </c>
      <c r="K923" t="s">
        <v>2657</v>
      </c>
      <c r="L923">
        <v>12364</v>
      </c>
      <c r="M923">
        <v>576</v>
      </c>
      <c r="N923">
        <v>731</v>
      </c>
      <c r="O923">
        <v>826</v>
      </c>
      <c r="P923">
        <v>1140</v>
      </c>
      <c r="Q923">
        <v>1144</v>
      </c>
    </row>
    <row r="924" spans="1:17" x14ac:dyDescent="0.25">
      <c r="A924">
        <v>18127</v>
      </c>
      <c r="B924" t="s">
        <v>5785</v>
      </c>
      <c r="C924" t="s">
        <v>5718</v>
      </c>
      <c r="D924" t="s">
        <v>5719</v>
      </c>
      <c r="E924" t="s">
        <v>1667</v>
      </c>
      <c r="F924" t="s">
        <v>2644</v>
      </c>
      <c r="G924" t="s">
        <v>5556</v>
      </c>
      <c r="H924" t="s">
        <v>5557</v>
      </c>
      <c r="I924" t="s">
        <v>16</v>
      </c>
      <c r="J924" t="s">
        <v>5786</v>
      </c>
      <c r="K924" t="s">
        <v>2648</v>
      </c>
      <c r="L924">
        <v>169482</v>
      </c>
      <c r="M924">
        <v>677</v>
      </c>
      <c r="N924">
        <v>815</v>
      </c>
      <c r="O924">
        <v>1000</v>
      </c>
      <c r="P924">
        <v>1227</v>
      </c>
      <c r="Q924">
        <v>1361</v>
      </c>
    </row>
    <row r="925" spans="1:17" x14ac:dyDescent="0.25">
      <c r="A925">
        <v>18129</v>
      </c>
      <c r="B925" t="s">
        <v>5787</v>
      </c>
      <c r="C925" t="s">
        <v>5788</v>
      </c>
      <c r="D925" t="s">
        <v>5789</v>
      </c>
      <c r="E925" t="s">
        <v>1683</v>
      </c>
      <c r="F925" t="s">
        <v>2644</v>
      </c>
      <c r="G925" t="s">
        <v>5556</v>
      </c>
      <c r="H925" t="s">
        <v>5557</v>
      </c>
      <c r="I925" t="s">
        <v>16</v>
      </c>
      <c r="J925" t="s">
        <v>5790</v>
      </c>
      <c r="K925" t="s">
        <v>2648</v>
      </c>
      <c r="L925">
        <v>25480</v>
      </c>
      <c r="M925">
        <v>691</v>
      </c>
      <c r="N925">
        <v>778</v>
      </c>
      <c r="O925">
        <v>973</v>
      </c>
      <c r="P925">
        <v>1260</v>
      </c>
      <c r="Q925">
        <v>1462</v>
      </c>
    </row>
    <row r="926" spans="1:17" x14ac:dyDescent="0.25">
      <c r="A926">
        <v>18131</v>
      </c>
      <c r="B926" t="s">
        <v>5791</v>
      </c>
      <c r="C926" t="s">
        <v>5792</v>
      </c>
      <c r="D926" t="s">
        <v>5793</v>
      </c>
      <c r="E926" t="s">
        <v>1599</v>
      </c>
      <c r="F926" t="s">
        <v>2644</v>
      </c>
      <c r="G926" t="s">
        <v>5556</v>
      </c>
      <c r="H926" t="s">
        <v>5557</v>
      </c>
      <c r="I926" t="s">
        <v>16</v>
      </c>
      <c r="J926" t="s">
        <v>5794</v>
      </c>
      <c r="K926" t="s">
        <v>2657</v>
      </c>
      <c r="L926">
        <v>12482</v>
      </c>
      <c r="M926">
        <v>576</v>
      </c>
      <c r="N926">
        <v>731</v>
      </c>
      <c r="O926">
        <v>826</v>
      </c>
      <c r="P926">
        <v>1047</v>
      </c>
      <c r="Q926">
        <v>1407</v>
      </c>
    </row>
    <row r="927" spans="1:17" x14ac:dyDescent="0.25">
      <c r="A927">
        <v>18133</v>
      </c>
      <c r="B927" t="s">
        <v>5795</v>
      </c>
      <c r="C927" t="s">
        <v>5796</v>
      </c>
      <c r="D927" t="s">
        <v>5797</v>
      </c>
      <c r="E927" t="s">
        <v>1238</v>
      </c>
      <c r="F927" t="s">
        <v>2644</v>
      </c>
      <c r="G927" t="s">
        <v>5556</v>
      </c>
      <c r="H927" t="s">
        <v>5557</v>
      </c>
      <c r="I927" t="s">
        <v>16</v>
      </c>
      <c r="J927" t="s">
        <v>5798</v>
      </c>
      <c r="K927" t="s">
        <v>2648</v>
      </c>
      <c r="L927">
        <v>37419</v>
      </c>
      <c r="M927">
        <v>663</v>
      </c>
      <c r="N927">
        <v>692</v>
      </c>
      <c r="O927">
        <v>901</v>
      </c>
      <c r="P927">
        <v>1242</v>
      </c>
      <c r="Q927">
        <v>1409</v>
      </c>
    </row>
    <row r="928" spans="1:17" x14ac:dyDescent="0.25">
      <c r="A928">
        <v>18135</v>
      </c>
      <c r="B928" t="s">
        <v>5799</v>
      </c>
      <c r="C928" t="s">
        <v>5800</v>
      </c>
      <c r="D928" t="s">
        <v>5801</v>
      </c>
      <c r="E928" t="s">
        <v>1282</v>
      </c>
      <c r="F928" t="s">
        <v>2644</v>
      </c>
      <c r="G928" t="s">
        <v>5556</v>
      </c>
      <c r="H928" t="s">
        <v>5557</v>
      </c>
      <c r="I928" t="s">
        <v>16</v>
      </c>
      <c r="J928" t="s">
        <v>5802</v>
      </c>
      <c r="K928" t="s">
        <v>2657</v>
      </c>
      <c r="L928">
        <v>24694</v>
      </c>
      <c r="M928">
        <v>576</v>
      </c>
      <c r="N928">
        <v>628</v>
      </c>
      <c r="O928">
        <v>826</v>
      </c>
      <c r="P928">
        <v>1099</v>
      </c>
      <c r="Q928">
        <v>1110</v>
      </c>
    </row>
    <row r="929" spans="1:17" x14ac:dyDescent="0.25">
      <c r="A929">
        <v>18137</v>
      </c>
      <c r="B929" t="s">
        <v>5803</v>
      </c>
      <c r="C929" t="s">
        <v>5804</v>
      </c>
      <c r="D929" t="s">
        <v>5805</v>
      </c>
      <c r="E929" t="s">
        <v>1737</v>
      </c>
      <c r="F929" t="s">
        <v>2644</v>
      </c>
      <c r="G929" t="s">
        <v>5556</v>
      </c>
      <c r="H929" t="s">
        <v>5557</v>
      </c>
      <c r="I929" t="s">
        <v>16</v>
      </c>
      <c r="J929" t="s">
        <v>5806</v>
      </c>
      <c r="K929" t="s">
        <v>2657</v>
      </c>
      <c r="L929">
        <v>28457</v>
      </c>
      <c r="M929">
        <v>583</v>
      </c>
      <c r="N929">
        <v>642</v>
      </c>
      <c r="O929">
        <v>845</v>
      </c>
      <c r="P929">
        <v>1139</v>
      </c>
      <c r="Q929">
        <v>1247</v>
      </c>
    </row>
    <row r="930" spans="1:17" x14ac:dyDescent="0.25">
      <c r="A930">
        <v>18139</v>
      </c>
      <c r="B930" t="s">
        <v>5807</v>
      </c>
      <c r="C930" t="s">
        <v>5808</v>
      </c>
      <c r="D930" t="s">
        <v>5809</v>
      </c>
      <c r="E930" t="s">
        <v>1750</v>
      </c>
      <c r="F930" t="s">
        <v>2644</v>
      </c>
      <c r="G930" t="s">
        <v>5556</v>
      </c>
      <c r="H930" t="s">
        <v>5557</v>
      </c>
      <c r="I930" t="s">
        <v>16</v>
      </c>
      <c r="J930" t="s">
        <v>5810</v>
      </c>
      <c r="K930" t="s">
        <v>2657</v>
      </c>
      <c r="L930">
        <v>16632</v>
      </c>
      <c r="M930">
        <v>561</v>
      </c>
      <c r="N930">
        <v>637</v>
      </c>
      <c r="O930">
        <v>839</v>
      </c>
      <c r="P930">
        <v>1021</v>
      </c>
      <c r="Q930">
        <v>1127</v>
      </c>
    </row>
    <row r="931" spans="1:17" x14ac:dyDescent="0.25">
      <c r="A931">
        <v>18141</v>
      </c>
      <c r="B931" t="s">
        <v>5811</v>
      </c>
      <c r="C931" t="s">
        <v>5812</v>
      </c>
      <c r="D931" t="s">
        <v>5813</v>
      </c>
      <c r="E931" t="s">
        <v>1762</v>
      </c>
      <c r="F931" t="s">
        <v>2644</v>
      </c>
      <c r="G931" t="s">
        <v>5556</v>
      </c>
      <c r="H931" t="s">
        <v>5557</v>
      </c>
      <c r="I931" t="s">
        <v>16</v>
      </c>
      <c r="J931" t="s">
        <v>5814</v>
      </c>
      <c r="K931" t="s">
        <v>2648</v>
      </c>
      <c r="L931">
        <v>270881</v>
      </c>
      <c r="M931">
        <v>755</v>
      </c>
      <c r="N931">
        <v>923</v>
      </c>
      <c r="O931">
        <v>1099</v>
      </c>
      <c r="P931">
        <v>1397</v>
      </c>
      <c r="Q931">
        <v>1476</v>
      </c>
    </row>
    <row r="932" spans="1:17" x14ac:dyDescent="0.25">
      <c r="A932">
        <v>18143</v>
      </c>
      <c r="B932" t="s">
        <v>5815</v>
      </c>
      <c r="C932" t="s">
        <v>5816</v>
      </c>
      <c r="D932" t="s">
        <v>5817</v>
      </c>
      <c r="E932" t="s">
        <v>1636</v>
      </c>
      <c r="F932" t="s">
        <v>2644</v>
      </c>
      <c r="G932" t="s">
        <v>5556</v>
      </c>
      <c r="H932" t="s">
        <v>5557</v>
      </c>
      <c r="I932" t="s">
        <v>16</v>
      </c>
      <c r="J932" t="s">
        <v>5818</v>
      </c>
      <c r="K932" t="s">
        <v>2657</v>
      </c>
      <c r="L932">
        <v>23785</v>
      </c>
      <c r="M932">
        <v>659</v>
      </c>
      <c r="N932">
        <v>718</v>
      </c>
      <c r="O932">
        <v>945</v>
      </c>
      <c r="P932">
        <v>1150</v>
      </c>
      <c r="Q932">
        <v>1269</v>
      </c>
    </row>
    <row r="933" spans="1:17" x14ac:dyDescent="0.25">
      <c r="A933">
        <v>18145</v>
      </c>
      <c r="B933" t="s">
        <v>5819</v>
      </c>
      <c r="C933" t="s">
        <v>5576</v>
      </c>
      <c r="D933" t="s">
        <v>5577</v>
      </c>
      <c r="E933" t="s">
        <v>1584</v>
      </c>
      <c r="F933" t="s">
        <v>2644</v>
      </c>
      <c r="G933" t="s">
        <v>5556</v>
      </c>
      <c r="H933" t="s">
        <v>5557</v>
      </c>
      <c r="I933" t="s">
        <v>16</v>
      </c>
      <c r="J933" t="s">
        <v>5820</v>
      </c>
      <c r="K933" t="s">
        <v>2648</v>
      </c>
      <c r="L933">
        <v>44559</v>
      </c>
      <c r="M933">
        <v>771</v>
      </c>
      <c r="N933">
        <v>897</v>
      </c>
      <c r="O933">
        <v>1065</v>
      </c>
      <c r="P933">
        <v>1397</v>
      </c>
      <c r="Q933">
        <v>1671</v>
      </c>
    </row>
    <row r="934" spans="1:17" x14ac:dyDescent="0.25">
      <c r="A934">
        <v>18147</v>
      </c>
      <c r="B934" t="s">
        <v>5821</v>
      </c>
      <c r="C934" t="s">
        <v>5822</v>
      </c>
      <c r="D934" t="s">
        <v>5823</v>
      </c>
      <c r="E934" t="s">
        <v>1804</v>
      </c>
      <c r="F934" t="s">
        <v>2644</v>
      </c>
      <c r="G934" t="s">
        <v>5556</v>
      </c>
      <c r="H934" t="s">
        <v>5557</v>
      </c>
      <c r="I934" t="s">
        <v>16</v>
      </c>
      <c r="J934" t="s">
        <v>5824</v>
      </c>
      <c r="K934" t="s">
        <v>2657</v>
      </c>
      <c r="L934">
        <v>20364</v>
      </c>
      <c r="M934">
        <v>552</v>
      </c>
      <c r="N934">
        <v>628</v>
      </c>
      <c r="O934">
        <v>826</v>
      </c>
      <c r="P934">
        <v>1098</v>
      </c>
      <c r="Q934">
        <v>1358</v>
      </c>
    </row>
    <row r="935" spans="1:17" x14ac:dyDescent="0.25">
      <c r="A935">
        <v>18149</v>
      </c>
      <c r="B935" t="s">
        <v>5825</v>
      </c>
      <c r="C935" t="s">
        <v>5826</v>
      </c>
      <c r="D935" t="s">
        <v>5827</v>
      </c>
      <c r="E935" t="s">
        <v>1815</v>
      </c>
      <c r="F935" t="s">
        <v>2644</v>
      </c>
      <c r="G935" t="s">
        <v>5556</v>
      </c>
      <c r="H935" t="s">
        <v>5557</v>
      </c>
      <c r="I935" t="s">
        <v>16</v>
      </c>
      <c r="J935" t="s">
        <v>5828</v>
      </c>
      <c r="K935" t="s">
        <v>2657</v>
      </c>
      <c r="L935">
        <v>22996</v>
      </c>
      <c r="M935">
        <v>576</v>
      </c>
      <c r="N935">
        <v>642</v>
      </c>
      <c r="O935">
        <v>826</v>
      </c>
      <c r="P935">
        <v>1042</v>
      </c>
      <c r="Q935">
        <v>1110</v>
      </c>
    </row>
    <row r="936" spans="1:17" x14ac:dyDescent="0.25">
      <c r="A936">
        <v>18151</v>
      </c>
      <c r="B936" t="s">
        <v>5829</v>
      </c>
      <c r="C936" t="s">
        <v>5830</v>
      </c>
      <c r="D936" t="s">
        <v>5831</v>
      </c>
      <c r="E936" t="s">
        <v>1451</v>
      </c>
      <c r="F936" t="s">
        <v>2644</v>
      </c>
      <c r="G936" t="s">
        <v>5556</v>
      </c>
      <c r="H936" t="s">
        <v>5557</v>
      </c>
      <c r="I936" t="s">
        <v>16</v>
      </c>
      <c r="J936" t="s">
        <v>5832</v>
      </c>
      <c r="K936" t="s">
        <v>2657</v>
      </c>
      <c r="L936">
        <v>34591</v>
      </c>
      <c r="M936">
        <v>661</v>
      </c>
      <c r="N936">
        <v>708</v>
      </c>
      <c r="O936">
        <v>920</v>
      </c>
      <c r="P936">
        <v>1120</v>
      </c>
      <c r="Q936">
        <v>1236</v>
      </c>
    </row>
    <row r="937" spans="1:17" x14ac:dyDescent="0.25">
      <c r="A937">
        <v>18153</v>
      </c>
      <c r="B937" t="s">
        <v>5833</v>
      </c>
      <c r="C937" t="s">
        <v>5834</v>
      </c>
      <c r="D937" t="s">
        <v>5835</v>
      </c>
      <c r="E937" t="s">
        <v>444</v>
      </c>
      <c r="F937" t="s">
        <v>2644</v>
      </c>
      <c r="G937" t="s">
        <v>5556</v>
      </c>
      <c r="H937" t="s">
        <v>5557</v>
      </c>
      <c r="I937" t="s">
        <v>16</v>
      </c>
      <c r="J937" t="s">
        <v>5836</v>
      </c>
      <c r="K937" t="s">
        <v>2648</v>
      </c>
      <c r="L937">
        <v>20647</v>
      </c>
      <c r="M937">
        <v>556</v>
      </c>
      <c r="N937">
        <v>631</v>
      </c>
      <c r="O937">
        <v>831</v>
      </c>
      <c r="P937">
        <v>1011</v>
      </c>
      <c r="Q937">
        <v>1200</v>
      </c>
    </row>
    <row r="938" spans="1:17" x14ac:dyDescent="0.25">
      <c r="A938">
        <v>18155</v>
      </c>
      <c r="B938" t="s">
        <v>5837</v>
      </c>
      <c r="C938" t="s">
        <v>5838</v>
      </c>
      <c r="D938" t="s">
        <v>5839</v>
      </c>
      <c r="E938" t="s">
        <v>1840</v>
      </c>
      <c r="F938" t="s">
        <v>2644</v>
      </c>
      <c r="G938" t="s">
        <v>5556</v>
      </c>
      <c r="H938" t="s">
        <v>5557</v>
      </c>
      <c r="I938" t="s">
        <v>16</v>
      </c>
      <c r="J938" t="s">
        <v>5840</v>
      </c>
      <c r="K938" t="s">
        <v>2657</v>
      </c>
      <c r="L938">
        <v>10727</v>
      </c>
      <c r="M938">
        <v>576</v>
      </c>
      <c r="N938">
        <v>628</v>
      </c>
      <c r="O938">
        <v>826</v>
      </c>
      <c r="P938">
        <v>1174</v>
      </c>
      <c r="Q938">
        <v>1334</v>
      </c>
    </row>
    <row r="939" spans="1:17" x14ac:dyDescent="0.25">
      <c r="A939">
        <v>18157</v>
      </c>
      <c r="B939" t="s">
        <v>5841</v>
      </c>
      <c r="C939" t="s">
        <v>5568</v>
      </c>
      <c r="D939" t="s">
        <v>5569</v>
      </c>
      <c r="E939" t="s">
        <v>1853</v>
      </c>
      <c r="F939" t="s">
        <v>2644</v>
      </c>
      <c r="G939" t="s">
        <v>5556</v>
      </c>
      <c r="H939" t="s">
        <v>5557</v>
      </c>
      <c r="I939" t="s">
        <v>16</v>
      </c>
      <c r="J939" t="s">
        <v>5842</v>
      </c>
      <c r="K939" t="s">
        <v>2648</v>
      </c>
      <c r="L939">
        <v>193302</v>
      </c>
      <c r="M939">
        <v>794</v>
      </c>
      <c r="N939">
        <v>917</v>
      </c>
      <c r="O939">
        <v>1071</v>
      </c>
      <c r="P939">
        <v>1323</v>
      </c>
      <c r="Q939">
        <v>1661</v>
      </c>
    </row>
    <row r="940" spans="1:17" x14ac:dyDescent="0.25">
      <c r="A940">
        <v>18159</v>
      </c>
      <c r="B940" t="s">
        <v>5843</v>
      </c>
      <c r="C940" t="s">
        <v>5844</v>
      </c>
      <c r="D940" t="s">
        <v>5845</v>
      </c>
      <c r="E940" t="s">
        <v>1864</v>
      </c>
      <c r="F940" t="s">
        <v>2644</v>
      </c>
      <c r="G940" t="s">
        <v>5556</v>
      </c>
      <c r="H940" t="s">
        <v>5557</v>
      </c>
      <c r="I940" t="s">
        <v>16</v>
      </c>
      <c r="J940" t="s">
        <v>5846</v>
      </c>
      <c r="K940" t="s">
        <v>2657</v>
      </c>
      <c r="L940">
        <v>15154</v>
      </c>
      <c r="M940">
        <v>645</v>
      </c>
      <c r="N940">
        <v>703</v>
      </c>
      <c r="O940">
        <v>925</v>
      </c>
      <c r="P940">
        <v>1126</v>
      </c>
      <c r="Q940">
        <v>1272</v>
      </c>
    </row>
    <row r="941" spans="1:17" x14ac:dyDescent="0.25">
      <c r="A941">
        <v>18161</v>
      </c>
      <c r="B941" t="s">
        <v>5847</v>
      </c>
      <c r="C941" t="s">
        <v>5848</v>
      </c>
      <c r="D941" t="s">
        <v>5849</v>
      </c>
      <c r="E941" t="s">
        <v>756</v>
      </c>
      <c r="F941" t="s">
        <v>2644</v>
      </c>
      <c r="G941" t="s">
        <v>5556</v>
      </c>
      <c r="H941" t="s">
        <v>5557</v>
      </c>
      <c r="I941" t="s">
        <v>16</v>
      </c>
      <c r="J941" t="s">
        <v>5850</v>
      </c>
      <c r="K941" t="s">
        <v>2648</v>
      </c>
      <c r="L941">
        <v>7140</v>
      </c>
      <c r="M941">
        <v>609</v>
      </c>
      <c r="N941">
        <v>699</v>
      </c>
      <c r="O941">
        <v>909</v>
      </c>
      <c r="P941">
        <v>1213</v>
      </c>
      <c r="Q941">
        <v>1401</v>
      </c>
    </row>
    <row r="942" spans="1:17" x14ac:dyDescent="0.25">
      <c r="A942">
        <v>18163</v>
      </c>
      <c r="B942" t="s">
        <v>5851</v>
      </c>
      <c r="C942" t="s">
        <v>5788</v>
      </c>
      <c r="D942" t="s">
        <v>5789</v>
      </c>
      <c r="E942" t="s">
        <v>1881</v>
      </c>
      <c r="F942" t="s">
        <v>2644</v>
      </c>
      <c r="G942" t="s">
        <v>5556</v>
      </c>
      <c r="H942" t="s">
        <v>5557</v>
      </c>
      <c r="I942" t="s">
        <v>16</v>
      </c>
      <c r="J942" t="s">
        <v>5852</v>
      </c>
      <c r="K942" t="s">
        <v>2648</v>
      </c>
      <c r="L942">
        <v>181548</v>
      </c>
      <c r="M942">
        <v>691</v>
      </c>
      <c r="N942">
        <v>778</v>
      </c>
      <c r="O942">
        <v>973</v>
      </c>
      <c r="P942">
        <v>1260</v>
      </c>
      <c r="Q942">
        <v>1462</v>
      </c>
    </row>
    <row r="943" spans="1:17" x14ac:dyDescent="0.25">
      <c r="A943">
        <v>18165</v>
      </c>
      <c r="B943" t="s">
        <v>5853</v>
      </c>
      <c r="C943" t="s">
        <v>5594</v>
      </c>
      <c r="D943" t="s">
        <v>5595</v>
      </c>
      <c r="E943" t="s">
        <v>1889</v>
      </c>
      <c r="F943" t="s">
        <v>2644</v>
      </c>
      <c r="G943" t="s">
        <v>5556</v>
      </c>
      <c r="H943" t="s">
        <v>5557</v>
      </c>
      <c r="I943" t="s">
        <v>16</v>
      </c>
      <c r="J943" t="s">
        <v>5854</v>
      </c>
      <c r="K943" t="s">
        <v>2648</v>
      </c>
      <c r="L943">
        <v>15485</v>
      </c>
      <c r="M943">
        <v>647</v>
      </c>
      <c r="N943">
        <v>684</v>
      </c>
      <c r="O943">
        <v>860</v>
      </c>
      <c r="P943">
        <v>1047</v>
      </c>
      <c r="Q943">
        <v>1294</v>
      </c>
    </row>
    <row r="944" spans="1:17" x14ac:dyDescent="0.25">
      <c r="A944">
        <v>18167</v>
      </c>
      <c r="B944" t="s">
        <v>5855</v>
      </c>
      <c r="C944" t="s">
        <v>5594</v>
      </c>
      <c r="D944" t="s">
        <v>5595</v>
      </c>
      <c r="E944" t="s">
        <v>1899</v>
      </c>
      <c r="F944" t="s">
        <v>2644</v>
      </c>
      <c r="G944" t="s">
        <v>5556</v>
      </c>
      <c r="H944" t="s">
        <v>5557</v>
      </c>
      <c r="I944" t="s">
        <v>16</v>
      </c>
      <c r="J944" t="s">
        <v>5856</v>
      </c>
      <c r="K944" t="s">
        <v>2648</v>
      </c>
      <c r="L944">
        <v>107305</v>
      </c>
      <c r="M944">
        <v>647</v>
      </c>
      <c r="N944">
        <v>684</v>
      </c>
      <c r="O944">
        <v>860</v>
      </c>
      <c r="P944">
        <v>1047</v>
      </c>
      <c r="Q944">
        <v>1294</v>
      </c>
    </row>
    <row r="945" spans="1:17" x14ac:dyDescent="0.25">
      <c r="A945">
        <v>18169</v>
      </c>
      <c r="B945" t="s">
        <v>5857</v>
      </c>
      <c r="C945" t="s">
        <v>5858</v>
      </c>
      <c r="D945" t="s">
        <v>5859</v>
      </c>
      <c r="E945" t="s">
        <v>1906</v>
      </c>
      <c r="F945" t="s">
        <v>2644</v>
      </c>
      <c r="G945" t="s">
        <v>5556</v>
      </c>
      <c r="H945" t="s">
        <v>5557</v>
      </c>
      <c r="I945" t="s">
        <v>16</v>
      </c>
      <c r="J945" t="s">
        <v>5860</v>
      </c>
      <c r="K945" t="s">
        <v>2657</v>
      </c>
      <c r="L945">
        <v>31198</v>
      </c>
      <c r="M945">
        <v>591</v>
      </c>
      <c r="N945">
        <v>643</v>
      </c>
      <c r="O945">
        <v>847</v>
      </c>
      <c r="P945">
        <v>1031</v>
      </c>
      <c r="Q945">
        <v>1138</v>
      </c>
    </row>
    <row r="946" spans="1:17" x14ac:dyDescent="0.25">
      <c r="A946">
        <v>18171</v>
      </c>
      <c r="B946" t="s">
        <v>5861</v>
      </c>
      <c r="C946" t="s">
        <v>5862</v>
      </c>
      <c r="D946" t="s">
        <v>5863</v>
      </c>
      <c r="E946" t="s">
        <v>783</v>
      </c>
      <c r="F946" t="s">
        <v>2644</v>
      </c>
      <c r="G946" t="s">
        <v>5556</v>
      </c>
      <c r="H946" t="s">
        <v>5557</v>
      </c>
      <c r="I946" t="s">
        <v>16</v>
      </c>
      <c r="J946" t="s">
        <v>5864</v>
      </c>
      <c r="K946" t="s">
        <v>2648</v>
      </c>
      <c r="L946">
        <v>8219</v>
      </c>
      <c r="M946">
        <v>656</v>
      </c>
      <c r="N946">
        <v>671</v>
      </c>
      <c r="O946">
        <v>883</v>
      </c>
      <c r="P946">
        <v>1249</v>
      </c>
      <c r="Q946">
        <v>1504</v>
      </c>
    </row>
    <row r="947" spans="1:17" x14ac:dyDescent="0.25">
      <c r="A947">
        <v>18173</v>
      </c>
      <c r="B947" t="s">
        <v>5865</v>
      </c>
      <c r="C947" t="s">
        <v>5788</v>
      </c>
      <c r="D947" t="s">
        <v>5789</v>
      </c>
      <c r="E947" t="s">
        <v>1925</v>
      </c>
      <c r="F947" t="s">
        <v>2644</v>
      </c>
      <c r="G947" t="s">
        <v>5556</v>
      </c>
      <c r="H947" t="s">
        <v>5557</v>
      </c>
      <c r="I947" t="s">
        <v>16</v>
      </c>
      <c r="J947" t="s">
        <v>5866</v>
      </c>
      <c r="K947" t="s">
        <v>2648</v>
      </c>
      <c r="L947">
        <v>62608</v>
      </c>
      <c r="M947">
        <v>691</v>
      </c>
      <c r="N947">
        <v>778</v>
      </c>
      <c r="O947">
        <v>973</v>
      </c>
      <c r="P947">
        <v>1260</v>
      </c>
      <c r="Q947">
        <v>1462</v>
      </c>
    </row>
    <row r="948" spans="1:17" x14ac:dyDescent="0.25">
      <c r="A948">
        <v>18175</v>
      </c>
      <c r="B948" t="s">
        <v>5867</v>
      </c>
      <c r="C948" t="s">
        <v>5868</v>
      </c>
      <c r="D948" t="s">
        <v>5869</v>
      </c>
      <c r="E948" t="s">
        <v>271</v>
      </c>
      <c r="F948" t="s">
        <v>2644</v>
      </c>
      <c r="G948" t="s">
        <v>5556</v>
      </c>
      <c r="H948" t="s">
        <v>5557</v>
      </c>
      <c r="I948" t="s">
        <v>16</v>
      </c>
      <c r="J948" t="s">
        <v>5870</v>
      </c>
      <c r="K948" t="s">
        <v>2648</v>
      </c>
      <c r="L948">
        <v>27942</v>
      </c>
      <c r="M948">
        <v>625</v>
      </c>
      <c r="N948">
        <v>644</v>
      </c>
      <c r="O948">
        <v>848</v>
      </c>
      <c r="P948">
        <v>1130</v>
      </c>
      <c r="Q948">
        <v>1139</v>
      </c>
    </row>
    <row r="949" spans="1:17" x14ac:dyDescent="0.25">
      <c r="A949">
        <v>18177</v>
      </c>
      <c r="B949" t="s">
        <v>5871</v>
      </c>
      <c r="C949" t="s">
        <v>5872</v>
      </c>
      <c r="D949" t="s">
        <v>5873</v>
      </c>
      <c r="E949" t="s">
        <v>975</v>
      </c>
      <c r="F949" t="s">
        <v>2644</v>
      </c>
      <c r="G949" t="s">
        <v>5556</v>
      </c>
      <c r="H949" t="s">
        <v>5557</v>
      </c>
      <c r="I949" t="s">
        <v>16</v>
      </c>
      <c r="J949" t="s">
        <v>5874</v>
      </c>
      <c r="K949" t="s">
        <v>2657</v>
      </c>
      <c r="L949">
        <v>66176</v>
      </c>
      <c r="M949">
        <v>558</v>
      </c>
      <c r="N949">
        <v>637</v>
      </c>
      <c r="O949">
        <v>835</v>
      </c>
      <c r="P949">
        <v>1036</v>
      </c>
      <c r="Q949">
        <v>1137</v>
      </c>
    </row>
    <row r="950" spans="1:17" x14ac:dyDescent="0.25">
      <c r="A950">
        <v>18179</v>
      </c>
      <c r="B950" t="s">
        <v>5875</v>
      </c>
      <c r="C950" t="s">
        <v>5876</v>
      </c>
      <c r="D950" t="s">
        <v>5877</v>
      </c>
      <c r="E950" t="s">
        <v>1472</v>
      </c>
      <c r="F950" t="s">
        <v>2644</v>
      </c>
      <c r="G950" t="s">
        <v>5556</v>
      </c>
      <c r="H950" t="s">
        <v>5557</v>
      </c>
      <c r="I950" t="s">
        <v>16</v>
      </c>
      <c r="J950" t="s">
        <v>5878</v>
      </c>
      <c r="K950" t="s">
        <v>2657</v>
      </c>
      <c r="L950">
        <v>28010</v>
      </c>
      <c r="M950">
        <v>583</v>
      </c>
      <c r="N950">
        <v>635</v>
      </c>
      <c r="O950">
        <v>836</v>
      </c>
      <c r="P950">
        <v>1017</v>
      </c>
      <c r="Q950">
        <v>1223</v>
      </c>
    </row>
    <row r="951" spans="1:17" x14ac:dyDescent="0.25">
      <c r="A951">
        <v>18181</v>
      </c>
      <c r="B951" t="s">
        <v>5879</v>
      </c>
      <c r="C951" t="s">
        <v>5880</v>
      </c>
      <c r="D951" t="s">
        <v>5881</v>
      </c>
      <c r="E951" t="s">
        <v>1789</v>
      </c>
      <c r="F951" t="s">
        <v>2644</v>
      </c>
      <c r="G951" t="s">
        <v>5556</v>
      </c>
      <c r="H951" t="s">
        <v>5557</v>
      </c>
      <c r="I951" t="s">
        <v>16</v>
      </c>
      <c r="J951" t="s">
        <v>5882</v>
      </c>
      <c r="K951" t="s">
        <v>2657</v>
      </c>
      <c r="L951">
        <v>24163</v>
      </c>
      <c r="M951">
        <v>600</v>
      </c>
      <c r="N951">
        <v>654</v>
      </c>
      <c r="O951">
        <v>861</v>
      </c>
      <c r="P951">
        <v>1088</v>
      </c>
      <c r="Q951">
        <v>1157</v>
      </c>
    </row>
    <row r="952" spans="1:17" x14ac:dyDescent="0.25">
      <c r="A952">
        <v>18183</v>
      </c>
      <c r="B952" t="s">
        <v>5883</v>
      </c>
      <c r="C952" t="s">
        <v>5560</v>
      </c>
      <c r="D952" t="s">
        <v>5561</v>
      </c>
      <c r="E952" t="s">
        <v>1950</v>
      </c>
      <c r="F952" t="s">
        <v>2644</v>
      </c>
      <c r="G952" t="s">
        <v>5556</v>
      </c>
      <c r="H952" t="s">
        <v>5557</v>
      </c>
      <c r="I952" t="s">
        <v>16</v>
      </c>
      <c r="J952" t="s">
        <v>5884</v>
      </c>
      <c r="K952" t="s">
        <v>2648</v>
      </c>
      <c r="L952">
        <v>33899</v>
      </c>
      <c r="M952">
        <v>658</v>
      </c>
      <c r="N952">
        <v>743</v>
      </c>
      <c r="O952">
        <v>911</v>
      </c>
      <c r="P952">
        <v>1161</v>
      </c>
      <c r="Q952">
        <v>1266</v>
      </c>
    </row>
    <row r="953" spans="1:17" x14ac:dyDescent="0.25">
      <c r="A953">
        <v>19001</v>
      </c>
      <c r="B953" t="s">
        <v>5885</v>
      </c>
      <c r="C953" t="s">
        <v>5886</v>
      </c>
      <c r="D953" t="s">
        <v>5887</v>
      </c>
      <c r="E953" t="s">
        <v>71</v>
      </c>
      <c r="F953" t="s">
        <v>2644</v>
      </c>
      <c r="G953" t="s">
        <v>5888</v>
      </c>
      <c r="H953" t="s">
        <v>5889</v>
      </c>
      <c r="I953" t="s">
        <v>17</v>
      </c>
      <c r="J953" t="s">
        <v>5890</v>
      </c>
      <c r="K953" t="s">
        <v>2657</v>
      </c>
      <c r="L953">
        <v>7048</v>
      </c>
      <c r="M953">
        <v>581</v>
      </c>
      <c r="N953">
        <v>604</v>
      </c>
      <c r="O953">
        <v>795</v>
      </c>
      <c r="P953">
        <v>1071</v>
      </c>
      <c r="Q953">
        <v>1075</v>
      </c>
    </row>
    <row r="954" spans="1:17" x14ac:dyDescent="0.25">
      <c r="A954">
        <v>19003</v>
      </c>
      <c r="B954" t="s">
        <v>5891</v>
      </c>
      <c r="C954" t="s">
        <v>5892</v>
      </c>
      <c r="D954" t="s">
        <v>5893</v>
      </c>
      <c r="E954" t="s">
        <v>64</v>
      </c>
      <c r="F954" t="s">
        <v>2644</v>
      </c>
      <c r="G954" t="s">
        <v>5888</v>
      </c>
      <c r="H954" t="s">
        <v>5889</v>
      </c>
      <c r="I954" t="s">
        <v>17</v>
      </c>
      <c r="J954" t="s">
        <v>5894</v>
      </c>
      <c r="K954" t="s">
        <v>2657</v>
      </c>
      <c r="L954">
        <v>3633</v>
      </c>
      <c r="M954">
        <v>639</v>
      </c>
      <c r="N954">
        <v>665</v>
      </c>
      <c r="O954">
        <v>875</v>
      </c>
      <c r="P954">
        <v>1065</v>
      </c>
      <c r="Q954">
        <v>1175</v>
      </c>
    </row>
    <row r="955" spans="1:17" x14ac:dyDescent="0.25">
      <c r="A955">
        <v>19005</v>
      </c>
      <c r="B955" t="s">
        <v>5895</v>
      </c>
      <c r="C955" t="s">
        <v>5896</v>
      </c>
      <c r="D955" t="s">
        <v>5897</v>
      </c>
      <c r="E955" t="s">
        <v>159</v>
      </c>
      <c r="F955" t="s">
        <v>2644</v>
      </c>
      <c r="G955" t="s">
        <v>5888</v>
      </c>
      <c r="H955" t="s">
        <v>5889</v>
      </c>
      <c r="I955" t="s">
        <v>17</v>
      </c>
      <c r="J955" t="s">
        <v>5898</v>
      </c>
      <c r="K955" t="s">
        <v>2657</v>
      </c>
      <c r="L955">
        <v>13761</v>
      </c>
      <c r="M955">
        <v>581</v>
      </c>
      <c r="N955">
        <v>604</v>
      </c>
      <c r="O955">
        <v>795</v>
      </c>
      <c r="P955">
        <v>1024</v>
      </c>
      <c r="Q955">
        <v>1109</v>
      </c>
    </row>
    <row r="956" spans="1:17" x14ac:dyDescent="0.25">
      <c r="A956">
        <v>19007</v>
      </c>
      <c r="B956" t="s">
        <v>5899</v>
      </c>
      <c r="C956" t="s">
        <v>5900</v>
      </c>
      <c r="D956" t="s">
        <v>5901</v>
      </c>
      <c r="E956" t="s">
        <v>203</v>
      </c>
      <c r="F956" t="s">
        <v>2644</v>
      </c>
      <c r="G956" t="s">
        <v>5888</v>
      </c>
      <c r="H956" t="s">
        <v>5889</v>
      </c>
      <c r="I956" t="s">
        <v>17</v>
      </c>
      <c r="J956" t="s">
        <v>5902</v>
      </c>
      <c r="K956" t="s">
        <v>2657</v>
      </c>
      <c r="L956">
        <v>12462</v>
      </c>
      <c r="M956">
        <v>581</v>
      </c>
      <c r="N956">
        <v>604</v>
      </c>
      <c r="O956">
        <v>795</v>
      </c>
      <c r="P956">
        <v>969</v>
      </c>
      <c r="Q956">
        <v>1186</v>
      </c>
    </row>
    <row r="957" spans="1:17" x14ac:dyDescent="0.25">
      <c r="A957">
        <v>19009</v>
      </c>
      <c r="B957" t="s">
        <v>5903</v>
      </c>
      <c r="C957" t="s">
        <v>5904</v>
      </c>
      <c r="D957" t="s">
        <v>5905</v>
      </c>
      <c r="E957" t="s">
        <v>251</v>
      </c>
      <c r="F957" t="s">
        <v>2644</v>
      </c>
      <c r="G957" t="s">
        <v>5888</v>
      </c>
      <c r="H957" t="s">
        <v>5889</v>
      </c>
      <c r="I957" t="s">
        <v>17</v>
      </c>
      <c r="J957" t="s">
        <v>5906</v>
      </c>
      <c r="K957" t="s">
        <v>2657</v>
      </c>
      <c r="L957">
        <v>5528</v>
      </c>
      <c r="M957">
        <v>581</v>
      </c>
      <c r="N957">
        <v>604</v>
      </c>
      <c r="O957">
        <v>795</v>
      </c>
      <c r="P957">
        <v>968</v>
      </c>
      <c r="Q957">
        <v>1068</v>
      </c>
    </row>
    <row r="958" spans="1:17" x14ac:dyDescent="0.25">
      <c r="A958">
        <v>19011</v>
      </c>
      <c r="B958" t="s">
        <v>5907</v>
      </c>
      <c r="C958" t="s">
        <v>5908</v>
      </c>
      <c r="D958" t="s">
        <v>5909</v>
      </c>
      <c r="E958" t="s">
        <v>129</v>
      </c>
      <c r="F958" t="s">
        <v>2644</v>
      </c>
      <c r="G958" t="s">
        <v>5888</v>
      </c>
      <c r="H958" t="s">
        <v>5889</v>
      </c>
      <c r="I958" t="s">
        <v>17</v>
      </c>
      <c r="J958" t="s">
        <v>5910</v>
      </c>
      <c r="K958" t="s">
        <v>2648</v>
      </c>
      <c r="L958">
        <v>25558</v>
      </c>
      <c r="M958">
        <v>600</v>
      </c>
      <c r="N958">
        <v>604</v>
      </c>
      <c r="O958">
        <v>795</v>
      </c>
      <c r="P958">
        <v>1073</v>
      </c>
      <c r="Q958">
        <v>1128</v>
      </c>
    </row>
    <row r="959" spans="1:17" x14ac:dyDescent="0.25">
      <c r="A959">
        <v>19013</v>
      </c>
      <c r="B959" t="s">
        <v>5911</v>
      </c>
      <c r="C959" t="s">
        <v>5912</v>
      </c>
      <c r="D959" t="s">
        <v>5913</v>
      </c>
      <c r="E959" t="s">
        <v>326</v>
      </c>
      <c r="F959" t="s">
        <v>2644</v>
      </c>
      <c r="G959" t="s">
        <v>5888</v>
      </c>
      <c r="H959" t="s">
        <v>5889</v>
      </c>
      <c r="I959" t="s">
        <v>17</v>
      </c>
      <c r="J959" t="s">
        <v>5914</v>
      </c>
      <c r="K959" t="s">
        <v>2648</v>
      </c>
      <c r="L959">
        <v>131813</v>
      </c>
      <c r="M959">
        <v>629</v>
      </c>
      <c r="N959">
        <v>740</v>
      </c>
      <c r="O959">
        <v>934</v>
      </c>
      <c r="P959">
        <v>1241</v>
      </c>
      <c r="Q959">
        <v>1591</v>
      </c>
    </row>
    <row r="960" spans="1:17" x14ac:dyDescent="0.25">
      <c r="A960">
        <v>19015</v>
      </c>
      <c r="B960" t="s">
        <v>5915</v>
      </c>
      <c r="C960" t="s">
        <v>5916</v>
      </c>
      <c r="D960" t="s">
        <v>5917</v>
      </c>
      <c r="E960" t="s">
        <v>188</v>
      </c>
      <c r="F960" t="s">
        <v>2644</v>
      </c>
      <c r="G960" t="s">
        <v>5888</v>
      </c>
      <c r="H960" t="s">
        <v>5889</v>
      </c>
      <c r="I960" t="s">
        <v>17</v>
      </c>
      <c r="J960" t="s">
        <v>5918</v>
      </c>
      <c r="K960" t="s">
        <v>2648</v>
      </c>
      <c r="L960">
        <v>26381</v>
      </c>
      <c r="M960">
        <v>602</v>
      </c>
      <c r="N960">
        <v>671</v>
      </c>
      <c r="O960">
        <v>883</v>
      </c>
      <c r="P960">
        <v>1246</v>
      </c>
      <c r="Q960">
        <v>1379</v>
      </c>
    </row>
    <row r="961" spans="1:17" x14ac:dyDescent="0.25">
      <c r="A961">
        <v>19017</v>
      </c>
      <c r="B961" t="s">
        <v>5919</v>
      </c>
      <c r="C961" t="s">
        <v>5920</v>
      </c>
      <c r="D961" t="s">
        <v>5921</v>
      </c>
      <c r="E961" t="s">
        <v>400</v>
      </c>
      <c r="F961" t="s">
        <v>2644</v>
      </c>
      <c r="G961" t="s">
        <v>5888</v>
      </c>
      <c r="H961" t="s">
        <v>5889</v>
      </c>
      <c r="I961" t="s">
        <v>17</v>
      </c>
      <c r="J961" t="s">
        <v>5922</v>
      </c>
      <c r="K961" t="s">
        <v>2648</v>
      </c>
      <c r="L961">
        <v>25032</v>
      </c>
      <c r="M961">
        <v>627</v>
      </c>
      <c r="N961">
        <v>652</v>
      </c>
      <c r="O961">
        <v>858</v>
      </c>
      <c r="P961">
        <v>1076</v>
      </c>
      <c r="Q961">
        <v>1153</v>
      </c>
    </row>
    <row r="962" spans="1:17" x14ac:dyDescent="0.25">
      <c r="A962">
        <v>19019</v>
      </c>
      <c r="B962" t="s">
        <v>5923</v>
      </c>
      <c r="C962" t="s">
        <v>5924</v>
      </c>
      <c r="D962" t="s">
        <v>5925</v>
      </c>
      <c r="E962" t="s">
        <v>434</v>
      </c>
      <c r="F962" t="s">
        <v>2644</v>
      </c>
      <c r="G962" t="s">
        <v>5888</v>
      </c>
      <c r="H962" t="s">
        <v>5889</v>
      </c>
      <c r="I962" t="s">
        <v>17</v>
      </c>
      <c r="J962" t="s">
        <v>5926</v>
      </c>
      <c r="K962" t="s">
        <v>2657</v>
      </c>
      <c r="L962">
        <v>21141</v>
      </c>
      <c r="M962">
        <v>643</v>
      </c>
      <c r="N962">
        <v>647</v>
      </c>
      <c r="O962">
        <v>852</v>
      </c>
      <c r="P962">
        <v>1058</v>
      </c>
      <c r="Q962">
        <v>1145</v>
      </c>
    </row>
    <row r="963" spans="1:17" x14ac:dyDescent="0.25">
      <c r="A963">
        <v>19021</v>
      </c>
      <c r="B963" t="s">
        <v>5927</v>
      </c>
      <c r="C963" t="s">
        <v>5928</v>
      </c>
      <c r="D963" t="s">
        <v>5929</v>
      </c>
      <c r="E963" t="s">
        <v>468</v>
      </c>
      <c r="F963" t="s">
        <v>2644</v>
      </c>
      <c r="G963" t="s">
        <v>5888</v>
      </c>
      <c r="H963" t="s">
        <v>5889</v>
      </c>
      <c r="I963" t="s">
        <v>17</v>
      </c>
      <c r="J963" t="s">
        <v>5930</v>
      </c>
      <c r="K963" t="s">
        <v>2657</v>
      </c>
      <c r="L963">
        <v>19950</v>
      </c>
      <c r="M963">
        <v>595</v>
      </c>
      <c r="N963">
        <v>628</v>
      </c>
      <c r="O963">
        <v>814</v>
      </c>
      <c r="P963">
        <v>1083</v>
      </c>
      <c r="Q963">
        <v>1107</v>
      </c>
    </row>
    <row r="964" spans="1:17" x14ac:dyDescent="0.25">
      <c r="A964">
        <v>19023</v>
      </c>
      <c r="B964" t="s">
        <v>5931</v>
      </c>
      <c r="C964" t="s">
        <v>5932</v>
      </c>
      <c r="D964" t="s">
        <v>5933</v>
      </c>
      <c r="E964" t="s">
        <v>318</v>
      </c>
      <c r="F964" t="s">
        <v>2644</v>
      </c>
      <c r="G964" t="s">
        <v>5888</v>
      </c>
      <c r="H964" t="s">
        <v>5889</v>
      </c>
      <c r="I964" t="s">
        <v>17</v>
      </c>
      <c r="J964" t="s">
        <v>5934</v>
      </c>
      <c r="K964" t="s">
        <v>2657</v>
      </c>
      <c r="L964">
        <v>14508</v>
      </c>
      <c r="M964">
        <v>581</v>
      </c>
      <c r="N964">
        <v>604</v>
      </c>
      <c r="O964">
        <v>795</v>
      </c>
      <c r="P964">
        <v>1058</v>
      </c>
      <c r="Q964">
        <v>1227</v>
      </c>
    </row>
    <row r="965" spans="1:17" x14ac:dyDescent="0.25">
      <c r="A965">
        <v>19025</v>
      </c>
      <c r="B965" t="s">
        <v>5935</v>
      </c>
      <c r="C965" t="s">
        <v>5936</v>
      </c>
      <c r="D965" t="s">
        <v>5937</v>
      </c>
      <c r="E965" t="s">
        <v>321</v>
      </c>
      <c r="F965" t="s">
        <v>2644</v>
      </c>
      <c r="G965" t="s">
        <v>5888</v>
      </c>
      <c r="H965" t="s">
        <v>5889</v>
      </c>
      <c r="I965" t="s">
        <v>17</v>
      </c>
      <c r="J965" t="s">
        <v>5938</v>
      </c>
      <c r="K965" t="s">
        <v>2657</v>
      </c>
      <c r="L965">
        <v>9656</v>
      </c>
      <c r="M965">
        <v>581</v>
      </c>
      <c r="N965">
        <v>647</v>
      </c>
      <c r="O965">
        <v>795</v>
      </c>
      <c r="P965">
        <v>984</v>
      </c>
      <c r="Q965">
        <v>1068</v>
      </c>
    </row>
    <row r="966" spans="1:17" x14ac:dyDescent="0.25">
      <c r="A966">
        <v>19027</v>
      </c>
      <c r="B966" t="s">
        <v>5939</v>
      </c>
      <c r="C966" t="s">
        <v>5940</v>
      </c>
      <c r="D966" t="s">
        <v>5941</v>
      </c>
      <c r="E966" t="s">
        <v>123</v>
      </c>
      <c r="F966" t="s">
        <v>2644</v>
      </c>
      <c r="G966" t="s">
        <v>5888</v>
      </c>
      <c r="H966" t="s">
        <v>5889</v>
      </c>
      <c r="I966" t="s">
        <v>17</v>
      </c>
      <c r="J966" t="s">
        <v>5942</v>
      </c>
      <c r="K966" t="s">
        <v>2657</v>
      </c>
      <c r="L966">
        <v>20150</v>
      </c>
      <c r="M966">
        <v>551</v>
      </c>
      <c r="N966">
        <v>604</v>
      </c>
      <c r="O966">
        <v>795</v>
      </c>
      <c r="P966">
        <v>1064</v>
      </c>
      <c r="Q966">
        <v>1068</v>
      </c>
    </row>
    <row r="967" spans="1:17" x14ac:dyDescent="0.25">
      <c r="A967">
        <v>19029</v>
      </c>
      <c r="B967" t="s">
        <v>5943</v>
      </c>
      <c r="C967" t="s">
        <v>5944</v>
      </c>
      <c r="D967" t="s">
        <v>5945</v>
      </c>
      <c r="E967" t="s">
        <v>399</v>
      </c>
      <c r="F967" t="s">
        <v>2644</v>
      </c>
      <c r="G967" t="s">
        <v>5888</v>
      </c>
      <c r="H967" t="s">
        <v>5889</v>
      </c>
      <c r="I967" t="s">
        <v>17</v>
      </c>
      <c r="J967" t="s">
        <v>5946</v>
      </c>
      <c r="K967" t="s">
        <v>2657</v>
      </c>
      <c r="L967">
        <v>12990</v>
      </c>
      <c r="M967">
        <v>581</v>
      </c>
      <c r="N967">
        <v>674</v>
      </c>
      <c r="O967">
        <v>795</v>
      </c>
      <c r="P967">
        <v>1033</v>
      </c>
      <c r="Q967">
        <v>1189</v>
      </c>
    </row>
    <row r="968" spans="1:17" x14ac:dyDescent="0.25">
      <c r="A968">
        <v>19031</v>
      </c>
      <c r="B968" t="s">
        <v>5947</v>
      </c>
      <c r="C968" t="s">
        <v>5948</v>
      </c>
      <c r="D968" t="s">
        <v>5949</v>
      </c>
      <c r="E968" t="s">
        <v>570</v>
      </c>
      <c r="F968" t="s">
        <v>2644</v>
      </c>
      <c r="G968" t="s">
        <v>5888</v>
      </c>
      <c r="H968" t="s">
        <v>5889</v>
      </c>
      <c r="I968" t="s">
        <v>17</v>
      </c>
      <c r="J968" t="s">
        <v>5950</v>
      </c>
      <c r="K968" t="s">
        <v>2657</v>
      </c>
      <c r="L968">
        <v>18475</v>
      </c>
      <c r="M968">
        <v>630</v>
      </c>
      <c r="N968">
        <v>655</v>
      </c>
      <c r="O968">
        <v>862</v>
      </c>
      <c r="P968">
        <v>1079</v>
      </c>
      <c r="Q968">
        <v>1158</v>
      </c>
    </row>
    <row r="969" spans="1:17" x14ac:dyDescent="0.25">
      <c r="A969">
        <v>19033</v>
      </c>
      <c r="B969" t="s">
        <v>5951</v>
      </c>
      <c r="C969" t="s">
        <v>5952</v>
      </c>
      <c r="D969" t="s">
        <v>5953</v>
      </c>
      <c r="E969" t="s">
        <v>664</v>
      </c>
      <c r="F969" t="s">
        <v>2644</v>
      </c>
      <c r="G969" t="s">
        <v>5888</v>
      </c>
      <c r="H969" t="s">
        <v>5889</v>
      </c>
      <c r="I969" t="s">
        <v>17</v>
      </c>
      <c r="J969" t="s">
        <v>5954</v>
      </c>
      <c r="K969" t="s">
        <v>2657</v>
      </c>
      <c r="L969">
        <v>42672</v>
      </c>
      <c r="M969">
        <v>610</v>
      </c>
      <c r="N969">
        <v>634</v>
      </c>
      <c r="O969">
        <v>835</v>
      </c>
      <c r="P969">
        <v>1080</v>
      </c>
      <c r="Q969">
        <v>1262</v>
      </c>
    </row>
    <row r="970" spans="1:17" x14ac:dyDescent="0.25">
      <c r="A970">
        <v>19035</v>
      </c>
      <c r="B970" t="s">
        <v>5955</v>
      </c>
      <c r="C970" t="s">
        <v>5956</v>
      </c>
      <c r="D970" t="s">
        <v>5957</v>
      </c>
      <c r="E970" t="s">
        <v>426</v>
      </c>
      <c r="F970" t="s">
        <v>2644</v>
      </c>
      <c r="G970" t="s">
        <v>5888</v>
      </c>
      <c r="H970" t="s">
        <v>5889</v>
      </c>
      <c r="I970" t="s">
        <v>17</v>
      </c>
      <c r="J970" t="s">
        <v>5958</v>
      </c>
      <c r="K970" t="s">
        <v>2657</v>
      </c>
      <c r="L970">
        <v>11281</v>
      </c>
      <c r="M970">
        <v>581</v>
      </c>
      <c r="N970">
        <v>704</v>
      </c>
      <c r="O970">
        <v>795</v>
      </c>
      <c r="P970">
        <v>1130</v>
      </c>
      <c r="Q970">
        <v>1354</v>
      </c>
    </row>
    <row r="971" spans="1:17" x14ac:dyDescent="0.25">
      <c r="A971">
        <v>19037</v>
      </c>
      <c r="B971" t="s">
        <v>5959</v>
      </c>
      <c r="C971" t="s">
        <v>5960</v>
      </c>
      <c r="D971" t="s">
        <v>5961</v>
      </c>
      <c r="E971" t="s">
        <v>406</v>
      </c>
      <c r="F971" t="s">
        <v>2644</v>
      </c>
      <c r="G971" t="s">
        <v>5888</v>
      </c>
      <c r="H971" t="s">
        <v>5889</v>
      </c>
      <c r="I971" t="s">
        <v>17</v>
      </c>
      <c r="J971" t="s">
        <v>5962</v>
      </c>
      <c r="K971" t="s">
        <v>2657</v>
      </c>
      <c r="L971">
        <v>11970</v>
      </c>
      <c r="M971">
        <v>624</v>
      </c>
      <c r="N971">
        <v>627</v>
      </c>
      <c r="O971">
        <v>795</v>
      </c>
      <c r="P971">
        <v>1130</v>
      </c>
      <c r="Q971">
        <v>1240</v>
      </c>
    </row>
    <row r="972" spans="1:17" x14ac:dyDescent="0.25">
      <c r="A972">
        <v>19039</v>
      </c>
      <c r="B972" t="s">
        <v>5963</v>
      </c>
      <c r="C972" t="s">
        <v>5964</v>
      </c>
      <c r="D972" t="s">
        <v>5965</v>
      </c>
      <c r="E972" t="s">
        <v>506</v>
      </c>
      <c r="F972" t="s">
        <v>2644</v>
      </c>
      <c r="G972" t="s">
        <v>5888</v>
      </c>
      <c r="H972" t="s">
        <v>5889</v>
      </c>
      <c r="I972" t="s">
        <v>17</v>
      </c>
      <c r="J972" t="s">
        <v>5966</v>
      </c>
      <c r="K972" t="s">
        <v>2657</v>
      </c>
      <c r="L972">
        <v>9383</v>
      </c>
      <c r="M972">
        <v>636</v>
      </c>
      <c r="N972">
        <v>661</v>
      </c>
      <c r="O972">
        <v>870</v>
      </c>
      <c r="P972">
        <v>1113</v>
      </c>
      <c r="Q972">
        <v>1169</v>
      </c>
    </row>
    <row r="973" spans="1:17" x14ac:dyDescent="0.25">
      <c r="A973">
        <v>19041</v>
      </c>
      <c r="B973" t="s">
        <v>5967</v>
      </c>
      <c r="C973" t="s">
        <v>5968</v>
      </c>
      <c r="D973" t="s">
        <v>5969</v>
      </c>
      <c r="E973" t="s">
        <v>385</v>
      </c>
      <c r="F973" t="s">
        <v>2644</v>
      </c>
      <c r="G973" t="s">
        <v>5888</v>
      </c>
      <c r="H973" t="s">
        <v>5889</v>
      </c>
      <c r="I973" t="s">
        <v>17</v>
      </c>
      <c r="J973" t="s">
        <v>5970</v>
      </c>
      <c r="K973" t="s">
        <v>2657</v>
      </c>
      <c r="L973">
        <v>16138</v>
      </c>
      <c r="M973">
        <v>542</v>
      </c>
      <c r="N973">
        <v>657</v>
      </c>
      <c r="O973">
        <v>811</v>
      </c>
      <c r="P973">
        <v>1100</v>
      </c>
      <c r="Q973">
        <v>1154</v>
      </c>
    </row>
    <row r="974" spans="1:17" x14ac:dyDescent="0.25">
      <c r="A974">
        <v>19043</v>
      </c>
      <c r="B974" t="s">
        <v>5971</v>
      </c>
      <c r="C974" t="s">
        <v>5972</v>
      </c>
      <c r="D974" t="s">
        <v>5973</v>
      </c>
      <c r="E974" t="s">
        <v>804</v>
      </c>
      <c r="F974" t="s">
        <v>2644</v>
      </c>
      <c r="G974" t="s">
        <v>5888</v>
      </c>
      <c r="H974" t="s">
        <v>5889</v>
      </c>
      <c r="I974" t="s">
        <v>17</v>
      </c>
      <c r="J974" t="s">
        <v>5974</v>
      </c>
      <c r="K974" t="s">
        <v>2657</v>
      </c>
      <c r="L974">
        <v>17527</v>
      </c>
      <c r="M974">
        <v>532</v>
      </c>
      <c r="N974">
        <v>604</v>
      </c>
      <c r="O974">
        <v>795</v>
      </c>
      <c r="P974">
        <v>992</v>
      </c>
      <c r="Q974">
        <v>1068</v>
      </c>
    </row>
    <row r="975" spans="1:17" x14ac:dyDescent="0.25">
      <c r="A975">
        <v>19045</v>
      </c>
      <c r="B975" t="s">
        <v>5975</v>
      </c>
      <c r="C975" t="s">
        <v>5976</v>
      </c>
      <c r="D975" t="s">
        <v>5977</v>
      </c>
      <c r="E975" t="s">
        <v>447</v>
      </c>
      <c r="F975" t="s">
        <v>2644</v>
      </c>
      <c r="G975" t="s">
        <v>5888</v>
      </c>
      <c r="H975" t="s">
        <v>5889</v>
      </c>
      <c r="I975" t="s">
        <v>17</v>
      </c>
      <c r="J975" t="s">
        <v>5978</v>
      </c>
      <c r="K975" t="s">
        <v>2657</v>
      </c>
      <c r="L975">
        <v>46734</v>
      </c>
      <c r="M975">
        <v>603</v>
      </c>
      <c r="N975">
        <v>634</v>
      </c>
      <c r="O975">
        <v>835</v>
      </c>
      <c r="P975">
        <v>1031</v>
      </c>
      <c r="Q975">
        <v>1122</v>
      </c>
    </row>
    <row r="976" spans="1:17" x14ac:dyDescent="0.25">
      <c r="A976">
        <v>19047</v>
      </c>
      <c r="B976" t="s">
        <v>5979</v>
      </c>
      <c r="C976" t="s">
        <v>5980</v>
      </c>
      <c r="D976" t="s">
        <v>5981</v>
      </c>
      <c r="E976" t="s">
        <v>518</v>
      </c>
      <c r="F976" t="s">
        <v>2644</v>
      </c>
      <c r="G976" t="s">
        <v>5888</v>
      </c>
      <c r="H976" t="s">
        <v>5889</v>
      </c>
      <c r="I976" t="s">
        <v>17</v>
      </c>
      <c r="J976" t="s">
        <v>5982</v>
      </c>
      <c r="K976" t="s">
        <v>2657</v>
      </c>
      <c r="L976">
        <v>16998</v>
      </c>
      <c r="M976">
        <v>581</v>
      </c>
      <c r="N976">
        <v>675</v>
      </c>
      <c r="O976">
        <v>795</v>
      </c>
      <c r="P976">
        <v>1025</v>
      </c>
      <c r="Q976">
        <v>1205</v>
      </c>
    </row>
    <row r="977" spans="1:17" x14ac:dyDescent="0.25">
      <c r="A977">
        <v>19049</v>
      </c>
      <c r="B977" t="s">
        <v>5983</v>
      </c>
      <c r="C977" t="s">
        <v>5984</v>
      </c>
      <c r="D977" t="s">
        <v>5985</v>
      </c>
      <c r="E977" t="s">
        <v>743</v>
      </c>
      <c r="F977" t="s">
        <v>2644</v>
      </c>
      <c r="G977" t="s">
        <v>5888</v>
      </c>
      <c r="H977" t="s">
        <v>5889</v>
      </c>
      <c r="I977" t="s">
        <v>17</v>
      </c>
      <c r="J977" t="s">
        <v>5986</v>
      </c>
      <c r="K977" t="s">
        <v>2648</v>
      </c>
      <c r="L977">
        <v>90418</v>
      </c>
      <c r="M977">
        <v>791</v>
      </c>
      <c r="N977">
        <v>889</v>
      </c>
      <c r="O977">
        <v>1074</v>
      </c>
      <c r="P977">
        <v>1473</v>
      </c>
      <c r="Q977">
        <v>1499</v>
      </c>
    </row>
    <row r="978" spans="1:17" x14ac:dyDescent="0.25">
      <c r="A978">
        <v>19051</v>
      </c>
      <c r="B978" t="s">
        <v>5987</v>
      </c>
      <c r="C978" t="s">
        <v>5988</v>
      </c>
      <c r="D978" t="s">
        <v>5989</v>
      </c>
      <c r="E978" t="s">
        <v>311</v>
      </c>
      <c r="F978" t="s">
        <v>2644</v>
      </c>
      <c r="G978" t="s">
        <v>5888</v>
      </c>
      <c r="H978" t="s">
        <v>5889</v>
      </c>
      <c r="I978" t="s">
        <v>17</v>
      </c>
      <c r="J978" t="s">
        <v>5990</v>
      </c>
      <c r="K978" t="s">
        <v>2657</v>
      </c>
      <c r="L978">
        <v>8977</v>
      </c>
      <c r="M978">
        <v>581</v>
      </c>
      <c r="N978">
        <v>691</v>
      </c>
      <c r="O978">
        <v>795</v>
      </c>
      <c r="P978">
        <v>994</v>
      </c>
      <c r="Q978">
        <v>1069</v>
      </c>
    </row>
    <row r="979" spans="1:17" x14ac:dyDescent="0.25">
      <c r="A979">
        <v>19053</v>
      </c>
      <c r="B979" t="s">
        <v>5991</v>
      </c>
      <c r="C979" t="s">
        <v>5992</v>
      </c>
      <c r="D979" t="s">
        <v>5993</v>
      </c>
      <c r="E979" t="s">
        <v>631</v>
      </c>
      <c r="F979" t="s">
        <v>2644</v>
      </c>
      <c r="G979" t="s">
        <v>5888</v>
      </c>
      <c r="H979" t="s">
        <v>5889</v>
      </c>
      <c r="I979" t="s">
        <v>17</v>
      </c>
      <c r="J979" t="s">
        <v>5994</v>
      </c>
      <c r="K979" t="s">
        <v>2657</v>
      </c>
      <c r="L979">
        <v>7908</v>
      </c>
      <c r="M979">
        <v>532</v>
      </c>
      <c r="N979">
        <v>604</v>
      </c>
      <c r="O979">
        <v>795</v>
      </c>
      <c r="P979">
        <v>968</v>
      </c>
      <c r="Q979">
        <v>1354</v>
      </c>
    </row>
    <row r="980" spans="1:17" x14ac:dyDescent="0.25">
      <c r="A980">
        <v>19055</v>
      </c>
      <c r="B980" t="s">
        <v>5995</v>
      </c>
      <c r="C980" t="s">
        <v>5996</v>
      </c>
      <c r="D980" t="s">
        <v>5997</v>
      </c>
      <c r="E980" t="s">
        <v>540</v>
      </c>
      <c r="F980" t="s">
        <v>2644</v>
      </c>
      <c r="G980" t="s">
        <v>5888</v>
      </c>
      <c r="H980" t="s">
        <v>5889</v>
      </c>
      <c r="I980" t="s">
        <v>17</v>
      </c>
      <c r="J980" t="s">
        <v>5998</v>
      </c>
      <c r="K980" t="s">
        <v>2657</v>
      </c>
      <c r="L980">
        <v>17107</v>
      </c>
      <c r="M980">
        <v>581</v>
      </c>
      <c r="N980">
        <v>644</v>
      </c>
      <c r="O980">
        <v>795</v>
      </c>
      <c r="P980">
        <v>1020</v>
      </c>
      <c r="Q980">
        <v>1096</v>
      </c>
    </row>
    <row r="981" spans="1:17" x14ac:dyDescent="0.25">
      <c r="A981">
        <v>19057</v>
      </c>
      <c r="B981" t="s">
        <v>5999</v>
      </c>
      <c r="C981" t="s">
        <v>6000</v>
      </c>
      <c r="D981" t="s">
        <v>6001</v>
      </c>
      <c r="E981" t="s">
        <v>982</v>
      </c>
      <c r="F981" t="s">
        <v>2644</v>
      </c>
      <c r="G981" t="s">
        <v>5888</v>
      </c>
      <c r="H981" t="s">
        <v>5889</v>
      </c>
      <c r="I981" t="s">
        <v>17</v>
      </c>
      <c r="J981" t="s">
        <v>6002</v>
      </c>
      <c r="K981" t="s">
        <v>2657</v>
      </c>
      <c r="L981">
        <v>39227</v>
      </c>
      <c r="M981">
        <v>642</v>
      </c>
      <c r="N981">
        <v>729</v>
      </c>
      <c r="O981">
        <v>960</v>
      </c>
      <c r="P981">
        <v>1176</v>
      </c>
      <c r="Q981">
        <v>1290</v>
      </c>
    </row>
    <row r="982" spans="1:17" x14ac:dyDescent="0.25">
      <c r="A982">
        <v>19059</v>
      </c>
      <c r="B982" t="s">
        <v>6003</v>
      </c>
      <c r="C982" t="s">
        <v>6004</v>
      </c>
      <c r="D982" t="s">
        <v>6005</v>
      </c>
      <c r="E982" t="s">
        <v>779</v>
      </c>
      <c r="F982" t="s">
        <v>2644</v>
      </c>
      <c r="G982" t="s">
        <v>5888</v>
      </c>
      <c r="H982" t="s">
        <v>5889</v>
      </c>
      <c r="I982" t="s">
        <v>17</v>
      </c>
      <c r="J982" t="s">
        <v>6006</v>
      </c>
      <c r="K982" t="s">
        <v>2657</v>
      </c>
      <c r="L982">
        <v>17260</v>
      </c>
      <c r="M982">
        <v>693</v>
      </c>
      <c r="N982">
        <v>721</v>
      </c>
      <c r="O982">
        <v>949</v>
      </c>
      <c r="P982">
        <v>1160</v>
      </c>
      <c r="Q982">
        <v>1275</v>
      </c>
    </row>
    <row r="983" spans="1:17" x14ac:dyDescent="0.25">
      <c r="A983">
        <v>19061</v>
      </c>
      <c r="B983" t="s">
        <v>6007</v>
      </c>
      <c r="C983" t="s">
        <v>6008</v>
      </c>
      <c r="D983" t="s">
        <v>6009</v>
      </c>
      <c r="E983" t="s">
        <v>1027</v>
      </c>
      <c r="F983" t="s">
        <v>2644</v>
      </c>
      <c r="G983" t="s">
        <v>5888</v>
      </c>
      <c r="H983" t="s">
        <v>5889</v>
      </c>
      <c r="I983" t="s">
        <v>17</v>
      </c>
      <c r="J983" t="s">
        <v>6010</v>
      </c>
      <c r="K983" t="s">
        <v>2648</v>
      </c>
      <c r="L983">
        <v>97193</v>
      </c>
      <c r="M983">
        <v>621</v>
      </c>
      <c r="N983">
        <v>706</v>
      </c>
      <c r="O983">
        <v>929</v>
      </c>
      <c r="P983">
        <v>1238</v>
      </c>
      <c r="Q983">
        <v>1582</v>
      </c>
    </row>
    <row r="984" spans="1:17" x14ac:dyDescent="0.25">
      <c r="A984">
        <v>19063</v>
      </c>
      <c r="B984" t="s">
        <v>6011</v>
      </c>
      <c r="C984" t="s">
        <v>6012</v>
      </c>
      <c r="D984" t="s">
        <v>6013</v>
      </c>
      <c r="E984" t="s">
        <v>862</v>
      </c>
      <c r="F984" t="s">
        <v>2644</v>
      </c>
      <c r="G984" t="s">
        <v>5888</v>
      </c>
      <c r="H984" t="s">
        <v>5889</v>
      </c>
      <c r="I984" t="s">
        <v>17</v>
      </c>
      <c r="J984" t="s">
        <v>6014</v>
      </c>
      <c r="K984" t="s">
        <v>2657</v>
      </c>
      <c r="L984">
        <v>9322</v>
      </c>
      <c r="M984">
        <v>581</v>
      </c>
      <c r="N984">
        <v>612</v>
      </c>
      <c r="O984">
        <v>795</v>
      </c>
      <c r="P984">
        <v>1064</v>
      </c>
      <c r="Q984">
        <v>1068</v>
      </c>
    </row>
    <row r="985" spans="1:17" x14ac:dyDescent="0.25">
      <c r="A985">
        <v>19065</v>
      </c>
      <c r="B985" t="s">
        <v>6015</v>
      </c>
      <c r="C985" t="s">
        <v>6016</v>
      </c>
      <c r="D985" t="s">
        <v>6017</v>
      </c>
      <c r="E985" t="s">
        <v>456</v>
      </c>
      <c r="F985" t="s">
        <v>2644</v>
      </c>
      <c r="G985" t="s">
        <v>5888</v>
      </c>
      <c r="H985" t="s">
        <v>5889</v>
      </c>
      <c r="I985" t="s">
        <v>17</v>
      </c>
      <c r="J985" t="s">
        <v>6018</v>
      </c>
      <c r="K985" t="s">
        <v>2657</v>
      </c>
      <c r="L985">
        <v>19604</v>
      </c>
      <c r="M985">
        <v>532</v>
      </c>
      <c r="N985">
        <v>604</v>
      </c>
      <c r="O985">
        <v>795</v>
      </c>
      <c r="P985">
        <v>973</v>
      </c>
      <c r="Q985">
        <v>1278</v>
      </c>
    </row>
    <row r="986" spans="1:17" x14ac:dyDescent="0.25">
      <c r="A986">
        <v>19067</v>
      </c>
      <c r="B986" t="s">
        <v>6019</v>
      </c>
      <c r="C986" t="s">
        <v>6020</v>
      </c>
      <c r="D986" t="s">
        <v>6021</v>
      </c>
      <c r="E986" t="s">
        <v>803</v>
      </c>
      <c r="F986" t="s">
        <v>2644</v>
      </c>
      <c r="G986" t="s">
        <v>5888</v>
      </c>
      <c r="H986" t="s">
        <v>5889</v>
      </c>
      <c r="I986" t="s">
        <v>17</v>
      </c>
      <c r="J986" t="s">
        <v>6022</v>
      </c>
      <c r="K986" t="s">
        <v>2657</v>
      </c>
      <c r="L986">
        <v>15713</v>
      </c>
      <c r="M986">
        <v>625</v>
      </c>
      <c r="N986">
        <v>629</v>
      </c>
      <c r="O986">
        <v>795</v>
      </c>
      <c r="P986">
        <v>1064</v>
      </c>
      <c r="Q986">
        <v>1068</v>
      </c>
    </row>
    <row r="987" spans="1:17" x14ac:dyDescent="0.25">
      <c r="A987">
        <v>19069</v>
      </c>
      <c r="B987" t="s">
        <v>6023</v>
      </c>
      <c r="C987" t="s">
        <v>6024</v>
      </c>
      <c r="D987" t="s">
        <v>6025</v>
      </c>
      <c r="E987" t="s">
        <v>207</v>
      </c>
      <c r="F987" t="s">
        <v>2644</v>
      </c>
      <c r="G987" t="s">
        <v>5888</v>
      </c>
      <c r="H987" t="s">
        <v>5889</v>
      </c>
      <c r="I987" t="s">
        <v>17</v>
      </c>
      <c r="J987" t="s">
        <v>6026</v>
      </c>
      <c r="K987" t="s">
        <v>2657</v>
      </c>
      <c r="L987">
        <v>10091</v>
      </c>
      <c r="M987">
        <v>581</v>
      </c>
      <c r="N987">
        <v>604</v>
      </c>
      <c r="O987">
        <v>795</v>
      </c>
      <c r="P987">
        <v>1092</v>
      </c>
      <c r="Q987">
        <v>1109</v>
      </c>
    </row>
    <row r="988" spans="1:17" x14ac:dyDescent="0.25">
      <c r="A988">
        <v>19071</v>
      </c>
      <c r="B988" t="s">
        <v>6027</v>
      </c>
      <c r="C988" t="s">
        <v>6028</v>
      </c>
      <c r="D988" t="s">
        <v>6029</v>
      </c>
      <c r="E988" t="s">
        <v>353</v>
      </c>
      <c r="F988" t="s">
        <v>2644</v>
      </c>
      <c r="G988" t="s">
        <v>5888</v>
      </c>
      <c r="H988" t="s">
        <v>5889</v>
      </c>
      <c r="I988" t="s">
        <v>17</v>
      </c>
      <c r="J988" t="s">
        <v>6030</v>
      </c>
      <c r="K988" t="s">
        <v>2657</v>
      </c>
      <c r="L988">
        <v>6895</v>
      </c>
      <c r="M988">
        <v>581</v>
      </c>
      <c r="N988">
        <v>604</v>
      </c>
      <c r="O988">
        <v>795</v>
      </c>
      <c r="P988">
        <v>1056</v>
      </c>
      <c r="Q988">
        <v>1201</v>
      </c>
    </row>
    <row r="989" spans="1:17" x14ac:dyDescent="0.25">
      <c r="A989">
        <v>19073</v>
      </c>
      <c r="B989" t="s">
        <v>6031</v>
      </c>
      <c r="C989" t="s">
        <v>6032</v>
      </c>
      <c r="D989" t="s">
        <v>6033</v>
      </c>
      <c r="E989" t="s">
        <v>758</v>
      </c>
      <c r="F989" t="s">
        <v>2644</v>
      </c>
      <c r="G989" t="s">
        <v>5888</v>
      </c>
      <c r="H989" t="s">
        <v>5889</v>
      </c>
      <c r="I989" t="s">
        <v>17</v>
      </c>
      <c r="J989" t="s">
        <v>6034</v>
      </c>
      <c r="K989" t="s">
        <v>2657</v>
      </c>
      <c r="L989">
        <v>8923</v>
      </c>
      <c r="M989">
        <v>581</v>
      </c>
      <c r="N989">
        <v>604</v>
      </c>
      <c r="O989">
        <v>795</v>
      </c>
      <c r="P989">
        <v>1130</v>
      </c>
      <c r="Q989">
        <v>1221</v>
      </c>
    </row>
    <row r="990" spans="1:17" x14ac:dyDescent="0.25">
      <c r="A990">
        <v>19075</v>
      </c>
      <c r="B990" t="s">
        <v>6035</v>
      </c>
      <c r="C990" t="s">
        <v>5912</v>
      </c>
      <c r="D990" t="s">
        <v>5913</v>
      </c>
      <c r="E990" t="s">
        <v>1041</v>
      </c>
      <c r="F990" t="s">
        <v>2644</v>
      </c>
      <c r="G990" t="s">
        <v>5888</v>
      </c>
      <c r="H990" t="s">
        <v>5889</v>
      </c>
      <c r="I990" t="s">
        <v>17</v>
      </c>
      <c r="J990" t="s">
        <v>6036</v>
      </c>
      <c r="K990" t="s">
        <v>2648</v>
      </c>
      <c r="L990">
        <v>12262</v>
      </c>
      <c r="M990">
        <v>629</v>
      </c>
      <c r="N990">
        <v>740</v>
      </c>
      <c r="O990">
        <v>934</v>
      </c>
      <c r="P990">
        <v>1241</v>
      </c>
      <c r="Q990">
        <v>1591</v>
      </c>
    </row>
    <row r="991" spans="1:17" x14ac:dyDescent="0.25">
      <c r="A991">
        <v>19077</v>
      </c>
      <c r="B991" t="s">
        <v>6037</v>
      </c>
      <c r="C991" t="s">
        <v>5984</v>
      </c>
      <c r="D991" t="s">
        <v>5985</v>
      </c>
      <c r="E991" t="s">
        <v>1208</v>
      </c>
      <c r="F991" t="s">
        <v>2644</v>
      </c>
      <c r="G991" t="s">
        <v>5888</v>
      </c>
      <c r="H991" t="s">
        <v>5889</v>
      </c>
      <c r="I991" t="s">
        <v>17</v>
      </c>
      <c r="J991" t="s">
        <v>6038</v>
      </c>
      <c r="K991" t="s">
        <v>2648</v>
      </c>
      <c r="L991">
        <v>10702</v>
      </c>
      <c r="M991">
        <v>791</v>
      </c>
      <c r="N991">
        <v>889</v>
      </c>
      <c r="O991">
        <v>1074</v>
      </c>
      <c r="P991">
        <v>1473</v>
      </c>
      <c r="Q991">
        <v>1499</v>
      </c>
    </row>
    <row r="992" spans="1:17" x14ac:dyDescent="0.25">
      <c r="A992">
        <v>19079</v>
      </c>
      <c r="B992" t="s">
        <v>6039</v>
      </c>
      <c r="C992" t="s">
        <v>6040</v>
      </c>
      <c r="D992" t="s">
        <v>6041</v>
      </c>
      <c r="E992" t="s">
        <v>785</v>
      </c>
      <c r="F992" t="s">
        <v>2644</v>
      </c>
      <c r="G992" t="s">
        <v>5888</v>
      </c>
      <c r="H992" t="s">
        <v>5889</v>
      </c>
      <c r="I992" t="s">
        <v>17</v>
      </c>
      <c r="J992" t="s">
        <v>6042</v>
      </c>
      <c r="K992" t="s">
        <v>2657</v>
      </c>
      <c r="L992">
        <v>14905</v>
      </c>
      <c r="M992">
        <v>642</v>
      </c>
      <c r="N992">
        <v>668</v>
      </c>
      <c r="O992">
        <v>879</v>
      </c>
      <c r="P992">
        <v>1070</v>
      </c>
      <c r="Q992">
        <v>1181</v>
      </c>
    </row>
    <row r="993" spans="1:17" x14ac:dyDescent="0.25">
      <c r="A993">
        <v>19081</v>
      </c>
      <c r="B993" t="s">
        <v>6043</v>
      </c>
      <c r="C993" t="s">
        <v>6044</v>
      </c>
      <c r="D993" t="s">
        <v>6045</v>
      </c>
      <c r="E993" t="s">
        <v>255</v>
      </c>
      <c r="F993" t="s">
        <v>2644</v>
      </c>
      <c r="G993" t="s">
        <v>5888</v>
      </c>
      <c r="H993" t="s">
        <v>5889</v>
      </c>
      <c r="I993" t="s">
        <v>17</v>
      </c>
      <c r="J993" t="s">
        <v>6046</v>
      </c>
      <c r="K993" t="s">
        <v>2657</v>
      </c>
      <c r="L993">
        <v>10709</v>
      </c>
      <c r="M993">
        <v>581</v>
      </c>
      <c r="N993">
        <v>645</v>
      </c>
      <c r="O993">
        <v>795</v>
      </c>
      <c r="P993">
        <v>1096</v>
      </c>
      <c r="Q993">
        <v>1354</v>
      </c>
    </row>
    <row r="994" spans="1:17" x14ac:dyDescent="0.25">
      <c r="A994">
        <v>19083</v>
      </c>
      <c r="B994" t="s">
        <v>6047</v>
      </c>
      <c r="C994" t="s">
        <v>6048</v>
      </c>
      <c r="D994" t="s">
        <v>6049</v>
      </c>
      <c r="E994" t="s">
        <v>1090</v>
      </c>
      <c r="F994" t="s">
        <v>2644</v>
      </c>
      <c r="G994" t="s">
        <v>5888</v>
      </c>
      <c r="H994" t="s">
        <v>5889</v>
      </c>
      <c r="I994" t="s">
        <v>17</v>
      </c>
      <c r="J994" t="s">
        <v>6050</v>
      </c>
      <c r="K994" t="s">
        <v>2657</v>
      </c>
      <c r="L994">
        <v>16924</v>
      </c>
      <c r="M994">
        <v>581</v>
      </c>
      <c r="N994">
        <v>604</v>
      </c>
      <c r="O994">
        <v>795</v>
      </c>
      <c r="P994">
        <v>1057</v>
      </c>
      <c r="Q994">
        <v>1130</v>
      </c>
    </row>
    <row r="995" spans="1:17" x14ac:dyDescent="0.25">
      <c r="A995">
        <v>19085</v>
      </c>
      <c r="B995" t="s">
        <v>6051</v>
      </c>
      <c r="C995" t="s">
        <v>6052</v>
      </c>
      <c r="D995" t="s">
        <v>6053</v>
      </c>
      <c r="E995" t="s">
        <v>683</v>
      </c>
      <c r="F995" t="s">
        <v>2644</v>
      </c>
      <c r="G995" t="s">
        <v>5888</v>
      </c>
      <c r="H995" t="s">
        <v>5889</v>
      </c>
      <c r="I995" t="s">
        <v>17</v>
      </c>
      <c r="J995" t="s">
        <v>6054</v>
      </c>
      <c r="K995" t="s">
        <v>2648</v>
      </c>
      <c r="L995">
        <v>14043</v>
      </c>
      <c r="M995">
        <v>801</v>
      </c>
      <c r="N995">
        <v>888</v>
      </c>
      <c r="O995">
        <v>1083</v>
      </c>
      <c r="P995">
        <v>1449</v>
      </c>
      <c r="Q995">
        <v>1611</v>
      </c>
    </row>
    <row r="996" spans="1:17" x14ac:dyDescent="0.25">
      <c r="A996">
        <v>19087</v>
      </c>
      <c r="B996" t="s">
        <v>6055</v>
      </c>
      <c r="C996" t="s">
        <v>6056</v>
      </c>
      <c r="D996" t="s">
        <v>6057</v>
      </c>
      <c r="E996" t="s">
        <v>1077</v>
      </c>
      <c r="F996" t="s">
        <v>2644</v>
      </c>
      <c r="G996" t="s">
        <v>5888</v>
      </c>
      <c r="H996" t="s">
        <v>5889</v>
      </c>
      <c r="I996" t="s">
        <v>17</v>
      </c>
      <c r="J996" t="s">
        <v>6058</v>
      </c>
      <c r="K996" t="s">
        <v>2657</v>
      </c>
      <c r="L996">
        <v>19889</v>
      </c>
      <c r="M996">
        <v>601</v>
      </c>
      <c r="N996">
        <v>654</v>
      </c>
      <c r="O996">
        <v>822</v>
      </c>
      <c r="P996">
        <v>1103</v>
      </c>
      <c r="Q996">
        <v>1107</v>
      </c>
    </row>
    <row r="997" spans="1:17" x14ac:dyDescent="0.25">
      <c r="A997">
        <v>19089</v>
      </c>
      <c r="B997" t="s">
        <v>6059</v>
      </c>
      <c r="C997" t="s">
        <v>6060</v>
      </c>
      <c r="D997" t="s">
        <v>6061</v>
      </c>
      <c r="E997" t="s">
        <v>532</v>
      </c>
      <c r="F997" t="s">
        <v>2644</v>
      </c>
      <c r="G997" t="s">
        <v>5888</v>
      </c>
      <c r="H997" t="s">
        <v>5889</v>
      </c>
      <c r="I997" t="s">
        <v>17</v>
      </c>
      <c r="J997" t="s">
        <v>6062</v>
      </c>
      <c r="K997" t="s">
        <v>2657</v>
      </c>
      <c r="L997">
        <v>9201</v>
      </c>
      <c r="M997">
        <v>581</v>
      </c>
      <c r="N997">
        <v>704</v>
      </c>
      <c r="O997">
        <v>795</v>
      </c>
      <c r="P997">
        <v>1045</v>
      </c>
      <c r="Q997">
        <v>1117</v>
      </c>
    </row>
    <row r="998" spans="1:17" x14ac:dyDescent="0.25">
      <c r="A998">
        <v>19091</v>
      </c>
      <c r="B998" t="s">
        <v>6063</v>
      </c>
      <c r="C998" t="s">
        <v>6064</v>
      </c>
      <c r="D998" t="s">
        <v>6065</v>
      </c>
      <c r="E998" t="s">
        <v>337</v>
      </c>
      <c r="F998" t="s">
        <v>2644</v>
      </c>
      <c r="G998" t="s">
        <v>5888</v>
      </c>
      <c r="H998" t="s">
        <v>5889</v>
      </c>
      <c r="I998" t="s">
        <v>17</v>
      </c>
      <c r="J998" t="s">
        <v>6066</v>
      </c>
      <c r="K998" t="s">
        <v>2657</v>
      </c>
      <c r="L998">
        <v>9518</v>
      </c>
      <c r="M998">
        <v>581</v>
      </c>
      <c r="N998">
        <v>651</v>
      </c>
      <c r="O998">
        <v>795</v>
      </c>
      <c r="P998">
        <v>1130</v>
      </c>
      <c r="Q998">
        <v>1138</v>
      </c>
    </row>
    <row r="999" spans="1:17" x14ac:dyDescent="0.25">
      <c r="A999">
        <v>19093</v>
      </c>
      <c r="B999" t="s">
        <v>6067</v>
      </c>
      <c r="C999" t="s">
        <v>6068</v>
      </c>
      <c r="D999" t="s">
        <v>6069</v>
      </c>
      <c r="E999" t="s">
        <v>1368</v>
      </c>
      <c r="F999" t="s">
        <v>2644</v>
      </c>
      <c r="G999" t="s">
        <v>5888</v>
      </c>
      <c r="H999" t="s">
        <v>5889</v>
      </c>
      <c r="I999" t="s">
        <v>17</v>
      </c>
      <c r="J999" t="s">
        <v>6070</v>
      </c>
      <c r="K999" t="s">
        <v>2657</v>
      </c>
      <c r="L999">
        <v>6862</v>
      </c>
      <c r="M999">
        <v>581</v>
      </c>
      <c r="N999">
        <v>604</v>
      </c>
      <c r="O999">
        <v>795</v>
      </c>
      <c r="P999">
        <v>968</v>
      </c>
      <c r="Q999">
        <v>1068</v>
      </c>
    </row>
    <row r="1000" spans="1:17" x14ac:dyDescent="0.25">
      <c r="A1000">
        <v>19095</v>
      </c>
      <c r="B1000" t="s">
        <v>6071</v>
      </c>
      <c r="C1000" t="s">
        <v>6072</v>
      </c>
      <c r="D1000" t="s">
        <v>6073</v>
      </c>
      <c r="E1000" t="s">
        <v>897</v>
      </c>
      <c r="F1000" t="s">
        <v>2644</v>
      </c>
      <c r="G1000" t="s">
        <v>5888</v>
      </c>
      <c r="H1000" t="s">
        <v>5889</v>
      </c>
      <c r="I1000" t="s">
        <v>17</v>
      </c>
      <c r="J1000" t="s">
        <v>6074</v>
      </c>
      <c r="K1000" t="s">
        <v>2657</v>
      </c>
      <c r="L1000">
        <v>16155</v>
      </c>
      <c r="M1000">
        <v>581</v>
      </c>
      <c r="N1000">
        <v>678</v>
      </c>
      <c r="O1000">
        <v>795</v>
      </c>
      <c r="P1000">
        <v>1130</v>
      </c>
      <c r="Q1000">
        <v>1354</v>
      </c>
    </row>
    <row r="1001" spans="1:17" x14ac:dyDescent="0.25">
      <c r="A1001">
        <v>19097</v>
      </c>
      <c r="B1001" t="s">
        <v>6075</v>
      </c>
      <c r="C1001" t="s">
        <v>6076</v>
      </c>
      <c r="D1001" t="s">
        <v>6077</v>
      </c>
      <c r="E1001" t="s">
        <v>609</v>
      </c>
      <c r="F1001" t="s">
        <v>2644</v>
      </c>
      <c r="G1001" t="s">
        <v>5888</v>
      </c>
      <c r="H1001" t="s">
        <v>5889</v>
      </c>
      <c r="I1001" t="s">
        <v>17</v>
      </c>
      <c r="J1001" t="s">
        <v>6078</v>
      </c>
      <c r="K1001" t="s">
        <v>2657</v>
      </c>
      <c r="L1001">
        <v>19348</v>
      </c>
      <c r="M1001">
        <v>581</v>
      </c>
      <c r="N1001">
        <v>604</v>
      </c>
      <c r="O1001">
        <v>795</v>
      </c>
      <c r="P1001">
        <v>1092</v>
      </c>
      <c r="Q1001">
        <v>1173</v>
      </c>
    </row>
    <row r="1002" spans="1:17" x14ac:dyDescent="0.25">
      <c r="A1002">
        <v>19099</v>
      </c>
      <c r="B1002" t="s">
        <v>6079</v>
      </c>
      <c r="C1002" t="s">
        <v>6080</v>
      </c>
      <c r="D1002" t="s">
        <v>6081</v>
      </c>
      <c r="E1002" t="s">
        <v>947</v>
      </c>
      <c r="F1002" t="s">
        <v>2644</v>
      </c>
      <c r="G1002" t="s">
        <v>5888</v>
      </c>
      <c r="H1002" t="s">
        <v>5889</v>
      </c>
      <c r="I1002" t="s">
        <v>17</v>
      </c>
      <c r="J1002" t="s">
        <v>6082</v>
      </c>
      <c r="K1002" t="s">
        <v>2648</v>
      </c>
      <c r="L1002">
        <v>37032</v>
      </c>
      <c r="M1002">
        <v>616</v>
      </c>
      <c r="N1002">
        <v>634</v>
      </c>
      <c r="O1002">
        <v>835</v>
      </c>
      <c r="P1002">
        <v>1158</v>
      </c>
      <c r="Q1002">
        <v>1238</v>
      </c>
    </row>
    <row r="1003" spans="1:17" x14ac:dyDescent="0.25">
      <c r="A1003">
        <v>19101</v>
      </c>
      <c r="B1003" t="s">
        <v>6083</v>
      </c>
      <c r="C1003" t="s">
        <v>6084</v>
      </c>
      <c r="D1003" t="s">
        <v>6085</v>
      </c>
      <c r="E1003" t="s">
        <v>648</v>
      </c>
      <c r="F1003" t="s">
        <v>2644</v>
      </c>
      <c r="G1003" t="s">
        <v>5888</v>
      </c>
      <c r="H1003" t="s">
        <v>5889</v>
      </c>
      <c r="I1003" t="s">
        <v>17</v>
      </c>
      <c r="J1003" t="s">
        <v>6086</v>
      </c>
      <c r="K1003" t="s">
        <v>2657</v>
      </c>
      <c r="L1003">
        <v>18153</v>
      </c>
      <c r="M1003">
        <v>646</v>
      </c>
      <c r="N1003">
        <v>650</v>
      </c>
      <c r="O1003">
        <v>856</v>
      </c>
      <c r="P1003">
        <v>1170</v>
      </c>
      <c r="Q1003">
        <v>1299</v>
      </c>
    </row>
    <row r="1004" spans="1:17" x14ac:dyDescent="0.25">
      <c r="A1004">
        <v>19103</v>
      </c>
      <c r="B1004" t="s">
        <v>6087</v>
      </c>
      <c r="C1004" t="s">
        <v>6088</v>
      </c>
      <c r="D1004" t="s">
        <v>6089</v>
      </c>
      <c r="E1004" t="s">
        <v>457</v>
      </c>
      <c r="F1004" t="s">
        <v>2644</v>
      </c>
      <c r="G1004" t="s">
        <v>5888</v>
      </c>
      <c r="H1004" t="s">
        <v>5889</v>
      </c>
      <c r="I1004" t="s">
        <v>17</v>
      </c>
      <c r="J1004" t="s">
        <v>6090</v>
      </c>
      <c r="K1004" t="s">
        <v>2648</v>
      </c>
      <c r="L1004">
        <v>150819</v>
      </c>
      <c r="M1004">
        <v>810</v>
      </c>
      <c r="N1004">
        <v>922</v>
      </c>
      <c r="O1004">
        <v>1127</v>
      </c>
      <c r="P1004">
        <v>1602</v>
      </c>
      <c r="Q1004">
        <v>1920</v>
      </c>
    </row>
    <row r="1005" spans="1:17" x14ac:dyDescent="0.25">
      <c r="A1005">
        <v>19105</v>
      </c>
      <c r="B1005" t="s">
        <v>6091</v>
      </c>
      <c r="C1005" t="s">
        <v>6092</v>
      </c>
      <c r="D1005" t="s">
        <v>6093</v>
      </c>
      <c r="E1005" t="s">
        <v>1103</v>
      </c>
      <c r="F1005" t="s">
        <v>2644</v>
      </c>
      <c r="G1005" t="s">
        <v>5888</v>
      </c>
      <c r="H1005" t="s">
        <v>5889</v>
      </c>
      <c r="I1005" t="s">
        <v>17</v>
      </c>
      <c r="J1005" t="s">
        <v>6094</v>
      </c>
      <c r="K1005" t="s">
        <v>2648</v>
      </c>
      <c r="L1005">
        <v>20575</v>
      </c>
      <c r="M1005">
        <v>532</v>
      </c>
      <c r="N1005">
        <v>604</v>
      </c>
      <c r="O1005">
        <v>795</v>
      </c>
      <c r="P1005">
        <v>1064</v>
      </c>
      <c r="Q1005">
        <v>1068</v>
      </c>
    </row>
    <row r="1006" spans="1:17" x14ac:dyDescent="0.25">
      <c r="A1006">
        <v>19107</v>
      </c>
      <c r="B1006" t="s">
        <v>6095</v>
      </c>
      <c r="C1006" t="s">
        <v>6096</v>
      </c>
      <c r="D1006" t="s">
        <v>6097</v>
      </c>
      <c r="E1006" t="s">
        <v>1503</v>
      </c>
      <c r="F1006" t="s">
        <v>2644</v>
      </c>
      <c r="G1006" t="s">
        <v>5888</v>
      </c>
      <c r="H1006" t="s">
        <v>5889</v>
      </c>
      <c r="I1006" t="s">
        <v>17</v>
      </c>
      <c r="J1006" t="s">
        <v>6098</v>
      </c>
      <c r="K1006" t="s">
        <v>2657</v>
      </c>
      <c r="L1006">
        <v>10163</v>
      </c>
      <c r="M1006">
        <v>582</v>
      </c>
      <c r="N1006">
        <v>631</v>
      </c>
      <c r="O1006">
        <v>796</v>
      </c>
      <c r="P1006">
        <v>992</v>
      </c>
      <c r="Q1006">
        <v>1069</v>
      </c>
    </row>
    <row r="1007" spans="1:17" x14ac:dyDescent="0.25">
      <c r="A1007">
        <v>19109</v>
      </c>
      <c r="B1007" t="s">
        <v>6099</v>
      </c>
      <c r="C1007" t="s">
        <v>6100</v>
      </c>
      <c r="D1007" t="s">
        <v>6101</v>
      </c>
      <c r="E1007" t="s">
        <v>1526</v>
      </c>
      <c r="F1007" t="s">
        <v>2644</v>
      </c>
      <c r="G1007" t="s">
        <v>5888</v>
      </c>
      <c r="H1007" t="s">
        <v>5889</v>
      </c>
      <c r="I1007" t="s">
        <v>17</v>
      </c>
      <c r="J1007" t="s">
        <v>6102</v>
      </c>
      <c r="K1007" t="s">
        <v>2657</v>
      </c>
      <c r="L1007">
        <v>14864</v>
      </c>
      <c r="M1007">
        <v>641</v>
      </c>
      <c r="N1007">
        <v>641</v>
      </c>
      <c r="O1007">
        <v>795</v>
      </c>
      <c r="P1007">
        <v>976</v>
      </c>
      <c r="Q1007">
        <v>1068</v>
      </c>
    </row>
    <row r="1008" spans="1:17" x14ac:dyDescent="0.25">
      <c r="A1008">
        <v>19111</v>
      </c>
      <c r="B1008" t="s">
        <v>6103</v>
      </c>
      <c r="C1008" t="s">
        <v>6104</v>
      </c>
      <c r="D1008" t="s">
        <v>6105</v>
      </c>
      <c r="E1008" t="s">
        <v>1040</v>
      </c>
      <c r="F1008" t="s">
        <v>2644</v>
      </c>
      <c r="G1008" t="s">
        <v>5888</v>
      </c>
      <c r="H1008" t="s">
        <v>5889</v>
      </c>
      <c r="I1008" t="s">
        <v>17</v>
      </c>
      <c r="J1008" t="s">
        <v>6106</v>
      </c>
      <c r="K1008" t="s">
        <v>2657</v>
      </c>
      <c r="L1008">
        <v>33946</v>
      </c>
      <c r="M1008">
        <v>554</v>
      </c>
      <c r="N1008">
        <v>641</v>
      </c>
      <c r="O1008">
        <v>828</v>
      </c>
      <c r="P1008">
        <v>1119</v>
      </c>
      <c r="Q1008">
        <v>1188</v>
      </c>
    </row>
    <row r="1009" spans="1:17" x14ac:dyDescent="0.25">
      <c r="A1009">
        <v>19113</v>
      </c>
      <c r="B1009" t="s">
        <v>6107</v>
      </c>
      <c r="C1009" t="s">
        <v>6108</v>
      </c>
      <c r="D1009" t="s">
        <v>6109</v>
      </c>
      <c r="E1009" t="s">
        <v>813</v>
      </c>
      <c r="F1009" t="s">
        <v>2644</v>
      </c>
      <c r="G1009" t="s">
        <v>5888</v>
      </c>
      <c r="H1009" t="s">
        <v>5889</v>
      </c>
      <c r="I1009" t="s">
        <v>17</v>
      </c>
      <c r="J1009" t="s">
        <v>6110</v>
      </c>
      <c r="K1009" t="s">
        <v>2648</v>
      </c>
      <c r="L1009">
        <v>225601</v>
      </c>
      <c r="M1009">
        <v>615</v>
      </c>
      <c r="N1009">
        <v>699</v>
      </c>
      <c r="O1009">
        <v>920</v>
      </c>
      <c r="P1009">
        <v>1307</v>
      </c>
      <c r="Q1009">
        <v>1567</v>
      </c>
    </row>
    <row r="1010" spans="1:17" x14ac:dyDescent="0.25">
      <c r="A1010">
        <v>19115</v>
      </c>
      <c r="B1010" t="s">
        <v>6111</v>
      </c>
      <c r="C1010" t="s">
        <v>6112</v>
      </c>
      <c r="D1010" t="s">
        <v>6113</v>
      </c>
      <c r="E1010" t="s">
        <v>1517</v>
      </c>
      <c r="F1010" t="s">
        <v>2644</v>
      </c>
      <c r="G1010" t="s">
        <v>5888</v>
      </c>
      <c r="H1010" t="s">
        <v>5889</v>
      </c>
      <c r="I1010" t="s">
        <v>17</v>
      </c>
      <c r="J1010" t="s">
        <v>6114</v>
      </c>
      <c r="K1010" t="s">
        <v>2657</v>
      </c>
      <c r="L1010">
        <v>11125</v>
      </c>
      <c r="M1010">
        <v>532</v>
      </c>
      <c r="N1010">
        <v>645</v>
      </c>
      <c r="O1010">
        <v>795</v>
      </c>
      <c r="P1010">
        <v>1028</v>
      </c>
      <c r="Q1010">
        <v>1068</v>
      </c>
    </row>
    <row r="1011" spans="1:17" x14ac:dyDescent="0.25">
      <c r="A1011">
        <v>19117</v>
      </c>
      <c r="B1011" t="s">
        <v>6115</v>
      </c>
      <c r="C1011" t="s">
        <v>6116</v>
      </c>
      <c r="D1011" t="s">
        <v>6117</v>
      </c>
      <c r="E1011" t="s">
        <v>1393</v>
      </c>
      <c r="F1011" t="s">
        <v>2644</v>
      </c>
      <c r="G1011" t="s">
        <v>5888</v>
      </c>
      <c r="H1011" t="s">
        <v>5889</v>
      </c>
      <c r="I1011" t="s">
        <v>17</v>
      </c>
      <c r="J1011" t="s">
        <v>6118</v>
      </c>
      <c r="K1011" t="s">
        <v>2657</v>
      </c>
      <c r="L1011">
        <v>8556</v>
      </c>
      <c r="M1011">
        <v>690</v>
      </c>
      <c r="N1011">
        <v>717</v>
      </c>
      <c r="O1011">
        <v>944</v>
      </c>
      <c r="P1011">
        <v>1149</v>
      </c>
      <c r="Q1011">
        <v>1268</v>
      </c>
    </row>
    <row r="1012" spans="1:17" x14ac:dyDescent="0.25">
      <c r="A1012">
        <v>19119</v>
      </c>
      <c r="B1012" t="s">
        <v>6119</v>
      </c>
      <c r="C1012" t="s">
        <v>6120</v>
      </c>
      <c r="D1012" t="s">
        <v>6121</v>
      </c>
      <c r="E1012" t="s">
        <v>443</v>
      </c>
      <c r="F1012" t="s">
        <v>2644</v>
      </c>
      <c r="G1012" t="s">
        <v>5888</v>
      </c>
      <c r="H1012" t="s">
        <v>5889</v>
      </c>
      <c r="I1012" t="s">
        <v>17</v>
      </c>
      <c r="J1012" t="s">
        <v>6122</v>
      </c>
      <c r="K1012" t="s">
        <v>2657</v>
      </c>
      <c r="L1012">
        <v>11800</v>
      </c>
      <c r="M1012">
        <v>581</v>
      </c>
      <c r="N1012">
        <v>702</v>
      </c>
      <c r="O1012">
        <v>795</v>
      </c>
      <c r="P1012">
        <v>968</v>
      </c>
      <c r="Q1012">
        <v>1312</v>
      </c>
    </row>
    <row r="1013" spans="1:17" x14ac:dyDescent="0.25">
      <c r="A1013">
        <v>19121</v>
      </c>
      <c r="B1013" t="s">
        <v>6123</v>
      </c>
      <c r="C1013" t="s">
        <v>5984</v>
      </c>
      <c r="D1013" t="s">
        <v>5985</v>
      </c>
      <c r="E1013" t="s">
        <v>941</v>
      </c>
      <c r="F1013" t="s">
        <v>2644</v>
      </c>
      <c r="G1013" t="s">
        <v>5888</v>
      </c>
      <c r="H1013" t="s">
        <v>5889</v>
      </c>
      <c r="I1013" t="s">
        <v>17</v>
      </c>
      <c r="J1013" t="s">
        <v>6124</v>
      </c>
      <c r="K1013" t="s">
        <v>2648</v>
      </c>
      <c r="L1013">
        <v>16148</v>
      </c>
      <c r="M1013">
        <v>791</v>
      </c>
      <c r="N1013">
        <v>889</v>
      </c>
      <c r="O1013">
        <v>1074</v>
      </c>
      <c r="P1013">
        <v>1473</v>
      </c>
      <c r="Q1013">
        <v>1499</v>
      </c>
    </row>
    <row r="1014" spans="1:17" x14ac:dyDescent="0.25">
      <c r="A1014">
        <v>19123</v>
      </c>
      <c r="B1014" t="s">
        <v>6125</v>
      </c>
      <c r="C1014" t="s">
        <v>6126</v>
      </c>
      <c r="D1014" t="s">
        <v>6127</v>
      </c>
      <c r="E1014" t="s">
        <v>1632</v>
      </c>
      <c r="F1014" t="s">
        <v>2644</v>
      </c>
      <c r="G1014" t="s">
        <v>5888</v>
      </c>
      <c r="H1014" t="s">
        <v>5889</v>
      </c>
      <c r="I1014" t="s">
        <v>17</v>
      </c>
      <c r="J1014" t="s">
        <v>6128</v>
      </c>
      <c r="K1014" t="s">
        <v>2657</v>
      </c>
      <c r="L1014">
        <v>22351</v>
      </c>
      <c r="M1014">
        <v>629</v>
      </c>
      <c r="N1014">
        <v>642</v>
      </c>
      <c r="O1014">
        <v>798</v>
      </c>
      <c r="P1014">
        <v>971</v>
      </c>
      <c r="Q1014">
        <v>1072</v>
      </c>
    </row>
    <row r="1015" spans="1:17" x14ac:dyDescent="0.25">
      <c r="A1015">
        <v>19125</v>
      </c>
      <c r="B1015" t="s">
        <v>6129</v>
      </c>
      <c r="C1015" t="s">
        <v>6130</v>
      </c>
      <c r="D1015" t="s">
        <v>6131</v>
      </c>
      <c r="E1015" t="s">
        <v>866</v>
      </c>
      <c r="F1015" t="s">
        <v>2644</v>
      </c>
      <c r="G1015" t="s">
        <v>5888</v>
      </c>
      <c r="H1015" t="s">
        <v>5889</v>
      </c>
      <c r="I1015" t="s">
        <v>17</v>
      </c>
      <c r="J1015" t="s">
        <v>6132</v>
      </c>
      <c r="K1015" t="s">
        <v>2657</v>
      </c>
      <c r="L1015">
        <v>33193</v>
      </c>
      <c r="M1015">
        <v>571</v>
      </c>
      <c r="N1015">
        <v>665</v>
      </c>
      <c r="O1015">
        <v>854</v>
      </c>
      <c r="P1015">
        <v>1039</v>
      </c>
      <c r="Q1015">
        <v>1147</v>
      </c>
    </row>
    <row r="1016" spans="1:17" x14ac:dyDescent="0.25">
      <c r="A1016">
        <v>19127</v>
      </c>
      <c r="B1016" t="s">
        <v>6133</v>
      </c>
      <c r="C1016" t="s">
        <v>6134</v>
      </c>
      <c r="D1016" t="s">
        <v>6135</v>
      </c>
      <c r="E1016" t="s">
        <v>924</v>
      </c>
      <c r="F1016" t="s">
        <v>2644</v>
      </c>
      <c r="G1016" t="s">
        <v>5888</v>
      </c>
      <c r="H1016" t="s">
        <v>5889</v>
      </c>
      <c r="I1016" t="s">
        <v>17</v>
      </c>
      <c r="J1016" t="s">
        <v>6136</v>
      </c>
      <c r="K1016" t="s">
        <v>2657</v>
      </c>
      <c r="L1016">
        <v>39804</v>
      </c>
      <c r="M1016">
        <v>639</v>
      </c>
      <c r="N1016">
        <v>652</v>
      </c>
      <c r="O1016">
        <v>844</v>
      </c>
      <c r="P1016">
        <v>1114</v>
      </c>
      <c r="Q1016">
        <v>1134</v>
      </c>
    </row>
    <row r="1017" spans="1:17" x14ac:dyDescent="0.25">
      <c r="A1017">
        <v>19129</v>
      </c>
      <c r="B1017" t="s">
        <v>6137</v>
      </c>
      <c r="C1017" t="s">
        <v>6052</v>
      </c>
      <c r="D1017" t="s">
        <v>6053</v>
      </c>
      <c r="E1017" t="s">
        <v>1684</v>
      </c>
      <c r="F1017" t="s">
        <v>2644</v>
      </c>
      <c r="G1017" t="s">
        <v>5888</v>
      </c>
      <c r="H1017" t="s">
        <v>5889</v>
      </c>
      <c r="I1017" t="s">
        <v>17</v>
      </c>
      <c r="J1017" t="s">
        <v>6138</v>
      </c>
      <c r="K1017" t="s">
        <v>2648</v>
      </c>
      <c r="L1017">
        <v>15023</v>
      </c>
      <c r="M1017">
        <v>801</v>
      </c>
      <c r="N1017">
        <v>888</v>
      </c>
      <c r="O1017">
        <v>1083</v>
      </c>
      <c r="P1017">
        <v>1449</v>
      </c>
      <c r="Q1017">
        <v>1611</v>
      </c>
    </row>
    <row r="1018" spans="1:17" x14ac:dyDescent="0.25">
      <c r="A1018">
        <v>19131</v>
      </c>
      <c r="B1018" t="s">
        <v>6139</v>
      </c>
      <c r="C1018" t="s">
        <v>6140</v>
      </c>
      <c r="D1018" t="s">
        <v>6141</v>
      </c>
      <c r="E1018" t="s">
        <v>1622</v>
      </c>
      <c r="F1018" t="s">
        <v>2644</v>
      </c>
      <c r="G1018" t="s">
        <v>5888</v>
      </c>
      <c r="H1018" t="s">
        <v>5889</v>
      </c>
      <c r="I1018" t="s">
        <v>17</v>
      </c>
      <c r="J1018" t="s">
        <v>6142</v>
      </c>
      <c r="K1018" t="s">
        <v>2657</v>
      </c>
      <c r="L1018">
        <v>10588</v>
      </c>
      <c r="M1018">
        <v>581</v>
      </c>
      <c r="N1018">
        <v>604</v>
      </c>
      <c r="O1018">
        <v>795</v>
      </c>
      <c r="P1018">
        <v>968</v>
      </c>
      <c r="Q1018">
        <v>1068</v>
      </c>
    </row>
    <row r="1019" spans="1:17" x14ac:dyDescent="0.25">
      <c r="A1019">
        <v>19133</v>
      </c>
      <c r="B1019" t="s">
        <v>6143</v>
      </c>
      <c r="C1019" t="s">
        <v>6144</v>
      </c>
      <c r="D1019" t="s">
        <v>6145</v>
      </c>
      <c r="E1019" t="s">
        <v>1713</v>
      </c>
      <c r="F1019" t="s">
        <v>2644</v>
      </c>
      <c r="G1019" t="s">
        <v>5888</v>
      </c>
      <c r="H1019" t="s">
        <v>5889</v>
      </c>
      <c r="I1019" t="s">
        <v>17</v>
      </c>
      <c r="J1019" t="s">
        <v>6146</v>
      </c>
      <c r="K1019" t="s">
        <v>2657</v>
      </c>
      <c r="L1019">
        <v>8675</v>
      </c>
      <c r="M1019">
        <v>600</v>
      </c>
      <c r="N1019">
        <v>604</v>
      </c>
      <c r="O1019">
        <v>795</v>
      </c>
      <c r="P1019">
        <v>968</v>
      </c>
      <c r="Q1019">
        <v>1280</v>
      </c>
    </row>
    <row r="1020" spans="1:17" x14ac:dyDescent="0.25">
      <c r="A1020">
        <v>19135</v>
      </c>
      <c r="B1020" t="s">
        <v>6147</v>
      </c>
      <c r="C1020" t="s">
        <v>6148</v>
      </c>
      <c r="D1020" t="s">
        <v>6149</v>
      </c>
      <c r="E1020" t="s">
        <v>965</v>
      </c>
      <c r="F1020" t="s">
        <v>2644</v>
      </c>
      <c r="G1020" t="s">
        <v>5888</v>
      </c>
      <c r="H1020" t="s">
        <v>5889</v>
      </c>
      <c r="I1020" t="s">
        <v>17</v>
      </c>
      <c r="J1020" t="s">
        <v>6150</v>
      </c>
      <c r="K1020" t="s">
        <v>2657</v>
      </c>
      <c r="L1020">
        <v>7761</v>
      </c>
      <c r="M1020">
        <v>604</v>
      </c>
      <c r="N1020">
        <v>628</v>
      </c>
      <c r="O1020">
        <v>827</v>
      </c>
      <c r="P1020">
        <v>1007</v>
      </c>
      <c r="Q1020">
        <v>1112</v>
      </c>
    </row>
    <row r="1021" spans="1:17" x14ac:dyDescent="0.25">
      <c r="A1021">
        <v>19137</v>
      </c>
      <c r="B1021" t="s">
        <v>6151</v>
      </c>
      <c r="C1021" t="s">
        <v>6152</v>
      </c>
      <c r="D1021" t="s">
        <v>6153</v>
      </c>
      <c r="E1021" t="s">
        <v>598</v>
      </c>
      <c r="F1021" t="s">
        <v>2644</v>
      </c>
      <c r="G1021" t="s">
        <v>5888</v>
      </c>
      <c r="H1021" t="s">
        <v>5889</v>
      </c>
      <c r="I1021" t="s">
        <v>17</v>
      </c>
      <c r="J1021" t="s">
        <v>6154</v>
      </c>
      <c r="K1021" t="s">
        <v>2657</v>
      </c>
      <c r="L1021">
        <v>10016</v>
      </c>
      <c r="M1021">
        <v>581</v>
      </c>
      <c r="N1021">
        <v>604</v>
      </c>
      <c r="O1021">
        <v>795</v>
      </c>
      <c r="P1021">
        <v>968</v>
      </c>
      <c r="Q1021">
        <v>1094</v>
      </c>
    </row>
    <row r="1022" spans="1:17" x14ac:dyDescent="0.25">
      <c r="A1022">
        <v>19139</v>
      </c>
      <c r="B1022" t="s">
        <v>6155</v>
      </c>
      <c r="C1022" t="s">
        <v>6156</v>
      </c>
      <c r="D1022" t="s">
        <v>6157</v>
      </c>
      <c r="E1022" t="s">
        <v>1751</v>
      </c>
      <c r="F1022" t="s">
        <v>2644</v>
      </c>
      <c r="G1022" t="s">
        <v>5888</v>
      </c>
      <c r="H1022" t="s">
        <v>5889</v>
      </c>
      <c r="I1022" t="s">
        <v>17</v>
      </c>
      <c r="J1022" t="s">
        <v>6158</v>
      </c>
      <c r="K1022" t="s">
        <v>2657</v>
      </c>
      <c r="L1022">
        <v>42703</v>
      </c>
      <c r="M1022">
        <v>680</v>
      </c>
      <c r="N1022">
        <v>707</v>
      </c>
      <c r="O1022">
        <v>931</v>
      </c>
      <c r="P1022">
        <v>1175</v>
      </c>
      <c r="Q1022">
        <v>1382</v>
      </c>
    </row>
    <row r="1023" spans="1:17" x14ac:dyDescent="0.25">
      <c r="A1023">
        <v>19141</v>
      </c>
      <c r="B1023" t="s">
        <v>6159</v>
      </c>
      <c r="C1023" t="s">
        <v>6160</v>
      </c>
      <c r="D1023" t="s">
        <v>6161</v>
      </c>
      <c r="E1023" t="s">
        <v>1763</v>
      </c>
      <c r="F1023" t="s">
        <v>2644</v>
      </c>
      <c r="G1023" t="s">
        <v>5888</v>
      </c>
      <c r="H1023" t="s">
        <v>5889</v>
      </c>
      <c r="I1023" t="s">
        <v>17</v>
      </c>
      <c r="J1023" t="s">
        <v>6162</v>
      </c>
      <c r="K1023" t="s">
        <v>2657</v>
      </c>
      <c r="L1023">
        <v>13796</v>
      </c>
      <c r="M1023">
        <v>581</v>
      </c>
      <c r="N1023">
        <v>616</v>
      </c>
      <c r="O1023">
        <v>795</v>
      </c>
      <c r="P1023">
        <v>1110</v>
      </c>
      <c r="Q1023">
        <v>1114</v>
      </c>
    </row>
    <row r="1024" spans="1:17" x14ac:dyDescent="0.25">
      <c r="A1024">
        <v>19143</v>
      </c>
      <c r="B1024" t="s">
        <v>6163</v>
      </c>
      <c r="C1024" t="s">
        <v>6164</v>
      </c>
      <c r="D1024" t="s">
        <v>6165</v>
      </c>
      <c r="E1024" t="s">
        <v>1403</v>
      </c>
      <c r="F1024" t="s">
        <v>2644</v>
      </c>
      <c r="G1024" t="s">
        <v>5888</v>
      </c>
      <c r="H1024" t="s">
        <v>5889</v>
      </c>
      <c r="I1024" t="s">
        <v>17</v>
      </c>
      <c r="J1024" t="s">
        <v>6166</v>
      </c>
      <c r="K1024" t="s">
        <v>2657</v>
      </c>
      <c r="L1024">
        <v>6016</v>
      </c>
      <c r="M1024">
        <v>581</v>
      </c>
      <c r="N1024">
        <v>625</v>
      </c>
      <c r="O1024">
        <v>795</v>
      </c>
      <c r="P1024">
        <v>998</v>
      </c>
      <c r="Q1024">
        <v>1068</v>
      </c>
    </row>
    <row r="1025" spans="1:17" x14ac:dyDescent="0.25">
      <c r="A1025">
        <v>19145</v>
      </c>
      <c r="B1025" t="s">
        <v>6167</v>
      </c>
      <c r="C1025" t="s">
        <v>6168</v>
      </c>
      <c r="D1025" t="s">
        <v>6169</v>
      </c>
      <c r="E1025" t="s">
        <v>1721</v>
      </c>
      <c r="F1025" t="s">
        <v>2644</v>
      </c>
      <c r="G1025" t="s">
        <v>5888</v>
      </c>
      <c r="H1025" t="s">
        <v>5889</v>
      </c>
      <c r="I1025" t="s">
        <v>17</v>
      </c>
      <c r="J1025" t="s">
        <v>6170</v>
      </c>
      <c r="K1025" t="s">
        <v>2657</v>
      </c>
      <c r="L1025">
        <v>15205</v>
      </c>
      <c r="M1025">
        <v>581</v>
      </c>
      <c r="N1025">
        <v>610</v>
      </c>
      <c r="O1025">
        <v>795</v>
      </c>
      <c r="P1025">
        <v>1007</v>
      </c>
      <c r="Q1025">
        <v>1255</v>
      </c>
    </row>
    <row r="1026" spans="1:17" x14ac:dyDescent="0.25">
      <c r="A1026">
        <v>19147</v>
      </c>
      <c r="B1026" t="s">
        <v>6171</v>
      </c>
      <c r="C1026" t="s">
        <v>6172</v>
      </c>
      <c r="D1026" t="s">
        <v>6173</v>
      </c>
      <c r="E1026" t="s">
        <v>1805</v>
      </c>
      <c r="F1026" t="s">
        <v>2644</v>
      </c>
      <c r="G1026" t="s">
        <v>5888</v>
      </c>
      <c r="H1026" t="s">
        <v>5889</v>
      </c>
      <c r="I1026" t="s">
        <v>17</v>
      </c>
      <c r="J1026" t="s">
        <v>6174</v>
      </c>
      <c r="K1026" t="s">
        <v>2657</v>
      </c>
      <c r="L1026">
        <v>8941</v>
      </c>
      <c r="M1026">
        <v>581</v>
      </c>
      <c r="N1026">
        <v>604</v>
      </c>
      <c r="O1026">
        <v>795</v>
      </c>
      <c r="P1026">
        <v>973</v>
      </c>
      <c r="Q1026">
        <v>1072</v>
      </c>
    </row>
    <row r="1027" spans="1:17" x14ac:dyDescent="0.25">
      <c r="A1027">
        <v>19149</v>
      </c>
      <c r="B1027" t="s">
        <v>6175</v>
      </c>
      <c r="C1027" t="s">
        <v>6176</v>
      </c>
      <c r="D1027" t="s">
        <v>6177</v>
      </c>
      <c r="E1027" t="s">
        <v>504</v>
      </c>
      <c r="F1027" t="s">
        <v>2644</v>
      </c>
      <c r="G1027" t="s">
        <v>5888</v>
      </c>
      <c r="H1027" t="s">
        <v>5889</v>
      </c>
      <c r="I1027" t="s">
        <v>17</v>
      </c>
      <c r="J1027" t="s">
        <v>6178</v>
      </c>
      <c r="K1027" t="s">
        <v>2657</v>
      </c>
      <c r="L1027">
        <v>25141</v>
      </c>
      <c r="M1027">
        <v>597</v>
      </c>
      <c r="N1027">
        <v>652</v>
      </c>
      <c r="O1027">
        <v>795</v>
      </c>
      <c r="P1027">
        <v>1116</v>
      </c>
      <c r="Q1027">
        <v>1120</v>
      </c>
    </row>
    <row r="1028" spans="1:17" x14ac:dyDescent="0.25">
      <c r="A1028">
        <v>19151</v>
      </c>
      <c r="B1028" t="s">
        <v>6179</v>
      </c>
      <c r="C1028" t="s">
        <v>6180</v>
      </c>
      <c r="D1028" t="s">
        <v>6181</v>
      </c>
      <c r="E1028" t="s">
        <v>1203</v>
      </c>
      <c r="F1028" t="s">
        <v>2644</v>
      </c>
      <c r="G1028" t="s">
        <v>5888</v>
      </c>
      <c r="H1028" t="s">
        <v>5889</v>
      </c>
      <c r="I1028" t="s">
        <v>17</v>
      </c>
      <c r="J1028" t="s">
        <v>6182</v>
      </c>
      <c r="K1028" t="s">
        <v>2657</v>
      </c>
      <c r="L1028">
        <v>6725</v>
      </c>
      <c r="M1028">
        <v>581</v>
      </c>
      <c r="N1028">
        <v>604</v>
      </c>
      <c r="O1028">
        <v>795</v>
      </c>
      <c r="P1028">
        <v>968</v>
      </c>
      <c r="Q1028">
        <v>1068</v>
      </c>
    </row>
    <row r="1029" spans="1:17" x14ac:dyDescent="0.25">
      <c r="A1029">
        <v>19153</v>
      </c>
      <c r="B1029" t="s">
        <v>6183</v>
      </c>
      <c r="C1029" t="s">
        <v>5984</v>
      </c>
      <c r="D1029" t="s">
        <v>5985</v>
      </c>
      <c r="E1029" t="s">
        <v>945</v>
      </c>
      <c r="F1029" t="s">
        <v>2644</v>
      </c>
      <c r="G1029" t="s">
        <v>5888</v>
      </c>
      <c r="H1029" t="s">
        <v>5889</v>
      </c>
      <c r="I1029" t="s">
        <v>17</v>
      </c>
      <c r="J1029" t="s">
        <v>6184</v>
      </c>
      <c r="K1029" t="s">
        <v>2648</v>
      </c>
      <c r="L1029">
        <v>485418</v>
      </c>
      <c r="M1029">
        <v>791</v>
      </c>
      <c r="N1029">
        <v>889</v>
      </c>
      <c r="O1029">
        <v>1074</v>
      </c>
      <c r="P1029">
        <v>1473</v>
      </c>
      <c r="Q1029">
        <v>1499</v>
      </c>
    </row>
    <row r="1030" spans="1:17" x14ac:dyDescent="0.25">
      <c r="A1030">
        <v>19155</v>
      </c>
      <c r="B1030" t="s">
        <v>6185</v>
      </c>
      <c r="C1030" t="s">
        <v>6052</v>
      </c>
      <c r="D1030" t="s">
        <v>6053</v>
      </c>
      <c r="E1030" t="s">
        <v>1841</v>
      </c>
      <c r="F1030" t="s">
        <v>2644</v>
      </c>
      <c r="G1030" t="s">
        <v>5888</v>
      </c>
      <c r="H1030" t="s">
        <v>5889</v>
      </c>
      <c r="I1030" t="s">
        <v>17</v>
      </c>
      <c r="J1030" t="s">
        <v>6186</v>
      </c>
      <c r="K1030" t="s">
        <v>2648</v>
      </c>
      <c r="L1030">
        <v>93478</v>
      </c>
      <c r="M1030">
        <v>801</v>
      </c>
      <c r="N1030">
        <v>888</v>
      </c>
      <c r="O1030">
        <v>1083</v>
      </c>
      <c r="P1030">
        <v>1449</v>
      </c>
      <c r="Q1030">
        <v>1611</v>
      </c>
    </row>
    <row r="1031" spans="1:17" x14ac:dyDescent="0.25">
      <c r="A1031">
        <v>19157</v>
      </c>
      <c r="B1031" t="s">
        <v>6187</v>
      </c>
      <c r="C1031" t="s">
        <v>6188</v>
      </c>
      <c r="D1031" t="s">
        <v>6189</v>
      </c>
      <c r="E1031" t="s">
        <v>1854</v>
      </c>
      <c r="F1031" t="s">
        <v>2644</v>
      </c>
      <c r="G1031" t="s">
        <v>5888</v>
      </c>
      <c r="H1031" t="s">
        <v>5889</v>
      </c>
      <c r="I1031" t="s">
        <v>17</v>
      </c>
      <c r="J1031" t="s">
        <v>6190</v>
      </c>
      <c r="K1031" t="s">
        <v>2657</v>
      </c>
      <c r="L1031">
        <v>18391</v>
      </c>
      <c r="M1031">
        <v>616</v>
      </c>
      <c r="N1031">
        <v>729</v>
      </c>
      <c r="O1031">
        <v>843</v>
      </c>
      <c r="P1031">
        <v>1128</v>
      </c>
      <c r="Q1031">
        <v>1132</v>
      </c>
    </row>
    <row r="1032" spans="1:17" x14ac:dyDescent="0.25">
      <c r="A1032">
        <v>19159</v>
      </c>
      <c r="B1032" t="s">
        <v>6191</v>
      </c>
      <c r="C1032" t="s">
        <v>6192</v>
      </c>
      <c r="D1032" t="s">
        <v>6193</v>
      </c>
      <c r="E1032" t="s">
        <v>1865</v>
      </c>
      <c r="F1032" t="s">
        <v>2644</v>
      </c>
      <c r="G1032" t="s">
        <v>5888</v>
      </c>
      <c r="H1032" t="s">
        <v>5889</v>
      </c>
      <c r="I1032" t="s">
        <v>17</v>
      </c>
      <c r="J1032" t="s">
        <v>6194</v>
      </c>
      <c r="K1032" t="s">
        <v>2657</v>
      </c>
      <c r="L1032">
        <v>4922</v>
      </c>
      <c r="M1032">
        <v>581</v>
      </c>
      <c r="N1032">
        <v>633</v>
      </c>
      <c r="O1032">
        <v>795</v>
      </c>
      <c r="P1032">
        <v>1064</v>
      </c>
      <c r="Q1032">
        <v>1068</v>
      </c>
    </row>
    <row r="1033" spans="1:17" x14ac:dyDescent="0.25">
      <c r="A1033">
        <v>19161</v>
      </c>
      <c r="B1033" t="s">
        <v>6195</v>
      </c>
      <c r="C1033" t="s">
        <v>6196</v>
      </c>
      <c r="D1033" t="s">
        <v>6197</v>
      </c>
      <c r="E1033" t="s">
        <v>1872</v>
      </c>
      <c r="F1033" t="s">
        <v>2644</v>
      </c>
      <c r="G1033" t="s">
        <v>5888</v>
      </c>
      <c r="H1033" t="s">
        <v>5889</v>
      </c>
      <c r="I1033" t="s">
        <v>17</v>
      </c>
      <c r="J1033" t="s">
        <v>6198</v>
      </c>
      <c r="K1033" t="s">
        <v>2657</v>
      </c>
      <c r="L1033">
        <v>9711</v>
      </c>
      <c r="M1033">
        <v>581</v>
      </c>
      <c r="N1033">
        <v>626</v>
      </c>
      <c r="O1033">
        <v>795</v>
      </c>
      <c r="P1033">
        <v>1130</v>
      </c>
      <c r="Q1033">
        <v>1139</v>
      </c>
    </row>
    <row r="1034" spans="1:17" x14ac:dyDescent="0.25">
      <c r="A1034">
        <v>19163</v>
      </c>
      <c r="B1034" t="s">
        <v>6199</v>
      </c>
      <c r="C1034" t="s">
        <v>5324</v>
      </c>
      <c r="D1034" t="s">
        <v>5325</v>
      </c>
      <c r="E1034" t="s">
        <v>1636</v>
      </c>
      <c r="F1034" t="s">
        <v>2644</v>
      </c>
      <c r="G1034" t="s">
        <v>5888</v>
      </c>
      <c r="H1034" t="s">
        <v>5889</v>
      </c>
      <c r="I1034" t="s">
        <v>17</v>
      </c>
      <c r="J1034" t="s">
        <v>6200</v>
      </c>
      <c r="K1034" t="s">
        <v>2648</v>
      </c>
      <c r="L1034">
        <v>172938</v>
      </c>
      <c r="M1034">
        <v>606</v>
      </c>
      <c r="N1034">
        <v>733</v>
      </c>
      <c r="O1034">
        <v>906</v>
      </c>
      <c r="P1034">
        <v>1193</v>
      </c>
      <c r="Q1034">
        <v>1353</v>
      </c>
    </row>
    <row r="1035" spans="1:17" x14ac:dyDescent="0.25">
      <c r="A1035">
        <v>19165</v>
      </c>
      <c r="B1035" t="s">
        <v>6201</v>
      </c>
      <c r="C1035" t="s">
        <v>6202</v>
      </c>
      <c r="D1035" t="s">
        <v>6203</v>
      </c>
      <c r="E1035" t="s">
        <v>1584</v>
      </c>
      <c r="F1035" t="s">
        <v>2644</v>
      </c>
      <c r="G1035" t="s">
        <v>5888</v>
      </c>
      <c r="H1035" t="s">
        <v>5889</v>
      </c>
      <c r="I1035" t="s">
        <v>17</v>
      </c>
      <c r="J1035" t="s">
        <v>6204</v>
      </c>
      <c r="K1035" t="s">
        <v>2657</v>
      </c>
      <c r="L1035">
        <v>11544</v>
      </c>
      <c r="M1035">
        <v>581</v>
      </c>
      <c r="N1035">
        <v>676</v>
      </c>
      <c r="O1035">
        <v>795</v>
      </c>
      <c r="P1035">
        <v>1130</v>
      </c>
      <c r="Q1035">
        <v>1304</v>
      </c>
    </row>
    <row r="1036" spans="1:17" x14ac:dyDescent="0.25">
      <c r="A1036">
        <v>19167</v>
      </c>
      <c r="B1036" t="s">
        <v>6205</v>
      </c>
      <c r="C1036" t="s">
        <v>6206</v>
      </c>
      <c r="D1036" t="s">
        <v>6207</v>
      </c>
      <c r="E1036" t="s">
        <v>1298</v>
      </c>
      <c r="F1036" t="s">
        <v>2644</v>
      </c>
      <c r="G1036" t="s">
        <v>5888</v>
      </c>
      <c r="H1036" t="s">
        <v>5889</v>
      </c>
      <c r="I1036" t="s">
        <v>17</v>
      </c>
      <c r="J1036" t="s">
        <v>6208</v>
      </c>
      <c r="K1036" t="s">
        <v>2657</v>
      </c>
      <c r="L1036">
        <v>34900</v>
      </c>
      <c r="M1036">
        <v>591</v>
      </c>
      <c r="N1036">
        <v>642</v>
      </c>
      <c r="O1036">
        <v>809</v>
      </c>
      <c r="P1036">
        <v>1083</v>
      </c>
      <c r="Q1036">
        <v>1087</v>
      </c>
    </row>
    <row r="1037" spans="1:17" x14ac:dyDescent="0.25">
      <c r="A1037">
        <v>19169</v>
      </c>
      <c r="B1037" t="s">
        <v>6209</v>
      </c>
      <c r="C1037" t="s">
        <v>6210</v>
      </c>
      <c r="D1037" t="s">
        <v>6211</v>
      </c>
      <c r="E1037" t="s">
        <v>1907</v>
      </c>
      <c r="F1037" t="s">
        <v>2644</v>
      </c>
      <c r="G1037" t="s">
        <v>5888</v>
      </c>
      <c r="H1037" t="s">
        <v>5889</v>
      </c>
      <c r="I1037" t="s">
        <v>17</v>
      </c>
      <c r="J1037" t="s">
        <v>6212</v>
      </c>
      <c r="K1037" t="s">
        <v>2648</v>
      </c>
      <c r="L1037">
        <v>97355</v>
      </c>
      <c r="M1037">
        <v>800</v>
      </c>
      <c r="N1037">
        <v>862</v>
      </c>
      <c r="O1037">
        <v>981</v>
      </c>
      <c r="P1037">
        <v>1394</v>
      </c>
      <c r="Q1037">
        <v>1671</v>
      </c>
    </row>
    <row r="1038" spans="1:17" x14ac:dyDescent="0.25">
      <c r="A1038">
        <v>19171</v>
      </c>
      <c r="B1038" t="s">
        <v>6213</v>
      </c>
      <c r="C1038" t="s">
        <v>6214</v>
      </c>
      <c r="D1038" t="s">
        <v>6215</v>
      </c>
      <c r="E1038" t="s">
        <v>1917</v>
      </c>
      <c r="F1038" t="s">
        <v>2644</v>
      </c>
      <c r="G1038" t="s">
        <v>5888</v>
      </c>
      <c r="H1038" t="s">
        <v>5889</v>
      </c>
      <c r="I1038" t="s">
        <v>17</v>
      </c>
      <c r="J1038" t="s">
        <v>6216</v>
      </c>
      <c r="K1038" t="s">
        <v>2657</v>
      </c>
      <c r="L1038">
        <v>16962</v>
      </c>
      <c r="M1038">
        <v>552</v>
      </c>
      <c r="N1038">
        <v>628</v>
      </c>
      <c r="O1038">
        <v>826</v>
      </c>
      <c r="P1038">
        <v>1005</v>
      </c>
      <c r="Q1038">
        <v>1295</v>
      </c>
    </row>
    <row r="1039" spans="1:17" x14ac:dyDescent="0.25">
      <c r="A1039">
        <v>19173</v>
      </c>
      <c r="B1039" t="s">
        <v>6217</v>
      </c>
      <c r="C1039" t="s">
        <v>6218</v>
      </c>
      <c r="D1039" t="s">
        <v>6219</v>
      </c>
      <c r="E1039" t="s">
        <v>1359</v>
      </c>
      <c r="F1039" t="s">
        <v>2644</v>
      </c>
      <c r="G1039" t="s">
        <v>5888</v>
      </c>
      <c r="H1039" t="s">
        <v>5889</v>
      </c>
      <c r="I1039" t="s">
        <v>17</v>
      </c>
      <c r="J1039" t="s">
        <v>6220</v>
      </c>
      <c r="K1039" t="s">
        <v>2657</v>
      </c>
      <c r="L1039">
        <v>6160</v>
      </c>
      <c r="M1039">
        <v>581</v>
      </c>
      <c r="N1039">
        <v>604</v>
      </c>
      <c r="O1039">
        <v>795</v>
      </c>
      <c r="P1039">
        <v>968</v>
      </c>
      <c r="Q1039">
        <v>1100</v>
      </c>
    </row>
    <row r="1040" spans="1:17" x14ac:dyDescent="0.25">
      <c r="A1040">
        <v>19175</v>
      </c>
      <c r="B1040" t="s">
        <v>6221</v>
      </c>
      <c r="C1040" t="s">
        <v>6222</v>
      </c>
      <c r="D1040" t="s">
        <v>6223</v>
      </c>
      <c r="E1040" t="s">
        <v>756</v>
      </c>
      <c r="F1040" t="s">
        <v>2644</v>
      </c>
      <c r="G1040" t="s">
        <v>5888</v>
      </c>
      <c r="H1040" t="s">
        <v>5889</v>
      </c>
      <c r="I1040" t="s">
        <v>17</v>
      </c>
      <c r="J1040" t="s">
        <v>6224</v>
      </c>
      <c r="K1040" t="s">
        <v>2657</v>
      </c>
      <c r="L1040">
        <v>12303</v>
      </c>
      <c r="M1040">
        <v>581</v>
      </c>
      <c r="N1040">
        <v>644</v>
      </c>
      <c r="O1040">
        <v>795</v>
      </c>
      <c r="P1040">
        <v>1082</v>
      </c>
      <c r="Q1040">
        <v>1086</v>
      </c>
    </row>
    <row r="1041" spans="1:17" x14ac:dyDescent="0.25">
      <c r="A1041">
        <v>19177</v>
      </c>
      <c r="B1041" t="s">
        <v>6225</v>
      </c>
      <c r="C1041" t="s">
        <v>6226</v>
      </c>
      <c r="D1041" t="s">
        <v>6227</v>
      </c>
      <c r="E1041" t="s">
        <v>1759</v>
      </c>
      <c r="F1041" t="s">
        <v>2644</v>
      </c>
      <c r="G1041" t="s">
        <v>5888</v>
      </c>
      <c r="H1041" t="s">
        <v>5889</v>
      </c>
      <c r="I1041" t="s">
        <v>17</v>
      </c>
      <c r="J1041" t="s">
        <v>6228</v>
      </c>
      <c r="K1041" t="s">
        <v>2657</v>
      </c>
      <c r="L1041">
        <v>7104</v>
      </c>
      <c r="M1041">
        <v>581</v>
      </c>
      <c r="N1041">
        <v>704</v>
      </c>
      <c r="O1041">
        <v>795</v>
      </c>
      <c r="P1041">
        <v>1074</v>
      </c>
      <c r="Q1041">
        <v>1211</v>
      </c>
    </row>
    <row r="1042" spans="1:17" x14ac:dyDescent="0.25">
      <c r="A1042">
        <v>19179</v>
      </c>
      <c r="B1042" t="s">
        <v>6229</v>
      </c>
      <c r="C1042" t="s">
        <v>6230</v>
      </c>
      <c r="D1042" t="s">
        <v>6231</v>
      </c>
      <c r="E1042" t="s">
        <v>1943</v>
      </c>
      <c r="F1042" t="s">
        <v>2644</v>
      </c>
      <c r="G1042" t="s">
        <v>5888</v>
      </c>
      <c r="H1042" t="s">
        <v>5889</v>
      </c>
      <c r="I1042" t="s">
        <v>17</v>
      </c>
      <c r="J1042" t="s">
        <v>6232</v>
      </c>
      <c r="K1042" t="s">
        <v>2657</v>
      </c>
      <c r="L1042">
        <v>35102</v>
      </c>
      <c r="M1042">
        <v>647</v>
      </c>
      <c r="N1042">
        <v>672</v>
      </c>
      <c r="O1042">
        <v>885</v>
      </c>
      <c r="P1042">
        <v>1102</v>
      </c>
      <c r="Q1042">
        <v>1368</v>
      </c>
    </row>
    <row r="1043" spans="1:17" x14ac:dyDescent="0.25">
      <c r="A1043">
        <v>19181</v>
      </c>
      <c r="B1043" t="s">
        <v>6233</v>
      </c>
      <c r="C1043" t="s">
        <v>5984</v>
      </c>
      <c r="D1043" t="s">
        <v>5985</v>
      </c>
      <c r="E1043" t="s">
        <v>783</v>
      </c>
      <c r="F1043" t="s">
        <v>2644</v>
      </c>
      <c r="G1043" t="s">
        <v>5888</v>
      </c>
      <c r="H1043" t="s">
        <v>5889</v>
      </c>
      <c r="I1043" t="s">
        <v>17</v>
      </c>
      <c r="J1043" t="s">
        <v>6234</v>
      </c>
      <c r="K1043" t="s">
        <v>2648</v>
      </c>
      <c r="L1043">
        <v>50867</v>
      </c>
      <c r="M1043">
        <v>791</v>
      </c>
      <c r="N1043">
        <v>889</v>
      </c>
      <c r="O1043">
        <v>1074</v>
      </c>
      <c r="P1043">
        <v>1473</v>
      </c>
      <c r="Q1043">
        <v>1499</v>
      </c>
    </row>
    <row r="1044" spans="1:17" x14ac:dyDescent="0.25">
      <c r="A1044">
        <v>19183</v>
      </c>
      <c r="B1044" t="s">
        <v>6235</v>
      </c>
      <c r="C1044" t="s">
        <v>6236</v>
      </c>
      <c r="D1044" t="s">
        <v>6237</v>
      </c>
      <c r="E1044" t="s">
        <v>271</v>
      </c>
      <c r="F1044" t="s">
        <v>2644</v>
      </c>
      <c r="G1044" t="s">
        <v>5888</v>
      </c>
      <c r="H1044" t="s">
        <v>5889</v>
      </c>
      <c r="I1044" t="s">
        <v>17</v>
      </c>
      <c r="J1044" t="s">
        <v>6238</v>
      </c>
      <c r="K1044" t="s">
        <v>2648</v>
      </c>
      <c r="L1044">
        <v>22100</v>
      </c>
      <c r="M1044">
        <v>591</v>
      </c>
      <c r="N1044">
        <v>672</v>
      </c>
      <c r="O1044">
        <v>884</v>
      </c>
      <c r="P1044">
        <v>1111</v>
      </c>
      <c r="Q1044">
        <v>1277</v>
      </c>
    </row>
    <row r="1045" spans="1:17" x14ac:dyDescent="0.25">
      <c r="A1045">
        <v>19185</v>
      </c>
      <c r="B1045" t="s">
        <v>6239</v>
      </c>
      <c r="C1045" t="s">
        <v>6240</v>
      </c>
      <c r="D1045" t="s">
        <v>6241</v>
      </c>
      <c r="E1045" t="s">
        <v>975</v>
      </c>
      <c r="F1045" t="s">
        <v>2644</v>
      </c>
      <c r="G1045" t="s">
        <v>5888</v>
      </c>
      <c r="H1045" t="s">
        <v>5889</v>
      </c>
      <c r="I1045" t="s">
        <v>17</v>
      </c>
      <c r="J1045" t="s">
        <v>6242</v>
      </c>
      <c r="K1045" t="s">
        <v>2657</v>
      </c>
      <c r="L1045">
        <v>6426</v>
      </c>
      <c r="M1045">
        <v>581</v>
      </c>
      <c r="N1045">
        <v>604</v>
      </c>
      <c r="O1045">
        <v>795</v>
      </c>
      <c r="P1045">
        <v>968</v>
      </c>
      <c r="Q1045">
        <v>1068</v>
      </c>
    </row>
    <row r="1046" spans="1:17" x14ac:dyDescent="0.25">
      <c r="A1046">
        <v>19187</v>
      </c>
      <c r="B1046" t="s">
        <v>6243</v>
      </c>
      <c r="C1046" t="s">
        <v>6244</v>
      </c>
      <c r="D1046" t="s">
        <v>6245</v>
      </c>
      <c r="E1046" t="s">
        <v>1458</v>
      </c>
      <c r="F1046" t="s">
        <v>2644</v>
      </c>
      <c r="G1046" t="s">
        <v>5888</v>
      </c>
      <c r="H1046" t="s">
        <v>5889</v>
      </c>
      <c r="I1046" t="s">
        <v>17</v>
      </c>
      <c r="J1046" t="s">
        <v>6246</v>
      </c>
      <c r="K1046" t="s">
        <v>2657</v>
      </c>
      <c r="L1046">
        <v>36348</v>
      </c>
      <c r="M1046">
        <v>600</v>
      </c>
      <c r="N1046">
        <v>604</v>
      </c>
      <c r="O1046">
        <v>795</v>
      </c>
      <c r="P1046">
        <v>1116</v>
      </c>
      <c r="Q1046">
        <v>1131</v>
      </c>
    </row>
    <row r="1047" spans="1:17" x14ac:dyDescent="0.25">
      <c r="A1047">
        <v>19189</v>
      </c>
      <c r="B1047" t="s">
        <v>6247</v>
      </c>
      <c r="C1047" t="s">
        <v>6248</v>
      </c>
      <c r="D1047" t="s">
        <v>6249</v>
      </c>
      <c r="E1047" t="s">
        <v>1773</v>
      </c>
      <c r="F1047" t="s">
        <v>2644</v>
      </c>
      <c r="G1047" t="s">
        <v>5888</v>
      </c>
      <c r="H1047" t="s">
        <v>5889</v>
      </c>
      <c r="I1047" t="s">
        <v>17</v>
      </c>
      <c r="J1047" t="s">
        <v>6250</v>
      </c>
      <c r="K1047" t="s">
        <v>2657</v>
      </c>
      <c r="L1047">
        <v>10474</v>
      </c>
      <c r="M1047">
        <v>581</v>
      </c>
      <c r="N1047">
        <v>608</v>
      </c>
      <c r="O1047">
        <v>795</v>
      </c>
      <c r="P1047">
        <v>1059</v>
      </c>
      <c r="Q1047">
        <v>1150</v>
      </c>
    </row>
    <row r="1048" spans="1:17" x14ac:dyDescent="0.25">
      <c r="A1048">
        <v>19191</v>
      </c>
      <c r="B1048" t="s">
        <v>6251</v>
      </c>
      <c r="C1048" t="s">
        <v>6252</v>
      </c>
      <c r="D1048" t="s">
        <v>6253</v>
      </c>
      <c r="E1048" t="s">
        <v>1971</v>
      </c>
      <c r="F1048" t="s">
        <v>2644</v>
      </c>
      <c r="G1048" t="s">
        <v>5888</v>
      </c>
      <c r="H1048" t="s">
        <v>5889</v>
      </c>
      <c r="I1048" t="s">
        <v>17</v>
      </c>
      <c r="J1048" t="s">
        <v>6254</v>
      </c>
      <c r="K1048" t="s">
        <v>2657</v>
      </c>
      <c r="L1048">
        <v>20090</v>
      </c>
      <c r="M1048">
        <v>581</v>
      </c>
      <c r="N1048">
        <v>604</v>
      </c>
      <c r="O1048">
        <v>795</v>
      </c>
      <c r="P1048">
        <v>1064</v>
      </c>
      <c r="Q1048">
        <v>1068</v>
      </c>
    </row>
    <row r="1049" spans="1:17" x14ac:dyDescent="0.25">
      <c r="A1049">
        <v>19193</v>
      </c>
      <c r="B1049" t="s">
        <v>6255</v>
      </c>
      <c r="C1049" t="s">
        <v>6256</v>
      </c>
      <c r="D1049" t="s">
        <v>6257</v>
      </c>
      <c r="E1049" t="s">
        <v>1974</v>
      </c>
      <c r="F1049" t="s">
        <v>2644</v>
      </c>
      <c r="G1049" t="s">
        <v>5888</v>
      </c>
      <c r="H1049" t="s">
        <v>5889</v>
      </c>
      <c r="I1049" t="s">
        <v>17</v>
      </c>
      <c r="J1049" t="s">
        <v>6258</v>
      </c>
      <c r="K1049" t="s">
        <v>2648</v>
      </c>
      <c r="L1049">
        <v>102687</v>
      </c>
      <c r="M1049">
        <v>620</v>
      </c>
      <c r="N1049">
        <v>705</v>
      </c>
      <c r="O1049">
        <v>928</v>
      </c>
      <c r="P1049">
        <v>1139</v>
      </c>
      <c r="Q1049">
        <v>1247</v>
      </c>
    </row>
    <row r="1050" spans="1:17" x14ac:dyDescent="0.25">
      <c r="A1050">
        <v>19195</v>
      </c>
      <c r="B1050" t="s">
        <v>6259</v>
      </c>
      <c r="C1050" t="s">
        <v>6260</v>
      </c>
      <c r="D1050" t="s">
        <v>6261</v>
      </c>
      <c r="E1050" t="s">
        <v>1979</v>
      </c>
      <c r="F1050" t="s">
        <v>2644</v>
      </c>
      <c r="G1050" t="s">
        <v>5888</v>
      </c>
      <c r="H1050" t="s">
        <v>5889</v>
      </c>
      <c r="I1050" t="s">
        <v>17</v>
      </c>
      <c r="J1050" t="s">
        <v>6262</v>
      </c>
      <c r="K1050" t="s">
        <v>2657</v>
      </c>
      <c r="L1050">
        <v>7422</v>
      </c>
      <c r="M1050">
        <v>581</v>
      </c>
      <c r="N1050">
        <v>640</v>
      </c>
      <c r="O1050">
        <v>795</v>
      </c>
      <c r="P1050">
        <v>1130</v>
      </c>
      <c r="Q1050">
        <v>1354</v>
      </c>
    </row>
    <row r="1051" spans="1:17" x14ac:dyDescent="0.25">
      <c r="A1051">
        <v>19197</v>
      </c>
      <c r="B1051" t="s">
        <v>6263</v>
      </c>
      <c r="C1051" t="s">
        <v>6264</v>
      </c>
      <c r="D1051" t="s">
        <v>6265</v>
      </c>
      <c r="E1051" t="s">
        <v>1918</v>
      </c>
      <c r="F1051" t="s">
        <v>2644</v>
      </c>
      <c r="G1051" t="s">
        <v>5888</v>
      </c>
      <c r="H1051" t="s">
        <v>5889</v>
      </c>
      <c r="I1051" t="s">
        <v>17</v>
      </c>
      <c r="J1051" t="s">
        <v>6266</v>
      </c>
      <c r="K1051" t="s">
        <v>2657</v>
      </c>
      <c r="L1051">
        <v>12644</v>
      </c>
      <c r="M1051">
        <v>581</v>
      </c>
      <c r="N1051">
        <v>604</v>
      </c>
      <c r="O1051">
        <v>795</v>
      </c>
      <c r="P1051">
        <v>968</v>
      </c>
      <c r="Q1051">
        <v>1068</v>
      </c>
    </row>
    <row r="1052" spans="1:17" x14ac:dyDescent="0.25">
      <c r="A1052">
        <v>20001</v>
      </c>
      <c r="B1052" t="s">
        <v>6267</v>
      </c>
      <c r="C1052" t="s">
        <v>6268</v>
      </c>
      <c r="D1052" t="s">
        <v>6269</v>
      </c>
      <c r="E1052" t="s">
        <v>72</v>
      </c>
      <c r="F1052" t="s">
        <v>2644</v>
      </c>
      <c r="G1052" t="s">
        <v>6270</v>
      </c>
      <c r="H1052" t="s">
        <v>6271</v>
      </c>
      <c r="I1052" t="s">
        <v>18</v>
      </c>
      <c r="J1052" t="s">
        <v>6272</v>
      </c>
      <c r="K1052" t="s">
        <v>2657</v>
      </c>
      <c r="L1052">
        <v>12503</v>
      </c>
      <c r="M1052">
        <v>564</v>
      </c>
      <c r="N1052">
        <v>605</v>
      </c>
      <c r="O1052">
        <v>797</v>
      </c>
      <c r="P1052">
        <v>970</v>
      </c>
      <c r="Q1052">
        <v>1071</v>
      </c>
    </row>
    <row r="1053" spans="1:17" x14ac:dyDescent="0.25">
      <c r="A1053">
        <v>20003</v>
      </c>
      <c r="B1053" t="s">
        <v>6273</v>
      </c>
      <c r="C1053" t="s">
        <v>6274</v>
      </c>
      <c r="D1053" t="s">
        <v>6275</v>
      </c>
      <c r="E1053" t="s">
        <v>92</v>
      </c>
      <c r="F1053" t="s">
        <v>2644</v>
      </c>
      <c r="G1053" t="s">
        <v>6270</v>
      </c>
      <c r="H1053" t="s">
        <v>6271</v>
      </c>
      <c r="I1053" t="s">
        <v>18</v>
      </c>
      <c r="J1053" t="s">
        <v>6276</v>
      </c>
      <c r="K1053" t="s">
        <v>2657</v>
      </c>
      <c r="L1053">
        <v>7877</v>
      </c>
      <c r="M1053">
        <v>584</v>
      </c>
      <c r="N1053">
        <v>678</v>
      </c>
      <c r="O1053">
        <v>788</v>
      </c>
      <c r="P1053">
        <v>959</v>
      </c>
      <c r="Q1053">
        <v>1276</v>
      </c>
    </row>
    <row r="1054" spans="1:17" x14ac:dyDescent="0.25">
      <c r="A1054">
        <v>20005</v>
      </c>
      <c r="B1054" t="s">
        <v>6277</v>
      </c>
      <c r="C1054" t="s">
        <v>6278</v>
      </c>
      <c r="D1054" t="s">
        <v>6279</v>
      </c>
      <c r="E1054" t="s">
        <v>160</v>
      </c>
      <c r="F1054" t="s">
        <v>2644</v>
      </c>
      <c r="G1054" t="s">
        <v>6270</v>
      </c>
      <c r="H1054" t="s">
        <v>6271</v>
      </c>
      <c r="I1054" t="s">
        <v>18</v>
      </c>
      <c r="J1054" t="s">
        <v>6280</v>
      </c>
      <c r="K1054" t="s">
        <v>2657</v>
      </c>
      <c r="L1054">
        <v>16210</v>
      </c>
      <c r="M1054">
        <v>555</v>
      </c>
      <c r="N1054">
        <v>611</v>
      </c>
      <c r="O1054">
        <v>804</v>
      </c>
      <c r="P1054">
        <v>1092</v>
      </c>
      <c r="Q1054">
        <v>1175</v>
      </c>
    </row>
    <row r="1055" spans="1:17" x14ac:dyDescent="0.25">
      <c r="A1055">
        <v>20007</v>
      </c>
      <c r="B1055" t="s">
        <v>6281</v>
      </c>
      <c r="C1055" t="s">
        <v>6282</v>
      </c>
      <c r="D1055" t="s">
        <v>6283</v>
      </c>
      <c r="E1055" t="s">
        <v>204</v>
      </c>
      <c r="F1055" t="s">
        <v>2644</v>
      </c>
      <c r="G1055" t="s">
        <v>6270</v>
      </c>
      <c r="H1055" t="s">
        <v>6271</v>
      </c>
      <c r="I1055" t="s">
        <v>18</v>
      </c>
      <c r="J1055" t="s">
        <v>6284</v>
      </c>
      <c r="K1055" t="s">
        <v>2657</v>
      </c>
      <c r="L1055">
        <v>4493</v>
      </c>
      <c r="M1055">
        <v>584</v>
      </c>
      <c r="N1055">
        <v>664</v>
      </c>
      <c r="O1055">
        <v>788</v>
      </c>
      <c r="P1055">
        <v>1034</v>
      </c>
      <c r="Q1055">
        <v>1328</v>
      </c>
    </row>
    <row r="1056" spans="1:17" x14ac:dyDescent="0.25">
      <c r="A1056">
        <v>20009</v>
      </c>
      <c r="B1056" t="s">
        <v>6285</v>
      </c>
      <c r="C1056" t="s">
        <v>6286</v>
      </c>
      <c r="D1056" t="s">
        <v>6287</v>
      </c>
      <c r="E1056" t="s">
        <v>252</v>
      </c>
      <c r="F1056" t="s">
        <v>2644</v>
      </c>
      <c r="G1056" t="s">
        <v>6270</v>
      </c>
      <c r="H1056" t="s">
        <v>6271</v>
      </c>
      <c r="I1056" t="s">
        <v>18</v>
      </c>
      <c r="J1056" t="s">
        <v>6288</v>
      </c>
      <c r="K1056" t="s">
        <v>2657</v>
      </c>
      <c r="L1056">
        <v>26209</v>
      </c>
      <c r="M1056">
        <v>584</v>
      </c>
      <c r="N1056">
        <v>637</v>
      </c>
      <c r="O1056">
        <v>788</v>
      </c>
      <c r="P1056">
        <v>1120</v>
      </c>
      <c r="Q1056">
        <v>1237</v>
      </c>
    </row>
    <row r="1057" spans="1:17" x14ac:dyDescent="0.25">
      <c r="A1057">
        <v>20011</v>
      </c>
      <c r="B1057" t="s">
        <v>6289</v>
      </c>
      <c r="C1057" t="s">
        <v>6290</v>
      </c>
      <c r="D1057" t="s">
        <v>6291</v>
      </c>
      <c r="E1057" t="s">
        <v>293</v>
      </c>
      <c r="F1057" t="s">
        <v>2644</v>
      </c>
      <c r="G1057" t="s">
        <v>6270</v>
      </c>
      <c r="H1057" t="s">
        <v>6271</v>
      </c>
      <c r="I1057" t="s">
        <v>18</v>
      </c>
      <c r="J1057" t="s">
        <v>6292</v>
      </c>
      <c r="K1057" t="s">
        <v>2657</v>
      </c>
      <c r="L1057">
        <v>14539</v>
      </c>
      <c r="M1057">
        <v>546</v>
      </c>
      <c r="N1057">
        <v>620</v>
      </c>
      <c r="O1057">
        <v>816</v>
      </c>
      <c r="P1057">
        <v>1035</v>
      </c>
      <c r="Q1057">
        <v>1096</v>
      </c>
    </row>
    <row r="1058" spans="1:17" x14ac:dyDescent="0.25">
      <c r="A1058">
        <v>20013</v>
      </c>
      <c r="B1058" t="s">
        <v>6293</v>
      </c>
      <c r="C1058" t="s">
        <v>6294</v>
      </c>
      <c r="D1058" t="s">
        <v>6295</v>
      </c>
      <c r="E1058" t="s">
        <v>249</v>
      </c>
      <c r="F1058" t="s">
        <v>2644</v>
      </c>
      <c r="G1058" t="s">
        <v>6270</v>
      </c>
      <c r="H1058" t="s">
        <v>6271</v>
      </c>
      <c r="I1058" t="s">
        <v>18</v>
      </c>
      <c r="J1058" t="s">
        <v>6296</v>
      </c>
      <c r="K1058" t="s">
        <v>2657</v>
      </c>
      <c r="L1058">
        <v>9575</v>
      </c>
      <c r="M1058">
        <v>584</v>
      </c>
      <c r="N1058">
        <v>599</v>
      </c>
      <c r="O1058">
        <v>788</v>
      </c>
      <c r="P1058">
        <v>1043</v>
      </c>
      <c r="Q1058">
        <v>1083</v>
      </c>
    </row>
    <row r="1059" spans="1:17" x14ac:dyDescent="0.25">
      <c r="A1059">
        <v>20015</v>
      </c>
      <c r="B1059" t="s">
        <v>6297</v>
      </c>
      <c r="C1059" t="s">
        <v>6298</v>
      </c>
      <c r="D1059" t="s">
        <v>6299</v>
      </c>
      <c r="E1059" t="s">
        <v>318</v>
      </c>
      <c r="F1059" t="s">
        <v>2644</v>
      </c>
      <c r="G1059" t="s">
        <v>6270</v>
      </c>
      <c r="H1059" t="s">
        <v>6271</v>
      </c>
      <c r="I1059" t="s">
        <v>18</v>
      </c>
      <c r="J1059" t="s">
        <v>6300</v>
      </c>
      <c r="K1059" t="s">
        <v>2648</v>
      </c>
      <c r="L1059">
        <v>66890</v>
      </c>
      <c r="M1059">
        <v>615</v>
      </c>
      <c r="N1059">
        <v>703</v>
      </c>
      <c r="O1059">
        <v>920</v>
      </c>
      <c r="P1059">
        <v>1218</v>
      </c>
      <c r="Q1059">
        <v>1486</v>
      </c>
    </row>
    <row r="1060" spans="1:17" x14ac:dyDescent="0.25">
      <c r="A1060">
        <v>20017</v>
      </c>
      <c r="B1060" t="s">
        <v>6301</v>
      </c>
      <c r="C1060" t="s">
        <v>6302</v>
      </c>
      <c r="D1060" t="s">
        <v>6303</v>
      </c>
      <c r="E1060" t="s">
        <v>401</v>
      </c>
      <c r="F1060" t="s">
        <v>2644</v>
      </c>
      <c r="G1060" t="s">
        <v>6270</v>
      </c>
      <c r="H1060" t="s">
        <v>6271</v>
      </c>
      <c r="I1060" t="s">
        <v>18</v>
      </c>
      <c r="J1060" t="s">
        <v>6304</v>
      </c>
      <c r="K1060" t="s">
        <v>2657</v>
      </c>
      <c r="L1060">
        <v>2604</v>
      </c>
      <c r="M1060">
        <v>584</v>
      </c>
      <c r="N1060">
        <v>599</v>
      </c>
      <c r="O1060">
        <v>788</v>
      </c>
      <c r="P1060">
        <v>959</v>
      </c>
      <c r="Q1060">
        <v>1117</v>
      </c>
    </row>
    <row r="1061" spans="1:17" x14ac:dyDescent="0.25">
      <c r="A1061">
        <v>20019</v>
      </c>
      <c r="B1061" t="s">
        <v>6305</v>
      </c>
      <c r="C1061" t="s">
        <v>6306</v>
      </c>
      <c r="D1061" t="s">
        <v>6307</v>
      </c>
      <c r="E1061" t="s">
        <v>340</v>
      </c>
      <c r="F1061" t="s">
        <v>2644</v>
      </c>
      <c r="G1061" t="s">
        <v>6270</v>
      </c>
      <c r="H1061" t="s">
        <v>6271</v>
      </c>
      <c r="I1061" t="s">
        <v>18</v>
      </c>
      <c r="J1061" t="s">
        <v>6308</v>
      </c>
      <c r="K1061" t="s">
        <v>2657</v>
      </c>
      <c r="L1061">
        <v>3280</v>
      </c>
      <c r="M1061">
        <v>558</v>
      </c>
      <c r="N1061">
        <v>599</v>
      </c>
      <c r="O1061">
        <v>788</v>
      </c>
      <c r="P1061">
        <v>1056</v>
      </c>
      <c r="Q1061">
        <v>1117</v>
      </c>
    </row>
    <row r="1062" spans="1:17" x14ac:dyDescent="0.25">
      <c r="A1062">
        <v>20021</v>
      </c>
      <c r="B1062" t="s">
        <v>6309</v>
      </c>
      <c r="C1062" t="s">
        <v>6310</v>
      </c>
      <c r="D1062" t="s">
        <v>6311</v>
      </c>
      <c r="E1062" t="s">
        <v>426</v>
      </c>
      <c r="F1062" t="s">
        <v>2644</v>
      </c>
      <c r="G1062" t="s">
        <v>6270</v>
      </c>
      <c r="H1062" t="s">
        <v>6271</v>
      </c>
      <c r="I1062" t="s">
        <v>18</v>
      </c>
      <c r="J1062" t="s">
        <v>6312</v>
      </c>
      <c r="K1062" t="s">
        <v>2657</v>
      </c>
      <c r="L1062">
        <v>20017</v>
      </c>
      <c r="M1062">
        <v>527</v>
      </c>
      <c r="N1062">
        <v>606</v>
      </c>
      <c r="O1062">
        <v>788</v>
      </c>
      <c r="P1062">
        <v>1028</v>
      </c>
      <c r="Q1062">
        <v>1059</v>
      </c>
    </row>
    <row r="1063" spans="1:17" x14ac:dyDescent="0.25">
      <c r="A1063">
        <v>20023</v>
      </c>
      <c r="B1063" t="s">
        <v>6313</v>
      </c>
      <c r="C1063" t="s">
        <v>6314</v>
      </c>
      <c r="D1063" t="s">
        <v>6315</v>
      </c>
      <c r="E1063" t="s">
        <v>430</v>
      </c>
      <c r="F1063" t="s">
        <v>2644</v>
      </c>
      <c r="G1063" t="s">
        <v>6270</v>
      </c>
      <c r="H1063" t="s">
        <v>6271</v>
      </c>
      <c r="I1063" t="s">
        <v>18</v>
      </c>
      <c r="J1063" t="s">
        <v>6316</v>
      </c>
      <c r="K1063" t="s">
        <v>2657</v>
      </c>
      <c r="L1063">
        <v>2639</v>
      </c>
      <c r="M1063">
        <v>584</v>
      </c>
      <c r="N1063">
        <v>696</v>
      </c>
      <c r="O1063">
        <v>788</v>
      </c>
      <c r="P1063">
        <v>985</v>
      </c>
      <c r="Q1063">
        <v>1295</v>
      </c>
    </row>
    <row r="1064" spans="1:17" x14ac:dyDescent="0.25">
      <c r="A1064">
        <v>20025</v>
      </c>
      <c r="B1064" t="s">
        <v>6317</v>
      </c>
      <c r="C1064" t="s">
        <v>6318</v>
      </c>
      <c r="D1064" t="s">
        <v>6319</v>
      </c>
      <c r="E1064" t="s">
        <v>122</v>
      </c>
      <c r="F1064" t="s">
        <v>2644</v>
      </c>
      <c r="G1064" t="s">
        <v>6270</v>
      </c>
      <c r="H1064" t="s">
        <v>6271</v>
      </c>
      <c r="I1064" t="s">
        <v>18</v>
      </c>
      <c r="J1064" t="s">
        <v>6320</v>
      </c>
      <c r="K1064" t="s">
        <v>2657</v>
      </c>
      <c r="L1064">
        <v>2006</v>
      </c>
      <c r="M1064">
        <v>612</v>
      </c>
      <c r="N1064">
        <v>711</v>
      </c>
      <c r="O1064">
        <v>826</v>
      </c>
      <c r="P1064">
        <v>1005</v>
      </c>
      <c r="Q1064">
        <v>1110</v>
      </c>
    </row>
    <row r="1065" spans="1:17" x14ac:dyDescent="0.25">
      <c r="A1065">
        <v>20027</v>
      </c>
      <c r="B1065" t="s">
        <v>6321</v>
      </c>
      <c r="C1065" t="s">
        <v>6322</v>
      </c>
      <c r="D1065" t="s">
        <v>6323</v>
      </c>
      <c r="E1065" t="s">
        <v>385</v>
      </c>
      <c r="F1065" t="s">
        <v>2644</v>
      </c>
      <c r="G1065" t="s">
        <v>6270</v>
      </c>
      <c r="H1065" t="s">
        <v>6271</v>
      </c>
      <c r="I1065" t="s">
        <v>18</v>
      </c>
      <c r="J1065" t="s">
        <v>6324</v>
      </c>
      <c r="K1065" t="s">
        <v>2657</v>
      </c>
      <c r="L1065">
        <v>8030</v>
      </c>
      <c r="M1065">
        <v>581</v>
      </c>
      <c r="N1065">
        <v>610</v>
      </c>
      <c r="O1065">
        <v>803</v>
      </c>
      <c r="P1065">
        <v>1141</v>
      </c>
      <c r="Q1065">
        <v>1196</v>
      </c>
    </row>
    <row r="1066" spans="1:17" x14ac:dyDescent="0.25">
      <c r="A1066">
        <v>20029</v>
      </c>
      <c r="B1066" t="s">
        <v>6325</v>
      </c>
      <c r="C1066" t="s">
        <v>6326</v>
      </c>
      <c r="D1066" t="s">
        <v>6327</v>
      </c>
      <c r="E1066" t="s">
        <v>595</v>
      </c>
      <c r="F1066" t="s">
        <v>2644</v>
      </c>
      <c r="G1066" t="s">
        <v>6270</v>
      </c>
      <c r="H1066" t="s">
        <v>6271</v>
      </c>
      <c r="I1066" t="s">
        <v>18</v>
      </c>
      <c r="J1066" t="s">
        <v>6328</v>
      </c>
      <c r="K1066" t="s">
        <v>2657</v>
      </c>
      <c r="L1066">
        <v>8831</v>
      </c>
      <c r="M1066">
        <v>584</v>
      </c>
      <c r="N1066">
        <v>599</v>
      </c>
      <c r="O1066">
        <v>788</v>
      </c>
      <c r="P1066">
        <v>959</v>
      </c>
      <c r="Q1066">
        <v>1133</v>
      </c>
    </row>
    <row r="1067" spans="1:17" x14ac:dyDescent="0.25">
      <c r="A1067">
        <v>20031</v>
      </c>
      <c r="B1067" t="s">
        <v>6329</v>
      </c>
      <c r="C1067" t="s">
        <v>6330</v>
      </c>
      <c r="D1067" t="s">
        <v>6331</v>
      </c>
      <c r="E1067" t="s">
        <v>632</v>
      </c>
      <c r="F1067" t="s">
        <v>2644</v>
      </c>
      <c r="G1067" t="s">
        <v>6270</v>
      </c>
      <c r="H1067" t="s">
        <v>6271</v>
      </c>
      <c r="I1067" t="s">
        <v>18</v>
      </c>
      <c r="J1067" t="s">
        <v>6332</v>
      </c>
      <c r="K1067" t="s">
        <v>2657</v>
      </c>
      <c r="L1067">
        <v>8218</v>
      </c>
      <c r="M1067">
        <v>578</v>
      </c>
      <c r="N1067">
        <v>662</v>
      </c>
      <c r="O1067">
        <v>788</v>
      </c>
      <c r="P1067">
        <v>1038</v>
      </c>
      <c r="Q1067">
        <v>1183</v>
      </c>
    </row>
    <row r="1068" spans="1:17" x14ac:dyDescent="0.25">
      <c r="A1068">
        <v>20033</v>
      </c>
      <c r="B1068" t="s">
        <v>6333</v>
      </c>
      <c r="C1068" t="s">
        <v>6334</v>
      </c>
      <c r="D1068" t="s">
        <v>6335</v>
      </c>
      <c r="E1068" t="s">
        <v>647</v>
      </c>
      <c r="F1068" t="s">
        <v>2644</v>
      </c>
      <c r="G1068" t="s">
        <v>6270</v>
      </c>
      <c r="H1068" t="s">
        <v>6271</v>
      </c>
      <c r="I1068" t="s">
        <v>18</v>
      </c>
      <c r="J1068" t="s">
        <v>6336</v>
      </c>
      <c r="K1068" t="s">
        <v>2657</v>
      </c>
      <c r="L1068">
        <v>1759</v>
      </c>
      <c r="M1068">
        <v>584</v>
      </c>
      <c r="N1068">
        <v>599</v>
      </c>
      <c r="O1068">
        <v>788</v>
      </c>
      <c r="P1068">
        <v>1010</v>
      </c>
      <c r="Q1068">
        <v>1117</v>
      </c>
    </row>
    <row r="1069" spans="1:17" x14ac:dyDescent="0.25">
      <c r="A1069">
        <v>20035</v>
      </c>
      <c r="B1069" t="s">
        <v>6337</v>
      </c>
      <c r="C1069" t="s">
        <v>6338</v>
      </c>
      <c r="D1069" t="s">
        <v>6339</v>
      </c>
      <c r="E1069" t="s">
        <v>693</v>
      </c>
      <c r="F1069" t="s">
        <v>2644</v>
      </c>
      <c r="G1069" t="s">
        <v>6270</v>
      </c>
      <c r="H1069" t="s">
        <v>6271</v>
      </c>
      <c r="I1069" t="s">
        <v>18</v>
      </c>
      <c r="J1069" t="s">
        <v>6340</v>
      </c>
      <c r="K1069" t="s">
        <v>2657</v>
      </c>
      <c r="L1069">
        <v>35090</v>
      </c>
      <c r="M1069">
        <v>527</v>
      </c>
      <c r="N1069">
        <v>599</v>
      </c>
      <c r="O1069">
        <v>788</v>
      </c>
      <c r="P1069">
        <v>1016</v>
      </c>
      <c r="Q1069">
        <v>1152</v>
      </c>
    </row>
    <row r="1070" spans="1:17" x14ac:dyDescent="0.25">
      <c r="A1070">
        <v>20037</v>
      </c>
      <c r="B1070" t="s">
        <v>6341</v>
      </c>
      <c r="C1070" t="s">
        <v>6342</v>
      </c>
      <c r="D1070" t="s">
        <v>6343</v>
      </c>
      <c r="E1070" t="s">
        <v>518</v>
      </c>
      <c r="F1070" t="s">
        <v>2644</v>
      </c>
      <c r="G1070" t="s">
        <v>6270</v>
      </c>
      <c r="H1070" t="s">
        <v>6271</v>
      </c>
      <c r="I1070" t="s">
        <v>18</v>
      </c>
      <c r="J1070" t="s">
        <v>6344</v>
      </c>
      <c r="K1070" t="s">
        <v>2657</v>
      </c>
      <c r="L1070">
        <v>38874</v>
      </c>
      <c r="M1070">
        <v>632</v>
      </c>
      <c r="N1070">
        <v>636</v>
      </c>
      <c r="O1070">
        <v>837</v>
      </c>
      <c r="P1070">
        <v>1171</v>
      </c>
      <c r="Q1070">
        <v>1175</v>
      </c>
    </row>
    <row r="1071" spans="1:17" x14ac:dyDescent="0.25">
      <c r="A1071">
        <v>20039</v>
      </c>
      <c r="B1071" t="s">
        <v>6345</v>
      </c>
      <c r="C1071" t="s">
        <v>6346</v>
      </c>
      <c r="D1071" t="s">
        <v>6347</v>
      </c>
      <c r="E1071" t="s">
        <v>631</v>
      </c>
      <c r="F1071" t="s">
        <v>2644</v>
      </c>
      <c r="G1071" t="s">
        <v>6270</v>
      </c>
      <c r="H1071" t="s">
        <v>6271</v>
      </c>
      <c r="I1071" t="s">
        <v>18</v>
      </c>
      <c r="J1071" t="s">
        <v>6348</v>
      </c>
      <c r="K1071" t="s">
        <v>2657</v>
      </c>
      <c r="L1071">
        <v>2826</v>
      </c>
      <c r="M1071">
        <v>584</v>
      </c>
      <c r="N1071">
        <v>618</v>
      </c>
      <c r="O1071">
        <v>788</v>
      </c>
      <c r="P1071">
        <v>1120</v>
      </c>
      <c r="Q1071">
        <v>1342</v>
      </c>
    </row>
    <row r="1072" spans="1:17" x14ac:dyDescent="0.25">
      <c r="A1072">
        <v>20041</v>
      </c>
      <c r="B1072" t="s">
        <v>6349</v>
      </c>
      <c r="C1072" t="s">
        <v>6350</v>
      </c>
      <c r="D1072" t="s">
        <v>6351</v>
      </c>
      <c r="E1072" t="s">
        <v>779</v>
      </c>
      <c r="F1072" t="s">
        <v>2644</v>
      </c>
      <c r="G1072" t="s">
        <v>6270</v>
      </c>
      <c r="H1072" t="s">
        <v>6271</v>
      </c>
      <c r="I1072" t="s">
        <v>18</v>
      </c>
      <c r="J1072" t="s">
        <v>6352</v>
      </c>
      <c r="K1072" t="s">
        <v>2657</v>
      </c>
      <c r="L1072">
        <v>18614</v>
      </c>
      <c r="M1072">
        <v>587</v>
      </c>
      <c r="N1072">
        <v>602</v>
      </c>
      <c r="O1072">
        <v>792</v>
      </c>
      <c r="P1072">
        <v>1061</v>
      </c>
      <c r="Q1072">
        <v>1122</v>
      </c>
    </row>
    <row r="1073" spans="1:17" x14ac:dyDescent="0.25">
      <c r="A1073">
        <v>20043</v>
      </c>
      <c r="B1073" t="s">
        <v>6353</v>
      </c>
      <c r="C1073" t="s">
        <v>6354</v>
      </c>
      <c r="D1073" t="s">
        <v>6355</v>
      </c>
      <c r="E1073" t="s">
        <v>805</v>
      </c>
      <c r="F1073" t="s">
        <v>2644</v>
      </c>
      <c r="G1073" t="s">
        <v>6270</v>
      </c>
      <c r="H1073" t="s">
        <v>6271</v>
      </c>
      <c r="I1073" t="s">
        <v>18</v>
      </c>
      <c r="J1073" t="s">
        <v>6356</v>
      </c>
      <c r="K1073" t="s">
        <v>2648</v>
      </c>
      <c r="L1073">
        <v>7616</v>
      </c>
      <c r="M1073">
        <v>598</v>
      </c>
      <c r="N1073">
        <v>680</v>
      </c>
      <c r="O1073">
        <v>895</v>
      </c>
      <c r="P1073">
        <v>1161</v>
      </c>
      <c r="Q1073">
        <v>1255</v>
      </c>
    </row>
    <row r="1074" spans="1:17" x14ac:dyDescent="0.25">
      <c r="A1074">
        <v>20045</v>
      </c>
      <c r="B1074" t="s">
        <v>6357</v>
      </c>
      <c r="C1074" t="s">
        <v>6358</v>
      </c>
      <c r="D1074" t="s">
        <v>6359</v>
      </c>
      <c r="E1074" t="s">
        <v>169</v>
      </c>
      <c r="F1074" t="s">
        <v>2644</v>
      </c>
      <c r="G1074" t="s">
        <v>6270</v>
      </c>
      <c r="H1074" t="s">
        <v>6271</v>
      </c>
      <c r="I1074" t="s">
        <v>18</v>
      </c>
      <c r="J1074" t="s">
        <v>6360</v>
      </c>
      <c r="K1074" t="s">
        <v>2648</v>
      </c>
      <c r="L1074">
        <v>121304</v>
      </c>
      <c r="M1074">
        <v>753</v>
      </c>
      <c r="N1074">
        <v>836</v>
      </c>
      <c r="O1074">
        <v>1026</v>
      </c>
      <c r="P1074">
        <v>1458</v>
      </c>
      <c r="Q1074">
        <v>1733</v>
      </c>
    </row>
    <row r="1075" spans="1:17" x14ac:dyDescent="0.25">
      <c r="A1075">
        <v>20047</v>
      </c>
      <c r="B1075" t="s">
        <v>6361</v>
      </c>
      <c r="C1075" t="s">
        <v>6362</v>
      </c>
      <c r="D1075" t="s">
        <v>6363</v>
      </c>
      <c r="E1075" t="s">
        <v>859</v>
      </c>
      <c r="F1075" t="s">
        <v>2644</v>
      </c>
      <c r="G1075" t="s">
        <v>6270</v>
      </c>
      <c r="H1075" t="s">
        <v>6271</v>
      </c>
      <c r="I1075" t="s">
        <v>18</v>
      </c>
      <c r="J1075" t="s">
        <v>6364</v>
      </c>
      <c r="K1075" t="s">
        <v>2657</v>
      </c>
      <c r="L1075">
        <v>2822</v>
      </c>
      <c r="M1075">
        <v>584</v>
      </c>
      <c r="N1075">
        <v>599</v>
      </c>
      <c r="O1075">
        <v>788</v>
      </c>
      <c r="P1075">
        <v>959</v>
      </c>
      <c r="Q1075">
        <v>1117</v>
      </c>
    </row>
    <row r="1076" spans="1:17" x14ac:dyDescent="0.25">
      <c r="A1076">
        <v>20049</v>
      </c>
      <c r="B1076" t="s">
        <v>6365</v>
      </c>
      <c r="C1076" t="s">
        <v>6366</v>
      </c>
      <c r="D1076" t="s">
        <v>6367</v>
      </c>
      <c r="E1076" t="s">
        <v>867</v>
      </c>
      <c r="F1076" t="s">
        <v>2644</v>
      </c>
      <c r="G1076" t="s">
        <v>6270</v>
      </c>
      <c r="H1076" t="s">
        <v>6271</v>
      </c>
      <c r="I1076" t="s">
        <v>18</v>
      </c>
      <c r="J1076" t="s">
        <v>6368</v>
      </c>
      <c r="K1076" t="s">
        <v>2657</v>
      </c>
      <c r="L1076">
        <v>2502</v>
      </c>
      <c r="M1076">
        <v>584</v>
      </c>
      <c r="N1076">
        <v>624</v>
      </c>
      <c r="O1076">
        <v>788</v>
      </c>
      <c r="P1076">
        <v>1092</v>
      </c>
      <c r="Q1076">
        <v>1117</v>
      </c>
    </row>
    <row r="1077" spans="1:17" x14ac:dyDescent="0.25">
      <c r="A1077">
        <v>20051</v>
      </c>
      <c r="B1077" t="s">
        <v>6369</v>
      </c>
      <c r="C1077" t="s">
        <v>6370</v>
      </c>
      <c r="D1077" t="s">
        <v>6371</v>
      </c>
      <c r="E1077" t="s">
        <v>840</v>
      </c>
      <c r="F1077" t="s">
        <v>2644</v>
      </c>
      <c r="G1077" t="s">
        <v>6270</v>
      </c>
      <c r="H1077" t="s">
        <v>6271</v>
      </c>
      <c r="I1077" t="s">
        <v>18</v>
      </c>
      <c r="J1077" t="s">
        <v>6372</v>
      </c>
      <c r="K1077" t="s">
        <v>2657</v>
      </c>
      <c r="L1077">
        <v>28747</v>
      </c>
      <c r="M1077">
        <v>625</v>
      </c>
      <c r="N1077">
        <v>641</v>
      </c>
      <c r="O1077">
        <v>844</v>
      </c>
      <c r="P1077">
        <v>1148</v>
      </c>
      <c r="Q1077">
        <v>1438</v>
      </c>
    </row>
    <row r="1078" spans="1:17" x14ac:dyDescent="0.25">
      <c r="A1078">
        <v>20053</v>
      </c>
      <c r="B1078" t="s">
        <v>6373</v>
      </c>
      <c r="C1078" t="s">
        <v>6374</v>
      </c>
      <c r="D1078" t="s">
        <v>6375</v>
      </c>
      <c r="E1078" t="s">
        <v>934</v>
      </c>
      <c r="F1078" t="s">
        <v>2644</v>
      </c>
      <c r="G1078" t="s">
        <v>6270</v>
      </c>
      <c r="H1078" t="s">
        <v>6271</v>
      </c>
      <c r="I1078" t="s">
        <v>18</v>
      </c>
      <c r="J1078" t="s">
        <v>6376</v>
      </c>
      <c r="K1078" t="s">
        <v>2657</v>
      </c>
      <c r="L1078">
        <v>6176</v>
      </c>
      <c r="M1078">
        <v>584</v>
      </c>
      <c r="N1078">
        <v>600</v>
      </c>
      <c r="O1078">
        <v>788</v>
      </c>
      <c r="P1078">
        <v>1055</v>
      </c>
      <c r="Q1078">
        <v>1059</v>
      </c>
    </row>
    <row r="1079" spans="1:17" x14ac:dyDescent="0.25">
      <c r="A1079">
        <v>20055</v>
      </c>
      <c r="B1079" t="s">
        <v>6377</v>
      </c>
      <c r="C1079" t="s">
        <v>6378</v>
      </c>
      <c r="D1079" t="s">
        <v>6379</v>
      </c>
      <c r="E1079" t="s">
        <v>958</v>
      </c>
      <c r="F1079" t="s">
        <v>2644</v>
      </c>
      <c r="G1079" t="s">
        <v>6270</v>
      </c>
      <c r="H1079" t="s">
        <v>6271</v>
      </c>
      <c r="I1079" t="s">
        <v>18</v>
      </c>
      <c r="J1079" t="s">
        <v>6380</v>
      </c>
      <c r="K1079" t="s">
        <v>2657</v>
      </c>
      <c r="L1079">
        <v>36451</v>
      </c>
      <c r="M1079">
        <v>688</v>
      </c>
      <c r="N1079">
        <v>706</v>
      </c>
      <c r="O1079">
        <v>929</v>
      </c>
      <c r="P1079">
        <v>1223</v>
      </c>
      <c r="Q1079">
        <v>1424</v>
      </c>
    </row>
    <row r="1080" spans="1:17" x14ac:dyDescent="0.25">
      <c r="A1080">
        <v>20057</v>
      </c>
      <c r="B1080" t="s">
        <v>6381</v>
      </c>
      <c r="C1080" t="s">
        <v>6382</v>
      </c>
      <c r="D1080" t="s">
        <v>6383</v>
      </c>
      <c r="E1080" t="s">
        <v>933</v>
      </c>
      <c r="F1080" t="s">
        <v>2644</v>
      </c>
      <c r="G1080" t="s">
        <v>6270</v>
      </c>
      <c r="H1080" t="s">
        <v>6271</v>
      </c>
      <c r="I1080" t="s">
        <v>18</v>
      </c>
      <c r="J1080" t="s">
        <v>6384</v>
      </c>
      <c r="K1080" t="s">
        <v>2657</v>
      </c>
      <c r="L1080">
        <v>33718</v>
      </c>
      <c r="M1080">
        <v>652</v>
      </c>
      <c r="N1080">
        <v>672</v>
      </c>
      <c r="O1080">
        <v>880</v>
      </c>
      <c r="P1080">
        <v>1109</v>
      </c>
      <c r="Q1080">
        <v>1182</v>
      </c>
    </row>
    <row r="1081" spans="1:17" x14ac:dyDescent="0.25">
      <c r="A1081">
        <v>20059</v>
      </c>
      <c r="B1081" t="s">
        <v>6385</v>
      </c>
      <c r="C1081" t="s">
        <v>6386</v>
      </c>
      <c r="D1081" t="s">
        <v>6387</v>
      </c>
      <c r="E1081" t="s">
        <v>207</v>
      </c>
      <c r="F1081" t="s">
        <v>2644</v>
      </c>
      <c r="G1081" t="s">
        <v>6270</v>
      </c>
      <c r="H1081" t="s">
        <v>6271</v>
      </c>
      <c r="I1081" t="s">
        <v>18</v>
      </c>
      <c r="J1081" t="s">
        <v>6388</v>
      </c>
      <c r="K1081" t="s">
        <v>2657</v>
      </c>
      <c r="L1081">
        <v>25643</v>
      </c>
      <c r="M1081">
        <v>691</v>
      </c>
      <c r="N1081">
        <v>695</v>
      </c>
      <c r="O1081">
        <v>915</v>
      </c>
      <c r="P1081">
        <v>1128</v>
      </c>
      <c r="Q1081">
        <v>1298</v>
      </c>
    </row>
    <row r="1082" spans="1:17" x14ac:dyDescent="0.25">
      <c r="A1082">
        <v>20061</v>
      </c>
      <c r="B1082" t="s">
        <v>6389</v>
      </c>
      <c r="C1082" t="s">
        <v>6390</v>
      </c>
      <c r="D1082" t="s">
        <v>6391</v>
      </c>
      <c r="E1082" t="s">
        <v>1028</v>
      </c>
      <c r="F1082" t="s">
        <v>2644</v>
      </c>
      <c r="G1082" t="s">
        <v>6270</v>
      </c>
      <c r="H1082" t="s">
        <v>6271</v>
      </c>
      <c r="I1082" t="s">
        <v>18</v>
      </c>
      <c r="J1082" t="s">
        <v>6392</v>
      </c>
      <c r="K1082" t="s">
        <v>2648</v>
      </c>
      <c r="L1082">
        <v>33309</v>
      </c>
      <c r="M1082">
        <v>672</v>
      </c>
      <c r="N1082">
        <v>676</v>
      </c>
      <c r="O1082">
        <v>890</v>
      </c>
      <c r="P1082">
        <v>1265</v>
      </c>
      <c r="Q1082">
        <v>1513</v>
      </c>
    </row>
    <row r="1083" spans="1:17" x14ac:dyDescent="0.25">
      <c r="A1083">
        <v>20063</v>
      </c>
      <c r="B1083" t="s">
        <v>6393</v>
      </c>
      <c r="C1083" t="s">
        <v>6394</v>
      </c>
      <c r="D1083" t="s">
        <v>6395</v>
      </c>
      <c r="E1083" t="s">
        <v>1051</v>
      </c>
      <c r="F1083" t="s">
        <v>2644</v>
      </c>
      <c r="G1083" t="s">
        <v>6270</v>
      </c>
      <c r="H1083" t="s">
        <v>6271</v>
      </c>
      <c r="I1083" t="s">
        <v>18</v>
      </c>
      <c r="J1083" t="s">
        <v>6396</v>
      </c>
      <c r="K1083" t="s">
        <v>2657</v>
      </c>
      <c r="L1083">
        <v>2650</v>
      </c>
      <c r="M1083">
        <v>584</v>
      </c>
      <c r="N1083">
        <v>685</v>
      </c>
      <c r="O1083">
        <v>788</v>
      </c>
      <c r="P1083">
        <v>959</v>
      </c>
      <c r="Q1083">
        <v>1059</v>
      </c>
    </row>
    <row r="1084" spans="1:17" x14ac:dyDescent="0.25">
      <c r="A1084">
        <v>20065</v>
      </c>
      <c r="B1084" t="s">
        <v>6397</v>
      </c>
      <c r="C1084" t="s">
        <v>6398</v>
      </c>
      <c r="D1084" t="s">
        <v>6399</v>
      </c>
      <c r="E1084" t="s">
        <v>242</v>
      </c>
      <c r="F1084" t="s">
        <v>2644</v>
      </c>
      <c r="G1084" t="s">
        <v>6270</v>
      </c>
      <c r="H1084" t="s">
        <v>6271</v>
      </c>
      <c r="I1084" t="s">
        <v>18</v>
      </c>
      <c r="J1084" t="s">
        <v>6400</v>
      </c>
      <c r="K1084" t="s">
        <v>2657</v>
      </c>
      <c r="L1084">
        <v>2464</v>
      </c>
      <c r="M1084">
        <v>584</v>
      </c>
      <c r="N1084">
        <v>599</v>
      </c>
      <c r="O1084">
        <v>788</v>
      </c>
      <c r="P1084">
        <v>1052</v>
      </c>
      <c r="Q1084">
        <v>1117</v>
      </c>
    </row>
    <row r="1085" spans="1:17" x14ac:dyDescent="0.25">
      <c r="A1085">
        <v>20067</v>
      </c>
      <c r="B1085" t="s">
        <v>6401</v>
      </c>
      <c r="C1085" t="s">
        <v>6402</v>
      </c>
      <c r="D1085" t="s">
        <v>6403</v>
      </c>
      <c r="E1085" t="s">
        <v>446</v>
      </c>
      <c r="F1085" t="s">
        <v>2644</v>
      </c>
      <c r="G1085" t="s">
        <v>6270</v>
      </c>
      <c r="H1085" t="s">
        <v>6271</v>
      </c>
      <c r="I1085" t="s">
        <v>18</v>
      </c>
      <c r="J1085" t="s">
        <v>6404</v>
      </c>
      <c r="K1085" t="s">
        <v>2657</v>
      </c>
      <c r="L1085">
        <v>7324</v>
      </c>
      <c r="M1085">
        <v>584</v>
      </c>
      <c r="N1085">
        <v>599</v>
      </c>
      <c r="O1085">
        <v>788</v>
      </c>
      <c r="P1085">
        <v>1067</v>
      </c>
      <c r="Q1085">
        <v>1117</v>
      </c>
    </row>
    <row r="1086" spans="1:17" x14ac:dyDescent="0.25">
      <c r="A1086">
        <v>20069</v>
      </c>
      <c r="B1086" t="s">
        <v>6405</v>
      </c>
      <c r="C1086" t="s">
        <v>6406</v>
      </c>
      <c r="D1086" t="s">
        <v>6407</v>
      </c>
      <c r="E1086" t="s">
        <v>1120</v>
      </c>
      <c r="F1086" t="s">
        <v>2644</v>
      </c>
      <c r="G1086" t="s">
        <v>6270</v>
      </c>
      <c r="H1086" t="s">
        <v>6271</v>
      </c>
      <c r="I1086" t="s">
        <v>18</v>
      </c>
      <c r="J1086" t="s">
        <v>6408</v>
      </c>
      <c r="K1086" t="s">
        <v>2657</v>
      </c>
      <c r="L1086">
        <v>6020</v>
      </c>
      <c r="M1086">
        <v>584</v>
      </c>
      <c r="N1086">
        <v>659</v>
      </c>
      <c r="O1086">
        <v>788</v>
      </c>
      <c r="P1086">
        <v>973</v>
      </c>
      <c r="Q1086">
        <v>1059</v>
      </c>
    </row>
    <row r="1087" spans="1:17" x14ac:dyDescent="0.25">
      <c r="A1087">
        <v>20071</v>
      </c>
      <c r="B1087" t="s">
        <v>6409</v>
      </c>
      <c r="C1087" t="s">
        <v>6410</v>
      </c>
      <c r="D1087" t="s">
        <v>6411</v>
      </c>
      <c r="E1087" t="s">
        <v>1144</v>
      </c>
      <c r="F1087" t="s">
        <v>2644</v>
      </c>
      <c r="G1087" t="s">
        <v>6270</v>
      </c>
      <c r="H1087" t="s">
        <v>6271</v>
      </c>
      <c r="I1087" t="s">
        <v>18</v>
      </c>
      <c r="J1087" t="s">
        <v>6412</v>
      </c>
      <c r="K1087" t="s">
        <v>2657</v>
      </c>
      <c r="L1087">
        <v>1156</v>
      </c>
      <c r="M1087">
        <v>584</v>
      </c>
      <c r="N1087">
        <v>690</v>
      </c>
      <c r="O1087">
        <v>788</v>
      </c>
      <c r="P1087">
        <v>1008</v>
      </c>
      <c r="Q1087">
        <v>1117</v>
      </c>
    </row>
    <row r="1088" spans="1:17" x14ac:dyDescent="0.25">
      <c r="A1088">
        <v>20073</v>
      </c>
      <c r="B1088" t="s">
        <v>6413</v>
      </c>
      <c r="C1088" t="s">
        <v>6414</v>
      </c>
      <c r="D1088" t="s">
        <v>6415</v>
      </c>
      <c r="E1088" t="s">
        <v>869</v>
      </c>
      <c r="F1088" t="s">
        <v>2644</v>
      </c>
      <c r="G1088" t="s">
        <v>6270</v>
      </c>
      <c r="H1088" t="s">
        <v>6271</v>
      </c>
      <c r="I1088" t="s">
        <v>18</v>
      </c>
      <c r="J1088" t="s">
        <v>6416</v>
      </c>
      <c r="K1088" t="s">
        <v>2657</v>
      </c>
      <c r="L1088">
        <v>6010</v>
      </c>
      <c r="M1088">
        <v>584</v>
      </c>
      <c r="N1088">
        <v>603</v>
      </c>
      <c r="O1088">
        <v>788</v>
      </c>
      <c r="P1088">
        <v>984</v>
      </c>
      <c r="Q1088">
        <v>1117</v>
      </c>
    </row>
    <row r="1089" spans="1:17" x14ac:dyDescent="0.25">
      <c r="A1089">
        <v>20075</v>
      </c>
      <c r="B1089" t="s">
        <v>6417</v>
      </c>
      <c r="C1089" t="s">
        <v>6418</v>
      </c>
      <c r="D1089" t="s">
        <v>6419</v>
      </c>
      <c r="E1089" t="s">
        <v>785</v>
      </c>
      <c r="F1089" t="s">
        <v>2644</v>
      </c>
      <c r="G1089" t="s">
        <v>6270</v>
      </c>
      <c r="H1089" t="s">
        <v>6271</v>
      </c>
      <c r="I1089" t="s">
        <v>18</v>
      </c>
      <c r="J1089" t="s">
        <v>6420</v>
      </c>
      <c r="K1089" t="s">
        <v>2657</v>
      </c>
      <c r="L1089">
        <v>2552</v>
      </c>
      <c r="M1089">
        <v>584</v>
      </c>
      <c r="N1089">
        <v>599</v>
      </c>
      <c r="O1089">
        <v>788</v>
      </c>
      <c r="P1089">
        <v>959</v>
      </c>
      <c r="Q1089">
        <v>1139</v>
      </c>
    </row>
    <row r="1090" spans="1:17" x14ac:dyDescent="0.25">
      <c r="A1090">
        <v>20077</v>
      </c>
      <c r="B1090" t="s">
        <v>6421</v>
      </c>
      <c r="C1090" t="s">
        <v>6422</v>
      </c>
      <c r="D1090" t="s">
        <v>6423</v>
      </c>
      <c r="E1090" t="s">
        <v>1014</v>
      </c>
      <c r="F1090" t="s">
        <v>2644</v>
      </c>
      <c r="G1090" t="s">
        <v>6270</v>
      </c>
      <c r="H1090" t="s">
        <v>6271</v>
      </c>
      <c r="I1090" t="s">
        <v>18</v>
      </c>
      <c r="J1090" t="s">
        <v>6424</v>
      </c>
      <c r="K1090" t="s">
        <v>2657</v>
      </c>
      <c r="L1090">
        <v>5506</v>
      </c>
      <c r="M1090">
        <v>584</v>
      </c>
      <c r="N1090">
        <v>599</v>
      </c>
      <c r="O1090">
        <v>788</v>
      </c>
      <c r="P1090">
        <v>1001</v>
      </c>
      <c r="Q1090">
        <v>1117</v>
      </c>
    </row>
    <row r="1091" spans="1:17" x14ac:dyDescent="0.25">
      <c r="A1091">
        <v>20079</v>
      </c>
      <c r="B1091" t="s">
        <v>6425</v>
      </c>
      <c r="C1091" t="s">
        <v>6298</v>
      </c>
      <c r="D1091" t="s">
        <v>6299</v>
      </c>
      <c r="E1091" t="s">
        <v>1230</v>
      </c>
      <c r="F1091" t="s">
        <v>2644</v>
      </c>
      <c r="G1091" t="s">
        <v>6270</v>
      </c>
      <c r="H1091" t="s">
        <v>6271</v>
      </c>
      <c r="I1091" t="s">
        <v>18</v>
      </c>
      <c r="J1091" t="s">
        <v>6426</v>
      </c>
      <c r="K1091" t="s">
        <v>2648</v>
      </c>
      <c r="L1091">
        <v>34434</v>
      </c>
      <c r="M1091">
        <v>615</v>
      </c>
      <c r="N1091">
        <v>703</v>
      </c>
      <c r="O1091">
        <v>920</v>
      </c>
      <c r="P1091">
        <v>1218</v>
      </c>
      <c r="Q1091">
        <v>1486</v>
      </c>
    </row>
    <row r="1092" spans="1:17" x14ac:dyDescent="0.25">
      <c r="A1092">
        <v>20081</v>
      </c>
      <c r="B1092" t="s">
        <v>6427</v>
      </c>
      <c r="C1092" t="s">
        <v>6428</v>
      </c>
      <c r="D1092" t="s">
        <v>6429</v>
      </c>
      <c r="E1092" t="s">
        <v>1037</v>
      </c>
      <c r="F1092" t="s">
        <v>2644</v>
      </c>
      <c r="G1092" t="s">
        <v>6270</v>
      </c>
      <c r="H1092" t="s">
        <v>6271</v>
      </c>
      <c r="I1092" t="s">
        <v>18</v>
      </c>
      <c r="J1092" t="s">
        <v>6430</v>
      </c>
      <c r="K1092" t="s">
        <v>2657</v>
      </c>
      <c r="L1092">
        <v>3990</v>
      </c>
      <c r="M1092">
        <v>584</v>
      </c>
      <c r="N1092">
        <v>599</v>
      </c>
      <c r="O1092">
        <v>788</v>
      </c>
      <c r="P1092">
        <v>960</v>
      </c>
      <c r="Q1092">
        <v>1117</v>
      </c>
    </row>
    <row r="1093" spans="1:17" x14ac:dyDescent="0.25">
      <c r="A1093">
        <v>20083</v>
      </c>
      <c r="B1093" t="s">
        <v>6431</v>
      </c>
      <c r="C1093" t="s">
        <v>6432</v>
      </c>
      <c r="D1093" t="s">
        <v>6433</v>
      </c>
      <c r="E1093" t="s">
        <v>1269</v>
      </c>
      <c r="F1093" t="s">
        <v>2644</v>
      </c>
      <c r="G1093" t="s">
        <v>6270</v>
      </c>
      <c r="H1093" t="s">
        <v>6271</v>
      </c>
      <c r="I1093" t="s">
        <v>18</v>
      </c>
      <c r="J1093" t="s">
        <v>6434</v>
      </c>
      <c r="K1093" t="s">
        <v>2657</v>
      </c>
      <c r="L1093">
        <v>1872</v>
      </c>
      <c r="M1093">
        <v>586</v>
      </c>
      <c r="N1093">
        <v>601</v>
      </c>
      <c r="O1093">
        <v>791</v>
      </c>
      <c r="P1093">
        <v>1117</v>
      </c>
      <c r="Q1093">
        <v>1121</v>
      </c>
    </row>
    <row r="1094" spans="1:17" x14ac:dyDescent="0.25">
      <c r="A1094">
        <v>20085</v>
      </c>
      <c r="B1094" t="s">
        <v>6435</v>
      </c>
      <c r="C1094" t="s">
        <v>6436</v>
      </c>
      <c r="D1094" t="s">
        <v>6437</v>
      </c>
      <c r="E1094" t="s">
        <v>609</v>
      </c>
      <c r="F1094" t="s">
        <v>2644</v>
      </c>
      <c r="G1094" t="s">
        <v>6270</v>
      </c>
      <c r="H1094" t="s">
        <v>6271</v>
      </c>
      <c r="I1094" t="s">
        <v>18</v>
      </c>
      <c r="J1094" t="s">
        <v>6438</v>
      </c>
      <c r="K1094" t="s">
        <v>2648</v>
      </c>
      <c r="L1094">
        <v>13249</v>
      </c>
      <c r="M1094">
        <v>688</v>
      </c>
      <c r="N1094">
        <v>692</v>
      </c>
      <c r="O1094">
        <v>911</v>
      </c>
      <c r="P1094">
        <v>1160</v>
      </c>
      <c r="Q1094">
        <v>1346</v>
      </c>
    </row>
    <row r="1095" spans="1:17" x14ac:dyDescent="0.25">
      <c r="A1095">
        <v>20087</v>
      </c>
      <c r="B1095" t="s">
        <v>6439</v>
      </c>
      <c r="C1095" t="s">
        <v>6436</v>
      </c>
      <c r="D1095" t="s">
        <v>6437</v>
      </c>
      <c r="E1095" t="s">
        <v>648</v>
      </c>
      <c r="F1095" t="s">
        <v>2644</v>
      </c>
      <c r="G1095" t="s">
        <v>6270</v>
      </c>
      <c r="H1095" t="s">
        <v>6271</v>
      </c>
      <c r="I1095" t="s">
        <v>18</v>
      </c>
      <c r="J1095" t="s">
        <v>6440</v>
      </c>
      <c r="K1095" t="s">
        <v>2648</v>
      </c>
      <c r="L1095">
        <v>18974</v>
      </c>
      <c r="M1095">
        <v>688</v>
      </c>
      <c r="N1095">
        <v>692</v>
      </c>
      <c r="O1095">
        <v>911</v>
      </c>
      <c r="P1095">
        <v>1160</v>
      </c>
      <c r="Q1095">
        <v>1346</v>
      </c>
    </row>
    <row r="1096" spans="1:17" x14ac:dyDescent="0.25">
      <c r="A1096">
        <v>20089</v>
      </c>
      <c r="B1096" t="s">
        <v>6441</v>
      </c>
      <c r="C1096" t="s">
        <v>6442</v>
      </c>
      <c r="D1096" t="s">
        <v>6443</v>
      </c>
      <c r="E1096" t="s">
        <v>1327</v>
      </c>
      <c r="F1096" t="s">
        <v>2644</v>
      </c>
      <c r="G1096" t="s">
        <v>6270</v>
      </c>
      <c r="H1096" t="s">
        <v>6271</v>
      </c>
      <c r="I1096" t="s">
        <v>18</v>
      </c>
      <c r="J1096" t="s">
        <v>6444</v>
      </c>
      <c r="K1096" t="s">
        <v>2657</v>
      </c>
      <c r="L1096">
        <v>2854</v>
      </c>
      <c r="M1096">
        <v>584</v>
      </c>
      <c r="N1096">
        <v>698</v>
      </c>
      <c r="O1096">
        <v>788</v>
      </c>
      <c r="P1096">
        <v>1010</v>
      </c>
      <c r="Q1096">
        <v>1117</v>
      </c>
    </row>
    <row r="1097" spans="1:17" x14ac:dyDescent="0.25">
      <c r="A1097">
        <v>20091</v>
      </c>
      <c r="B1097" t="s">
        <v>6445</v>
      </c>
      <c r="C1097" t="s">
        <v>6446</v>
      </c>
      <c r="D1097" t="s">
        <v>6447</v>
      </c>
      <c r="E1097" t="s">
        <v>457</v>
      </c>
      <c r="F1097" t="s">
        <v>2644</v>
      </c>
      <c r="G1097" t="s">
        <v>6270</v>
      </c>
      <c r="H1097" t="s">
        <v>6271</v>
      </c>
      <c r="I1097" t="s">
        <v>18</v>
      </c>
      <c r="J1097" t="s">
        <v>6448</v>
      </c>
      <c r="K1097" t="s">
        <v>2648</v>
      </c>
      <c r="L1097">
        <v>597574</v>
      </c>
      <c r="M1097">
        <v>885</v>
      </c>
      <c r="N1097">
        <v>1002</v>
      </c>
      <c r="O1097">
        <v>1164</v>
      </c>
      <c r="P1097">
        <v>1530</v>
      </c>
      <c r="Q1097">
        <v>1777</v>
      </c>
    </row>
    <row r="1098" spans="1:17" x14ac:dyDescent="0.25">
      <c r="A1098">
        <v>20093</v>
      </c>
      <c r="B1098" t="s">
        <v>6449</v>
      </c>
      <c r="C1098" t="s">
        <v>6450</v>
      </c>
      <c r="D1098" t="s">
        <v>6451</v>
      </c>
      <c r="E1098" t="s">
        <v>1369</v>
      </c>
      <c r="F1098" t="s">
        <v>2644</v>
      </c>
      <c r="G1098" t="s">
        <v>6270</v>
      </c>
      <c r="H1098" t="s">
        <v>6271</v>
      </c>
      <c r="I1098" t="s">
        <v>18</v>
      </c>
      <c r="J1098" t="s">
        <v>6452</v>
      </c>
      <c r="K1098" t="s">
        <v>2657</v>
      </c>
      <c r="L1098">
        <v>3863</v>
      </c>
      <c r="M1098">
        <v>633</v>
      </c>
      <c r="N1098">
        <v>649</v>
      </c>
      <c r="O1098">
        <v>854</v>
      </c>
      <c r="P1098">
        <v>1039</v>
      </c>
      <c r="Q1098">
        <v>1210</v>
      </c>
    </row>
    <row r="1099" spans="1:17" x14ac:dyDescent="0.25">
      <c r="A1099">
        <v>20095</v>
      </c>
      <c r="B1099" t="s">
        <v>6453</v>
      </c>
      <c r="C1099" t="s">
        <v>6454</v>
      </c>
      <c r="D1099" t="s">
        <v>6455</v>
      </c>
      <c r="E1099" t="s">
        <v>1386</v>
      </c>
      <c r="F1099" t="s">
        <v>2644</v>
      </c>
      <c r="G1099" t="s">
        <v>6270</v>
      </c>
      <c r="H1099" t="s">
        <v>6271</v>
      </c>
      <c r="I1099" t="s">
        <v>18</v>
      </c>
      <c r="J1099" t="s">
        <v>6456</v>
      </c>
      <c r="K1099" t="s">
        <v>2657</v>
      </c>
      <c r="L1099">
        <v>7173</v>
      </c>
      <c r="M1099">
        <v>584</v>
      </c>
      <c r="N1099">
        <v>653</v>
      </c>
      <c r="O1099">
        <v>788</v>
      </c>
      <c r="P1099">
        <v>1120</v>
      </c>
      <c r="Q1099">
        <v>1184</v>
      </c>
    </row>
    <row r="1100" spans="1:17" x14ac:dyDescent="0.25">
      <c r="A1100">
        <v>20097</v>
      </c>
      <c r="B1100" t="s">
        <v>6457</v>
      </c>
      <c r="C1100" t="s">
        <v>6458</v>
      </c>
      <c r="D1100" t="s">
        <v>6459</v>
      </c>
      <c r="E1100" t="s">
        <v>1048</v>
      </c>
      <c r="F1100" t="s">
        <v>2644</v>
      </c>
      <c r="G1100" t="s">
        <v>6270</v>
      </c>
      <c r="H1100" t="s">
        <v>6271</v>
      </c>
      <c r="I1100" t="s">
        <v>18</v>
      </c>
      <c r="J1100" t="s">
        <v>6460</v>
      </c>
      <c r="K1100" t="s">
        <v>2657</v>
      </c>
      <c r="L1100">
        <v>2483</v>
      </c>
      <c r="M1100">
        <v>584</v>
      </c>
      <c r="N1100">
        <v>599</v>
      </c>
      <c r="O1100">
        <v>788</v>
      </c>
      <c r="P1100">
        <v>959</v>
      </c>
      <c r="Q1100">
        <v>1157</v>
      </c>
    </row>
    <row r="1101" spans="1:17" x14ac:dyDescent="0.25">
      <c r="A1101">
        <v>20099</v>
      </c>
      <c r="B1101" t="s">
        <v>6461</v>
      </c>
      <c r="C1101" t="s">
        <v>6462</v>
      </c>
      <c r="D1101" t="s">
        <v>6463</v>
      </c>
      <c r="E1101" t="s">
        <v>1425</v>
      </c>
      <c r="F1101" t="s">
        <v>2644</v>
      </c>
      <c r="G1101" t="s">
        <v>6270</v>
      </c>
      <c r="H1101" t="s">
        <v>6271</v>
      </c>
      <c r="I1101" t="s">
        <v>18</v>
      </c>
      <c r="J1101" t="s">
        <v>6464</v>
      </c>
      <c r="K1101" t="s">
        <v>2657</v>
      </c>
      <c r="L1101">
        <v>19938</v>
      </c>
      <c r="M1101">
        <v>527</v>
      </c>
      <c r="N1101">
        <v>599</v>
      </c>
      <c r="O1101">
        <v>788</v>
      </c>
      <c r="P1101">
        <v>962</v>
      </c>
      <c r="Q1101">
        <v>1082</v>
      </c>
    </row>
    <row r="1102" spans="1:17" x14ac:dyDescent="0.25">
      <c r="A1102">
        <v>20101</v>
      </c>
      <c r="B1102" t="s">
        <v>6465</v>
      </c>
      <c r="C1102" t="s">
        <v>6466</v>
      </c>
      <c r="D1102" t="s">
        <v>6467</v>
      </c>
      <c r="E1102" t="s">
        <v>761</v>
      </c>
      <c r="F1102" t="s">
        <v>2644</v>
      </c>
      <c r="G1102" t="s">
        <v>6270</v>
      </c>
      <c r="H1102" t="s">
        <v>6271</v>
      </c>
      <c r="I1102" t="s">
        <v>18</v>
      </c>
      <c r="J1102" t="s">
        <v>6468</v>
      </c>
      <c r="K1102" t="s">
        <v>2657</v>
      </c>
      <c r="L1102">
        <v>1523</v>
      </c>
      <c r="M1102">
        <v>584</v>
      </c>
      <c r="N1102">
        <v>599</v>
      </c>
      <c r="O1102">
        <v>788</v>
      </c>
      <c r="P1102">
        <v>959</v>
      </c>
      <c r="Q1102">
        <v>1117</v>
      </c>
    </row>
    <row r="1103" spans="1:17" x14ac:dyDescent="0.25">
      <c r="A1103">
        <v>20103</v>
      </c>
      <c r="B1103" t="s">
        <v>6469</v>
      </c>
      <c r="C1103" t="s">
        <v>6446</v>
      </c>
      <c r="D1103" t="s">
        <v>6447</v>
      </c>
      <c r="E1103" t="s">
        <v>1466</v>
      </c>
      <c r="F1103" t="s">
        <v>2644</v>
      </c>
      <c r="G1103" t="s">
        <v>6270</v>
      </c>
      <c r="H1103" t="s">
        <v>6271</v>
      </c>
      <c r="I1103" t="s">
        <v>18</v>
      </c>
      <c r="J1103" t="s">
        <v>6470</v>
      </c>
      <c r="K1103" t="s">
        <v>2648</v>
      </c>
      <c r="L1103">
        <v>81499</v>
      </c>
      <c r="M1103">
        <v>885</v>
      </c>
      <c r="N1103">
        <v>1002</v>
      </c>
      <c r="O1103">
        <v>1164</v>
      </c>
      <c r="P1103">
        <v>1530</v>
      </c>
      <c r="Q1103">
        <v>1777</v>
      </c>
    </row>
    <row r="1104" spans="1:17" x14ac:dyDescent="0.25">
      <c r="A1104">
        <v>20105</v>
      </c>
      <c r="B1104" t="s">
        <v>6471</v>
      </c>
      <c r="C1104" t="s">
        <v>6472</v>
      </c>
      <c r="D1104" t="s">
        <v>6473</v>
      </c>
      <c r="E1104" t="s">
        <v>365</v>
      </c>
      <c r="F1104" t="s">
        <v>2644</v>
      </c>
      <c r="G1104" t="s">
        <v>6270</v>
      </c>
      <c r="H1104" t="s">
        <v>6271</v>
      </c>
      <c r="I1104" t="s">
        <v>18</v>
      </c>
      <c r="J1104" t="s">
        <v>6474</v>
      </c>
      <c r="K1104" t="s">
        <v>2657</v>
      </c>
      <c r="L1104">
        <v>3013</v>
      </c>
      <c r="M1104">
        <v>584</v>
      </c>
      <c r="N1104">
        <v>599</v>
      </c>
      <c r="O1104">
        <v>788</v>
      </c>
      <c r="P1104">
        <v>959</v>
      </c>
      <c r="Q1104">
        <v>1117</v>
      </c>
    </row>
    <row r="1105" spans="1:17" x14ac:dyDescent="0.25">
      <c r="A1105">
        <v>20107</v>
      </c>
      <c r="B1105" t="s">
        <v>6475</v>
      </c>
      <c r="C1105" t="s">
        <v>6446</v>
      </c>
      <c r="D1105" t="s">
        <v>6447</v>
      </c>
      <c r="E1105" t="s">
        <v>813</v>
      </c>
      <c r="F1105" t="s">
        <v>2644</v>
      </c>
      <c r="G1105" t="s">
        <v>6270</v>
      </c>
      <c r="H1105" t="s">
        <v>6271</v>
      </c>
      <c r="I1105" t="s">
        <v>18</v>
      </c>
      <c r="J1105" t="s">
        <v>6476</v>
      </c>
      <c r="K1105" t="s">
        <v>2648</v>
      </c>
      <c r="L1105">
        <v>9687</v>
      </c>
      <c r="M1105">
        <v>885</v>
      </c>
      <c r="N1105">
        <v>1002</v>
      </c>
      <c r="O1105">
        <v>1164</v>
      </c>
      <c r="P1105">
        <v>1530</v>
      </c>
      <c r="Q1105">
        <v>1777</v>
      </c>
    </row>
    <row r="1106" spans="1:17" x14ac:dyDescent="0.25">
      <c r="A1106">
        <v>20109</v>
      </c>
      <c r="B1106" t="s">
        <v>6477</v>
      </c>
      <c r="C1106" t="s">
        <v>6478</v>
      </c>
      <c r="D1106" t="s">
        <v>6479</v>
      </c>
      <c r="E1106" t="s">
        <v>849</v>
      </c>
      <c r="F1106" t="s">
        <v>2644</v>
      </c>
      <c r="G1106" t="s">
        <v>6270</v>
      </c>
      <c r="H1106" t="s">
        <v>6271</v>
      </c>
      <c r="I1106" t="s">
        <v>18</v>
      </c>
      <c r="J1106" t="s">
        <v>6480</v>
      </c>
      <c r="K1106" t="s">
        <v>2657</v>
      </c>
      <c r="L1106">
        <v>2789</v>
      </c>
      <c r="M1106">
        <v>657</v>
      </c>
      <c r="N1106">
        <v>674</v>
      </c>
      <c r="O1106">
        <v>887</v>
      </c>
      <c r="P1106">
        <v>1080</v>
      </c>
      <c r="Q1106">
        <v>1192</v>
      </c>
    </row>
    <row r="1107" spans="1:17" x14ac:dyDescent="0.25">
      <c r="A1107">
        <v>20111</v>
      </c>
      <c r="B1107" t="s">
        <v>6481</v>
      </c>
      <c r="C1107" t="s">
        <v>6482</v>
      </c>
      <c r="D1107" t="s">
        <v>6483</v>
      </c>
      <c r="E1107" t="s">
        <v>443</v>
      </c>
      <c r="F1107" t="s">
        <v>2644</v>
      </c>
      <c r="G1107" t="s">
        <v>6270</v>
      </c>
      <c r="H1107" t="s">
        <v>6271</v>
      </c>
      <c r="I1107" t="s">
        <v>18</v>
      </c>
      <c r="J1107" t="s">
        <v>6484</v>
      </c>
      <c r="K1107" t="s">
        <v>2657</v>
      </c>
      <c r="L1107">
        <v>33237</v>
      </c>
      <c r="M1107">
        <v>527</v>
      </c>
      <c r="N1107">
        <v>599</v>
      </c>
      <c r="O1107">
        <v>788</v>
      </c>
      <c r="P1107">
        <v>1059</v>
      </c>
      <c r="Q1107">
        <v>1218</v>
      </c>
    </row>
    <row r="1108" spans="1:17" x14ac:dyDescent="0.25">
      <c r="A1108">
        <v>20113</v>
      </c>
      <c r="B1108" t="s">
        <v>6485</v>
      </c>
      <c r="C1108" t="s">
        <v>6486</v>
      </c>
      <c r="D1108" t="s">
        <v>6487</v>
      </c>
      <c r="E1108" t="s">
        <v>1322</v>
      </c>
      <c r="F1108" t="s">
        <v>2644</v>
      </c>
      <c r="G1108" t="s">
        <v>6270</v>
      </c>
      <c r="H1108" t="s">
        <v>6271</v>
      </c>
      <c r="I1108" t="s">
        <v>18</v>
      </c>
      <c r="J1108" t="s">
        <v>6488</v>
      </c>
      <c r="K1108" t="s">
        <v>2657</v>
      </c>
      <c r="L1108">
        <v>28557</v>
      </c>
      <c r="M1108">
        <v>621</v>
      </c>
      <c r="N1108">
        <v>637</v>
      </c>
      <c r="O1108">
        <v>838</v>
      </c>
      <c r="P1108">
        <v>1068</v>
      </c>
      <c r="Q1108">
        <v>1198</v>
      </c>
    </row>
    <row r="1109" spans="1:17" x14ac:dyDescent="0.25">
      <c r="A1109">
        <v>20115</v>
      </c>
      <c r="B1109" t="s">
        <v>6489</v>
      </c>
      <c r="C1109" t="s">
        <v>6490</v>
      </c>
      <c r="D1109" t="s">
        <v>6491</v>
      </c>
      <c r="E1109" t="s">
        <v>866</v>
      </c>
      <c r="F1109" t="s">
        <v>2644</v>
      </c>
      <c r="G1109" t="s">
        <v>6270</v>
      </c>
      <c r="H1109" t="s">
        <v>6271</v>
      </c>
      <c r="I1109" t="s">
        <v>18</v>
      </c>
      <c r="J1109" t="s">
        <v>6492</v>
      </c>
      <c r="K1109" t="s">
        <v>2657</v>
      </c>
      <c r="L1109">
        <v>11865</v>
      </c>
      <c r="M1109">
        <v>584</v>
      </c>
      <c r="N1109">
        <v>601</v>
      </c>
      <c r="O1109">
        <v>788</v>
      </c>
      <c r="P1109">
        <v>1054</v>
      </c>
      <c r="Q1109">
        <v>1059</v>
      </c>
    </row>
    <row r="1110" spans="1:17" x14ac:dyDescent="0.25">
      <c r="A1110">
        <v>20117</v>
      </c>
      <c r="B1110" t="s">
        <v>6493</v>
      </c>
      <c r="C1110" t="s">
        <v>6494</v>
      </c>
      <c r="D1110" t="s">
        <v>6495</v>
      </c>
      <c r="E1110" t="s">
        <v>924</v>
      </c>
      <c r="F1110" t="s">
        <v>2644</v>
      </c>
      <c r="G1110" t="s">
        <v>6270</v>
      </c>
      <c r="H1110" t="s">
        <v>6271</v>
      </c>
      <c r="I1110" t="s">
        <v>18</v>
      </c>
      <c r="J1110" t="s">
        <v>6496</v>
      </c>
      <c r="K1110" t="s">
        <v>2657</v>
      </c>
      <c r="L1110">
        <v>9713</v>
      </c>
      <c r="M1110">
        <v>584</v>
      </c>
      <c r="N1110">
        <v>599</v>
      </c>
      <c r="O1110">
        <v>788</v>
      </c>
      <c r="P1110">
        <v>1099</v>
      </c>
      <c r="Q1110">
        <v>1341</v>
      </c>
    </row>
    <row r="1111" spans="1:17" x14ac:dyDescent="0.25">
      <c r="A1111">
        <v>20119</v>
      </c>
      <c r="B1111" t="s">
        <v>6497</v>
      </c>
      <c r="C1111" t="s">
        <v>6498</v>
      </c>
      <c r="D1111" t="s">
        <v>6499</v>
      </c>
      <c r="E1111" t="s">
        <v>1356</v>
      </c>
      <c r="F1111" t="s">
        <v>2644</v>
      </c>
      <c r="G1111" t="s">
        <v>6270</v>
      </c>
      <c r="H1111" t="s">
        <v>6271</v>
      </c>
      <c r="I1111" t="s">
        <v>18</v>
      </c>
      <c r="J1111" t="s">
        <v>6500</v>
      </c>
      <c r="K1111" t="s">
        <v>2657</v>
      </c>
      <c r="L1111">
        <v>4120</v>
      </c>
      <c r="M1111">
        <v>584</v>
      </c>
      <c r="N1111">
        <v>603</v>
      </c>
      <c r="O1111">
        <v>788</v>
      </c>
      <c r="P1111">
        <v>976</v>
      </c>
      <c r="Q1111">
        <v>1059</v>
      </c>
    </row>
    <row r="1112" spans="1:17" x14ac:dyDescent="0.25">
      <c r="A1112">
        <v>20121</v>
      </c>
      <c r="B1112" t="s">
        <v>6501</v>
      </c>
      <c r="C1112" t="s">
        <v>6446</v>
      </c>
      <c r="D1112" t="s">
        <v>6447</v>
      </c>
      <c r="E1112" t="s">
        <v>1465</v>
      </c>
      <c r="F1112" t="s">
        <v>2644</v>
      </c>
      <c r="G1112" t="s">
        <v>6270</v>
      </c>
      <c r="H1112" t="s">
        <v>6271</v>
      </c>
      <c r="I1112" t="s">
        <v>18</v>
      </c>
      <c r="J1112" t="s">
        <v>6502</v>
      </c>
      <c r="K1112" t="s">
        <v>2648</v>
      </c>
      <c r="L1112">
        <v>33740</v>
      </c>
      <c r="M1112">
        <v>885</v>
      </c>
      <c r="N1112">
        <v>1002</v>
      </c>
      <c r="O1112">
        <v>1164</v>
      </c>
      <c r="P1112">
        <v>1530</v>
      </c>
      <c r="Q1112">
        <v>1777</v>
      </c>
    </row>
    <row r="1113" spans="1:17" x14ac:dyDescent="0.25">
      <c r="A1113">
        <v>20123</v>
      </c>
      <c r="B1113" t="s">
        <v>6503</v>
      </c>
      <c r="C1113" t="s">
        <v>6504</v>
      </c>
      <c r="D1113" t="s">
        <v>6505</v>
      </c>
      <c r="E1113" t="s">
        <v>1622</v>
      </c>
      <c r="F1113" t="s">
        <v>2644</v>
      </c>
      <c r="G1113" t="s">
        <v>6270</v>
      </c>
      <c r="H1113" t="s">
        <v>6271</v>
      </c>
      <c r="I1113" t="s">
        <v>18</v>
      </c>
      <c r="J1113" t="s">
        <v>6506</v>
      </c>
      <c r="K1113" t="s">
        <v>2657</v>
      </c>
      <c r="L1113">
        <v>6053</v>
      </c>
      <c r="M1113">
        <v>584</v>
      </c>
      <c r="N1113">
        <v>645</v>
      </c>
      <c r="O1113">
        <v>788</v>
      </c>
      <c r="P1113">
        <v>959</v>
      </c>
      <c r="Q1113">
        <v>1117</v>
      </c>
    </row>
    <row r="1114" spans="1:17" x14ac:dyDescent="0.25">
      <c r="A1114">
        <v>20125</v>
      </c>
      <c r="B1114" t="s">
        <v>6507</v>
      </c>
      <c r="C1114" t="s">
        <v>6508</v>
      </c>
      <c r="D1114" t="s">
        <v>6509</v>
      </c>
      <c r="E1114" t="s">
        <v>598</v>
      </c>
      <c r="F1114" t="s">
        <v>2644</v>
      </c>
      <c r="G1114" t="s">
        <v>6270</v>
      </c>
      <c r="H1114" t="s">
        <v>6271</v>
      </c>
      <c r="I1114" t="s">
        <v>18</v>
      </c>
      <c r="J1114" t="s">
        <v>6510</v>
      </c>
      <c r="K1114" t="s">
        <v>2657</v>
      </c>
      <c r="L1114">
        <v>32114</v>
      </c>
      <c r="M1114">
        <v>595</v>
      </c>
      <c r="N1114">
        <v>599</v>
      </c>
      <c r="O1114">
        <v>788</v>
      </c>
      <c r="P1114">
        <v>1052</v>
      </c>
      <c r="Q1114">
        <v>1141</v>
      </c>
    </row>
    <row r="1115" spans="1:17" x14ac:dyDescent="0.25">
      <c r="A1115">
        <v>20127</v>
      </c>
      <c r="B1115" t="s">
        <v>6511</v>
      </c>
      <c r="C1115" t="s">
        <v>6512</v>
      </c>
      <c r="D1115" t="s">
        <v>6513</v>
      </c>
      <c r="E1115" t="s">
        <v>572</v>
      </c>
      <c r="F1115" t="s">
        <v>2644</v>
      </c>
      <c r="G1115" t="s">
        <v>6270</v>
      </c>
      <c r="H1115" t="s">
        <v>6271</v>
      </c>
      <c r="I1115" t="s">
        <v>18</v>
      </c>
      <c r="J1115" t="s">
        <v>6514</v>
      </c>
      <c r="K1115" t="s">
        <v>2657</v>
      </c>
      <c r="L1115">
        <v>5551</v>
      </c>
      <c r="M1115">
        <v>595</v>
      </c>
      <c r="N1115">
        <v>614</v>
      </c>
      <c r="O1115">
        <v>803</v>
      </c>
      <c r="P1115">
        <v>977</v>
      </c>
      <c r="Q1115">
        <v>1095</v>
      </c>
    </row>
    <row r="1116" spans="1:17" x14ac:dyDescent="0.25">
      <c r="A1116">
        <v>20129</v>
      </c>
      <c r="B1116" t="s">
        <v>6515</v>
      </c>
      <c r="C1116" t="s">
        <v>6516</v>
      </c>
      <c r="D1116" t="s">
        <v>6517</v>
      </c>
      <c r="E1116" t="s">
        <v>1012</v>
      </c>
      <c r="F1116" t="s">
        <v>2644</v>
      </c>
      <c r="G1116" t="s">
        <v>6270</v>
      </c>
      <c r="H1116" t="s">
        <v>6271</v>
      </c>
      <c r="I1116" t="s">
        <v>18</v>
      </c>
      <c r="J1116" t="s">
        <v>6518</v>
      </c>
      <c r="K1116" t="s">
        <v>2657</v>
      </c>
      <c r="L1116">
        <v>2656</v>
      </c>
      <c r="M1116">
        <v>584</v>
      </c>
      <c r="N1116">
        <v>599</v>
      </c>
      <c r="O1116">
        <v>788</v>
      </c>
      <c r="P1116">
        <v>1005</v>
      </c>
      <c r="Q1116">
        <v>1117</v>
      </c>
    </row>
    <row r="1117" spans="1:17" x14ac:dyDescent="0.25">
      <c r="A1117">
        <v>20131</v>
      </c>
      <c r="B1117" t="s">
        <v>6519</v>
      </c>
      <c r="C1117" t="s">
        <v>6520</v>
      </c>
      <c r="D1117" t="s">
        <v>6521</v>
      </c>
      <c r="E1117" t="s">
        <v>1672</v>
      </c>
      <c r="F1117" t="s">
        <v>2644</v>
      </c>
      <c r="G1117" t="s">
        <v>6270</v>
      </c>
      <c r="H1117" t="s">
        <v>6271</v>
      </c>
      <c r="I1117" t="s">
        <v>18</v>
      </c>
      <c r="J1117" t="s">
        <v>6522</v>
      </c>
      <c r="K1117" t="s">
        <v>2657</v>
      </c>
      <c r="L1117">
        <v>10109</v>
      </c>
      <c r="M1117">
        <v>527</v>
      </c>
      <c r="N1117">
        <v>602</v>
      </c>
      <c r="O1117">
        <v>788</v>
      </c>
      <c r="P1117">
        <v>1077</v>
      </c>
      <c r="Q1117">
        <v>1140</v>
      </c>
    </row>
    <row r="1118" spans="1:17" x14ac:dyDescent="0.25">
      <c r="A1118">
        <v>20133</v>
      </c>
      <c r="B1118" t="s">
        <v>6523</v>
      </c>
      <c r="C1118" t="s">
        <v>6524</v>
      </c>
      <c r="D1118" t="s">
        <v>6525</v>
      </c>
      <c r="E1118" t="s">
        <v>1714</v>
      </c>
      <c r="F1118" t="s">
        <v>2644</v>
      </c>
      <c r="G1118" t="s">
        <v>6270</v>
      </c>
      <c r="H1118" t="s">
        <v>6271</v>
      </c>
      <c r="I1118" t="s">
        <v>18</v>
      </c>
      <c r="J1118" t="s">
        <v>6526</v>
      </c>
      <c r="K1118" t="s">
        <v>2657</v>
      </c>
      <c r="L1118">
        <v>16008</v>
      </c>
      <c r="M1118">
        <v>595</v>
      </c>
      <c r="N1118">
        <v>599</v>
      </c>
      <c r="O1118">
        <v>788</v>
      </c>
      <c r="P1118">
        <v>1074</v>
      </c>
      <c r="Q1118">
        <v>1249</v>
      </c>
    </row>
    <row r="1119" spans="1:17" x14ac:dyDescent="0.25">
      <c r="A1119">
        <v>20135</v>
      </c>
      <c r="B1119" t="s">
        <v>6527</v>
      </c>
      <c r="C1119" t="s">
        <v>6528</v>
      </c>
      <c r="D1119" t="s">
        <v>6529</v>
      </c>
      <c r="E1119" t="s">
        <v>1725</v>
      </c>
      <c r="F1119" t="s">
        <v>2644</v>
      </c>
      <c r="G1119" t="s">
        <v>6270</v>
      </c>
      <c r="H1119" t="s">
        <v>6271</v>
      </c>
      <c r="I1119" t="s">
        <v>18</v>
      </c>
      <c r="J1119" t="s">
        <v>6530</v>
      </c>
      <c r="K1119" t="s">
        <v>2657</v>
      </c>
      <c r="L1119">
        <v>2838</v>
      </c>
      <c r="M1119">
        <v>584</v>
      </c>
      <c r="N1119">
        <v>628</v>
      </c>
      <c r="O1119">
        <v>788</v>
      </c>
      <c r="P1119">
        <v>1010</v>
      </c>
      <c r="Q1119">
        <v>1059</v>
      </c>
    </row>
    <row r="1120" spans="1:17" x14ac:dyDescent="0.25">
      <c r="A1120">
        <v>20137</v>
      </c>
      <c r="B1120" t="s">
        <v>6531</v>
      </c>
      <c r="C1120" t="s">
        <v>6532</v>
      </c>
      <c r="D1120" t="s">
        <v>6533</v>
      </c>
      <c r="E1120" t="s">
        <v>1738</v>
      </c>
      <c r="F1120" t="s">
        <v>2644</v>
      </c>
      <c r="G1120" t="s">
        <v>6270</v>
      </c>
      <c r="H1120" t="s">
        <v>6271</v>
      </c>
      <c r="I1120" t="s">
        <v>18</v>
      </c>
      <c r="J1120" t="s">
        <v>6534</v>
      </c>
      <c r="K1120" t="s">
        <v>2657</v>
      </c>
      <c r="L1120">
        <v>5416</v>
      </c>
      <c r="M1120">
        <v>584</v>
      </c>
      <c r="N1120">
        <v>599</v>
      </c>
      <c r="O1120">
        <v>788</v>
      </c>
      <c r="P1120">
        <v>959</v>
      </c>
      <c r="Q1120">
        <v>1117</v>
      </c>
    </row>
    <row r="1121" spans="1:17" x14ac:dyDescent="0.25">
      <c r="A1121">
        <v>20139</v>
      </c>
      <c r="B1121" t="s">
        <v>6535</v>
      </c>
      <c r="C1121" t="s">
        <v>6436</v>
      </c>
      <c r="D1121" t="s">
        <v>6437</v>
      </c>
      <c r="E1121" t="s">
        <v>1563</v>
      </c>
      <c r="F1121" t="s">
        <v>2644</v>
      </c>
      <c r="G1121" t="s">
        <v>6270</v>
      </c>
      <c r="H1121" t="s">
        <v>6271</v>
      </c>
      <c r="I1121" t="s">
        <v>18</v>
      </c>
      <c r="J1121" t="s">
        <v>6536</v>
      </c>
      <c r="K1121" t="s">
        <v>2648</v>
      </c>
      <c r="L1121">
        <v>15855</v>
      </c>
      <c r="M1121">
        <v>688</v>
      </c>
      <c r="N1121">
        <v>692</v>
      </c>
      <c r="O1121">
        <v>911</v>
      </c>
      <c r="P1121">
        <v>1160</v>
      </c>
      <c r="Q1121">
        <v>1346</v>
      </c>
    </row>
    <row r="1122" spans="1:17" x14ac:dyDescent="0.25">
      <c r="A1122">
        <v>20141</v>
      </c>
      <c r="B1122" t="s">
        <v>6537</v>
      </c>
      <c r="C1122" t="s">
        <v>6538</v>
      </c>
      <c r="D1122" t="s">
        <v>6539</v>
      </c>
      <c r="E1122" t="s">
        <v>1764</v>
      </c>
      <c r="F1122" t="s">
        <v>2644</v>
      </c>
      <c r="G1122" t="s">
        <v>6270</v>
      </c>
      <c r="H1122" t="s">
        <v>6271</v>
      </c>
      <c r="I1122" t="s">
        <v>18</v>
      </c>
      <c r="J1122" t="s">
        <v>6540</v>
      </c>
      <c r="K1122" t="s">
        <v>2657</v>
      </c>
      <c r="L1122">
        <v>3494</v>
      </c>
      <c r="M1122">
        <v>584</v>
      </c>
      <c r="N1122">
        <v>611</v>
      </c>
      <c r="O1122">
        <v>788</v>
      </c>
      <c r="P1122">
        <v>959</v>
      </c>
      <c r="Q1122">
        <v>1117</v>
      </c>
    </row>
    <row r="1123" spans="1:17" x14ac:dyDescent="0.25">
      <c r="A1123">
        <v>20143</v>
      </c>
      <c r="B1123" t="s">
        <v>6541</v>
      </c>
      <c r="C1123" t="s">
        <v>6542</v>
      </c>
      <c r="D1123" t="s">
        <v>6543</v>
      </c>
      <c r="E1123" t="s">
        <v>1577</v>
      </c>
      <c r="F1123" t="s">
        <v>2644</v>
      </c>
      <c r="G1123" t="s">
        <v>6270</v>
      </c>
      <c r="H1123" t="s">
        <v>6271</v>
      </c>
      <c r="I1123" t="s">
        <v>18</v>
      </c>
      <c r="J1123" t="s">
        <v>6544</v>
      </c>
      <c r="K1123" t="s">
        <v>2657</v>
      </c>
      <c r="L1123">
        <v>5776</v>
      </c>
      <c r="M1123">
        <v>622</v>
      </c>
      <c r="N1123">
        <v>638</v>
      </c>
      <c r="O1123">
        <v>840</v>
      </c>
      <c r="P1123">
        <v>1022</v>
      </c>
      <c r="Q1123">
        <v>1128</v>
      </c>
    </row>
    <row r="1124" spans="1:17" x14ac:dyDescent="0.25">
      <c r="A1124">
        <v>20145</v>
      </c>
      <c r="B1124" t="s">
        <v>6545</v>
      </c>
      <c r="C1124" t="s">
        <v>6546</v>
      </c>
      <c r="D1124" t="s">
        <v>6547</v>
      </c>
      <c r="E1124" t="s">
        <v>1593</v>
      </c>
      <c r="F1124" t="s">
        <v>2644</v>
      </c>
      <c r="G1124" t="s">
        <v>6270</v>
      </c>
      <c r="H1124" t="s">
        <v>6271</v>
      </c>
      <c r="I1124" t="s">
        <v>18</v>
      </c>
      <c r="J1124" t="s">
        <v>6548</v>
      </c>
      <c r="K1124" t="s">
        <v>2657</v>
      </c>
      <c r="L1124">
        <v>6539</v>
      </c>
      <c r="M1124">
        <v>584</v>
      </c>
      <c r="N1124">
        <v>698</v>
      </c>
      <c r="O1124">
        <v>788</v>
      </c>
      <c r="P1124">
        <v>1040</v>
      </c>
      <c r="Q1124">
        <v>1117</v>
      </c>
    </row>
    <row r="1125" spans="1:17" x14ac:dyDescent="0.25">
      <c r="A1125">
        <v>20147</v>
      </c>
      <c r="B1125" t="s">
        <v>6549</v>
      </c>
      <c r="C1125" t="s">
        <v>6550</v>
      </c>
      <c r="D1125" t="s">
        <v>6551</v>
      </c>
      <c r="E1125" t="s">
        <v>1147</v>
      </c>
      <c r="F1125" t="s">
        <v>2644</v>
      </c>
      <c r="G1125" t="s">
        <v>6270</v>
      </c>
      <c r="H1125" t="s">
        <v>6271</v>
      </c>
      <c r="I1125" t="s">
        <v>18</v>
      </c>
      <c r="J1125" t="s">
        <v>6552</v>
      </c>
      <c r="K1125" t="s">
        <v>2657</v>
      </c>
      <c r="L1125">
        <v>5297</v>
      </c>
      <c r="M1125">
        <v>584</v>
      </c>
      <c r="N1125">
        <v>599</v>
      </c>
      <c r="O1125">
        <v>788</v>
      </c>
      <c r="P1125">
        <v>959</v>
      </c>
      <c r="Q1125">
        <v>1059</v>
      </c>
    </row>
    <row r="1126" spans="1:17" x14ac:dyDescent="0.25">
      <c r="A1126">
        <v>20149</v>
      </c>
      <c r="B1126" t="s">
        <v>6553</v>
      </c>
      <c r="C1126" t="s">
        <v>6554</v>
      </c>
      <c r="D1126" t="s">
        <v>6555</v>
      </c>
      <c r="E1126" t="s">
        <v>1658</v>
      </c>
      <c r="F1126" t="s">
        <v>2644</v>
      </c>
      <c r="G1126" t="s">
        <v>6270</v>
      </c>
      <c r="H1126" t="s">
        <v>6271</v>
      </c>
      <c r="I1126" t="s">
        <v>18</v>
      </c>
      <c r="J1126" t="s">
        <v>6556</v>
      </c>
      <c r="K1126" t="s">
        <v>2648</v>
      </c>
      <c r="L1126">
        <v>24203</v>
      </c>
      <c r="M1126">
        <v>771</v>
      </c>
      <c r="N1126">
        <v>776</v>
      </c>
      <c r="O1126">
        <v>953</v>
      </c>
      <c r="P1126">
        <v>1253</v>
      </c>
      <c r="Q1126">
        <v>1623</v>
      </c>
    </row>
    <row r="1127" spans="1:17" x14ac:dyDescent="0.25">
      <c r="A1127">
        <v>20151</v>
      </c>
      <c r="B1127" t="s">
        <v>6557</v>
      </c>
      <c r="C1127" t="s">
        <v>6558</v>
      </c>
      <c r="D1127" t="s">
        <v>6559</v>
      </c>
      <c r="E1127" t="s">
        <v>1822</v>
      </c>
      <c r="F1127" t="s">
        <v>2644</v>
      </c>
      <c r="G1127" t="s">
        <v>6270</v>
      </c>
      <c r="H1127" t="s">
        <v>6271</v>
      </c>
      <c r="I1127" t="s">
        <v>18</v>
      </c>
      <c r="J1127" t="s">
        <v>6560</v>
      </c>
      <c r="K1127" t="s">
        <v>2657</v>
      </c>
      <c r="L1127">
        <v>9324</v>
      </c>
      <c r="M1127">
        <v>584</v>
      </c>
      <c r="N1127">
        <v>686</v>
      </c>
      <c r="O1127">
        <v>788</v>
      </c>
      <c r="P1127">
        <v>1120</v>
      </c>
      <c r="Q1127">
        <v>1124</v>
      </c>
    </row>
    <row r="1128" spans="1:17" x14ac:dyDescent="0.25">
      <c r="A1128">
        <v>20153</v>
      </c>
      <c r="B1128" t="s">
        <v>6561</v>
      </c>
      <c r="C1128" t="s">
        <v>6562</v>
      </c>
      <c r="D1128" t="s">
        <v>6563</v>
      </c>
      <c r="E1128" t="s">
        <v>1830</v>
      </c>
      <c r="F1128" t="s">
        <v>2644</v>
      </c>
      <c r="G1128" t="s">
        <v>6270</v>
      </c>
      <c r="H1128" t="s">
        <v>6271</v>
      </c>
      <c r="I1128" t="s">
        <v>18</v>
      </c>
      <c r="J1128" t="s">
        <v>6564</v>
      </c>
      <c r="K1128" t="s">
        <v>2657</v>
      </c>
      <c r="L1128">
        <v>2490</v>
      </c>
      <c r="M1128">
        <v>584</v>
      </c>
      <c r="N1128">
        <v>599</v>
      </c>
      <c r="O1128">
        <v>788</v>
      </c>
      <c r="P1128">
        <v>973</v>
      </c>
      <c r="Q1128">
        <v>1259</v>
      </c>
    </row>
    <row r="1129" spans="1:17" x14ac:dyDescent="0.25">
      <c r="A1129">
        <v>20155</v>
      </c>
      <c r="B1129" t="s">
        <v>6565</v>
      </c>
      <c r="C1129" t="s">
        <v>6566</v>
      </c>
      <c r="D1129" t="s">
        <v>6567</v>
      </c>
      <c r="E1129" t="s">
        <v>1842</v>
      </c>
      <c r="F1129" t="s">
        <v>2644</v>
      </c>
      <c r="G1129" t="s">
        <v>6270</v>
      </c>
      <c r="H1129" t="s">
        <v>6271</v>
      </c>
      <c r="I1129" t="s">
        <v>18</v>
      </c>
      <c r="J1129" t="s">
        <v>6568</v>
      </c>
      <c r="K1129" t="s">
        <v>2657</v>
      </c>
      <c r="L1129">
        <v>62421</v>
      </c>
      <c r="M1129">
        <v>582</v>
      </c>
      <c r="N1129">
        <v>662</v>
      </c>
      <c r="O1129">
        <v>871</v>
      </c>
      <c r="P1129">
        <v>1060</v>
      </c>
      <c r="Q1129">
        <v>1170</v>
      </c>
    </row>
    <row r="1130" spans="1:17" x14ac:dyDescent="0.25">
      <c r="A1130">
        <v>20157</v>
      </c>
      <c r="B1130" t="s">
        <v>6569</v>
      </c>
      <c r="C1130" t="s">
        <v>6570</v>
      </c>
      <c r="D1130" t="s">
        <v>6571</v>
      </c>
      <c r="E1130" t="s">
        <v>1855</v>
      </c>
      <c r="F1130" t="s">
        <v>2644</v>
      </c>
      <c r="G1130" t="s">
        <v>6270</v>
      </c>
      <c r="H1130" t="s">
        <v>6271</v>
      </c>
      <c r="I1130" t="s">
        <v>18</v>
      </c>
      <c r="J1130" t="s">
        <v>6572</v>
      </c>
      <c r="K1130" t="s">
        <v>2657</v>
      </c>
      <c r="L1130">
        <v>4607</v>
      </c>
      <c r="M1130">
        <v>584</v>
      </c>
      <c r="N1130">
        <v>698</v>
      </c>
      <c r="O1130">
        <v>788</v>
      </c>
      <c r="P1130">
        <v>1055</v>
      </c>
      <c r="Q1130">
        <v>1059</v>
      </c>
    </row>
    <row r="1131" spans="1:17" x14ac:dyDescent="0.25">
      <c r="A1131">
        <v>20159</v>
      </c>
      <c r="B1131" t="s">
        <v>6573</v>
      </c>
      <c r="C1131" t="s">
        <v>6574</v>
      </c>
      <c r="D1131" t="s">
        <v>6575</v>
      </c>
      <c r="E1131" t="s">
        <v>1702</v>
      </c>
      <c r="F1131" t="s">
        <v>2644</v>
      </c>
      <c r="G1131" t="s">
        <v>6270</v>
      </c>
      <c r="H1131" t="s">
        <v>6271</v>
      </c>
      <c r="I1131" t="s">
        <v>18</v>
      </c>
      <c r="J1131" t="s">
        <v>6576</v>
      </c>
      <c r="K1131" t="s">
        <v>2657</v>
      </c>
      <c r="L1131">
        <v>9532</v>
      </c>
      <c r="M1131">
        <v>584</v>
      </c>
      <c r="N1131">
        <v>663</v>
      </c>
      <c r="O1131">
        <v>788</v>
      </c>
      <c r="P1131">
        <v>1120</v>
      </c>
      <c r="Q1131">
        <v>1342</v>
      </c>
    </row>
    <row r="1132" spans="1:17" x14ac:dyDescent="0.25">
      <c r="A1132">
        <v>20161</v>
      </c>
      <c r="B1132" t="s">
        <v>6577</v>
      </c>
      <c r="C1132" t="s">
        <v>6554</v>
      </c>
      <c r="D1132" t="s">
        <v>6555</v>
      </c>
      <c r="E1132" t="s">
        <v>1873</v>
      </c>
      <c r="F1132" t="s">
        <v>2644</v>
      </c>
      <c r="G1132" t="s">
        <v>6270</v>
      </c>
      <c r="H1132" t="s">
        <v>6271</v>
      </c>
      <c r="I1132" t="s">
        <v>18</v>
      </c>
      <c r="J1132" t="s">
        <v>6578</v>
      </c>
      <c r="K1132" t="s">
        <v>2648</v>
      </c>
      <c r="L1132">
        <v>74059</v>
      </c>
      <c r="M1132">
        <v>771</v>
      </c>
      <c r="N1132">
        <v>776</v>
      </c>
      <c r="O1132">
        <v>953</v>
      </c>
      <c r="P1132">
        <v>1253</v>
      </c>
      <c r="Q1132">
        <v>1623</v>
      </c>
    </row>
    <row r="1133" spans="1:17" x14ac:dyDescent="0.25">
      <c r="A1133">
        <v>20163</v>
      </c>
      <c r="B1133" t="s">
        <v>6579</v>
      </c>
      <c r="C1133" t="s">
        <v>6580</v>
      </c>
      <c r="D1133" t="s">
        <v>6581</v>
      </c>
      <c r="E1133" t="s">
        <v>1882</v>
      </c>
      <c r="F1133" t="s">
        <v>2644</v>
      </c>
      <c r="G1133" t="s">
        <v>6270</v>
      </c>
      <c r="H1133" t="s">
        <v>6271</v>
      </c>
      <c r="I1133" t="s">
        <v>18</v>
      </c>
      <c r="J1133" t="s">
        <v>6582</v>
      </c>
      <c r="K1133" t="s">
        <v>2657</v>
      </c>
      <c r="L1133">
        <v>4985</v>
      </c>
      <c r="M1133">
        <v>584</v>
      </c>
      <c r="N1133">
        <v>599</v>
      </c>
      <c r="O1133">
        <v>788</v>
      </c>
      <c r="P1133">
        <v>971</v>
      </c>
      <c r="Q1133">
        <v>1059</v>
      </c>
    </row>
    <row r="1134" spans="1:17" x14ac:dyDescent="0.25">
      <c r="A1134">
        <v>20165</v>
      </c>
      <c r="B1134" t="s">
        <v>6583</v>
      </c>
      <c r="C1134" t="s">
        <v>6584</v>
      </c>
      <c r="D1134" t="s">
        <v>6585</v>
      </c>
      <c r="E1134" t="s">
        <v>1750</v>
      </c>
      <c r="F1134" t="s">
        <v>2644</v>
      </c>
      <c r="G1134" t="s">
        <v>6270</v>
      </c>
      <c r="H1134" t="s">
        <v>6271</v>
      </c>
      <c r="I1134" t="s">
        <v>18</v>
      </c>
      <c r="J1134" t="s">
        <v>6586</v>
      </c>
      <c r="K1134" t="s">
        <v>2657</v>
      </c>
      <c r="L1134">
        <v>2953</v>
      </c>
      <c r="M1134">
        <v>584</v>
      </c>
      <c r="N1134">
        <v>690</v>
      </c>
      <c r="O1134">
        <v>788</v>
      </c>
      <c r="P1134">
        <v>1061</v>
      </c>
      <c r="Q1134">
        <v>1334</v>
      </c>
    </row>
    <row r="1135" spans="1:17" x14ac:dyDescent="0.25">
      <c r="A1135">
        <v>20167</v>
      </c>
      <c r="B1135" t="s">
        <v>6587</v>
      </c>
      <c r="C1135" t="s">
        <v>6588</v>
      </c>
      <c r="D1135" t="s">
        <v>6589</v>
      </c>
      <c r="E1135" t="s">
        <v>1557</v>
      </c>
      <c r="F1135" t="s">
        <v>2644</v>
      </c>
      <c r="G1135" t="s">
        <v>6270</v>
      </c>
      <c r="H1135" t="s">
        <v>6271</v>
      </c>
      <c r="I1135" t="s">
        <v>18</v>
      </c>
      <c r="J1135" t="s">
        <v>6590</v>
      </c>
      <c r="K1135" t="s">
        <v>2657</v>
      </c>
      <c r="L1135">
        <v>6896</v>
      </c>
      <c r="M1135">
        <v>584</v>
      </c>
      <c r="N1135">
        <v>599</v>
      </c>
      <c r="O1135">
        <v>788</v>
      </c>
      <c r="P1135">
        <v>959</v>
      </c>
      <c r="Q1135">
        <v>1138</v>
      </c>
    </row>
    <row r="1136" spans="1:17" x14ac:dyDescent="0.25">
      <c r="A1136">
        <v>20169</v>
      </c>
      <c r="B1136" t="s">
        <v>6591</v>
      </c>
      <c r="C1136" t="s">
        <v>6592</v>
      </c>
      <c r="D1136" t="s">
        <v>6593</v>
      </c>
      <c r="E1136" t="s">
        <v>1646</v>
      </c>
      <c r="F1136" t="s">
        <v>2644</v>
      </c>
      <c r="G1136" t="s">
        <v>6270</v>
      </c>
      <c r="H1136" t="s">
        <v>6271</v>
      </c>
      <c r="I1136" t="s">
        <v>18</v>
      </c>
      <c r="J1136" t="s">
        <v>6594</v>
      </c>
      <c r="K1136" t="s">
        <v>2657</v>
      </c>
      <c r="L1136">
        <v>54384</v>
      </c>
      <c r="M1136">
        <v>612</v>
      </c>
      <c r="N1136">
        <v>696</v>
      </c>
      <c r="O1136">
        <v>900</v>
      </c>
      <c r="P1136">
        <v>1096</v>
      </c>
      <c r="Q1136">
        <v>1330</v>
      </c>
    </row>
    <row r="1137" spans="1:17" x14ac:dyDescent="0.25">
      <c r="A1137">
        <v>20171</v>
      </c>
      <c r="B1137" t="s">
        <v>6595</v>
      </c>
      <c r="C1137" t="s">
        <v>6596</v>
      </c>
      <c r="D1137" t="s">
        <v>6597</v>
      </c>
      <c r="E1137" t="s">
        <v>1636</v>
      </c>
      <c r="F1137" t="s">
        <v>2644</v>
      </c>
      <c r="G1137" t="s">
        <v>6270</v>
      </c>
      <c r="H1137" t="s">
        <v>6271</v>
      </c>
      <c r="I1137" t="s">
        <v>18</v>
      </c>
      <c r="J1137" t="s">
        <v>6598</v>
      </c>
      <c r="K1137" t="s">
        <v>2657</v>
      </c>
      <c r="L1137">
        <v>4893</v>
      </c>
      <c r="M1137">
        <v>584</v>
      </c>
      <c r="N1137">
        <v>599</v>
      </c>
      <c r="O1137">
        <v>788</v>
      </c>
      <c r="P1137">
        <v>1120</v>
      </c>
      <c r="Q1137">
        <v>1342</v>
      </c>
    </row>
    <row r="1138" spans="1:17" x14ac:dyDescent="0.25">
      <c r="A1138">
        <v>20173</v>
      </c>
      <c r="B1138" t="s">
        <v>6599</v>
      </c>
      <c r="C1138" t="s">
        <v>6298</v>
      </c>
      <c r="D1138" t="s">
        <v>6299</v>
      </c>
      <c r="E1138" t="s">
        <v>1585</v>
      </c>
      <c r="F1138" t="s">
        <v>2644</v>
      </c>
      <c r="G1138" t="s">
        <v>6270</v>
      </c>
      <c r="H1138" t="s">
        <v>6271</v>
      </c>
      <c r="I1138" t="s">
        <v>18</v>
      </c>
      <c r="J1138" t="s">
        <v>6600</v>
      </c>
      <c r="K1138" t="s">
        <v>2648</v>
      </c>
      <c r="L1138">
        <v>515416</v>
      </c>
      <c r="M1138">
        <v>615</v>
      </c>
      <c r="N1138">
        <v>703</v>
      </c>
      <c r="O1138">
        <v>920</v>
      </c>
      <c r="P1138">
        <v>1218</v>
      </c>
      <c r="Q1138">
        <v>1486</v>
      </c>
    </row>
    <row r="1139" spans="1:17" x14ac:dyDescent="0.25">
      <c r="A1139">
        <v>20175</v>
      </c>
      <c r="B1139" t="s">
        <v>6601</v>
      </c>
      <c r="C1139" t="s">
        <v>6602</v>
      </c>
      <c r="D1139" t="s">
        <v>6603</v>
      </c>
      <c r="E1139" t="s">
        <v>1868</v>
      </c>
      <c r="F1139" t="s">
        <v>2644</v>
      </c>
      <c r="G1139" t="s">
        <v>6270</v>
      </c>
      <c r="H1139" t="s">
        <v>6271</v>
      </c>
      <c r="I1139" t="s">
        <v>18</v>
      </c>
      <c r="J1139" t="s">
        <v>6604</v>
      </c>
      <c r="K1139" t="s">
        <v>2657</v>
      </c>
      <c r="L1139">
        <v>21902</v>
      </c>
      <c r="M1139">
        <v>696</v>
      </c>
      <c r="N1139">
        <v>713</v>
      </c>
      <c r="O1139">
        <v>939</v>
      </c>
      <c r="P1139">
        <v>1143</v>
      </c>
      <c r="Q1139">
        <v>1261</v>
      </c>
    </row>
    <row r="1140" spans="1:17" x14ac:dyDescent="0.25">
      <c r="A1140">
        <v>20177</v>
      </c>
      <c r="B1140" t="s">
        <v>6605</v>
      </c>
      <c r="C1140" t="s">
        <v>6436</v>
      </c>
      <c r="D1140" t="s">
        <v>6437</v>
      </c>
      <c r="E1140" t="s">
        <v>1936</v>
      </c>
      <c r="F1140" t="s">
        <v>2644</v>
      </c>
      <c r="G1140" t="s">
        <v>6270</v>
      </c>
      <c r="H1140" t="s">
        <v>6271</v>
      </c>
      <c r="I1140" t="s">
        <v>18</v>
      </c>
      <c r="J1140" t="s">
        <v>6606</v>
      </c>
      <c r="K1140" t="s">
        <v>2648</v>
      </c>
      <c r="L1140">
        <v>177293</v>
      </c>
      <c r="M1140">
        <v>688</v>
      </c>
      <c r="N1140">
        <v>692</v>
      </c>
      <c r="O1140">
        <v>911</v>
      </c>
      <c r="P1140">
        <v>1160</v>
      </c>
      <c r="Q1140">
        <v>1346</v>
      </c>
    </row>
    <row r="1141" spans="1:17" x14ac:dyDescent="0.25">
      <c r="A1141">
        <v>20179</v>
      </c>
      <c r="B1141" t="s">
        <v>6607</v>
      </c>
      <c r="C1141" t="s">
        <v>6608</v>
      </c>
      <c r="D1141" t="s">
        <v>6609</v>
      </c>
      <c r="E1141" t="s">
        <v>684</v>
      </c>
      <c r="F1141" t="s">
        <v>2644</v>
      </c>
      <c r="G1141" t="s">
        <v>6270</v>
      </c>
      <c r="H1141" t="s">
        <v>6271</v>
      </c>
      <c r="I1141" t="s">
        <v>18</v>
      </c>
      <c r="J1141" t="s">
        <v>6610</v>
      </c>
      <c r="K1141" t="s">
        <v>2657</v>
      </c>
      <c r="L1141">
        <v>2515</v>
      </c>
      <c r="M1141">
        <v>584</v>
      </c>
      <c r="N1141">
        <v>649</v>
      </c>
      <c r="O1141">
        <v>788</v>
      </c>
      <c r="P1141">
        <v>1113</v>
      </c>
      <c r="Q1141">
        <v>1117</v>
      </c>
    </row>
    <row r="1142" spans="1:17" x14ac:dyDescent="0.25">
      <c r="A1142">
        <v>20181</v>
      </c>
      <c r="B1142" t="s">
        <v>6611</v>
      </c>
      <c r="C1142" t="s">
        <v>6612</v>
      </c>
      <c r="D1142" t="s">
        <v>6613</v>
      </c>
      <c r="E1142" t="s">
        <v>970</v>
      </c>
      <c r="F1142" t="s">
        <v>2644</v>
      </c>
      <c r="G1142" t="s">
        <v>6270</v>
      </c>
      <c r="H1142" t="s">
        <v>6271</v>
      </c>
      <c r="I1142" t="s">
        <v>18</v>
      </c>
      <c r="J1142" t="s">
        <v>6614</v>
      </c>
      <c r="K1142" t="s">
        <v>2657</v>
      </c>
      <c r="L1142">
        <v>5904</v>
      </c>
      <c r="M1142">
        <v>656</v>
      </c>
      <c r="N1142">
        <v>672</v>
      </c>
      <c r="O1142">
        <v>885</v>
      </c>
      <c r="P1142">
        <v>1077</v>
      </c>
      <c r="Q1142">
        <v>1254</v>
      </c>
    </row>
    <row r="1143" spans="1:17" x14ac:dyDescent="0.25">
      <c r="A1143">
        <v>20183</v>
      </c>
      <c r="B1143" t="s">
        <v>6615</v>
      </c>
      <c r="C1143" t="s">
        <v>6616</v>
      </c>
      <c r="D1143" t="s">
        <v>6617</v>
      </c>
      <c r="E1143" t="s">
        <v>1686</v>
      </c>
      <c r="F1143" t="s">
        <v>2644</v>
      </c>
      <c r="G1143" t="s">
        <v>6270</v>
      </c>
      <c r="H1143" t="s">
        <v>6271</v>
      </c>
      <c r="I1143" t="s">
        <v>18</v>
      </c>
      <c r="J1143" t="s">
        <v>6618</v>
      </c>
      <c r="K1143" t="s">
        <v>2657</v>
      </c>
      <c r="L1143">
        <v>3594</v>
      </c>
      <c r="M1143">
        <v>584</v>
      </c>
      <c r="N1143">
        <v>698</v>
      </c>
      <c r="O1143">
        <v>788</v>
      </c>
      <c r="P1143">
        <v>1113</v>
      </c>
      <c r="Q1143">
        <v>1117</v>
      </c>
    </row>
    <row r="1144" spans="1:17" x14ac:dyDescent="0.25">
      <c r="A1144">
        <v>20185</v>
      </c>
      <c r="B1144" t="s">
        <v>6619</v>
      </c>
      <c r="C1144" t="s">
        <v>6620</v>
      </c>
      <c r="D1144" t="s">
        <v>6621</v>
      </c>
      <c r="E1144" t="s">
        <v>1923</v>
      </c>
      <c r="F1144" t="s">
        <v>2644</v>
      </c>
      <c r="G1144" t="s">
        <v>6270</v>
      </c>
      <c r="H1144" t="s">
        <v>6271</v>
      </c>
      <c r="I1144" t="s">
        <v>18</v>
      </c>
      <c r="J1144" t="s">
        <v>6622</v>
      </c>
      <c r="K1144" t="s">
        <v>2657</v>
      </c>
      <c r="L1144">
        <v>4125</v>
      </c>
      <c r="M1144">
        <v>584</v>
      </c>
      <c r="N1144">
        <v>599</v>
      </c>
      <c r="O1144">
        <v>788</v>
      </c>
      <c r="P1144">
        <v>959</v>
      </c>
      <c r="Q1144">
        <v>1117</v>
      </c>
    </row>
    <row r="1145" spans="1:17" x14ac:dyDescent="0.25">
      <c r="A1145">
        <v>20187</v>
      </c>
      <c r="B1145" t="s">
        <v>6623</v>
      </c>
      <c r="C1145" t="s">
        <v>6624</v>
      </c>
      <c r="D1145" t="s">
        <v>6625</v>
      </c>
      <c r="E1145" t="s">
        <v>1901</v>
      </c>
      <c r="F1145" t="s">
        <v>2644</v>
      </c>
      <c r="G1145" t="s">
        <v>6270</v>
      </c>
      <c r="H1145" t="s">
        <v>6271</v>
      </c>
      <c r="I1145" t="s">
        <v>18</v>
      </c>
      <c r="J1145" t="s">
        <v>6626</v>
      </c>
      <c r="K1145" t="s">
        <v>2657</v>
      </c>
      <c r="L1145">
        <v>2030</v>
      </c>
      <c r="M1145">
        <v>588</v>
      </c>
      <c r="N1145">
        <v>602</v>
      </c>
      <c r="O1145">
        <v>793</v>
      </c>
      <c r="P1145">
        <v>1016</v>
      </c>
      <c r="Q1145">
        <v>1124</v>
      </c>
    </row>
    <row r="1146" spans="1:17" x14ac:dyDescent="0.25">
      <c r="A1146">
        <v>20189</v>
      </c>
      <c r="B1146" t="s">
        <v>6627</v>
      </c>
      <c r="C1146" t="s">
        <v>6628</v>
      </c>
      <c r="D1146" t="s">
        <v>6629</v>
      </c>
      <c r="E1146" t="s">
        <v>1096</v>
      </c>
      <c r="F1146" t="s">
        <v>2644</v>
      </c>
      <c r="G1146" t="s">
        <v>6270</v>
      </c>
      <c r="H1146" t="s">
        <v>6271</v>
      </c>
      <c r="I1146" t="s">
        <v>18</v>
      </c>
      <c r="J1146" t="s">
        <v>6630</v>
      </c>
      <c r="K1146" t="s">
        <v>2657</v>
      </c>
      <c r="L1146">
        <v>5498</v>
      </c>
      <c r="M1146">
        <v>616</v>
      </c>
      <c r="N1146">
        <v>632</v>
      </c>
      <c r="O1146">
        <v>832</v>
      </c>
      <c r="P1146">
        <v>1013</v>
      </c>
      <c r="Q1146">
        <v>1150</v>
      </c>
    </row>
    <row r="1147" spans="1:17" x14ac:dyDescent="0.25">
      <c r="A1147">
        <v>20191</v>
      </c>
      <c r="B1147" t="s">
        <v>6631</v>
      </c>
      <c r="C1147" t="s">
        <v>6632</v>
      </c>
      <c r="D1147" t="s">
        <v>6633</v>
      </c>
      <c r="E1147" t="s">
        <v>1894</v>
      </c>
      <c r="F1147" t="s">
        <v>2644</v>
      </c>
      <c r="G1147" t="s">
        <v>6270</v>
      </c>
      <c r="H1147" t="s">
        <v>6271</v>
      </c>
      <c r="I1147" t="s">
        <v>18</v>
      </c>
      <c r="J1147" t="s">
        <v>6634</v>
      </c>
      <c r="K1147" t="s">
        <v>2648</v>
      </c>
      <c r="L1147">
        <v>22928</v>
      </c>
      <c r="M1147">
        <v>570</v>
      </c>
      <c r="N1147">
        <v>647</v>
      </c>
      <c r="O1147">
        <v>852</v>
      </c>
      <c r="P1147">
        <v>1077</v>
      </c>
      <c r="Q1147">
        <v>1188</v>
      </c>
    </row>
    <row r="1148" spans="1:17" x14ac:dyDescent="0.25">
      <c r="A1148">
        <v>20193</v>
      </c>
      <c r="B1148" t="s">
        <v>6635</v>
      </c>
      <c r="C1148" t="s">
        <v>6636</v>
      </c>
      <c r="D1148" t="s">
        <v>6637</v>
      </c>
      <c r="E1148" t="s">
        <v>1919</v>
      </c>
      <c r="F1148" t="s">
        <v>2644</v>
      </c>
      <c r="G1148" t="s">
        <v>6270</v>
      </c>
      <c r="H1148" t="s">
        <v>6271</v>
      </c>
      <c r="I1148" t="s">
        <v>18</v>
      </c>
      <c r="J1148" t="s">
        <v>6638</v>
      </c>
      <c r="K1148" t="s">
        <v>2657</v>
      </c>
      <c r="L1148">
        <v>7748</v>
      </c>
      <c r="M1148">
        <v>584</v>
      </c>
      <c r="N1148">
        <v>599</v>
      </c>
      <c r="O1148">
        <v>788</v>
      </c>
      <c r="P1148">
        <v>959</v>
      </c>
      <c r="Q1148">
        <v>1117</v>
      </c>
    </row>
    <row r="1149" spans="1:17" x14ac:dyDescent="0.25">
      <c r="A1149">
        <v>20195</v>
      </c>
      <c r="B1149" t="s">
        <v>6639</v>
      </c>
      <c r="C1149" t="s">
        <v>6640</v>
      </c>
      <c r="D1149" t="s">
        <v>6641</v>
      </c>
      <c r="E1149" t="s">
        <v>1980</v>
      </c>
      <c r="F1149" t="s">
        <v>2644</v>
      </c>
      <c r="G1149" t="s">
        <v>6270</v>
      </c>
      <c r="H1149" t="s">
        <v>6271</v>
      </c>
      <c r="I1149" t="s">
        <v>18</v>
      </c>
      <c r="J1149" t="s">
        <v>6642</v>
      </c>
      <c r="K1149" t="s">
        <v>2657</v>
      </c>
      <c r="L1149">
        <v>2802</v>
      </c>
      <c r="M1149">
        <v>584</v>
      </c>
      <c r="N1149">
        <v>599</v>
      </c>
      <c r="O1149">
        <v>788</v>
      </c>
      <c r="P1149">
        <v>959</v>
      </c>
      <c r="Q1149">
        <v>1059</v>
      </c>
    </row>
    <row r="1150" spans="1:17" x14ac:dyDescent="0.25">
      <c r="A1150">
        <v>20197</v>
      </c>
      <c r="B1150" t="s">
        <v>6643</v>
      </c>
      <c r="C1150" t="s">
        <v>6436</v>
      </c>
      <c r="D1150" t="s">
        <v>6437</v>
      </c>
      <c r="E1150" t="s">
        <v>1986</v>
      </c>
      <c r="F1150" t="s">
        <v>2644</v>
      </c>
      <c r="G1150" t="s">
        <v>6270</v>
      </c>
      <c r="H1150" t="s">
        <v>6271</v>
      </c>
      <c r="I1150" t="s">
        <v>18</v>
      </c>
      <c r="J1150" t="s">
        <v>6644</v>
      </c>
      <c r="K1150" t="s">
        <v>2648</v>
      </c>
      <c r="L1150">
        <v>6877</v>
      </c>
      <c r="M1150">
        <v>688</v>
      </c>
      <c r="N1150">
        <v>692</v>
      </c>
      <c r="O1150">
        <v>911</v>
      </c>
      <c r="P1150">
        <v>1160</v>
      </c>
      <c r="Q1150">
        <v>1346</v>
      </c>
    </row>
    <row r="1151" spans="1:17" x14ac:dyDescent="0.25">
      <c r="A1151">
        <v>20199</v>
      </c>
      <c r="B1151" t="s">
        <v>6645</v>
      </c>
      <c r="C1151" t="s">
        <v>6646</v>
      </c>
      <c r="D1151" t="s">
        <v>6647</v>
      </c>
      <c r="E1151" t="s">
        <v>1990</v>
      </c>
      <c r="F1151" t="s">
        <v>2644</v>
      </c>
      <c r="G1151" t="s">
        <v>6270</v>
      </c>
      <c r="H1151" t="s">
        <v>6271</v>
      </c>
      <c r="I1151" t="s">
        <v>18</v>
      </c>
      <c r="J1151" t="s">
        <v>6648</v>
      </c>
      <c r="K1151" t="s">
        <v>2657</v>
      </c>
      <c r="L1151">
        <v>1583</v>
      </c>
      <c r="M1151">
        <v>584</v>
      </c>
      <c r="N1151">
        <v>599</v>
      </c>
      <c r="O1151">
        <v>788</v>
      </c>
      <c r="P1151">
        <v>959</v>
      </c>
      <c r="Q1151">
        <v>1117</v>
      </c>
    </row>
    <row r="1152" spans="1:17" x14ac:dyDescent="0.25">
      <c r="A1152">
        <v>20201</v>
      </c>
      <c r="B1152" t="s">
        <v>6649</v>
      </c>
      <c r="C1152" t="s">
        <v>6650</v>
      </c>
      <c r="D1152" t="s">
        <v>6651</v>
      </c>
      <c r="E1152" t="s">
        <v>271</v>
      </c>
      <c r="F1152" t="s">
        <v>2644</v>
      </c>
      <c r="G1152" t="s">
        <v>6270</v>
      </c>
      <c r="H1152" t="s">
        <v>6271</v>
      </c>
      <c r="I1152" t="s">
        <v>18</v>
      </c>
      <c r="J1152" t="s">
        <v>6652</v>
      </c>
      <c r="K1152" t="s">
        <v>2657</v>
      </c>
      <c r="L1152">
        <v>5474</v>
      </c>
      <c r="M1152">
        <v>578</v>
      </c>
      <c r="N1152">
        <v>599</v>
      </c>
      <c r="O1152">
        <v>788</v>
      </c>
      <c r="P1152">
        <v>963</v>
      </c>
      <c r="Q1152">
        <v>1117</v>
      </c>
    </row>
    <row r="1153" spans="1:17" x14ac:dyDescent="0.25">
      <c r="A1153">
        <v>20203</v>
      </c>
      <c r="B1153" t="s">
        <v>6653</v>
      </c>
      <c r="C1153" t="s">
        <v>6654</v>
      </c>
      <c r="D1153" t="s">
        <v>6655</v>
      </c>
      <c r="E1153" t="s">
        <v>1998</v>
      </c>
      <c r="F1153" t="s">
        <v>2644</v>
      </c>
      <c r="G1153" t="s">
        <v>6270</v>
      </c>
      <c r="H1153" t="s">
        <v>6271</v>
      </c>
      <c r="I1153" t="s">
        <v>18</v>
      </c>
      <c r="J1153" t="s">
        <v>6656</v>
      </c>
      <c r="K1153" t="s">
        <v>2657</v>
      </c>
      <c r="L1153">
        <v>2112</v>
      </c>
      <c r="M1153">
        <v>584</v>
      </c>
      <c r="N1153">
        <v>698</v>
      </c>
      <c r="O1153">
        <v>788</v>
      </c>
      <c r="P1153">
        <v>1113</v>
      </c>
      <c r="Q1153">
        <v>1117</v>
      </c>
    </row>
    <row r="1154" spans="1:17" x14ac:dyDescent="0.25">
      <c r="A1154">
        <v>20205</v>
      </c>
      <c r="B1154" t="s">
        <v>6657</v>
      </c>
      <c r="C1154" t="s">
        <v>6658</v>
      </c>
      <c r="D1154" t="s">
        <v>6659</v>
      </c>
      <c r="E1154" t="s">
        <v>1969</v>
      </c>
      <c r="F1154" t="s">
        <v>2644</v>
      </c>
      <c r="G1154" t="s">
        <v>6270</v>
      </c>
      <c r="H1154" t="s">
        <v>6271</v>
      </c>
      <c r="I1154" t="s">
        <v>18</v>
      </c>
      <c r="J1154" t="s">
        <v>6660</v>
      </c>
      <c r="K1154" t="s">
        <v>2657</v>
      </c>
      <c r="L1154">
        <v>8600</v>
      </c>
      <c r="M1154">
        <v>584</v>
      </c>
      <c r="N1154">
        <v>599</v>
      </c>
      <c r="O1154">
        <v>788</v>
      </c>
      <c r="P1154">
        <v>1120</v>
      </c>
      <c r="Q1154">
        <v>1292</v>
      </c>
    </row>
    <row r="1155" spans="1:17" x14ac:dyDescent="0.25">
      <c r="A1155">
        <v>20207</v>
      </c>
      <c r="B1155" t="s">
        <v>6661</v>
      </c>
      <c r="C1155" t="s">
        <v>6662</v>
      </c>
      <c r="D1155" t="s">
        <v>6663</v>
      </c>
      <c r="E1155" t="s">
        <v>2006</v>
      </c>
      <c r="F1155" t="s">
        <v>2644</v>
      </c>
      <c r="G1155" t="s">
        <v>6270</v>
      </c>
      <c r="H1155" t="s">
        <v>6271</v>
      </c>
      <c r="I1155" t="s">
        <v>18</v>
      </c>
      <c r="J1155" t="s">
        <v>6664</v>
      </c>
      <c r="K1155" t="s">
        <v>2657</v>
      </c>
      <c r="L1155">
        <v>3117</v>
      </c>
      <c r="M1155">
        <v>584</v>
      </c>
      <c r="N1155">
        <v>613</v>
      </c>
      <c r="O1155">
        <v>788</v>
      </c>
      <c r="P1155">
        <v>963</v>
      </c>
      <c r="Q1155">
        <v>1277</v>
      </c>
    </row>
    <row r="1156" spans="1:17" x14ac:dyDescent="0.25">
      <c r="A1156">
        <v>20209</v>
      </c>
      <c r="B1156" t="s">
        <v>6665</v>
      </c>
      <c r="C1156" t="s">
        <v>6446</v>
      </c>
      <c r="D1156" t="s">
        <v>6447</v>
      </c>
      <c r="E1156" t="s">
        <v>2009</v>
      </c>
      <c r="F1156" t="s">
        <v>2644</v>
      </c>
      <c r="G1156" t="s">
        <v>6270</v>
      </c>
      <c r="H1156" t="s">
        <v>6271</v>
      </c>
      <c r="I1156" t="s">
        <v>18</v>
      </c>
      <c r="J1156" t="s">
        <v>6666</v>
      </c>
      <c r="K1156" t="s">
        <v>2648</v>
      </c>
      <c r="L1156">
        <v>165447</v>
      </c>
      <c r="M1156">
        <v>885</v>
      </c>
      <c r="N1156">
        <v>1002</v>
      </c>
      <c r="O1156">
        <v>1164</v>
      </c>
      <c r="P1156">
        <v>1530</v>
      </c>
      <c r="Q1156">
        <v>1777</v>
      </c>
    </row>
    <row r="1157" spans="1:17" x14ac:dyDescent="0.25">
      <c r="A1157">
        <v>21001</v>
      </c>
      <c r="B1157" t="s">
        <v>6667</v>
      </c>
      <c r="C1157" t="s">
        <v>6668</v>
      </c>
      <c r="D1157" t="s">
        <v>6669</v>
      </c>
      <c r="E1157" t="s">
        <v>71</v>
      </c>
      <c r="F1157" t="s">
        <v>2644</v>
      </c>
      <c r="G1157" t="s">
        <v>6670</v>
      </c>
      <c r="H1157" t="s">
        <v>6671</v>
      </c>
      <c r="I1157" t="s">
        <v>19</v>
      </c>
      <c r="J1157" t="s">
        <v>6672</v>
      </c>
      <c r="K1157" t="s">
        <v>2657</v>
      </c>
      <c r="L1157">
        <v>19366</v>
      </c>
      <c r="M1157">
        <v>573</v>
      </c>
      <c r="N1157">
        <v>577</v>
      </c>
      <c r="O1157">
        <v>742</v>
      </c>
      <c r="P1157">
        <v>1055</v>
      </c>
      <c r="Q1157">
        <v>1195</v>
      </c>
    </row>
    <row r="1158" spans="1:17" x14ac:dyDescent="0.25">
      <c r="A1158">
        <v>21003</v>
      </c>
      <c r="B1158" t="s">
        <v>6673</v>
      </c>
      <c r="C1158" t="s">
        <v>6674</v>
      </c>
      <c r="D1158" t="s">
        <v>6675</v>
      </c>
      <c r="E1158" t="s">
        <v>72</v>
      </c>
      <c r="F1158" t="s">
        <v>2644</v>
      </c>
      <c r="G1158" t="s">
        <v>6670</v>
      </c>
      <c r="H1158" t="s">
        <v>6671</v>
      </c>
      <c r="I1158" t="s">
        <v>19</v>
      </c>
      <c r="J1158" t="s">
        <v>6676</v>
      </c>
      <c r="K1158" t="s">
        <v>2648</v>
      </c>
      <c r="L1158">
        <v>21065</v>
      </c>
      <c r="M1158">
        <v>612</v>
      </c>
      <c r="N1158">
        <v>616</v>
      </c>
      <c r="O1158">
        <v>811</v>
      </c>
      <c r="P1158">
        <v>1010</v>
      </c>
      <c r="Q1158">
        <v>1215</v>
      </c>
    </row>
    <row r="1159" spans="1:17" x14ac:dyDescent="0.25">
      <c r="A1159">
        <v>21005</v>
      </c>
      <c r="B1159" t="s">
        <v>6677</v>
      </c>
      <c r="C1159" t="s">
        <v>6678</v>
      </c>
      <c r="D1159" t="s">
        <v>6679</v>
      </c>
      <c r="E1159" t="s">
        <v>92</v>
      </c>
      <c r="F1159" t="s">
        <v>2644</v>
      </c>
      <c r="G1159" t="s">
        <v>6670</v>
      </c>
      <c r="H1159" t="s">
        <v>6671</v>
      </c>
      <c r="I1159" t="s">
        <v>19</v>
      </c>
      <c r="J1159" t="s">
        <v>6680</v>
      </c>
      <c r="K1159" t="s">
        <v>2657</v>
      </c>
      <c r="L1159">
        <v>22580</v>
      </c>
      <c r="M1159">
        <v>601</v>
      </c>
      <c r="N1159">
        <v>724</v>
      </c>
      <c r="O1159">
        <v>829</v>
      </c>
      <c r="P1159">
        <v>1112</v>
      </c>
      <c r="Q1159">
        <v>1116</v>
      </c>
    </row>
    <row r="1160" spans="1:17" x14ac:dyDescent="0.25">
      <c r="A1160">
        <v>21007</v>
      </c>
      <c r="B1160" t="s">
        <v>6681</v>
      </c>
      <c r="C1160" t="s">
        <v>6682</v>
      </c>
      <c r="D1160" t="s">
        <v>6683</v>
      </c>
      <c r="E1160" t="s">
        <v>205</v>
      </c>
      <c r="F1160" t="s">
        <v>2644</v>
      </c>
      <c r="G1160" t="s">
        <v>6670</v>
      </c>
      <c r="H1160" t="s">
        <v>6671</v>
      </c>
      <c r="I1160" t="s">
        <v>19</v>
      </c>
      <c r="J1160" t="s">
        <v>6684</v>
      </c>
      <c r="K1160" t="s">
        <v>2657</v>
      </c>
      <c r="L1160">
        <v>7914</v>
      </c>
      <c r="M1160">
        <v>553</v>
      </c>
      <c r="N1160">
        <v>580</v>
      </c>
      <c r="O1160">
        <v>763</v>
      </c>
      <c r="P1160">
        <v>951</v>
      </c>
      <c r="Q1160">
        <v>1170</v>
      </c>
    </row>
    <row r="1161" spans="1:17" x14ac:dyDescent="0.25">
      <c r="A1161">
        <v>21009</v>
      </c>
      <c r="B1161" t="s">
        <v>6685</v>
      </c>
      <c r="C1161" t="s">
        <v>6686</v>
      </c>
      <c r="D1161" t="s">
        <v>6687</v>
      </c>
      <c r="E1161" t="s">
        <v>253</v>
      </c>
      <c r="F1161" t="s">
        <v>2644</v>
      </c>
      <c r="G1161" t="s">
        <v>6670</v>
      </c>
      <c r="H1161" t="s">
        <v>6671</v>
      </c>
      <c r="I1161" t="s">
        <v>19</v>
      </c>
      <c r="J1161" t="s">
        <v>6688</v>
      </c>
      <c r="K1161" t="s">
        <v>2657</v>
      </c>
      <c r="L1161">
        <v>44026</v>
      </c>
      <c r="M1161">
        <v>538</v>
      </c>
      <c r="N1161">
        <v>574</v>
      </c>
      <c r="O1161">
        <v>742</v>
      </c>
      <c r="P1161">
        <v>962</v>
      </c>
      <c r="Q1161">
        <v>997</v>
      </c>
    </row>
    <row r="1162" spans="1:17" x14ac:dyDescent="0.25">
      <c r="A1162">
        <v>21011</v>
      </c>
      <c r="B1162" t="s">
        <v>6689</v>
      </c>
      <c r="C1162" t="s">
        <v>6690</v>
      </c>
      <c r="D1162" t="s">
        <v>6691</v>
      </c>
      <c r="E1162" t="s">
        <v>294</v>
      </c>
      <c r="F1162" t="s">
        <v>2644</v>
      </c>
      <c r="G1162" t="s">
        <v>6670</v>
      </c>
      <c r="H1162" t="s">
        <v>6671</v>
      </c>
      <c r="I1162" t="s">
        <v>19</v>
      </c>
      <c r="J1162" t="s">
        <v>6692</v>
      </c>
      <c r="K1162" t="s">
        <v>2657</v>
      </c>
      <c r="L1162">
        <v>12421</v>
      </c>
      <c r="M1162">
        <v>538</v>
      </c>
      <c r="N1162">
        <v>640</v>
      </c>
      <c r="O1162">
        <v>742</v>
      </c>
      <c r="P1162">
        <v>974</v>
      </c>
      <c r="Q1162">
        <v>1195</v>
      </c>
    </row>
    <row r="1163" spans="1:17" x14ac:dyDescent="0.25">
      <c r="A1163">
        <v>21013</v>
      </c>
      <c r="B1163" t="s">
        <v>6693</v>
      </c>
      <c r="C1163" t="s">
        <v>6694</v>
      </c>
      <c r="D1163" t="s">
        <v>6695</v>
      </c>
      <c r="E1163" t="s">
        <v>327</v>
      </c>
      <c r="F1163" t="s">
        <v>2644</v>
      </c>
      <c r="G1163" t="s">
        <v>6670</v>
      </c>
      <c r="H1163" t="s">
        <v>6671</v>
      </c>
      <c r="I1163" t="s">
        <v>19</v>
      </c>
      <c r="J1163" t="s">
        <v>6696</v>
      </c>
      <c r="K1163" t="s">
        <v>2657</v>
      </c>
      <c r="L1163">
        <v>26426</v>
      </c>
      <c r="M1163">
        <v>638</v>
      </c>
      <c r="N1163">
        <v>657</v>
      </c>
      <c r="O1163">
        <v>742</v>
      </c>
      <c r="P1163">
        <v>1055</v>
      </c>
      <c r="Q1163">
        <v>1166</v>
      </c>
    </row>
    <row r="1164" spans="1:17" x14ac:dyDescent="0.25">
      <c r="A1164">
        <v>21015</v>
      </c>
      <c r="B1164" t="s">
        <v>6697</v>
      </c>
      <c r="C1164" t="s">
        <v>5610</v>
      </c>
      <c r="D1164" t="s">
        <v>5611</v>
      </c>
      <c r="E1164" t="s">
        <v>188</v>
      </c>
      <c r="F1164" t="s">
        <v>2644</v>
      </c>
      <c r="G1164" t="s">
        <v>6670</v>
      </c>
      <c r="H1164" t="s">
        <v>6671</v>
      </c>
      <c r="I1164" t="s">
        <v>19</v>
      </c>
      <c r="J1164" t="s">
        <v>6698</v>
      </c>
      <c r="K1164" t="s">
        <v>2648</v>
      </c>
      <c r="L1164">
        <v>132368</v>
      </c>
      <c r="M1164">
        <v>731</v>
      </c>
      <c r="N1164">
        <v>839</v>
      </c>
      <c r="O1164">
        <v>1093</v>
      </c>
      <c r="P1164">
        <v>1464</v>
      </c>
      <c r="Q1164">
        <v>1645</v>
      </c>
    </row>
    <row r="1165" spans="1:17" x14ac:dyDescent="0.25">
      <c r="A1165">
        <v>21017</v>
      </c>
      <c r="B1165" t="s">
        <v>6699</v>
      </c>
      <c r="C1165" t="s">
        <v>6700</v>
      </c>
      <c r="D1165" t="s">
        <v>6701</v>
      </c>
      <c r="E1165" t="s">
        <v>293</v>
      </c>
      <c r="F1165" t="s">
        <v>2644</v>
      </c>
      <c r="G1165" t="s">
        <v>6670</v>
      </c>
      <c r="H1165" t="s">
        <v>6671</v>
      </c>
      <c r="I1165" t="s">
        <v>19</v>
      </c>
      <c r="J1165" t="s">
        <v>6702</v>
      </c>
      <c r="K1165" t="s">
        <v>2648</v>
      </c>
      <c r="L1165">
        <v>19998</v>
      </c>
      <c r="M1165">
        <v>706</v>
      </c>
      <c r="N1165">
        <v>845</v>
      </c>
      <c r="O1165">
        <v>1025</v>
      </c>
      <c r="P1165">
        <v>1396</v>
      </c>
      <c r="Q1165">
        <v>1615</v>
      </c>
    </row>
    <row r="1166" spans="1:17" x14ac:dyDescent="0.25">
      <c r="A1166">
        <v>21019</v>
      </c>
      <c r="B1166" t="s">
        <v>6703</v>
      </c>
      <c r="C1166" t="s">
        <v>6704</v>
      </c>
      <c r="D1166" t="s">
        <v>6705</v>
      </c>
      <c r="E1166" t="s">
        <v>369</v>
      </c>
      <c r="F1166" t="s">
        <v>2644</v>
      </c>
      <c r="G1166" t="s">
        <v>6670</v>
      </c>
      <c r="H1166" t="s">
        <v>6671</v>
      </c>
      <c r="I1166" t="s">
        <v>19</v>
      </c>
      <c r="J1166" t="s">
        <v>6706</v>
      </c>
      <c r="K1166" t="s">
        <v>2648</v>
      </c>
      <c r="L1166">
        <v>47361</v>
      </c>
      <c r="M1166">
        <v>648</v>
      </c>
      <c r="N1166">
        <v>706</v>
      </c>
      <c r="O1166">
        <v>829</v>
      </c>
      <c r="P1166">
        <v>1102</v>
      </c>
      <c r="Q1166">
        <v>1248</v>
      </c>
    </row>
    <row r="1167" spans="1:17" x14ac:dyDescent="0.25">
      <c r="A1167">
        <v>21021</v>
      </c>
      <c r="B1167" t="s">
        <v>6707</v>
      </c>
      <c r="C1167" t="s">
        <v>6708</v>
      </c>
      <c r="D1167" t="s">
        <v>6709</v>
      </c>
      <c r="E1167" t="s">
        <v>469</v>
      </c>
      <c r="F1167" t="s">
        <v>2644</v>
      </c>
      <c r="G1167" t="s">
        <v>6670</v>
      </c>
      <c r="H1167" t="s">
        <v>6671</v>
      </c>
      <c r="I1167" t="s">
        <v>19</v>
      </c>
      <c r="J1167" t="s">
        <v>6710</v>
      </c>
      <c r="K1167" t="s">
        <v>2657</v>
      </c>
      <c r="L1167">
        <v>30090</v>
      </c>
      <c r="M1167">
        <v>590</v>
      </c>
      <c r="N1167">
        <v>618</v>
      </c>
      <c r="O1167">
        <v>813</v>
      </c>
      <c r="P1167">
        <v>1097</v>
      </c>
      <c r="Q1167">
        <v>1327</v>
      </c>
    </row>
    <row r="1168" spans="1:17" x14ac:dyDescent="0.25">
      <c r="A1168">
        <v>21023</v>
      </c>
      <c r="B1168" t="s">
        <v>6711</v>
      </c>
      <c r="C1168" t="s">
        <v>5610</v>
      </c>
      <c r="D1168" t="s">
        <v>5611</v>
      </c>
      <c r="E1168" t="s">
        <v>500</v>
      </c>
      <c r="F1168" t="s">
        <v>2644</v>
      </c>
      <c r="G1168" t="s">
        <v>6670</v>
      </c>
      <c r="H1168" t="s">
        <v>6671</v>
      </c>
      <c r="I1168" t="s">
        <v>19</v>
      </c>
      <c r="J1168" t="s">
        <v>6712</v>
      </c>
      <c r="K1168" t="s">
        <v>2648</v>
      </c>
      <c r="L1168">
        <v>8308</v>
      </c>
      <c r="M1168">
        <v>731</v>
      </c>
      <c r="N1168">
        <v>839</v>
      </c>
      <c r="O1168">
        <v>1093</v>
      </c>
      <c r="P1168">
        <v>1464</v>
      </c>
      <c r="Q1168">
        <v>1645</v>
      </c>
    </row>
    <row r="1169" spans="1:17" x14ac:dyDescent="0.25">
      <c r="A1169">
        <v>21025</v>
      </c>
      <c r="B1169" t="s">
        <v>6713</v>
      </c>
      <c r="C1169" t="s">
        <v>6714</v>
      </c>
      <c r="D1169" t="s">
        <v>6715</v>
      </c>
      <c r="E1169" t="s">
        <v>529</v>
      </c>
      <c r="F1169" t="s">
        <v>2644</v>
      </c>
      <c r="G1169" t="s">
        <v>6670</v>
      </c>
      <c r="H1169" t="s">
        <v>6671</v>
      </c>
      <c r="I1169" t="s">
        <v>19</v>
      </c>
      <c r="J1169" t="s">
        <v>6716</v>
      </c>
      <c r="K1169" t="s">
        <v>2657</v>
      </c>
      <c r="L1169">
        <v>12802</v>
      </c>
      <c r="M1169">
        <v>538</v>
      </c>
      <c r="N1169">
        <v>609</v>
      </c>
      <c r="O1169">
        <v>742</v>
      </c>
      <c r="P1169">
        <v>903</v>
      </c>
      <c r="Q1169">
        <v>999</v>
      </c>
    </row>
    <row r="1170" spans="1:17" x14ac:dyDescent="0.25">
      <c r="A1170">
        <v>21027</v>
      </c>
      <c r="B1170" t="s">
        <v>6717</v>
      </c>
      <c r="C1170" t="s">
        <v>6718</v>
      </c>
      <c r="D1170" t="s">
        <v>6719</v>
      </c>
      <c r="E1170" t="s">
        <v>563</v>
      </c>
      <c r="F1170" t="s">
        <v>2644</v>
      </c>
      <c r="G1170" t="s">
        <v>6670</v>
      </c>
      <c r="H1170" t="s">
        <v>6671</v>
      </c>
      <c r="I1170" t="s">
        <v>19</v>
      </c>
      <c r="J1170" t="s">
        <v>6720</v>
      </c>
      <c r="K1170" t="s">
        <v>2657</v>
      </c>
      <c r="L1170">
        <v>20283</v>
      </c>
      <c r="M1170">
        <v>538</v>
      </c>
      <c r="N1170">
        <v>646</v>
      </c>
      <c r="O1170">
        <v>742</v>
      </c>
      <c r="P1170">
        <v>952</v>
      </c>
      <c r="Q1170">
        <v>997</v>
      </c>
    </row>
    <row r="1171" spans="1:17" x14ac:dyDescent="0.25">
      <c r="A1171">
        <v>21029</v>
      </c>
      <c r="B1171" t="s">
        <v>6721</v>
      </c>
      <c r="C1171" t="s">
        <v>5590</v>
      </c>
      <c r="D1171" t="s">
        <v>5591</v>
      </c>
      <c r="E1171" t="s">
        <v>596</v>
      </c>
      <c r="F1171" t="s">
        <v>2644</v>
      </c>
      <c r="G1171" t="s">
        <v>6670</v>
      </c>
      <c r="H1171" t="s">
        <v>6671</v>
      </c>
      <c r="I1171" t="s">
        <v>19</v>
      </c>
      <c r="J1171" t="s">
        <v>6722</v>
      </c>
      <c r="K1171" t="s">
        <v>2648</v>
      </c>
      <c r="L1171">
        <v>80921</v>
      </c>
      <c r="M1171">
        <v>776</v>
      </c>
      <c r="N1171">
        <v>876</v>
      </c>
      <c r="O1171">
        <v>1052</v>
      </c>
      <c r="P1171">
        <v>1395</v>
      </c>
      <c r="Q1171">
        <v>1602</v>
      </c>
    </row>
    <row r="1172" spans="1:17" x14ac:dyDescent="0.25">
      <c r="A1172">
        <v>21031</v>
      </c>
      <c r="B1172" t="s">
        <v>6723</v>
      </c>
      <c r="C1172" t="s">
        <v>6724</v>
      </c>
      <c r="D1172" t="s">
        <v>6725</v>
      </c>
      <c r="E1172" t="s">
        <v>318</v>
      </c>
      <c r="F1172" t="s">
        <v>2644</v>
      </c>
      <c r="G1172" t="s">
        <v>6670</v>
      </c>
      <c r="H1172" t="s">
        <v>6671</v>
      </c>
      <c r="I1172" t="s">
        <v>19</v>
      </c>
      <c r="J1172" t="s">
        <v>6726</v>
      </c>
      <c r="K1172" t="s">
        <v>2648</v>
      </c>
      <c r="L1172">
        <v>12756</v>
      </c>
      <c r="M1172">
        <v>560</v>
      </c>
      <c r="N1172">
        <v>564</v>
      </c>
      <c r="O1172">
        <v>742</v>
      </c>
      <c r="P1172">
        <v>1055</v>
      </c>
      <c r="Q1172">
        <v>1111</v>
      </c>
    </row>
    <row r="1173" spans="1:17" x14ac:dyDescent="0.25">
      <c r="A1173">
        <v>21033</v>
      </c>
      <c r="B1173" t="s">
        <v>6727</v>
      </c>
      <c r="C1173" t="s">
        <v>6728</v>
      </c>
      <c r="D1173" t="s">
        <v>6729</v>
      </c>
      <c r="E1173" t="s">
        <v>535</v>
      </c>
      <c r="F1173" t="s">
        <v>2644</v>
      </c>
      <c r="G1173" t="s">
        <v>6670</v>
      </c>
      <c r="H1173" t="s">
        <v>6671</v>
      </c>
      <c r="I1173" t="s">
        <v>19</v>
      </c>
      <c r="J1173" t="s">
        <v>6730</v>
      </c>
      <c r="K1173" t="s">
        <v>2657</v>
      </c>
      <c r="L1173">
        <v>12679</v>
      </c>
      <c r="M1173">
        <v>538</v>
      </c>
      <c r="N1173">
        <v>647</v>
      </c>
      <c r="O1173">
        <v>742</v>
      </c>
      <c r="P1173">
        <v>903</v>
      </c>
      <c r="Q1173">
        <v>997</v>
      </c>
    </row>
    <row r="1174" spans="1:17" x14ac:dyDescent="0.25">
      <c r="A1174">
        <v>21035</v>
      </c>
      <c r="B1174" t="s">
        <v>6731</v>
      </c>
      <c r="C1174" t="s">
        <v>6732</v>
      </c>
      <c r="D1174" t="s">
        <v>6733</v>
      </c>
      <c r="E1174" t="s">
        <v>694</v>
      </c>
      <c r="F1174" t="s">
        <v>2644</v>
      </c>
      <c r="G1174" t="s">
        <v>6670</v>
      </c>
      <c r="H1174" t="s">
        <v>6671</v>
      </c>
      <c r="I1174" t="s">
        <v>19</v>
      </c>
      <c r="J1174" t="s">
        <v>6734</v>
      </c>
      <c r="K1174" t="s">
        <v>2657</v>
      </c>
      <c r="L1174">
        <v>38991</v>
      </c>
      <c r="M1174">
        <v>695</v>
      </c>
      <c r="N1174">
        <v>700</v>
      </c>
      <c r="O1174">
        <v>922</v>
      </c>
      <c r="P1174">
        <v>1122</v>
      </c>
      <c r="Q1174">
        <v>1239</v>
      </c>
    </row>
    <row r="1175" spans="1:17" x14ac:dyDescent="0.25">
      <c r="A1175">
        <v>21037</v>
      </c>
      <c r="B1175" t="s">
        <v>6735</v>
      </c>
      <c r="C1175" t="s">
        <v>5610</v>
      </c>
      <c r="D1175" t="s">
        <v>5611</v>
      </c>
      <c r="E1175" t="s">
        <v>190</v>
      </c>
      <c r="F1175" t="s">
        <v>2644</v>
      </c>
      <c r="G1175" t="s">
        <v>6670</v>
      </c>
      <c r="H1175" t="s">
        <v>6671</v>
      </c>
      <c r="I1175" t="s">
        <v>19</v>
      </c>
      <c r="J1175" t="s">
        <v>6736</v>
      </c>
      <c r="K1175" t="s">
        <v>2648</v>
      </c>
      <c r="L1175">
        <v>93608</v>
      </c>
      <c r="M1175">
        <v>731</v>
      </c>
      <c r="N1175">
        <v>839</v>
      </c>
      <c r="O1175">
        <v>1093</v>
      </c>
      <c r="P1175">
        <v>1464</v>
      </c>
      <c r="Q1175">
        <v>1645</v>
      </c>
    </row>
    <row r="1176" spans="1:17" x14ac:dyDescent="0.25">
      <c r="A1176">
        <v>21039</v>
      </c>
      <c r="B1176" t="s">
        <v>6737</v>
      </c>
      <c r="C1176" t="s">
        <v>6738</v>
      </c>
      <c r="D1176" t="s">
        <v>6739</v>
      </c>
      <c r="E1176" t="s">
        <v>750</v>
      </c>
      <c r="F1176" t="s">
        <v>2644</v>
      </c>
      <c r="G1176" t="s">
        <v>6670</v>
      </c>
      <c r="H1176" t="s">
        <v>6671</v>
      </c>
      <c r="I1176" t="s">
        <v>19</v>
      </c>
      <c r="J1176" t="s">
        <v>6740</v>
      </c>
      <c r="K1176" t="s">
        <v>2657</v>
      </c>
      <c r="L1176">
        <v>4738</v>
      </c>
      <c r="M1176">
        <v>538</v>
      </c>
      <c r="N1176">
        <v>579</v>
      </c>
      <c r="O1176">
        <v>742</v>
      </c>
      <c r="P1176">
        <v>903</v>
      </c>
      <c r="Q1176">
        <v>999</v>
      </c>
    </row>
    <row r="1177" spans="1:17" x14ac:dyDescent="0.25">
      <c r="A1177">
        <v>21041</v>
      </c>
      <c r="B1177" t="s">
        <v>6741</v>
      </c>
      <c r="C1177" t="s">
        <v>6742</v>
      </c>
      <c r="D1177" t="s">
        <v>6743</v>
      </c>
      <c r="E1177" t="s">
        <v>123</v>
      </c>
      <c r="F1177" t="s">
        <v>2644</v>
      </c>
      <c r="G1177" t="s">
        <v>6670</v>
      </c>
      <c r="H1177" t="s">
        <v>6671</v>
      </c>
      <c r="I1177" t="s">
        <v>19</v>
      </c>
      <c r="J1177" t="s">
        <v>6744</v>
      </c>
      <c r="K1177" t="s">
        <v>2657</v>
      </c>
      <c r="L1177">
        <v>10691</v>
      </c>
      <c r="M1177">
        <v>538</v>
      </c>
      <c r="N1177">
        <v>657</v>
      </c>
      <c r="O1177">
        <v>742</v>
      </c>
      <c r="P1177">
        <v>1055</v>
      </c>
      <c r="Q1177">
        <v>1192</v>
      </c>
    </row>
    <row r="1178" spans="1:17" x14ac:dyDescent="0.25">
      <c r="A1178">
        <v>21043</v>
      </c>
      <c r="B1178" t="s">
        <v>6745</v>
      </c>
      <c r="C1178" t="s">
        <v>6746</v>
      </c>
      <c r="D1178" t="s">
        <v>6747</v>
      </c>
      <c r="E1178" t="s">
        <v>300</v>
      </c>
      <c r="F1178" t="s">
        <v>2644</v>
      </c>
      <c r="G1178" t="s">
        <v>6670</v>
      </c>
      <c r="H1178" t="s">
        <v>6671</v>
      </c>
      <c r="I1178" t="s">
        <v>19</v>
      </c>
      <c r="J1178" t="s">
        <v>6748</v>
      </c>
      <c r="K1178" t="s">
        <v>2648</v>
      </c>
      <c r="L1178">
        <v>26976</v>
      </c>
      <c r="M1178">
        <v>560</v>
      </c>
      <c r="N1178">
        <v>564</v>
      </c>
      <c r="O1178">
        <v>742</v>
      </c>
      <c r="P1178">
        <v>993</v>
      </c>
      <c r="Q1178">
        <v>997</v>
      </c>
    </row>
    <row r="1179" spans="1:17" x14ac:dyDescent="0.25">
      <c r="A1179">
        <v>21045</v>
      </c>
      <c r="B1179" t="s">
        <v>6749</v>
      </c>
      <c r="C1179" t="s">
        <v>6750</v>
      </c>
      <c r="D1179" t="s">
        <v>6751</v>
      </c>
      <c r="E1179" t="s">
        <v>832</v>
      </c>
      <c r="F1179" t="s">
        <v>2644</v>
      </c>
      <c r="G1179" t="s">
        <v>6670</v>
      </c>
      <c r="H1179" t="s">
        <v>6671</v>
      </c>
      <c r="I1179" t="s">
        <v>19</v>
      </c>
      <c r="J1179" t="s">
        <v>6752</v>
      </c>
      <c r="K1179" t="s">
        <v>2657</v>
      </c>
      <c r="L1179">
        <v>15968</v>
      </c>
      <c r="M1179">
        <v>538</v>
      </c>
      <c r="N1179">
        <v>654</v>
      </c>
      <c r="O1179">
        <v>742</v>
      </c>
      <c r="P1179">
        <v>985</v>
      </c>
      <c r="Q1179">
        <v>1264</v>
      </c>
    </row>
    <row r="1180" spans="1:17" x14ac:dyDescent="0.25">
      <c r="A1180">
        <v>21047</v>
      </c>
      <c r="B1180" t="s">
        <v>6753</v>
      </c>
      <c r="C1180" t="s">
        <v>6754</v>
      </c>
      <c r="D1180" t="s">
        <v>6755</v>
      </c>
      <c r="E1180" t="s">
        <v>467</v>
      </c>
      <c r="F1180" t="s">
        <v>2644</v>
      </c>
      <c r="G1180" t="s">
        <v>6670</v>
      </c>
      <c r="H1180" t="s">
        <v>6671</v>
      </c>
      <c r="I1180" t="s">
        <v>19</v>
      </c>
      <c r="J1180" t="s">
        <v>6756</v>
      </c>
      <c r="K1180" t="s">
        <v>2648</v>
      </c>
      <c r="L1180">
        <v>71470</v>
      </c>
      <c r="M1180">
        <v>699</v>
      </c>
      <c r="N1180">
        <v>758</v>
      </c>
      <c r="O1180">
        <v>985</v>
      </c>
      <c r="P1180">
        <v>1389</v>
      </c>
      <c r="Q1180">
        <v>1678</v>
      </c>
    </row>
    <row r="1181" spans="1:17" x14ac:dyDescent="0.25">
      <c r="A1181">
        <v>21049</v>
      </c>
      <c r="B1181" t="s">
        <v>6757</v>
      </c>
      <c r="C1181" t="s">
        <v>6700</v>
      </c>
      <c r="D1181" t="s">
        <v>6701</v>
      </c>
      <c r="E1181" t="s">
        <v>122</v>
      </c>
      <c r="F1181" t="s">
        <v>2644</v>
      </c>
      <c r="G1181" t="s">
        <v>6670</v>
      </c>
      <c r="H1181" t="s">
        <v>6671</v>
      </c>
      <c r="I1181" t="s">
        <v>19</v>
      </c>
      <c r="J1181" t="s">
        <v>6758</v>
      </c>
      <c r="K1181" t="s">
        <v>2648</v>
      </c>
      <c r="L1181">
        <v>36152</v>
      </c>
      <c r="M1181">
        <v>706</v>
      </c>
      <c r="N1181">
        <v>845</v>
      </c>
      <c r="O1181">
        <v>1025</v>
      </c>
      <c r="P1181">
        <v>1396</v>
      </c>
      <c r="Q1181">
        <v>1615</v>
      </c>
    </row>
    <row r="1182" spans="1:17" x14ac:dyDescent="0.25">
      <c r="A1182">
        <v>21051</v>
      </c>
      <c r="B1182" t="s">
        <v>6759</v>
      </c>
      <c r="C1182" t="s">
        <v>6760</v>
      </c>
      <c r="D1182" t="s">
        <v>6761</v>
      </c>
      <c r="E1182" t="s">
        <v>385</v>
      </c>
      <c r="F1182" t="s">
        <v>2644</v>
      </c>
      <c r="G1182" t="s">
        <v>6670</v>
      </c>
      <c r="H1182" t="s">
        <v>6671</v>
      </c>
      <c r="I1182" t="s">
        <v>19</v>
      </c>
      <c r="J1182" t="s">
        <v>6762</v>
      </c>
      <c r="K1182" t="s">
        <v>2657</v>
      </c>
      <c r="L1182">
        <v>20110</v>
      </c>
      <c r="M1182">
        <v>595</v>
      </c>
      <c r="N1182">
        <v>599</v>
      </c>
      <c r="O1182">
        <v>742</v>
      </c>
      <c r="P1182">
        <v>1055</v>
      </c>
      <c r="Q1182">
        <v>1264</v>
      </c>
    </row>
    <row r="1183" spans="1:17" x14ac:dyDescent="0.25">
      <c r="A1183">
        <v>21053</v>
      </c>
      <c r="B1183" t="s">
        <v>6763</v>
      </c>
      <c r="C1183" t="s">
        <v>6764</v>
      </c>
      <c r="D1183" t="s">
        <v>6765</v>
      </c>
      <c r="E1183" t="s">
        <v>447</v>
      </c>
      <c r="F1183" t="s">
        <v>2644</v>
      </c>
      <c r="G1183" t="s">
        <v>6670</v>
      </c>
      <c r="H1183" t="s">
        <v>6671</v>
      </c>
      <c r="I1183" t="s">
        <v>19</v>
      </c>
      <c r="J1183" t="s">
        <v>6766</v>
      </c>
      <c r="K1183" t="s">
        <v>2657</v>
      </c>
      <c r="L1183">
        <v>10175</v>
      </c>
      <c r="M1183">
        <v>538</v>
      </c>
      <c r="N1183">
        <v>624</v>
      </c>
      <c r="O1183">
        <v>742</v>
      </c>
      <c r="P1183">
        <v>903</v>
      </c>
      <c r="Q1183">
        <v>999</v>
      </c>
    </row>
    <row r="1184" spans="1:17" x14ac:dyDescent="0.25">
      <c r="A1184">
        <v>21055</v>
      </c>
      <c r="B1184" t="s">
        <v>6767</v>
      </c>
      <c r="C1184" t="s">
        <v>6768</v>
      </c>
      <c r="D1184" t="s">
        <v>6769</v>
      </c>
      <c r="E1184" t="s">
        <v>689</v>
      </c>
      <c r="F1184" t="s">
        <v>2644</v>
      </c>
      <c r="G1184" t="s">
        <v>6670</v>
      </c>
      <c r="H1184" t="s">
        <v>6671</v>
      </c>
      <c r="I1184" t="s">
        <v>19</v>
      </c>
      <c r="J1184" t="s">
        <v>6770</v>
      </c>
      <c r="K1184" t="s">
        <v>2657</v>
      </c>
      <c r="L1184">
        <v>8940</v>
      </c>
      <c r="M1184">
        <v>538</v>
      </c>
      <c r="N1184">
        <v>564</v>
      </c>
      <c r="O1184">
        <v>742</v>
      </c>
      <c r="P1184">
        <v>939</v>
      </c>
      <c r="Q1184">
        <v>999</v>
      </c>
    </row>
    <row r="1185" spans="1:17" x14ac:dyDescent="0.25">
      <c r="A1185">
        <v>21057</v>
      </c>
      <c r="B1185" t="s">
        <v>6771</v>
      </c>
      <c r="C1185" t="s">
        <v>6772</v>
      </c>
      <c r="D1185" t="s">
        <v>6773</v>
      </c>
      <c r="E1185" t="s">
        <v>162</v>
      </c>
      <c r="F1185" t="s">
        <v>2644</v>
      </c>
      <c r="G1185" t="s">
        <v>6670</v>
      </c>
      <c r="H1185" t="s">
        <v>6671</v>
      </c>
      <c r="I1185" t="s">
        <v>19</v>
      </c>
      <c r="J1185" t="s">
        <v>6774</v>
      </c>
      <c r="K1185" t="s">
        <v>2657</v>
      </c>
      <c r="L1185">
        <v>6660</v>
      </c>
      <c r="M1185">
        <v>496</v>
      </c>
      <c r="N1185">
        <v>564</v>
      </c>
      <c r="O1185">
        <v>742</v>
      </c>
      <c r="P1185">
        <v>921</v>
      </c>
      <c r="Q1185">
        <v>999</v>
      </c>
    </row>
    <row r="1186" spans="1:17" x14ac:dyDescent="0.25">
      <c r="A1186">
        <v>21059</v>
      </c>
      <c r="B1186" t="s">
        <v>6775</v>
      </c>
      <c r="C1186" t="s">
        <v>6776</v>
      </c>
      <c r="D1186" t="s">
        <v>6777</v>
      </c>
      <c r="E1186" t="s">
        <v>562</v>
      </c>
      <c r="F1186" t="s">
        <v>2644</v>
      </c>
      <c r="G1186" t="s">
        <v>6670</v>
      </c>
      <c r="H1186" t="s">
        <v>6671</v>
      </c>
      <c r="I1186" t="s">
        <v>19</v>
      </c>
      <c r="J1186" t="s">
        <v>6778</v>
      </c>
      <c r="K1186" t="s">
        <v>2648</v>
      </c>
      <c r="L1186">
        <v>101001</v>
      </c>
      <c r="M1186">
        <v>699</v>
      </c>
      <c r="N1186">
        <v>703</v>
      </c>
      <c r="O1186">
        <v>926</v>
      </c>
      <c r="P1186">
        <v>1223</v>
      </c>
      <c r="Q1186">
        <v>1244</v>
      </c>
    </row>
    <row r="1187" spans="1:17" x14ac:dyDescent="0.25">
      <c r="A1187">
        <v>21061</v>
      </c>
      <c r="B1187" t="s">
        <v>6779</v>
      </c>
      <c r="C1187" t="s">
        <v>6780</v>
      </c>
      <c r="D1187" t="s">
        <v>6781</v>
      </c>
      <c r="E1187" t="s">
        <v>1029</v>
      </c>
      <c r="F1187" t="s">
        <v>2644</v>
      </c>
      <c r="G1187" t="s">
        <v>6670</v>
      </c>
      <c r="H1187" t="s">
        <v>6671</v>
      </c>
      <c r="I1187" t="s">
        <v>19</v>
      </c>
      <c r="J1187" t="s">
        <v>6782</v>
      </c>
      <c r="K1187" t="s">
        <v>2648</v>
      </c>
      <c r="L1187">
        <v>12195</v>
      </c>
      <c r="M1187">
        <v>738</v>
      </c>
      <c r="N1187">
        <v>791</v>
      </c>
      <c r="O1187">
        <v>941</v>
      </c>
      <c r="P1187">
        <v>1178</v>
      </c>
      <c r="Q1187">
        <v>1441</v>
      </c>
    </row>
    <row r="1188" spans="1:17" x14ac:dyDescent="0.25">
      <c r="A1188">
        <v>21063</v>
      </c>
      <c r="B1188" t="s">
        <v>6783</v>
      </c>
      <c r="C1188" t="s">
        <v>6784</v>
      </c>
      <c r="D1188" t="s">
        <v>6785</v>
      </c>
      <c r="E1188" t="s">
        <v>1052</v>
      </c>
      <c r="F1188" t="s">
        <v>2644</v>
      </c>
      <c r="G1188" t="s">
        <v>6670</v>
      </c>
      <c r="H1188" t="s">
        <v>6671</v>
      </c>
      <c r="I1188" t="s">
        <v>19</v>
      </c>
      <c r="J1188" t="s">
        <v>6786</v>
      </c>
      <c r="K1188" t="s">
        <v>2657</v>
      </c>
      <c r="L1188">
        <v>7461</v>
      </c>
      <c r="M1188">
        <v>564</v>
      </c>
      <c r="N1188">
        <v>591</v>
      </c>
      <c r="O1188">
        <v>778</v>
      </c>
      <c r="P1188">
        <v>987</v>
      </c>
      <c r="Q1188">
        <v>1048</v>
      </c>
    </row>
    <row r="1189" spans="1:17" x14ac:dyDescent="0.25">
      <c r="A1189">
        <v>21065</v>
      </c>
      <c r="B1189" t="s">
        <v>6787</v>
      </c>
      <c r="C1189" t="s">
        <v>6788</v>
      </c>
      <c r="D1189" t="s">
        <v>6789</v>
      </c>
      <c r="E1189" t="s">
        <v>1078</v>
      </c>
      <c r="F1189" t="s">
        <v>2644</v>
      </c>
      <c r="G1189" t="s">
        <v>6670</v>
      </c>
      <c r="H1189" t="s">
        <v>6671</v>
      </c>
      <c r="I1189" t="s">
        <v>19</v>
      </c>
      <c r="J1189" t="s">
        <v>6790</v>
      </c>
      <c r="K1189" t="s">
        <v>2657</v>
      </c>
      <c r="L1189">
        <v>14187</v>
      </c>
      <c r="M1189">
        <v>538</v>
      </c>
      <c r="N1189">
        <v>564</v>
      </c>
      <c r="O1189">
        <v>742</v>
      </c>
      <c r="P1189">
        <v>903</v>
      </c>
      <c r="Q1189">
        <v>1030</v>
      </c>
    </row>
    <row r="1190" spans="1:17" x14ac:dyDescent="0.25">
      <c r="A1190">
        <v>21067</v>
      </c>
      <c r="B1190" t="s">
        <v>6791</v>
      </c>
      <c r="C1190" t="s">
        <v>6700</v>
      </c>
      <c r="D1190" t="s">
        <v>6701</v>
      </c>
      <c r="E1190" t="s">
        <v>456</v>
      </c>
      <c r="F1190" t="s">
        <v>2644</v>
      </c>
      <c r="G1190" t="s">
        <v>6670</v>
      </c>
      <c r="H1190" t="s">
        <v>6671</v>
      </c>
      <c r="I1190" t="s">
        <v>19</v>
      </c>
      <c r="J1190" t="s">
        <v>6792</v>
      </c>
      <c r="K1190" t="s">
        <v>2648</v>
      </c>
      <c r="L1190">
        <v>322200</v>
      </c>
      <c r="M1190">
        <v>706</v>
      </c>
      <c r="N1190">
        <v>845</v>
      </c>
      <c r="O1190">
        <v>1025</v>
      </c>
      <c r="P1190">
        <v>1396</v>
      </c>
      <c r="Q1190">
        <v>1615</v>
      </c>
    </row>
    <row r="1191" spans="1:17" x14ac:dyDescent="0.25">
      <c r="A1191">
        <v>21069</v>
      </c>
      <c r="B1191" t="s">
        <v>6793</v>
      </c>
      <c r="C1191" t="s">
        <v>6794</v>
      </c>
      <c r="D1191" t="s">
        <v>6795</v>
      </c>
      <c r="E1191" t="s">
        <v>1121</v>
      </c>
      <c r="F1191" t="s">
        <v>2644</v>
      </c>
      <c r="G1191" t="s">
        <v>6670</v>
      </c>
      <c r="H1191" t="s">
        <v>6671</v>
      </c>
      <c r="I1191" t="s">
        <v>19</v>
      </c>
      <c r="J1191" t="s">
        <v>6796</v>
      </c>
      <c r="K1191" t="s">
        <v>2657</v>
      </c>
      <c r="L1191">
        <v>14519</v>
      </c>
      <c r="M1191">
        <v>538</v>
      </c>
      <c r="N1191">
        <v>619</v>
      </c>
      <c r="O1191">
        <v>742</v>
      </c>
      <c r="P1191">
        <v>927</v>
      </c>
      <c r="Q1191">
        <v>1201</v>
      </c>
    </row>
    <row r="1192" spans="1:17" x14ac:dyDescent="0.25">
      <c r="A1192">
        <v>21071</v>
      </c>
      <c r="B1192" t="s">
        <v>6797</v>
      </c>
      <c r="C1192" t="s">
        <v>6798</v>
      </c>
      <c r="D1192" t="s">
        <v>6799</v>
      </c>
      <c r="E1192" t="s">
        <v>803</v>
      </c>
      <c r="F1192" t="s">
        <v>2644</v>
      </c>
      <c r="G1192" t="s">
        <v>6670</v>
      </c>
      <c r="H1192" t="s">
        <v>6671</v>
      </c>
      <c r="I1192" t="s">
        <v>19</v>
      </c>
      <c r="J1192" t="s">
        <v>6800</v>
      </c>
      <c r="K1192" t="s">
        <v>2657</v>
      </c>
      <c r="L1192">
        <v>35931</v>
      </c>
      <c r="M1192">
        <v>551</v>
      </c>
      <c r="N1192">
        <v>577</v>
      </c>
      <c r="O1192">
        <v>760</v>
      </c>
      <c r="P1192">
        <v>925</v>
      </c>
      <c r="Q1192">
        <v>1026</v>
      </c>
    </row>
    <row r="1193" spans="1:17" x14ac:dyDescent="0.25">
      <c r="A1193">
        <v>21073</v>
      </c>
      <c r="B1193" t="s">
        <v>6801</v>
      </c>
      <c r="C1193" t="s">
        <v>6802</v>
      </c>
      <c r="D1193" t="s">
        <v>6803</v>
      </c>
      <c r="E1193" t="s">
        <v>207</v>
      </c>
      <c r="F1193" t="s">
        <v>2644</v>
      </c>
      <c r="G1193" t="s">
        <v>6670</v>
      </c>
      <c r="H1193" t="s">
        <v>6671</v>
      </c>
      <c r="I1193" t="s">
        <v>19</v>
      </c>
      <c r="J1193" t="s">
        <v>6804</v>
      </c>
      <c r="K1193" t="s">
        <v>2657</v>
      </c>
      <c r="L1193">
        <v>50744</v>
      </c>
      <c r="M1193">
        <v>638</v>
      </c>
      <c r="N1193">
        <v>732</v>
      </c>
      <c r="O1193">
        <v>909</v>
      </c>
      <c r="P1193">
        <v>1209</v>
      </c>
      <c r="Q1193">
        <v>1505</v>
      </c>
    </row>
    <row r="1194" spans="1:17" x14ac:dyDescent="0.25">
      <c r="A1194">
        <v>21075</v>
      </c>
      <c r="B1194" t="s">
        <v>6805</v>
      </c>
      <c r="C1194" t="s">
        <v>6806</v>
      </c>
      <c r="D1194" t="s">
        <v>6807</v>
      </c>
      <c r="E1194" t="s">
        <v>702</v>
      </c>
      <c r="F1194" t="s">
        <v>2644</v>
      </c>
      <c r="G1194" t="s">
        <v>6670</v>
      </c>
      <c r="H1194" t="s">
        <v>6671</v>
      </c>
      <c r="I1194" t="s">
        <v>19</v>
      </c>
      <c r="J1194" t="s">
        <v>6808</v>
      </c>
      <c r="K1194" t="s">
        <v>2657</v>
      </c>
      <c r="L1194">
        <v>6064</v>
      </c>
      <c r="M1194">
        <v>538</v>
      </c>
      <c r="N1194">
        <v>635</v>
      </c>
      <c r="O1194">
        <v>742</v>
      </c>
      <c r="P1194">
        <v>1032</v>
      </c>
      <c r="Q1194">
        <v>1264</v>
      </c>
    </row>
    <row r="1195" spans="1:17" x14ac:dyDescent="0.25">
      <c r="A1195">
        <v>21077</v>
      </c>
      <c r="B1195" t="s">
        <v>6809</v>
      </c>
      <c r="C1195" t="s">
        <v>5610</v>
      </c>
      <c r="D1195" t="s">
        <v>5611</v>
      </c>
      <c r="E1195" t="s">
        <v>639</v>
      </c>
      <c r="F1195" t="s">
        <v>2644</v>
      </c>
      <c r="G1195" t="s">
        <v>6670</v>
      </c>
      <c r="H1195" t="s">
        <v>6671</v>
      </c>
      <c r="I1195" t="s">
        <v>19</v>
      </c>
      <c r="J1195" t="s">
        <v>6810</v>
      </c>
      <c r="K1195" t="s">
        <v>2648</v>
      </c>
      <c r="L1195">
        <v>8760</v>
      </c>
      <c r="M1195">
        <v>731</v>
      </c>
      <c r="N1195">
        <v>839</v>
      </c>
      <c r="O1195">
        <v>1093</v>
      </c>
      <c r="P1195">
        <v>1464</v>
      </c>
      <c r="Q1195">
        <v>1645</v>
      </c>
    </row>
    <row r="1196" spans="1:17" x14ac:dyDescent="0.25">
      <c r="A1196">
        <v>21079</v>
      </c>
      <c r="B1196" t="s">
        <v>6811</v>
      </c>
      <c r="C1196" t="s">
        <v>6812</v>
      </c>
      <c r="D1196" t="s">
        <v>6813</v>
      </c>
      <c r="E1196" t="s">
        <v>1231</v>
      </c>
      <c r="F1196" t="s">
        <v>2644</v>
      </c>
      <c r="G1196" t="s">
        <v>6670</v>
      </c>
      <c r="H1196" t="s">
        <v>6671</v>
      </c>
      <c r="I1196" t="s">
        <v>19</v>
      </c>
      <c r="J1196" t="s">
        <v>6814</v>
      </c>
      <c r="K1196" t="s">
        <v>2657</v>
      </c>
      <c r="L1196">
        <v>17554</v>
      </c>
      <c r="M1196">
        <v>570</v>
      </c>
      <c r="N1196">
        <v>684</v>
      </c>
      <c r="O1196">
        <v>786</v>
      </c>
      <c r="P1196">
        <v>979</v>
      </c>
      <c r="Q1196">
        <v>1146</v>
      </c>
    </row>
    <row r="1197" spans="1:17" x14ac:dyDescent="0.25">
      <c r="A1197">
        <v>21081</v>
      </c>
      <c r="B1197" t="s">
        <v>6815</v>
      </c>
      <c r="C1197" t="s">
        <v>6816</v>
      </c>
      <c r="D1197" t="s">
        <v>6817</v>
      </c>
      <c r="E1197" t="s">
        <v>446</v>
      </c>
      <c r="F1197" t="s">
        <v>2644</v>
      </c>
      <c r="G1197" t="s">
        <v>6670</v>
      </c>
      <c r="H1197" t="s">
        <v>6671</v>
      </c>
      <c r="I1197" t="s">
        <v>19</v>
      </c>
      <c r="J1197" t="s">
        <v>6818</v>
      </c>
      <c r="K1197" t="s">
        <v>2648</v>
      </c>
      <c r="L1197">
        <v>25107</v>
      </c>
      <c r="M1197">
        <v>614</v>
      </c>
      <c r="N1197">
        <v>811</v>
      </c>
      <c r="O1197">
        <v>916</v>
      </c>
      <c r="P1197">
        <v>1160</v>
      </c>
      <c r="Q1197">
        <v>1494</v>
      </c>
    </row>
    <row r="1198" spans="1:17" x14ac:dyDescent="0.25">
      <c r="A1198">
        <v>21083</v>
      </c>
      <c r="B1198" t="s">
        <v>6819</v>
      </c>
      <c r="C1198" t="s">
        <v>6820</v>
      </c>
      <c r="D1198" t="s">
        <v>6821</v>
      </c>
      <c r="E1198" t="s">
        <v>1270</v>
      </c>
      <c r="F1198" t="s">
        <v>2644</v>
      </c>
      <c r="G1198" t="s">
        <v>6670</v>
      </c>
      <c r="H1198" t="s">
        <v>6671</v>
      </c>
      <c r="I1198" t="s">
        <v>19</v>
      </c>
      <c r="J1198" t="s">
        <v>6822</v>
      </c>
      <c r="K1198" t="s">
        <v>2657</v>
      </c>
      <c r="L1198">
        <v>37125</v>
      </c>
      <c r="M1198">
        <v>538</v>
      </c>
      <c r="N1198">
        <v>564</v>
      </c>
      <c r="O1198">
        <v>742</v>
      </c>
      <c r="P1198">
        <v>1043</v>
      </c>
      <c r="Q1198">
        <v>1130</v>
      </c>
    </row>
    <row r="1199" spans="1:17" x14ac:dyDescent="0.25">
      <c r="A1199">
        <v>21085</v>
      </c>
      <c r="B1199" t="s">
        <v>6823</v>
      </c>
      <c r="C1199" t="s">
        <v>6824</v>
      </c>
      <c r="D1199" t="s">
        <v>6825</v>
      </c>
      <c r="E1199" t="s">
        <v>1201</v>
      </c>
      <c r="F1199" t="s">
        <v>2644</v>
      </c>
      <c r="G1199" t="s">
        <v>6670</v>
      </c>
      <c r="H1199" t="s">
        <v>6671</v>
      </c>
      <c r="I1199" t="s">
        <v>19</v>
      </c>
      <c r="J1199" t="s">
        <v>6826</v>
      </c>
      <c r="K1199" t="s">
        <v>2657</v>
      </c>
      <c r="L1199">
        <v>26313</v>
      </c>
      <c r="M1199">
        <v>599</v>
      </c>
      <c r="N1199">
        <v>613</v>
      </c>
      <c r="O1199">
        <v>742</v>
      </c>
      <c r="P1199">
        <v>987</v>
      </c>
      <c r="Q1199">
        <v>997</v>
      </c>
    </row>
    <row r="1200" spans="1:17" x14ac:dyDescent="0.25">
      <c r="A1200">
        <v>21087</v>
      </c>
      <c r="B1200" t="s">
        <v>6827</v>
      </c>
      <c r="C1200" t="s">
        <v>6828</v>
      </c>
      <c r="D1200" t="s">
        <v>6829</v>
      </c>
      <c r="E1200" t="s">
        <v>850</v>
      </c>
      <c r="F1200" t="s">
        <v>2644</v>
      </c>
      <c r="G1200" t="s">
        <v>6670</v>
      </c>
      <c r="H1200" t="s">
        <v>6671</v>
      </c>
      <c r="I1200" t="s">
        <v>19</v>
      </c>
      <c r="J1200" t="s">
        <v>6830</v>
      </c>
      <c r="K1200" t="s">
        <v>2657</v>
      </c>
      <c r="L1200">
        <v>11000</v>
      </c>
      <c r="M1200">
        <v>538</v>
      </c>
      <c r="N1200">
        <v>653</v>
      </c>
      <c r="O1200">
        <v>742</v>
      </c>
      <c r="P1200">
        <v>977</v>
      </c>
      <c r="Q1200">
        <v>999</v>
      </c>
    </row>
    <row r="1201" spans="1:17" x14ac:dyDescent="0.25">
      <c r="A1201">
        <v>21089</v>
      </c>
      <c r="B1201" t="s">
        <v>6831</v>
      </c>
      <c r="C1201" t="s">
        <v>6704</v>
      </c>
      <c r="D1201" t="s">
        <v>6705</v>
      </c>
      <c r="E1201" t="s">
        <v>1328</v>
      </c>
      <c r="F1201" t="s">
        <v>2644</v>
      </c>
      <c r="G1201" t="s">
        <v>6670</v>
      </c>
      <c r="H1201" t="s">
        <v>6671</v>
      </c>
      <c r="I1201" t="s">
        <v>19</v>
      </c>
      <c r="J1201" t="s">
        <v>6832</v>
      </c>
      <c r="K1201" t="s">
        <v>2648</v>
      </c>
      <c r="L1201">
        <v>35359</v>
      </c>
      <c r="M1201">
        <v>648</v>
      </c>
      <c r="N1201">
        <v>706</v>
      </c>
      <c r="O1201">
        <v>829</v>
      </c>
      <c r="P1201">
        <v>1102</v>
      </c>
      <c r="Q1201">
        <v>1248</v>
      </c>
    </row>
    <row r="1202" spans="1:17" x14ac:dyDescent="0.25">
      <c r="A1202">
        <v>21091</v>
      </c>
      <c r="B1202" t="s">
        <v>6833</v>
      </c>
      <c r="C1202" t="s">
        <v>6776</v>
      </c>
      <c r="D1202" t="s">
        <v>6777</v>
      </c>
      <c r="E1202" t="s">
        <v>255</v>
      </c>
      <c r="F1202" t="s">
        <v>2644</v>
      </c>
      <c r="G1202" t="s">
        <v>6670</v>
      </c>
      <c r="H1202" t="s">
        <v>6671</v>
      </c>
      <c r="I1202" t="s">
        <v>19</v>
      </c>
      <c r="J1202" t="s">
        <v>6834</v>
      </c>
      <c r="K1202" t="s">
        <v>2648</v>
      </c>
      <c r="L1202">
        <v>8748</v>
      </c>
      <c r="M1202">
        <v>699</v>
      </c>
      <c r="N1202">
        <v>703</v>
      </c>
      <c r="O1202">
        <v>926</v>
      </c>
      <c r="P1202">
        <v>1223</v>
      </c>
      <c r="Q1202">
        <v>1244</v>
      </c>
    </row>
    <row r="1203" spans="1:17" x14ac:dyDescent="0.25">
      <c r="A1203">
        <v>21093</v>
      </c>
      <c r="B1203" t="s">
        <v>6835</v>
      </c>
      <c r="C1203" t="s">
        <v>6836</v>
      </c>
      <c r="D1203" t="s">
        <v>6837</v>
      </c>
      <c r="E1203" t="s">
        <v>1090</v>
      </c>
      <c r="F1203" t="s">
        <v>2644</v>
      </c>
      <c r="G1203" t="s">
        <v>6670</v>
      </c>
      <c r="H1203" t="s">
        <v>6671</v>
      </c>
      <c r="I1203" t="s">
        <v>19</v>
      </c>
      <c r="J1203" t="s">
        <v>6838</v>
      </c>
      <c r="K1203" t="s">
        <v>2648</v>
      </c>
      <c r="L1203">
        <v>109627</v>
      </c>
      <c r="M1203">
        <v>664</v>
      </c>
      <c r="N1203">
        <v>668</v>
      </c>
      <c r="O1203">
        <v>868</v>
      </c>
      <c r="P1203">
        <v>1189</v>
      </c>
      <c r="Q1203">
        <v>1479</v>
      </c>
    </row>
    <row r="1204" spans="1:17" x14ac:dyDescent="0.25">
      <c r="A1204">
        <v>21095</v>
      </c>
      <c r="B1204" t="s">
        <v>6839</v>
      </c>
      <c r="C1204" t="s">
        <v>6840</v>
      </c>
      <c r="D1204" t="s">
        <v>6841</v>
      </c>
      <c r="E1204" t="s">
        <v>1274</v>
      </c>
      <c r="F1204" t="s">
        <v>2644</v>
      </c>
      <c r="G1204" t="s">
        <v>6670</v>
      </c>
      <c r="H1204" t="s">
        <v>6671</v>
      </c>
      <c r="I1204" t="s">
        <v>19</v>
      </c>
      <c r="J1204" t="s">
        <v>6842</v>
      </c>
      <c r="K1204" t="s">
        <v>2657</v>
      </c>
      <c r="L1204">
        <v>26307</v>
      </c>
      <c r="M1204">
        <v>538</v>
      </c>
      <c r="N1204">
        <v>593</v>
      </c>
      <c r="O1204">
        <v>742</v>
      </c>
      <c r="P1204">
        <v>993</v>
      </c>
      <c r="Q1204">
        <v>1150</v>
      </c>
    </row>
    <row r="1205" spans="1:17" x14ac:dyDescent="0.25">
      <c r="A1205">
        <v>21097</v>
      </c>
      <c r="B1205" t="s">
        <v>6843</v>
      </c>
      <c r="C1205" t="s">
        <v>6844</v>
      </c>
      <c r="D1205" t="s">
        <v>6845</v>
      </c>
      <c r="E1205" t="s">
        <v>683</v>
      </c>
      <c r="F1205" t="s">
        <v>2644</v>
      </c>
      <c r="G1205" t="s">
        <v>6670</v>
      </c>
      <c r="H1205" t="s">
        <v>6671</v>
      </c>
      <c r="I1205" t="s">
        <v>19</v>
      </c>
      <c r="J1205" t="s">
        <v>6846</v>
      </c>
      <c r="K1205" t="s">
        <v>2657</v>
      </c>
      <c r="L1205">
        <v>18763</v>
      </c>
      <c r="M1205">
        <v>538</v>
      </c>
      <c r="N1205">
        <v>564</v>
      </c>
      <c r="O1205">
        <v>742</v>
      </c>
      <c r="P1205">
        <v>978</v>
      </c>
      <c r="Q1205">
        <v>997</v>
      </c>
    </row>
    <row r="1206" spans="1:17" x14ac:dyDescent="0.25">
      <c r="A1206">
        <v>21099</v>
      </c>
      <c r="B1206" t="s">
        <v>6847</v>
      </c>
      <c r="C1206" t="s">
        <v>6848</v>
      </c>
      <c r="D1206" t="s">
        <v>6849</v>
      </c>
      <c r="E1206" t="s">
        <v>1426</v>
      </c>
      <c r="F1206" t="s">
        <v>2644</v>
      </c>
      <c r="G1206" t="s">
        <v>6670</v>
      </c>
      <c r="H1206" t="s">
        <v>6671</v>
      </c>
      <c r="I1206" t="s">
        <v>19</v>
      </c>
      <c r="J1206" t="s">
        <v>6850</v>
      </c>
      <c r="K1206" t="s">
        <v>2657</v>
      </c>
      <c r="L1206">
        <v>18833</v>
      </c>
      <c r="M1206">
        <v>557</v>
      </c>
      <c r="N1206">
        <v>564</v>
      </c>
      <c r="O1206">
        <v>742</v>
      </c>
      <c r="P1206">
        <v>979</v>
      </c>
      <c r="Q1206">
        <v>1071</v>
      </c>
    </row>
    <row r="1207" spans="1:17" x14ac:dyDescent="0.25">
      <c r="A1207">
        <v>21101</v>
      </c>
      <c r="B1207" t="s">
        <v>6851</v>
      </c>
      <c r="C1207" t="s">
        <v>5788</v>
      </c>
      <c r="D1207" t="s">
        <v>5789</v>
      </c>
      <c r="E1207" t="s">
        <v>1143</v>
      </c>
      <c r="F1207" t="s">
        <v>2644</v>
      </c>
      <c r="G1207" t="s">
        <v>6670</v>
      </c>
      <c r="H1207" t="s">
        <v>6671</v>
      </c>
      <c r="I1207" t="s">
        <v>19</v>
      </c>
      <c r="J1207" t="s">
        <v>6852</v>
      </c>
      <c r="K1207" t="s">
        <v>2648</v>
      </c>
      <c r="L1207">
        <v>45550</v>
      </c>
      <c r="M1207">
        <v>691</v>
      </c>
      <c r="N1207">
        <v>778</v>
      </c>
      <c r="O1207">
        <v>973</v>
      </c>
      <c r="P1207">
        <v>1260</v>
      </c>
      <c r="Q1207">
        <v>1462</v>
      </c>
    </row>
    <row r="1208" spans="1:17" x14ac:dyDescent="0.25">
      <c r="A1208">
        <v>21103</v>
      </c>
      <c r="B1208" t="s">
        <v>6853</v>
      </c>
      <c r="C1208" t="s">
        <v>5590</v>
      </c>
      <c r="D1208" t="s">
        <v>5591</v>
      </c>
      <c r="E1208" t="s">
        <v>1077</v>
      </c>
      <c r="F1208" t="s">
        <v>2644</v>
      </c>
      <c r="G1208" t="s">
        <v>6670</v>
      </c>
      <c r="H1208" t="s">
        <v>6671</v>
      </c>
      <c r="I1208" t="s">
        <v>19</v>
      </c>
      <c r="J1208" t="s">
        <v>6854</v>
      </c>
      <c r="K1208" t="s">
        <v>2648</v>
      </c>
      <c r="L1208">
        <v>15999</v>
      </c>
      <c r="M1208">
        <v>776</v>
      </c>
      <c r="N1208">
        <v>876</v>
      </c>
      <c r="O1208">
        <v>1052</v>
      </c>
      <c r="P1208">
        <v>1395</v>
      </c>
      <c r="Q1208">
        <v>1602</v>
      </c>
    </row>
    <row r="1209" spans="1:17" x14ac:dyDescent="0.25">
      <c r="A1209">
        <v>21105</v>
      </c>
      <c r="B1209" t="s">
        <v>6855</v>
      </c>
      <c r="C1209" t="s">
        <v>6856</v>
      </c>
      <c r="D1209" t="s">
        <v>6857</v>
      </c>
      <c r="E1209" t="s">
        <v>1257</v>
      </c>
      <c r="F1209" t="s">
        <v>2644</v>
      </c>
      <c r="G1209" t="s">
        <v>6670</v>
      </c>
      <c r="H1209" t="s">
        <v>6671</v>
      </c>
      <c r="I1209" t="s">
        <v>19</v>
      </c>
      <c r="J1209" t="s">
        <v>6858</v>
      </c>
      <c r="K1209" t="s">
        <v>2657</v>
      </c>
      <c r="L1209">
        <v>4461</v>
      </c>
      <c r="M1209">
        <v>538</v>
      </c>
      <c r="N1209">
        <v>569</v>
      </c>
      <c r="O1209">
        <v>742</v>
      </c>
      <c r="P1209">
        <v>995</v>
      </c>
      <c r="Q1209">
        <v>999</v>
      </c>
    </row>
    <row r="1210" spans="1:17" x14ac:dyDescent="0.25">
      <c r="A1210">
        <v>21107</v>
      </c>
      <c r="B1210" t="s">
        <v>6859</v>
      </c>
      <c r="C1210" t="s">
        <v>6860</v>
      </c>
      <c r="D1210" t="s">
        <v>6861</v>
      </c>
      <c r="E1210" t="s">
        <v>1504</v>
      </c>
      <c r="F1210" t="s">
        <v>2644</v>
      </c>
      <c r="G1210" t="s">
        <v>6670</v>
      </c>
      <c r="H1210" t="s">
        <v>6671</v>
      </c>
      <c r="I1210" t="s">
        <v>19</v>
      </c>
      <c r="J1210" t="s">
        <v>6862</v>
      </c>
      <c r="K1210" t="s">
        <v>2657</v>
      </c>
      <c r="L1210">
        <v>45044</v>
      </c>
      <c r="M1210">
        <v>551</v>
      </c>
      <c r="N1210">
        <v>622</v>
      </c>
      <c r="O1210">
        <v>819</v>
      </c>
      <c r="P1210">
        <v>1072</v>
      </c>
      <c r="Q1210">
        <v>1183</v>
      </c>
    </row>
    <row r="1211" spans="1:17" x14ac:dyDescent="0.25">
      <c r="A1211">
        <v>21109</v>
      </c>
      <c r="B1211" t="s">
        <v>6863</v>
      </c>
      <c r="C1211" t="s">
        <v>6864</v>
      </c>
      <c r="D1211" t="s">
        <v>6865</v>
      </c>
      <c r="E1211" t="s">
        <v>609</v>
      </c>
      <c r="F1211" t="s">
        <v>2644</v>
      </c>
      <c r="G1211" t="s">
        <v>6670</v>
      </c>
      <c r="H1211" t="s">
        <v>6671</v>
      </c>
      <c r="I1211" t="s">
        <v>19</v>
      </c>
      <c r="J1211" t="s">
        <v>6866</v>
      </c>
      <c r="K1211" t="s">
        <v>2657</v>
      </c>
      <c r="L1211">
        <v>13368</v>
      </c>
      <c r="M1211">
        <v>538</v>
      </c>
      <c r="N1211">
        <v>588</v>
      </c>
      <c r="O1211">
        <v>742</v>
      </c>
      <c r="P1211">
        <v>995</v>
      </c>
      <c r="Q1211">
        <v>999</v>
      </c>
    </row>
    <row r="1212" spans="1:17" x14ac:dyDescent="0.25">
      <c r="A1212">
        <v>21111</v>
      </c>
      <c r="B1212" t="s">
        <v>6867</v>
      </c>
      <c r="C1212" t="s">
        <v>5590</v>
      </c>
      <c r="D1212" t="s">
        <v>5591</v>
      </c>
      <c r="E1212" t="s">
        <v>648</v>
      </c>
      <c r="F1212" t="s">
        <v>2644</v>
      </c>
      <c r="G1212" t="s">
        <v>6670</v>
      </c>
      <c r="H1212" t="s">
        <v>6671</v>
      </c>
      <c r="I1212" t="s">
        <v>19</v>
      </c>
      <c r="J1212" t="s">
        <v>6868</v>
      </c>
      <c r="K1212" t="s">
        <v>2648</v>
      </c>
      <c r="L1212">
        <v>768419</v>
      </c>
      <c r="M1212">
        <v>776</v>
      </c>
      <c r="N1212">
        <v>876</v>
      </c>
      <c r="O1212">
        <v>1052</v>
      </c>
      <c r="P1212">
        <v>1395</v>
      </c>
      <c r="Q1212">
        <v>1602</v>
      </c>
    </row>
    <row r="1213" spans="1:17" x14ac:dyDescent="0.25">
      <c r="A1213">
        <v>21113</v>
      </c>
      <c r="B1213" t="s">
        <v>6869</v>
      </c>
      <c r="C1213" t="s">
        <v>6700</v>
      </c>
      <c r="D1213" t="s">
        <v>6701</v>
      </c>
      <c r="E1213" t="s">
        <v>1560</v>
      </c>
      <c r="F1213" t="s">
        <v>2644</v>
      </c>
      <c r="G1213" t="s">
        <v>6670</v>
      </c>
      <c r="H1213" t="s">
        <v>6671</v>
      </c>
      <c r="I1213" t="s">
        <v>19</v>
      </c>
      <c r="J1213" t="s">
        <v>6870</v>
      </c>
      <c r="K1213" t="s">
        <v>2648</v>
      </c>
      <c r="L1213">
        <v>53476</v>
      </c>
      <c r="M1213">
        <v>706</v>
      </c>
      <c r="N1213">
        <v>845</v>
      </c>
      <c r="O1213">
        <v>1025</v>
      </c>
      <c r="P1213">
        <v>1396</v>
      </c>
      <c r="Q1213">
        <v>1615</v>
      </c>
    </row>
    <row r="1214" spans="1:17" x14ac:dyDescent="0.25">
      <c r="A1214">
        <v>21115</v>
      </c>
      <c r="B1214" t="s">
        <v>6871</v>
      </c>
      <c r="C1214" t="s">
        <v>6872</v>
      </c>
      <c r="D1214" t="s">
        <v>6873</v>
      </c>
      <c r="E1214" t="s">
        <v>457</v>
      </c>
      <c r="F1214" t="s">
        <v>2644</v>
      </c>
      <c r="G1214" t="s">
        <v>6670</v>
      </c>
      <c r="H1214" t="s">
        <v>6671</v>
      </c>
      <c r="I1214" t="s">
        <v>19</v>
      </c>
      <c r="J1214" t="s">
        <v>6874</v>
      </c>
      <c r="K1214" t="s">
        <v>2657</v>
      </c>
      <c r="L1214">
        <v>22427</v>
      </c>
      <c r="M1214">
        <v>538</v>
      </c>
      <c r="N1214">
        <v>564</v>
      </c>
      <c r="O1214">
        <v>742</v>
      </c>
      <c r="P1214">
        <v>983</v>
      </c>
      <c r="Q1214">
        <v>999</v>
      </c>
    </row>
    <row r="1215" spans="1:17" x14ac:dyDescent="0.25">
      <c r="A1215">
        <v>21117</v>
      </c>
      <c r="B1215" t="s">
        <v>6875</v>
      </c>
      <c r="C1215" t="s">
        <v>5610</v>
      </c>
      <c r="D1215" t="s">
        <v>5611</v>
      </c>
      <c r="E1215" t="s">
        <v>1588</v>
      </c>
      <c r="F1215" t="s">
        <v>2644</v>
      </c>
      <c r="G1215" t="s">
        <v>6670</v>
      </c>
      <c r="H1215" t="s">
        <v>6671</v>
      </c>
      <c r="I1215" t="s">
        <v>19</v>
      </c>
      <c r="J1215" t="s">
        <v>6876</v>
      </c>
      <c r="K1215" t="s">
        <v>2648</v>
      </c>
      <c r="L1215">
        <v>166552</v>
      </c>
      <c r="M1215">
        <v>731</v>
      </c>
      <c r="N1215">
        <v>839</v>
      </c>
      <c r="O1215">
        <v>1093</v>
      </c>
      <c r="P1215">
        <v>1464</v>
      </c>
      <c r="Q1215">
        <v>1645</v>
      </c>
    </row>
    <row r="1216" spans="1:17" x14ac:dyDescent="0.25">
      <c r="A1216">
        <v>21119</v>
      </c>
      <c r="B1216" t="s">
        <v>6877</v>
      </c>
      <c r="C1216" t="s">
        <v>6878</v>
      </c>
      <c r="D1216" t="s">
        <v>6879</v>
      </c>
      <c r="E1216" t="s">
        <v>1601</v>
      </c>
      <c r="F1216" t="s">
        <v>2644</v>
      </c>
      <c r="G1216" t="s">
        <v>6670</v>
      </c>
      <c r="H1216" t="s">
        <v>6671</v>
      </c>
      <c r="I1216" t="s">
        <v>19</v>
      </c>
      <c r="J1216" t="s">
        <v>6880</v>
      </c>
      <c r="K1216" t="s">
        <v>2657</v>
      </c>
      <c r="L1216">
        <v>15041</v>
      </c>
      <c r="M1216">
        <v>643</v>
      </c>
      <c r="N1216">
        <v>657</v>
      </c>
      <c r="O1216">
        <v>742</v>
      </c>
      <c r="P1216">
        <v>1017</v>
      </c>
      <c r="Q1216">
        <v>1071</v>
      </c>
    </row>
    <row r="1217" spans="1:17" x14ac:dyDescent="0.25">
      <c r="A1217">
        <v>21121</v>
      </c>
      <c r="B1217" t="s">
        <v>6881</v>
      </c>
      <c r="C1217" t="s">
        <v>6882</v>
      </c>
      <c r="D1217" t="s">
        <v>6883</v>
      </c>
      <c r="E1217" t="s">
        <v>329</v>
      </c>
      <c r="F1217" t="s">
        <v>2644</v>
      </c>
      <c r="G1217" t="s">
        <v>6670</v>
      </c>
      <c r="H1217" t="s">
        <v>6671</v>
      </c>
      <c r="I1217" t="s">
        <v>19</v>
      </c>
      <c r="J1217" t="s">
        <v>6884</v>
      </c>
      <c r="K1217" t="s">
        <v>2657</v>
      </c>
      <c r="L1217">
        <v>31288</v>
      </c>
      <c r="M1217">
        <v>538</v>
      </c>
      <c r="N1217">
        <v>564</v>
      </c>
      <c r="O1217">
        <v>742</v>
      </c>
      <c r="P1217">
        <v>983</v>
      </c>
      <c r="Q1217">
        <v>1264</v>
      </c>
    </row>
    <row r="1218" spans="1:17" x14ac:dyDescent="0.25">
      <c r="A1218">
        <v>21123</v>
      </c>
      <c r="B1218" t="s">
        <v>6885</v>
      </c>
      <c r="C1218" t="s">
        <v>6836</v>
      </c>
      <c r="D1218" t="s">
        <v>6837</v>
      </c>
      <c r="E1218" t="s">
        <v>1633</v>
      </c>
      <c r="F1218" t="s">
        <v>2644</v>
      </c>
      <c r="G1218" t="s">
        <v>6670</v>
      </c>
      <c r="H1218" t="s">
        <v>6671</v>
      </c>
      <c r="I1218" t="s">
        <v>19</v>
      </c>
      <c r="J1218" t="s">
        <v>6886</v>
      </c>
      <c r="K1218" t="s">
        <v>2648</v>
      </c>
      <c r="L1218">
        <v>14269</v>
      </c>
      <c r="M1218">
        <v>664</v>
      </c>
      <c r="N1218">
        <v>668</v>
      </c>
      <c r="O1218">
        <v>868</v>
      </c>
      <c r="P1218">
        <v>1189</v>
      </c>
      <c r="Q1218">
        <v>1479</v>
      </c>
    </row>
    <row r="1219" spans="1:17" x14ac:dyDescent="0.25">
      <c r="A1219">
        <v>21125</v>
      </c>
      <c r="B1219" t="s">
        <v>6887</v>
      </c>
      <c r="C1219" t="s">
        <v>6888</v>
      </c>
      <c r="D1219" t="s">
        <v>6889</v>
      </c>
      <c r="E1219" t="s">
        <v>1649</v>
      </c>
      <c r="F1219" t="s">
        <v>2644</v>
      </c>
      <c r="G1219" t="s">
        <v>6670</v>
      </c>
      <c r="H1219" t="s">
        <v>6671</v>
      </c>
      <c r="I1219" t="s">
        <v>19</v>
      </c>
      <c r="J1219" t="s">
        <v>6890</v>
      </c>
      <c r="K1219" t="s">
        <v>2657</v>
      </c>
      <c r="L1219">
        <v>60631</v>
      </c>
      <c r="M1219">
        <v>558</v>
      </c>
      <c r="N1219">
        <v>590</v>
      </c>
      <c r="O1219">
        <v>769</v>
      </c>
      <c r="P1219">
        <v>992</v>
      </c>
      <c r="Q1219">
        <v>1063</v>
      </c>
    </row>
    <row r="1220" spans="1:17" x14ac:dyDescent="0.25">
      <c r="A1220">
        <v>21127</v>
      </c>
      <c r="B1220" t="s">
        <v>6891</v>
      </c>
      <c r="C1220" t="s">
        <v>6892</v>
      </c>
      <c r="D1220" t="s">
        <v>6893</v>
      </c>
      <c r="E1220" t="s">
        <v>1175</v>
      </c>
      <c r="F1220" t="s">
        <v>2644</v>
      </c>
      <c r="G1220" t="s">
        <v>6670</v>
      </c>
      <c r="H1220" t="s">
        <v>6671</v>
      </c>
      <c r="I1220" t="s">
        <v>19</v>
      </c>
      <c r="J1220" t="s">
        <v>6894</v>
      </c>
      <c r="K1220" t="s">
        <v>2657</v>
      </c>
      <c r="L1220">
        <v>15604</v>
      </c>
      <c r="M1220">
        <v>538</v>
      </c>
      <c r="N1220">
        <v>564</v>
      </c>
      <c r="O1220">
        <v>742</v>
      </c>
      <c r="P1220">
        <v>1046</v>
      </c>
      <c r="Q1220">
        <v>1138</v>
      </c>
    </row>
    <row r="1221" spans="1:17" x14ac:dyDescent="0.25">
      <c r="A1221">
        <v>21129</v>
      </c>
      <c r="B1221" t="s">
        <v>6895</v>
      </c>
      <c r="C1221" t="s">
        <v>6896</v>
      </c>
      <c r="D1221" t="s">
        <v>6897</v>
      </c>
      <c r="E1221" t="s">
        <v>1040</v>
      </c>
      <c r="F1221" t="s">
        <v>2644</v>
      </c>
      <c r="G1221" t="s">
        <v>6670</v>
      </c>
      <c r="H1221" t="s">
        <v>6671</v>
      </c>
      <c r="I1221" t="s">
        <v>19</v>
      </c>
      <c r="J1221" t="s">
        <v>6898</v>
      </c>
      <c r="K1221" t="s">
        <v>2657</v>
      </c>
      <c r="L1221">
        <v>7088</v>
      </c>
      <c r="M1221">
        <v>538</v>
      </c>
      <c r="N1221">
        <v>570</v>
      </c>
      <c r="O1221">
        <v>742</v>
      </c>
      <c r="P1221">
        <v>995</v>
      </c>
      <c r="Q1221">
        <v>999</v>
      </c>
    </row>
    <row r="1222" spans="1:17" x14ac:dyDescent="0.25">
      <c r="A1222">
        <v>21131</v>
      </c>
      <c r="B1222" t="s">
        <v>6899</v>
      </c>
      <c r="C1222" t="s">
        <v>6900</v>
      </c>
      <c r="D1222" t="s">
        <v>6901</v>
      </c>
      <c r="E1222" t="s">
        <v>1700</v>
      </c>
      <c r="F1222" t="s">
        <v>2644</v>
      </c>
      <c r="G1222" t="s">
        <v>6670</v>
      </c>
      <c r="H1222" t="s">
        <v>6671</v>
      </c>
      <c r="I1222" t="s">
        <v>19</v>
      </c>
      <c r="J1222" t="s">
        <v>6902</v>
      </c>
      <c r="K1222" t="s">
        <v>2657</v>
      </c>
      <c r="L1222">
        <v>10081</v>
      </c>
      <c r="M1222">
        <v>538</v>
      </c>
      <c r="N1222">
        <v>657</v>
      </c>
      <c r="O1222">
        <v>742</v>
      </c>
      <c r="P1222">
        <v>995</v>
      </c>
      <c r="Q1222">
        <v>999</v>
      </c>
    </row>
    <row r="1223" spans="1:17" x14ac:dyDescent="0.25">
      <c r="A1223">
        <v>21133</v>
      </c>
      <c r="B1223" t="s">
        <v>6903</v>
      </c>
      <c r="C1223" t="s">
        <v>6904</v>
      </c>
      <c r="D1223" t="s">
        <v>6905</v>
      </c>
      <c r="E1223" t="s">
        <v>1715</v>
      </c>
      <c r="F1223" t="s">
        <v>2644</v>
      </c>
      <c r="G1223" t="s">
        <v>6670</v>
      </c>
      <c r="H1223" t="s">
        <v>6671</v>
      </c>
      <c r="I1223" t="s">
        <v>19</v>
      </c>
      <c r="J1223" t="s">
        <v>6906</v>
      </c>
      <c r="K1223" t="s">
        <v>2657</v>
      </c>
      <c r="L1223">
        <v>21936</v>
      </c>
      <c r="M1223">
        <v>538</v>
      </c>
      <c r="N1223">
        <v>609</v>
      </c>
      <c r="O1223">
        <v>742</v>
      </c>
      <c r="P1223">
        <v>1034</v>
      </c>
      <c r="Q1223">
        <v>1113</v>
      </c>
    </row>
    <row r="1224" spans="1:17" x14ac:dyDescent="0.25">
      <c r="A1224">
        <v>21135</v>
      </c>
      <c r="B1224" t="s">
        <v>6907</v>
      </c>
      <c r="C1224" t="s">
        <v>6908</v>
      </c>
      <c r="D1224" t="s">
        <v>6909</v>
      </c>
      <c r="E1224" t="s">
        <v>791</v>
      </c>
      <c r="F1224" t="s">
        <v>2644</v>
      </c>
      <c r="G1224" t="s">
        <v>6670</v>
      </c>
      <c r="H1224" t="s">
        <v>6671</v>
      </c>
      <c r="I1224" t="s">
        <v>19</v>
      </c>
      <c r="J1224" t="s">
        <v>6910</v>
      </c>
      <c r="K1224" t="s">
        <v>2657</v>
      </c>
      <c r="L1224">
        <v>13345</v>
      </c>
      <c r="M1224">
        <v>538</v>
      </c>
      <c r="N1224">
        <v>650</v>
      </c>
      <c r="O1224">
        <v>742</v>
      </c>
      <c r="P1224">
        <v>995</v>
      </c>
      <c r="Q1224">
        <v>999</v>
      </c>
    </row>
    <row r="1225" spans="1:17" x14ac:dyDescent="0.25">
      <c r="A1225">
        <v>21137</v>
      </c>
      <c r="B1225" t="s">
        <v>6911</v>
      </c>
      <c r="C1225" t="s">
        <v>6912</v>
      </c>
      <c r="D1225" t="s">
        <v>6913</v>
      </c>
      <c r="E1225" t="s">
        <v>365</v>
      </c>
      <c r="F1225" t="s">
        <v>2644</v>
      </c>
      <c r="G1225" t="s">
        <v>6670</v>
      </c>
      <c r="H1225" t="s">
        <v>6671</v>
      </c>
      <c r="I1225" t="s">
        <v>19</v>
      </c>
      <c r="J1225" t="s">
        <v>6914</v>
      </c>
      <c r="K1225" t="s">
        <v>2657</v>
      </c>
      <c r="L1225">
        <v>24493</v>
      </c>
      <c r="M1225">
        <v>538</v>
      </c>
      <c r="N1225">
        <v>564</v>
      </c>
      <c r="O1225">
        <v>742</v>
      </c>
      <c r="P1225">
        <v>903</v>
      </c>
      <c r="Q1225">
        <v>997</v>
      </c>
    </row>
    <row r="1226" spans="1:17" x14ac:dyDescent="0.25">
      <c r="A1226">
        <v>21139</v>
      </c>
      <c r="B1226" t="s">
        <v>6915</v>
      </c>
      <c r="C1226" t="s">
        <v>6916</v>
      </c>
      <c r="D1226" t="s">
        <v>6917</v>
      </c>
      <c r="E1226" t="s">
        <v>913</v>
      </c>
      <c r="F1226" t="s">
        <v>2644</v>
      </c>
      <c r="G1226" t="s">
        <v>6670</v>
      </c>
      <c r="H1226" t="s">
        <v>6671</v>
      </c>
      <c r="I1226" t="s">
        <v>19</v>
      </c>
      <c r="J1226" t="s">
        <v>6918</v>
      </c>
      <c r="K1226" t="s">
        <v>2657</v>
      </c>
      <c r="L1226">
        <v>9172</v>
      </c>
      <c r="M1226">
        <v>538</v>
      </c>
      <c r="N1226">
        <v>577</v>
      </c>
      <c r="O1226">
        <v>742</v>
      </c>
      <c r="P1226">
        <v>910</v>
      </c>
      <c r="Q1226">
        <v>999</v>
      </c>
    </row>
    <row r="1227" spans="1:17" x14ac:dyDescent="0.25">
      <c r="A1227">
        <v>21141</v>
      </c>
      <c r="B1227" t="s">
        <v>6919</v>
      </c>
      <c r="C1227" t="s">
        <v>6920</v>
      </c>
      <c r="D1227" t="s">
        <v>6921</v>
      </c>
      <c r="E1227" t="s">
        <v>849</v>
      </c>
      <c r="F1227" t="s">
        <v>2644</v>
      </c>
      <c r="G1227" t="s">
        <v>6670</v>
      </c>
      <c r="H1227" t="s">
        <v>6671</v>
      </c>
      <c r="I1227" t="s">
        <v>19</v>
      </c>
      <c r="J1227" t="s">
        <v>6922</v>
      </c>
      <c r="K1227" t="s">
        <v>2657</v>
      </c>
      <c r="L1227">
        <v>27049</v>
      </c>
      <c r="M1227">
        <v>553</v>
      </c>
      <c r="N1227">
        <v>580</v>
      </c>
      <c r="O1227">
        <v>763</v>
      </c>
      <c r="P1227">
        <v>1037</v>
      </c>
      <c r="Q1227">
        <v>1237</v>
      </c>
    </row>
    <row r="1228" spans="1:17" x14ac:dyDescent="0.25">
      <c r="A1228">
        <v>21143</v>
      </c>
      <c r="B1228" t="s">
        <v>6923</v>
      </c>
      <c r="C1228" t="s">
        <v>6924</v>
      </c>
      <c r="D1228" t="s">
        <v>6925</v>
      </c>
      <c r="E1228" t="s">
        <v>443</v>
      </c>
      <c r="F1228" t="s">
        <v>2644</v>
      </c>
      <c r="G1228" t="s">
        <v>6670</v>
      </c>
      <c r="H1228" t="s">
        <v>6671</v>
      </c>
      <c r="I1228" t="s">
        <v>19</v>
      </c>
      <c r="J1228" t="s">
        <v>6926</v>
      </c>
      <c r="K1228" t="s">
        <v>2657</v>
      </c>
      <c r="L1228">
        <v>8226</v>
      </c>
      <c r="M1228">
        <v>560</v>
      </c>
      <c r="N1228">
        <v>598</v>
      </c>
      <c r="O1228">
        <v>772</v>
      </c>
      <c r="P1228">
        <v>940</v>
      </c>
      <c r="Q1228">
        <v>1315</v>
      </c>
    </row>
    <row r="1229" spans="1:17" x14ac:dyDescent="0.25">
      <c r="A1229">
        <v>21145</v>
      </c>
      <c r="B1229" t="s">
        <v>6927</v>
      </c>
      <c r="C1229" t="s">
        <v>6928</v>
      </c>
      <c r="D1229" t="s">
        <v>6929</v>
      </c>
      <c r="E1229" t="s">
        <v>1790</v>
      </c>
      <c r="F1229" t="s">
        <v>2644</v>
      </c>
      <c r="G1229" t="s">
        <v>6670</v>
      </c>
      <c r="H1229" t="s">
        <v>6671</v>
      </c>
      <c r="I1229" t="s">
        <v>19</v>
      </c>
      <c r="J1229" t="s">
        <v>6930</v>
      </c>
      <c r="K1229" t="s">
        <v>2657</v>
      </c>
      <c r="L1229">
        <v>65485</v>
      </c>
      <c r="M1229">
        <v>637</v>
      </c>
      <c r="N1229">
        <v>667</v>
      </c>
      <c r="O1229">
        <v>878</v>
      </c>
      <c r="P1229">
        <v>1094</v>
      </c>
      <c r="Q1229">
        <v>1179</v>
      </c>
    </row>
    <row r="1230" spans="1:17" x14ac:dyDescent="0.25">
      <c r="A1230">
        <v>21147</v>
      </c>
      <c r="B1230" t="s">
        <v>6931</v>
      </c>
      <c r="C1230" t="s">
        <v>6932</v>
      </c>
      <c r="D1230" t="s">
        <v>6933</v>
      </c>
      <c r="E1230" t="s">
        <v>1806</v>
      </c>
      <c r="F1230" t="s">
        <v>2644</v>
      </c>
      <c r="G1230" t="s">
        <v>6670</v>
      </c>
      <c r="H1230" t="s">
        <v>6671</v>
      </c>
      <c r="I1230" t="s">
        <v>19</v>
      </c>
      <c r="J1230" t="s">
        <v>6934</v>
      </c>
      <c r="K1230" t="s">
        <v>2657</v>
      </c>
      <c r="L1230">
        <v>17333</v>
      </c>
      <c r="M1230">
        <v>538</v>
      </c>
      <c r="N1230">
        <v>577</v>
      </c>
      <c r="O1230">
        <v>742</v>
      </c>
      <c r="P1230">
        <v>926</v>
      </c>
      <c r="Q1230">
        <v>999</v>
      </c>
    </row>
    <row r="1231" spans="1:17" x14ac:dyDescent="0.25">
      <c r="A1231">
        <v>21149</v>
      </c>
      <c r="B1231" t="s">
        <v>6935</v>
      </c>
      <c r="C1231" t="s">
        <v>6776</v>
      </c>
      <c r="D1231" t="s">
        <v>6777</v>
      </c>
      <c r="E1231" t="s">
        <v>967</v>
      </c>
      <c r="F1231" t="s">
        <v>2644</v>
      </c>
      <c r="G1231" t="s">
        <v>6670</v>
      </c>
      <c r="H1231" t="s">
        <v>6671</v>
      </c>
      <c r="I1231" t="s">
        <v>19</v>
      </c>
      <c r="J1231" t="s">
        <v>6936</v>
      </c>
      <c r="K1231" t="s">
        <v>2648</v>
      </c>
      <c r="L1231">
        <v>9202</v>
      </c>
      <c r="M1231">
        <v>699</v>
      </c>
      <c r="N1231">
        <v>703</v>
      </c>
      <c r="O1231">
        <v>926</v>
      </c>
      <c r="P1231">
        <v>1223</v>
      </c>
      <c r="Q1231">
        <v>1244</v>
      </c>
    </row>
    <row r="1232" spans="1:17" x14ac:dyDescent="0.25">
      <c r="A1232">
        <v>21151</v>
      </c>
      <c r="B1232" t="s">
        <v>6937</v>
      </c>
      <c r="C1232" t="s">
        <v>6938</v>
      </c>
      <c r="D1232" t="s">
        <v>6939</v>
      </c>
      <c r="E1232" t="s">
        <v>941</v>
      </c>
      <c r="F1232" t="s">
        <v>2644</v>
      </c>
      <c r="G1232" t="s">
        <v>6670</v>
      </c>
      <c r="H1232" t="s">
        <v>6671</v>
      </c>
      <c r="I1232" t="s">
        <v>19</v>
      </c>
      <c r="J1232" t="s">
        <v>6940</v>
      </c>
      <c r="K1232" t="s">
        <v>2657</v>
      </c>
      <c r="L1232">
        <v>92090</v>
      </c>
      <c r="M1232">
        <v>641</v>
      </c>
      <c r="N1232">
        <v>650</v>
      </c>
      <c r="O1232">
        <v>783</v>
      </c>
      <c r="P1232">
        <v>1055</v>
      </c>
      <c r="Q1232">
        <v>1059</v>
      </c>
    </row>
    <row r="1233" spans="1:17" x14ac:dyDescent="0.25">
      <c r="A1233">
        <v>21153</v>
      </c>
      <c r="B1233" t="s">
        <v>6941</v>
      </c>
      <c r="C1233" t="s">
        <v>6942</v>
      </c>
      <c r="D1233" t="s">
        <v>6943</v>
      </c>
      <c r="E1233" t="s">
        <v>1831</v>
      </c>
      <c r="F1233" t="s">
        <v>2644</v>
      </c>
      <c r="G1233" t="s">
        <v>6670</v>
      </c>
      <c r="H1233" t="s">
        <v>6671</v>
      </c>
      <c r="I1233" t="s">
        <v>19</v>
      </c>
      <c r="J1233" t="s">
        <v>6944</v>
      </c>
      <c r="K1233" t="s">
        <v>2657</v>
      </c>
      <c r="L1233">
        <v>12346</v>
      </c>
      <c r="M1233">
        <v>538</v>
      </c>
      <c r="N1233">
        <v>657</v>
      </c>
      <c r="O1233">
        <v>742</v>
      </c>
      <c r="P1233">
        <v>979</v>
      </c>
      <c r="Q1233">
        <v>999</v>
      </c>
    </row>
    <row r="1234" spans="1:17" x14ac:dyDescent="0.25">
      <c r="A1234">
        <v>21155</v>
      </c>
      <c r="B1234" t="s">
        <v>6945</v>
      </c>
      <c r="C1234" t="s">
        <v>6946</v>
      </c>
      <c r="D1234" t="s">
        <v>6947</v>
      </c>
      <c r="E1234" t="s">
        <v>866</v>
      </c>
      <c r="F1234" t="s">
        <v>2644</v>
      </c>
      <c r="G1234" t="s">
        <v>6670</v>
      </c>
      <c r="H1234" t="s">
        <v>6671</v>
      </c>
      <c r="I1234" t="s">
        <v>19</v>
      </c>
      <c r="J1234" t="s">
        <v>6948</v>
      </c>
      <c r="K1234" t="s">
        <v>2657</v>
      </c>
      <c r="L1234">
        <v>19257</v>
      </c>
      <c r="M1234">
        <v>598</v>
      </c>
      <c r="N1234">
        <v>602</v>
      </c>
      <c r="O1234">
        <v>793</v>
      </c>
      <c r="P1234">
        <v>965</v>
      </c>
      <c r="Q1234">
        <v>1065</v>
      </c>
    </row>
    <row r="1235" spans="1:17" x14ac:dyDescent="0.25">
      <c r="A1235">
        <v>21157</v>
      </c>
      <c r="B1235" t="s">
        <v>6949</v>
      </c>
      <c r="C1235" t="s">
        <v>6950</v>
      </c>
      <c r="D1235" t="s">
        <v>6951</v>
      </c>
      <c r="E1235" t="s">
        <v>924</v>
      </c>
      <c r="F1235" t="s">
        <v>2644</v>
      </c>
      <c r="G1235" t="s">
        <v>6670</v>
      </c>
      <c r="H1235" t="s">
        <v>6671</v>
      </c>
      <c r="I1235" t="s">
        <v>19</v>
      </c>
      <c r="J1235" t="s">
        <v>6952</v>
      </c>
      <c r="K1235" t="s">
        <v>2657</v>
      </c>
      <c r="L1235">
        <v>31225</v>
      </c>
      <c r="M1235">
        <v>611</v>
      </c>
      <c r="N1235">
        <v>745</v>
      </c>
      <c r="O1235">
        <v>843</v>
      </c>
      <c r="P1235">
        <v>1026</v>
      </c>
      <c r="Q1235">
        <v>1408</v>
      </c>
    </row>
    <row r="1236" spans="1:17" x14ac:dyDescent="0.25">
      <c r="A1236">
        <v>21159</v>
      </c>
      <c r="B1236" t="s">
        <v>6953</v>
      </c>
      <c r="C1236" t="s">
        <v>6954</v>
      </c>
      <c r="D1236" t="s">
        <v>6955</v>
      </c>
      <c r="E1236" t="s">
        <v>1266</v>
      </c>
      <c r="F1236" t="s">
        <v>2644</v>
      </c>
      <c r="G1236" t="s">
        <v>6670</v>
      </c>
      <c r="H1236" t="s">
        <v>6671</v>
      </c>
      <c r="I1236" t="s">
        <v>19</v>
      </c>
      <c r="J1236" t="s">
        <v>6956</v>
      </c>
      <c r="K1236" t="s">
        <v>2657</v>
      </c>
      <c r="L1236">
        <v>11421</v>
      </c>
      <c r="M1236">
        <v>591</v>
      </c>
      <c r="N1236">
        <v>619</v>
      </c>
      <c r="O1236">
        <v>815</v>
      </c>
      <c r="P1236">
        <v>992</v>
      </c>
      <c r="Q1236">
        <v>1097</v>
      </c>
    </row>
    <row r="1237" spans="1:17" x14ac:dyDescent="0.25">
      <c r="A1237">
        <v>21161</v>
      </c>
      <c r="B1237" t="s">
        <v>6957</v>
      </c>
      <c r="C1237" t="s">
        <v>6958</v>
      </c>
      <c r="D1237" t="s">
        <v>6959</v>
      </c>
      <c r="E1237" t="s">
        <v>848</v>
      </c>
      <c r="F1237" t="s">
        <v>2644</v>
      </c>
      <c r="G1237" t="s">
        <v>6670</v>
      </c>
      <c r="H1237" t="s">
        <v>6671</v>
      </c>
      <c r="I1237" t="s">
        <v>19</v>
      </c>
      <c r="J1237" t="s">
        <v>6960</v>
      </c>
      <c r="K1237" t="s">
        <v>2657</v>
      </c>
      <c r="L1237">
        <v>17122</v>
      </c>
      <c r="M1237">
        <v>551</v>
      </c>
      <c r="N1237">
        <v>641</v>
      </c>
      <c r="O1237">
        <v>824</v>
      </c>
      <c r="P1237">
        <v>1003</v>
      </c>
      <c r="Q1237">
        <v>1110</v>
      </c>
    </row>
    <row r="1238" spans="1:17" x14ac:dyDescent="0.25">
      <c r="A1238">
        <v>21163</v>
      </c>
      <c r="B1238" t="s">
        <v>6961</v>
      </c>
      <c r="C1238" t="s">
        <v>6962</v>
      </c>
      <c r="D1238" t="s">
        <v>6963</v>
      </c>
      <c r="E1238" t="s">
        <v>1356</v>
      </c>
      <c r="F1238" t="s">
        <v>2644</v>
      </c>
      <c r="G1238" t="s">
        <v>6670</v>
      </c>
      <c r="H1238" t="s">
        <v>6671</v>
      </c>
      <c r="I1238" t="s">
        <v>19</v>
      </c>
      <c r="J1238" t="s">
        <v>6964</v>
      </c>
      <c r="K1238" t="s">
        <v>2648</v>
      </c>
      <c r="L1238">
        <v>28379</v>
      </c>
      <c r="M1238">
        <v>663</v>
      </c>
      <c r="N1238">
        <v>668</v>
      </c>
      <c r="O1238">
        <v>879</v>
      </c>
      <c r="P1238">
        <v>1249</v>
      </c>
      <c r="Q1238">
        <v>1497</v>
      </c>
    </row>
    <row r="1239" spans="1:17" x14ac:dyDescent="0.25">
      <c r="A1239">
        <v>21165</v>
      </c>
      <c r="B1239" t="s">
        <v>6965</v>
      </c>
      <c r="C1239" t="s">
        <v>6966</v>
      </c>
      <c r="D1239" t="s">
        <v>6967</v>
      </c>
      <c r="E1239" t="s">
        <v>1890</v>
      </c>
      <c r="F1239" t="s">
        <v>2644</v>
      </c>
      <c r="G1239" t="s">
        <v>6670</v>
      </c>
      <c r="H1239" t="s">
        <v>6671</v>
      </c>
      <c r="I1239" t="s">
        <v>19</v>
      </c>
      <c r="J1239" t="s">
        <v>6968</v>
      </c>
      <c r="K1239" t="s">
        <v>2657</v>
      </c>
      <c r="L1239">
        <v>6463</v>
      </c>
      <c r="M1239">
        <v>538</v>
      </c>
      <c r="N1239">
        <v>577</v>
      </c>
      <c r="O1239">
        <v>742</v>
      </c>
      <c r="P1239">
        <v>991</v>
      </c>
      <c r="Q1239">
        <v>999</v>
      </c>
    </row>
    <row r="1240" spans="1:17" x14ac:dyDescent="0.25">
      <c r="A1240">
        <v>21167</v>
      </c>
      <c r="B1240" t="s">
        <v>6969</v>
      </c>
      <c r="C1240" t="s">
        <v>6970</v>
      </c>
      <c r="D1240" t="s">
        <v>6971</v>
      </c>
      <c r="E1240" t="s">
        <v>478</v>
      </c>
      <c r="F1240" t="s">
        <v>2644</v>
      </c>
      <c r="G1240" t="s">
        <v>6670</v>
      </c>
      <c r="H1240" t="s">
        <v>6671</v>
      </c>
      <c r="I1240" t="s">
        <v>19</v>
      </c>
      <c r="J1240" t="s">
        <v>6972</v>
      </c>
      <c r="K1240" t="s">
        <v>2657</v>
      </c>
      <c r="L1240">
        <v>21690</v>
      </c>
      <c r="M1240">
        <v>538</v>
      </c>
      <c r="N1240">
        <v>576</v>
      </c>
      <c r="O1240">
        <v>742</v>
      </c>
      <c r="P1240">
        <v>993</v>
      </c>
      <c r="Q1240">
        <v>997</v>
      </c>
    </row>
    <row r="1241" spans="1:17" x14ac:dyDescent="0.25">
      <c r="A1241">
        <v>21169</v>
      </c>
      <c r="B1241" t="s">
        <v>6973</v>
      </c>
      <c r="C1241" t="s">
        <v>6974</v>
      </c>
      <c r="D1241" t="s">
        <v>6975</v>
      </c>
      <c r="E1241" t="s">
        <v>1908</v>
      </c>
      <c r="F1241" t="s">
        <v>2644</v>
      </c>
      <c r="G1241" t="s">
        <v>6670</v>
      </c>
      <c r="H1241" t="s">
        <v>6671</v>
      </c>
      <c r="I1241" t="s">
        <v>19</v>
      </c>
      <c r="J1241" t="s">
        <v>6976</v>
      </c>
      <c r="K1241" t="s">
        <v>2657</v>
      </c>
      <c r="L1241">
        <v>10062</v>
      </c>
      <c r="M1241">
        <v>538</v>
      </c>
      <c r="N1241">
        <v>582</v>
      </c>
      <c r="O1241">
        <v>742</v>
      </c>
      <c r="P1241">
        <v>903</v>
      </c>
      <c r="Q1241">
        <v>997</v>
      </c>
    </row>
    <row r="1242" spans="1:17" x14ac:dyDescent="0.25">
      <c r="A1242">
        <v>21171</v>
      </c>
      <c r="B1242" t="s">
        <v>6977</v>
      </c>
      <c r="C1242" t="s">
        <v>6978</v>
      </c>
      <c r="D1242" t="s">
        <v>6979</v>
      </c>
      <c r="E1242" t="s">
        <v>965</v>
      </c>
      <c r="F1242" t="s">
        <v>2644</v>
      </c>
      <c r="G1242" t="s">
        <v>6670</v>
      </c>
      <c r="H1242" t="s">
        <v>6671</v>
      </c>
      <c r="I1242" t="s">
        <v>19</v>
      </c>
      <c r="J1242" t="s">
        <v>6980</v>
      </c>
      <c r="K1242" t="s">
        <v>2657</v>
      </c>
      <c r="L1242">
        <v>10616</v>
      </c>
      <c r="M1242">
        <v>538</v>
      </c>
      <c r="N1242">
        <v>564</v>
      </c>
      <c r="O1242">
        <v>742</v>
      </c>
      <c r="P1242">
        <v>993</v>
      </c>
      <c r="Q1242">
        <v>997</v>
      </c>
    </row>
    <row r="1243" spans="1:17" x14ac:dyDescent="0.25">
      <c r="A1243">
        <v>21173</v>
      </c>
      <c r="B1243" t="s">
        <v>6981</v>
      </c>
      <c r="C1243" t="s">
        <v>6982</v>
      </c>
      <c r="D1243" t="s">
        <v>6983</v>
      </c>
      <c r="E1243" t="s">
        <v>598</v>
      </c>
      <c r="F1243" t="s">
        <v>2644</v>
      </c>
      <c r="G1243" t="s">
        <v>6670</v>
      </c>
      <c r="H1243" t="s">
        <v>6671</v>
      </c>
      <c r="I1243" t="s">
        <v>19</v>
      </c>
      <c r="J1243" t="s">
        <v>6984</v>
      </c>
      <c r="K1243" t="s">
        <v>2657</v>
      </c>
      <c r="L1243">
        <v>28042</v>
      </c>
      <c r="M1243">
        <v>542</v>
      </c>
      <c r="N1243">
        <v>619</v>
      </c>
      <c r="O1243">
        <v>747</v>
      </c>
      <c r="P1243">
        <v>1062</v>
      </c>
      <c r="Q1243">
        <v>1100</v>
      </c>
    </row>
    <row r="1244" spans="1:17" x14ac:dyDescent="0.25">
      <c r="A1244">
        <v>21175</v>
      </c>
      <c r="B1244" t="s">
        <v>6985</v>
      </c>
      <c r="C1244" t="s">
        <v>6986</v>
      </c>
      <c r="D1244" t="s">
        <v>6987</v>
      </c>
      <c r="E1244" t="s">
        <v>615</v>
      </c>
      <c r="F1244" t="s">
        <v>2644</v>
      </c>
      <c r="G1244" t="s">
        <v>6670</v>
      </c>
      <c r="H1244" t="s">
        <v>6671</v>
      </c>
      <c r="I1244" t="s">
        <v>19</v>
      </c>
      <c r="J1244" t="s">
        <v>6988</v>
      </c>
      <c r="K1244" t="s">
        <v>2657</v>
      </c>
      <c r="L1244">
        <v>13270</v>
      </c>
      <c r="M1244">
        <v>538</v>
      </c>
      <c r="N1244">
        <v>564</v>
      </c>
      <c r="O1244">
        <v>742</v>
      </c>
      <c r="P1244">
        <v>982</v>
      </c>
      <c r="Q1244">
        <v>999</v>
      </c>
    </row>
    <row r="1245" spans="1:17" x14ac:dyDescent="0.25">
      <c r="A1245">
        <v>21177</v>
      </c>
      <c r="B1245" t="s">
        <v>6989</v>
      </c>
      <c r="C1245" t="s">
        <v>6990</v>
      </c>
      <c r="D1245" t="s">
        <v>6991</v>
      </c>
      <c r="E1245" t="s">
        <v>1937</v>
      </c>
      <c r="F1245" t="s">
        <v>2644</v>
      </c>
      <c r="G1245" t="s">
        <v>6670</v>
      </c>
      <c r="H1245" t="s">
        <v>6671</v>
      </c>
      <c r="I1245" t="s">
        <v>19</v>
      </c>
      <c r="J1245" t="s">
        <v>6992</v>
      </c>
      <c r="K1245" t="s">
        <v>2657</v>
      </c>
      <c r="L1245">
        <v>30815</v>
      </c>
      <c r="M1245">
        <v>538</v>
      </c>
      <c r="N1245">
        <v>564</v>
      </c>
      <c r="O1245">
        <v>742</v>
      </c>
      <c r="P1245">
        <v>934</v>
      </c>
      <c r="Q1245">
        <v>997</v>
      </c>
    </row>
    <row r="1246" spans="1:17" x14ac:dyDescent="0.25">
      <c r="A1246">
        <v>21179</v>
      </c>
      <c r="B1246" t="s">
        <v>6993</v>
      </c>
      <c r="C1246" t="s">
        <v>6994</v>
      </c>
      <c r="D1246" t="s">
        <v>6995</v>
      </c>
      <c r="E1246" t="s">
        <v>1059</v>
      </c>
      <c r="F1246" t="s">
        <v>2644</v>
      </c>
      <c r="G1246" t="s">
        <v>6670</v>
      </c>
      <c r="H1246" t="s">
        <v>6671</v>
      </c>
      <c r="I1246" t="s">
        <v>19</v>
      </c>
      <c r="J1246" t="s">
        <v>6996</v>
      </c>
      <c r="K1246" t="s">
        <v>2657</v>
      </c>
      <c r="L1246">
        <v>45915</v>
      </c>
      <c r="M1246">
        <v>572</v>
      </c>
      <c r="N1246">
        <v>599</v>
      </c>
      <c r="O1246">
        <v>789</v>
      </c>
      <c r="P1246">
        <v>1119</v>
      </c>
      <c r="Q1246">
        <v>1257</v>
      </c>
    </row>
    <row r="1247" spans="1:17" x14ac:dyDescent="0.25">
      <c r="A1247">
        <v>21181</v>
      </c>
      <c r="B1247" t="s">
        <v>6997</v>
      </c>
      <c r="C1247" t="s">
        <v>6998</v>
      </c>
      <c r="D1247" t="s">
        <v>6999</v>
      </c>
      <c r="E1247" t="s">
        <v>1112</v>
      </c>
      <c r="F1247" t="s">
        <v>2644</v>
      </c>
      <c r="G1247" t="s">
        <v>6670</v>
      </c>
      <c r="H1247" t="s">
        <v>6671</v>
      </c>
      <c r="I1247" t="s">
        <v>19</v>
      </c>
      <c r="J1247" t="s">
        <v>7000</v>
      </c>
      <c r="K1247" t="s">
        <v>2657</v>
      </c>
      <c r="L1247">
        <v>7189</v>
      </c>
      <c r="M1247">
        <v>538</v>
      </c>
      <c r="N1247">
        <v>564</v>
      </c>
      <c r="O1247">
        <v>742</v>
      </c>
      <c r="P1247">
        <v>910</v>
      </c>
      <c r="Q1247">
        <v>1264</v>
      </c>
    </row>
    <row r="1248" spans="1:17" x14ac:dyDescent="0.25">
      <c r="A1248">
        <v>21183</v>
      </c>
      <c r="B1248" t="s">
        <v>7001</v>
      </c>
      <c r="C1248" t="s">
        <v>7002</v>
      </c>
      <c r="D1248" t="s">
        <v>7003</v>
      </c>
      <c r="E1248" t="s">
        <v>1138</v>
      </c>
      <c r="F1248" t="s">
        <v>2644</v>
      </c>
      <c r="G1248" t="s">
        <v>6670</v>
      </c>
      <c r="H1248" t="s">
        <v>6671</v>
      </c>
      <c r="I1248" t="s">
        <v>19</v>
      </c>
      <c r="J1248" t="s">
        <v>7004</v>
      </c>
      <c r="K1248" t="s">
        <v>2657</v>
      </c>
      <c r="L1248">
        <v>24081</v>
      </c>
      <c r="M1248">
        <v>538</v>
      </c>
      <c r="N1248">
        <v>583</v>
      </c>
      <c r="O1248">
        <v>742</v>
      </c>
      <c r="P1248">
        <v>972</v>
      </c>
      <c r="Q1248">
        <v>1163</v>
      </c>
    </row>
    <row r="1249" spans="1:17" x14ac:dyDescent="0.25">
      <c r="A1249">
        <v>21185</v>
      </c>
      <c r="B1249" t="s">
        <v>7005</v>
      </c>
      <c r="C1249" t="s">
        <v>5590</v>
      </c>
      <c r="D1249" t="s">
        <v>5591</v>
      </c>
      <c r="E1249" t="s">
        <v>1957</v>
      </c>
      <c r="F1249" t="s">
        <v>2644</v>
      </c>
      <c r="G1249" t="s">
        <v>6670</v>
      </c>
      <c r="H1249" t="s">
        <v>6671</v>
      </c>
      <c r="I1249" t="s">
        <v>19</v>
      </c>
      <c r="J1249" t="s">
        <v>7006</v>
      </c>
      <c r="K1249" t="s">
        <v>2648</v>
      </c>
      <c r="L1249">
        <v>66508</v>
      </c>
      <c r="M1249">
        <v>776</v>
      </c>
      <c r="N1249">
        <v>876</v>
      </c>
      <c r="O1249">
        <v>1052</v>
      </c>
      <c r="P1249">
        <v>1395</v>
      </c>
      <c r="Q1249">
        <v>1602</v>
      </c>
    </row>
    <row r="1250" spans="1:17" x14ac:dyDescent="0.25">
      <c r="A1250">
        <v>21187</v>
      </c>
      <c r="B1250" t="s">
        <v>7007</v>
      </c>
      <c r="C1250" t="s">
        <v>7008</v>
      </c>
      <c r="D1250" t="s">
        <v>7009</v>
      </c>
      <c r="E1250" t="s">
        <v>1600</v>
      </c>
      <c r="F1250" t="s">
        <v>2644</v>
      </c>
      <c r="G1250" t="s">
        <v>6670</v>
      </c>
      <c r="H1250" t="s">
        <v>6671</v>
      </c>
      <c r="I1250" t="s">
        <v>19</v>
      </c>
      <c r="J1250" t="s">
        <v>7010</v>
      </c>
      <c r="K1250" t="s">
        <v>2657</v>
      </c>
      <c r="L1250">
        <v>10847</v>
      </c>
      <c r="M1250">
        <v>538</v>
      </c>
      <c r="N1250">
        <v>564</v>
      </c>
      <c r="O1250">
        <v>742</v>
      </c>
      <c r="P1250">
        <v>961</v>
      </c>
      <c r="Q1250">
        <v>1233</v>
      </c>
    </row>
    <row r="1251" spans="1:17" x14ac:dyDescent="0.25">
      <c r="A1251">
        <v>21189</v>
      </c>
      <c r="B1251" t="s">
        <v>7011</v>
      </c>
      <c r="C1251" t="s">
        <v>7012</v>
      </c>
      <c r="D1251" t="s">
        <v>7013</v>
      </c>
      <c r="E1251" t="s">
        <v>1966</v>
      </c>
      <c r="F1251" t="s">
        <v>2644</v>
      </c>
      <c r="G1251" t="s">
        <v>6670</v>
      </c>
      <c r="H1251" t="s">
        <v>6671</v>
      </c>
      <c r="I1251" t="s">
        <v>19</v>
      </c>
      <c r="J1251" t="s">
        <v>7014</v>
      </c>
      <c r="K1251" t="s">
        <v>2657</v>
      </c>
      <c r="L1251">
        <v>4416</v>
      </c>
      <c r="M1251">
        <v>538</v>
      </c>
      <c r="N1251">
        <v>577</v>
      </c>
      <c r="O1251">
        <v>742</v>
      </c>
      <c r="P1251">
        <v>995</v>
      </c>
      <c r="Q1251">
        <v>999</v>
      </c>
    </row>
    <row r="1252" spans="1:17" x14ac:dyDescent="0.25">
      <c r="A1252">
        <v>21191</v>
      </c>
      <c r="B1252" t="s">
        <v>7015</v>
      </c>
      <c r="C1252" t="s">
        <v>5610</v>
      </c>
      <c r="D1252" t="s">
        <v>5611</v>
      </c>
      <c r="E1252" t="s">
        <v>1157</v>
      </c>
      <c r="F1252" t="s">
        <v>2644</v>
      </c>
      <c r="G1252" t="s">
        <v>6670</v>
      </c>
      <c r="H1252" t="s">
        <v>6671</v>
      </c>
      <c r="I1252" t="s">
        <v>19</v>
      </c>
      <c r="J1252" t="s">
        <v>7016</v>
      </c>
      <c r="K1252" t="s">
        <v>2648</v>
      </c>
      <c r="L1252">
        <v>14587</v>
      </c>
      <c r="M1252">
        <v>731</v>
      </c>
      <c r="N1252">
        <v>839</v>
      </c>
      <c r="O1252">
        <v>1093</v>
      </c>
      <c r="P1252">
        <v>1464</v>
      </c>
      <c r="Q1252">
        <v>1645</v>
      </c>
    </row>
    <row r="1253" spans="1:17" x14ac:dyDescent="0.25">
      <c r="A1253">
        <v>21193</v>
      </c>
      <c r="B1253" t="s">
        <v>7017</v>
      </c>
      <c r="C1253" t="s">
        <v>7018</v>
      </c>
      <c r="D1253" t="s">
        <v>7019</v>
      </c>
      <c r="E1253" t="s">
        <v>1436</v>
      </c>
      <c r="F1253" t="s">
        <v>2644</v>
      </c>
      <c r="G1253" t="s">
        <v>6670</v>
      </c>
      <c r="H1253" t="s">
        <v>6671</v>
      </c>
      <c r="I1253" t="s">
        <v>19</v>
      </c>
      <c r="J1253" t="s">
        <v>7020</v>
      </c>
      <c r="K1253" t="s">
        <v>2657</v>
      </c>
      <c r="L1253">
        <v>26266</v>
      </c>
      <c r="M1253">
        <v>563</v>
      </c>
      <c r="N1253">
        <v>590</v>
      </c>
      <c r="O1253">
        <v>776</v>
      </c>
      <c r="P1253">
        <v>944</v>
      </c>
      <c r="Q1253">
        <v>1106</v>
      </c>
    </row>
    <row r="1254" spans="1:17" x14ac:dyDescent="0.25">
      <c r="A1254">
        <v>21195</v>
      </c>
      <c r="B1254" t="s">
        <v>7021</v>
      </c>
      <c r="C1254" t="s">
        <v>7022</v>
      </c>
      <c r="D1254" t="s">
        <v>7023</v>
      </c>
      <c r="E1254" t="s">
        <v>1475</v>
      </c>
      <c r="F1254" t="s">
        <v>2644</v>
      </c>
      <c r="G1254" t="s">
        <v>6670</v>
      </c>
      <c r="H1254" t="s">
        <v>6671</v>
      </c>
      <c r="I1254" t="s">
        <v>19</v>
      </c>
      <c r="J1254" t="s">
        <v>7024</v>
      </c>
      <c r="K1254" t="s">
        <v>2657</v>
      </c>
      <c r="L1254">
        <v>58595</v>
      </c>
      <c r="M1254">
        <v>560</v>
      </c>
      <c r="N1254">
        <v>684</v>
      </c>
      <c r="O1254">
        <v>772</v>
      </c>
      <c r="P1254">
        <v>940</v>
      </c>
      <c r="Q1254">
        <v>1155</v>
      </c>
    </row>
    <row r="1255" spans="1:17" x14ac:dyDescent="0.25">
      <c r="A1255">
        <v>21197</v>
      </c>
      <c r="B1255" t="s">
        <v>7025</v>
      </c>
      <c r="C1255" t="s">
        <v>7026</v>
      </c>
      <c r="D1255" t="s">
        <v>7027</v>
      </c>
      <c r="E1255" t="s">
        <v>1212</v>
      </c>
      <c r="F1255" t="s">
        <v>2644</v>
      </c>
      <c r="G1255" t="s">
        <v>6670</v>
      </c>
      <c r="H1255" t="s">
        <v>6671</v>
      </c>
      <c r="I1255" t="s">
        <v>19</v>
      </c>
      <c r="J1255" t="s">
        <v>7028</v>
      </c>
      <c r="K1255" t="s">
        <v>2657</v>
      </c>
      <c r="L1255">
        <v>12283</v>
      </c>
      <c r="M1255">
        <v>566</v>
      </c>
      <c r="N1255">
        <v>637</v>
      </c>
      <c r="O1255">
        <v>781</v>
      </c>
      <c r="P1255">
        <v>1027</v>
      </c>
      <c r="Q1255">
        <v>1049</v>
      </c>
    </row>
    <row r="1256" spans="1:17" x14ac:dyDescent="0.25">
      <c r="A1256">
        <v>21199</v>
      </c>
      <c r="B1256" t="s">
        <v>7029</v>
      </c>
      <c r="C1256" t="s">
        <v>7030</v>
      </c>
      <c r="D1256" t="s">
        <v>7031</v>
      </c>
      <c r="E1256" t="s">
        <v>1599</v>
      </c>
      <c r="F1256" t="s">
        <v>2644</v>
      </c>
      <c r="G1256" t="s">
        <v>6670</v>
      </c>
      <c r="H1256" t="s">
        <v>6671</v>
      </c>
      <c r="I1256" t="s">
        <v>19</v>
      </c>
      <c r="J1256" t="s">
        <v>7032</v>
      </c>
      <c r="K1256" t="s">
        <v>2657</v>
      </c>
      <c r="L1256">
        <v>64789</v>
      </c>
      <c r="M1256">
        <v>512</v>
      </c>
      <c r="N1256">
        <v>584</v>
      </c>
      <c r="O1256">
        <v>766</v>
      </c>
      <c r="P1256">
        <v>955</v>
      </c>
      <c r="Q1256">
        <v>1048</v>
      </c>
    </row>
    <row r="1257" spans="1:17" x14ac:dyDescent="0.25">
      <c r="A1257">
        <v>21201</v>
      </c>
      <c r="B1257" t="s">
        <v>7033</v>
      </c>
      <c r="C1257" t="s">
        <v>7034</v>
      </c>
      <c r="D1257" t="s">
        <v>7035</v>
      </c>
      <c r="E1257" t="s">
        <v>1812</v>
      </c>
      <c r="F1257" t="s">
        <v>2644</v>
      </c>
      <c r="G1257" t="s">
        <v>6670</v>
      </c>
      <c r="H1257" t="s">
        <v>6671</v>
      </c>
      <c r="I1257" t="s">
        <v>19</v>
      </c>
      <c r="J1257" t="s">
        <v>7036</v>
      </c>
      <c r="K1257" t="s">
        <v>2657</v>
      </c>
      <c r="L1257">
        <v>2139</v>
      </c>
      <c r="M1257">
        <v>538</v>
      </c>
      <c r="N1257">
        <v>564</v>
      </c>
      <c r="O1257">
        <v>742</v>
      </c>
      <c r="P1257">
        <v>903</v>
      </c>
      <c r="Q1257">
        <v>999</v>
      </c>
    </row>
    <row r="1258" spans="1:17" x14ac:dyDescent="0.25">
      <c r="A1258">
        <v>21203</v>
      </c>
      <c r="B1258" t="s">
        <v>7037</v>
      </c>
      <c r="C1258" t="s">
        <v>7038</v>
      </c>
      <c r="D1258" t="s">
        <v>7039</v>
      </c>
      <c r="E1258" t="s">
        <v>1999</v>
      </c>
      <c r="F1258" t="s">
        <v>2644</v>
      </c>
      <c r="G1258" t="s">
        <v>6670</v>
      </c>
      <c r="H1258" t="s">
        <v>6671</v>
      </c>
      <c r="I1258" t="s">
        <v>19</v>
      </c>
      <c r="J1258" t="s">
        <v>7040</v>
      </c>
      <c r="K1258" t="s">
        <v>2657</v>
      </c>
      <c r="L1258">
        <v>16795</v>
      </c>
      <c r="M1258">
        <v>538</v>
      </c>
      <c r="N1258">
        <v>564</v>
      </c>
      <c r="O1258">
        <v>742</v>
      </c>
      <c r="P1258">
        <v>1007</v>
      </c>
      <c r="Q1258">
        <v>1065</v>
      </c>
    </row>
    <row r="1259" spans="1:17" x14ac:dyDescent="0.25">
      <c r="A1259">
        <v>21205</v>
      </c>
      <c r="B1259" t="s">
        <v>7041</v>
      </c>
      <c r="C1259" t="s">
        <v>7042</v>
      </c>
      <c r="D1259" t="s">
        <v>7043</v>
      </c>
      <c r="E1259" t="s">
        <v>1869</v>
      </c>
      <c r="F1259" t="s">
        <v>2644</v>
      </c>
      <c r="G1259" t="s">
        <v>6670</v>
      </c>
      <c r="H1259" t="s">
        <v>6671</v>
      </c>
      <c r="I1259" t="s">
        <v>19</v>
      </c>
      <c r="J1259" t="s">
        <v>7044</v>
      </c>
      <c r="K1259" t="s">
        <v>2657</v>
      </c>
      <c r="L1259">
        <v>24534</v>
      </c>
      <c r="M1259">
        <v>558</v>
      </c>
      <c r="N1259">
        <v>634</v>
      </c>
      <c r="O1259">
        <v>770</v>
      </c>
      <c r="P1259">
        <v>965</v>
      </c>
      <c r="Q1259">
        <v>1310</v>
      </c>
    </row>
    <row r="1260" spans="1:17" x14ac:dyDescent="0.25">
      <c r="A1260">
        <v>21207</v>
      </c>
      <c r="B1260" t="s">
        <v>7045</v>
      </c>
      <c r="C1260" t="s">
        <v>7046</v>
      </c>
      <c r="D1260" t="s">
        <v>7047</v>
      </c>
      <c r="E1260" t="s">
        <v>1557</v>
      </c>
      <c r="F1260" t="s">
        <v>2644</v>
      </c>
      <c r="G1260" t="s">
        <v>6670</v>
      </c>
      <c r="H1260" t="s">
        <v>6671</v>
      </c>
      <c r="I1260" t="s">
        <v>19</v>
      </c>
      <c r="J1260" t="s">
        <v>7048</v>
      </c>
      <c r="K1260" t="s">
        <v>2657</v>
      </c>
      <c r="L1260">
        <v>17846</v>
      </c>
      <c r="M1260">
        <v>538</v>
      </c>
      <c r="N1260">
        <v>564</v>
      </c>
      <c r="O1260">
        <v>742</v>
      </c>
      <c r="P1260">
        <v>949</v>
      </c>
      <c r="Q1260">
        <v>997</v>
      </c>
    </row>
    <row r="1261" spans="1:17" x14ac:dyDescent="0.25">
      <c r="A1261">
        <v>21209</v>
      </c>
      <c r="B1261" t="s">
        <v>7049</v>
      </c>
      <c r="C1261" t="s">
        <v>6700</v>
      </c>
      <c r="D1261" t="s">
        <v>6701</v>
      </c>
      <c r="E1261" t="s">
        <v>1636</v>
      </c>
      <c r="F1261" t="s">
        <v>2644</v>
      </c>
      <c r="G1261" t="s">
        <v>6670</v>
      </c>
      <c r="H1261" t="s">
        <v>6671</v>
      </c>
      <c r="I1261" t="s">
        <v>19</v>
      </c>
      <c r="J1261" t="s">
        <v>7050</v>
      </c>
      <c r="K1261" t="s">
        <v>2648</v>
      </c>
      <c r="L1261">
        <v>55961</v>
      </c>
      <c r="M1261">
        <v>706</v>
      </c>
      <c r="N1261">
        <v>845</v>
      </c>
      <c r="O1261">
        <v>1025</v>
      </c>
      <c r="P1261">
        <v>1396</v>
      </c>
      <c r="Q1261">
        <v>1615</v>
      </c>
    </row>
    <row r="1262" spans="1:17" x14ac:dyDescent="0.25">
      <c r="A1262">
        <v>21211</v>
      </c>
      <c r="B1262" t="s">
        <v>7051</v>
      </c>
      <c r="C1262" t="s">
        <v>7052</v>
      </c>
      <c r="D1262" t="s">
        <v>7053</v>
      </c>
      <c r="E1262" t="s">
        <v>1584</v>
      </c>
      <c r="F1262" t="s">
        <v>2644</v>
      </c>
      <c r="G1262" t="s">
        <v>6670</v>
      </c>
      <c r="H1262" t="s">
        <v>6671</v>
      </c>
      <c r="I1262" t="s">
        <v>19</v>
      </c>
      <c r="J1262" t="s">
        <v>7054</v>
      </c>
      <c r="K1262" t="s">
        <v>2648</v>
      </c>
      <c r="L1262">
        <v>48100</v>
      </c>
      <c r="M1262">
        <v>691</v>
      </c>
      <c r="N1262">
        <v>742</v>
      </c>
      <c r="O1262">
        <v>941</v>
      </c>
      <c r="P1262">
        <v>1203</v>
      </c>
      <c r="Q1262">
        <v>1392</v>
      </c>
    </row>
    <row r="1263" spans="1:17" x14ac:dyDescent="0.25">
      <c r="A1263">
        <v>21213</v>
      </c>
      <c r="B1263" t="s">
        <v>7055</v>
      </c>
      <c r="C1263" t="s">
        <v>7056</v>
      </c>
      <c r="D1263" t="s">
        <v>7057</v>
      </c>
      <c r="E1263" t="s">
        <v>1671</v>
      </c>
      <c r="F1263" t="s">
        <v>2644</v>
      </c>
      <c r="G1263" t="s">
        <v>6670</v>
      </c>
      <c r="H1263" t="s">
        <v>6671</v>
      </c>
      <c r="I1263" t="s">
        <v>19</v>
      </c>
      <c r="J1263" t="s">
        <v>7058</v>
      </c>
      <c r="K1263" t="s">
        <v>2657</v>
      </c>
      <c r="L1263">
        <v>18319</v>
      </c>
      <c r="M1263">
        <v>630</v>
      </c>
      <c r="N1263">
        <v>660</v>
      </c>
      <c r="O1263">
        <v>869</v>
      </c>
      <c r="P1263">
        <v>1165</v>
      </c>
      <c r="Q1263">
        <v>1170</v>
      </c>
    </row>
    <row r="1264" spans="1:17" x14ac:dyDescent="0.25">
      <c r="A1264">
        <v>21215</v>
      </c>
      <c r="B1264" t="s">
        <v>7059</v>
      </c>
      <c r="C1264" t="s">
        <v>5590</v>
      </c>
      <c r="D1264" t="s">
        <v>5591</v>
      </c>
      <c r="E1264" t="s">
        <v>1804</v>
      </c>
      <c r="F1264" t="s">
        <v>2644</v>
      </c>
      <c r="G1264" t="s">
        <v>6670</v>
      </c>
      <c r="H1264" t="s">
        <v>6671</v>
      </c>
      <c r="I1264" t="s">
        <v>19</v>
      </c>
      <c r="J1264" t="s">
        <v>7060</v>
      </c>
      <c r="K1264" t="s">
        <v>2648</v>
      </c>
      <c r="L1264">
        <v>18945</v>
      </c>
      <c r="M1264">
        <v>776</v>
      </c>
      <c r="N1264">
        <v>876</v>
      </c>
      <c r="O1264">
        <v>1052</v>
      </c>
      <c r="P1264">
        <v>1395</v>
      </c>
      <c r="Q1264">
        <v>1602</v>
      </c>
    </row>
    <row r="1265" spans="1:17" x14ac:dyDescent="0.25">
      <c r="A1265">
        <v>21217</v>
      </c>
      <c r="B1265" t="s">
        <v>7061</v>
      </c>
      <c r="C1265" t="s">
        <v>7062</v>
      </c>
      <c r="D1265" t="s">
        <v>7063</v>
      </c>
      <c r="E1265" t="s">
        <v>1359</v>
      </c>
      <c r="F1265" t="s">
        <v>2644</v>
      </c>
      <c r="G1265" t="s">
        <v>6670</v>
      </c>
      <c r="H1265" t="s">
        <v>6671</v>
      </c>
      <c r="I1265" t="s">
        <v>19</v>
      </c>
      <c r="J1265" t="s">
        <v>7064</v>
      </c>
      <c r="K1265" t="s">
        <v>2657</v>
      </c>
      <c r="L1265">
        <v>25572</v>
      </c>
      <c r="M1265">
        <v>626</v>
      </c>
      <c r="N1265">
        <v>630</v>
      </c>
      <c r="O1265">
        <v>742</v>
      </c>
      <c r="P1265">
        <v>993</v>
      </c>
      <c r="Q1265">
        <v>997</v>
      </c>
    </row>
    <row r="1266" spans="1:17" x14ac:dyDescent="0.25">
      <c r="A1266">
        <v>21219</v>
      </c>
      <c r="B1266" t="s">
        <v>7065</v>
      </c>
      <c r="C1266" t="s">
        <v>7066</v>
      </c>
      <c r="D1266" t="s">
        <v>7067</v>
      </c>
      <c r="E1266" t="s">
        <v>1610</v>
      </c>
      <c r="F1266" t="s">
        <v>2644</v>
      </c>
      <c r="G1266" t="s">
        <v>6670</v>
      </c>
      <c r="H1266" t="s">
        <v>6671</v>
      </c>
      <c r="I1266" t="s">
        <v>19</v>
      </c>
      <c r="J1266" t="s">
        <v>7068</v>
      </c>
      <c r="K1266" t="s">
        <v>2657</v>
      </c>
      <c r="L1266">
        <v>12334</v>
      </c>
      <c r="M1266">
        <v>538</v>
      </c>
      <c r="N1266">
        <v>564</v>
      </c>
      <c r="O1266">
        <v>742</v>
      </c>
      <c r="P1266">
        <v>1020</v>
      </c>
      <c r="Q1266">
        <v>1136</v>
      </c>
    </row>
    <row r="1267" spans="1:17" x14ac:dyDescent="0.25">
      <c r="A1267">
        <v>21221</v>
      </c>
      <c r="B1267" t="s">
        <v>7069</v>
      </c>
      <c r="C1267" t="s">
        <v>6754</v>
      </c>
      <c r="D1267" t="s">
        <v>6755</v>
      </c>
      <c r="E1267" t="s">
        <v>2029</v>
      </c>
      <c r="F1267" t="s">
        <v>2644</v>
      </c>
      <c r="G1267" t="s">
        <v>6670</v>
      </c>
      <c r="H1267" t="s">
        <v>6671</v>
      </c>
      <c r="I1267" t="s">
        <v>19</v>
      </c>
      <c r="J1267" t="s">
        <v>7070</v>
      </c>
      <c r="K1267" t="s">
        <v>2648</v>
      </c>
      <c r="L1267">
        <v>14569</v>
      </c>
      <c r="M1267">
        <v>699</v>
      </c>
      <c r="N1267">
        <v>758</v>
      </c>
      <c r="O1267">
        <v>985</v>
      </c>
      <c r="P1267">
        <v>1389</v>
      </c>
      <c r="Q1267">
        <v>1678</v>
      </c>
    </row>
    <row r="1268" spans="1:17" x14ac:dyDescent="0.25">
      <c r="A1268">
        <v>21223</v>
      </c>
      <c r="B1268" t="s">
        <v>7071</v>
      </c>
      <c r="C1268" t="s">
        <v>7072</v>
      </c>
      <c r="D1268" t="s">
        <v>7073</v>
      </c>
      <c r="E1268" t="s">
        <v>2033</v>
      </c>
      <c r="F1268" t="s">
        <v>2644</v>
      </c>
      <c r="G1268" t="s">
        <v>6670</v>
      </c>
      <c r="H1268" t="s">
        <v>6671</v>
      </c>
      <c r="I1268" t="s">
        <v>19</v>
      </c>
      <c r="J1268" t="s">
        <v>7074</v>
      </c>
      <c r="K1268" t="s">
        <v>2657</v>
      </c>
      <c r="L1268">
        <v>8528</v>
      </c>
      <c r="M1268">
        <v>538</v>
      </c>
      <c r="N1268">
        <v>616</v>
      </c>
      <c r="O1268">
        <v>745</v>
      </c>
      <c r="P1268">
        <v>997</v>
      </c>
      <c r="Q1268">
        <v>1142</v>
      </c>
    </row>
    <row r="1269" spans="1:17" x14ac:dyDescent="0.25">
      <c r="A1269">
        <v>21225</v>
      </c>
      <c r="B1269" t="s">
        <v>7075</v>
      </c>
      <c r="C1269" t="s">
        <v>7076</v>
      </c>
      <c r="D1269" t="s">
        <v>7077</v>
      </c>
      <c r="E1269" t="s">
        <v>756</v>
      </c>
      <c r="F1269" t="s">
        <v>2644</v>
      </c>
      <c r="G1269" t="s">
        <v>6670</v>
      </c>
      <c r="H1269" t="s">
        <v>6671</v>
      </c>
      <c r="I1269" t="s">
        <v>19</v>
      </c>
      <c r="J1269" t="s">
        <v>7078</v>
      </c>
      <c r="K1269" t="s">
        <v>2657</v>
      </c>
      <c r="L1269">
        <v>14582</v>
      </c>
      <c r="M1269">
        <v>541</v>
      </c>
      <c r="N1269">
        <v>611</v>
      </c>
      <c r="O1269">
        <v>746</v>
      </c>
      <c r="P1269">
        <v>908</v>
      </c>
      <c r="Q1269">
        <v>1002</v>
      </c>
    </row>
    <row r="1270" spans="1:17" x14ac:dyDescent="0.25">
      <c r="A1270">
        <v>21227</v>
      </c>
      <c r="B1270" t="s">
        <v>7079</v>
      </c>
      <c r="C1270" t="s">
        <v>6780</v>
      </c>
      <c r="D1270" t="s">
        <v>6781</v>
      </c>
      <c r="E1270" t="s">
        <v>783</v>
      </c>
      <c r="F1270" t="s">
        <v>2644</v>
      </c>
      <c r="G1270" t="s">
        <v>6670</v>
      </c>
      <c r="H1270" t="s">
        <v>6671</v>
      </c>
      <c r="I1270" t="s">
        <v>19</v>
      </c>
      <c r="J1270" t="s">
        <v>7080</v>
      </c>
      <c r="K1270" t="s">
        <v>2648</v>
      </c>
      <c r="L1270">
        <v>130836</v>
      </c>
      <c r="M1270">
        <v>738</v>
      </c>
      <c r="N1270">
        <v>791</v>
      </c>
      <c r="O1270">
        <v>941</v>
      </c>
      <c r="P1270">
        <v>1178</v>
      </c>
      <c r="Q1270">
        <v>1441</v>
      </c>
    </row>
    <row r="1271" spans="1:17" x14ac:dyDescent="0.25">
      <c r="A1271">
        <v>21229</v>
      </c>
      <c r="B1271" t="s">
        <v>7081</v>
      </c>
      <c r="C1271" t="s">
        <v>7082</v>
      </c>
      <c r="D1271" t="s">
        <v>7083</v>
      </c>
      <c r="E1271" t="s">
        <v>271</v>
      </c>
      <c r="F1271" t="s">
        <v>2644</v>
      </c>
      <c r="G1271" t="s">
        <v>6670</v>
      </c>
      <c r="H1271" t="s">
        <v>6671</v>
      </c>
      <c r="I1271" t="s">
        <v>19</v>
      </c>
      <c r="J1271" t="s">
        <v>7084</v>
      </c>
      <c r="K1271" t="s">
        <v>2657</v>
      </c>
      <c r="L1271">
        <v>12044</v>
      </c>
      <c r="M1271">
        <v>563</v>
      </c>
      <c r="N1271">
        <v>590</v>
      </c>
      <c r="O1271">
        <v>776</v>
      </c>
      <c r="P1271">
        <v>944</v>
      </c>
      <c r="Q1271">
        <v>1213</v>
      </c>
    </row>
    <row r="1272" spans="1:17" x14ac:dyDescent="0.25">
      <c r="A1272">
        <v>21231</v>
      </c>
      <c r="B1272" t="s">
        <v>7085</v>
      </c>
      <c r="C1272" t="s">
        <v>7086</v>
      </c>
      <c r="D1272" t="s">
        <v>7087</v>
      </c>
      <c r="E1272" t="s">
        <v>975</v>
      </c>
      <c r="F1272" t="s">
        <v>2644</v>
      </c>
      <c r="G1272" t="s">
        <v>6670</v>
      </c>
      <c r="H1272" t="s">
        <v>6671</v>
      </c>
      <c r="I1272" t="s">
        <v>19</v>
      </c>
      <c r="J1272" t="s">
        <v>7088</v>
      </c>
      <c r="K1272" t="s">
        <v>2657</v>
      </c>
      <c r="L1272">
        <v>20447</v>
      </c>
      <c r="M1272">
        <v>538</v>
      </c>
      <c r="N1272">
        <v>577</v>
      </c>
      <c r="O1272">
        <v>742</v>
      </c>
      <c r="P1272">
        <v>1055</v>
      </c>
      <c r="Q1272">
        <v>1163</v>
      </c>
    </row>
    <row r="1273" spans="1:17" x14ac:dyDescent="0.25">
      <c r="A1273">
        <v>21233</v>
      </c>
      <c r="B1273" t="s">
        <v>7089</v>
      </c>
      <c r="C1273" t="s">
        <v>7090</v>
      </c>
      <c r="D1273" t="s">
        <v>7091</v>
      </c>
      <c r="E1273" t="s">
        <v>1458</v>
      </c>
      <c r="F1273" t="s">
        <v>2644</v>
      </c>
      <c r="G1273" t="s">
        <v>6670</v>
      </c>
      <c r="H1273" t="s">
        <v>6671</v>
      </c>
      <c r="I1273" t="s">
        <v>19</v>
      </c>
      <c r="J1273" t="s">
        <v>7092</v>
      </c>
      <c r="K1273" t="s">
        <v>2657</v>
      </c>
      <c r="L1273">
        <v>13021</v>
      </c>
      <c r="M1273">
        <v>538</v>
      </c>
      <c r="N1273">
        <v>564</v>
      </c>
      <c r="O1273">
        <v>742</v>
      </c>
      <c r="P1273">
        <v>905</v>
      </c>
      <c r="Q1273">
        <v>999</v>
      </c>
    </row>
    <row r="1274" spans="1:17" x14ac:dyDescent="0.25">
      <c r="A1274">
        <v>21235</v>
      </c>
      <c r="B1274" t="s">
        <v>7093</v>
      </c>
      <c r="C1274" t="s">
        <v>7094</v>
      </c>
      <c r="D1274" t="s">
        <v>7095</v>
      </c>
      <c r="E1274" t="s">
        <v>1950</v>
      </c>
      <c r="F1274" t="s">
        <v>2644</v>
      </c>
      <c r="G1274" t="s">
        <v>6670</v>
      </c>
      <c r="H1274" t="s">
        <v>6671</v>
      </c>
      <c r="I1274" t="s">
        <v>19</v>
      </c>
      <c r="J1274" t="s">
        <v>7096</v>
      </c>
      <c r="K1274" t="s">
        <v>2657</v>
      </c>
      <c r="L1274">
        <v>36252</v>
      </c>
      <c r="M1274">
        <v>538</v>
      </c>
      <c r="N1274">
        <v>588</v>
      </c>
      <c r="O1274">
        <v>742</v>
      </c>
      <c r="P1274">
        <v>918</v>
      </c>
      <c r="Q1274">
        <v>997</v>
      </c>
    </row>
    <row r="1275" spans="1:17" x14ac:dyDescent="0.25">
      <c r="A1275">
        <v>21237</v>
      </c>
      <c r="B1275" t="s">
        <v>7097</v>
      </c>
      <c r="C1275" t="s">
        <v>7098</v>
      </c>
      <c r="D1275" t="s">
        <v>7099</v>
      </c>
      <c r="E1275" t="s">
        <v>2053</v>
      </c>
      <c r="F1275" t="s">
        <v>2644</v>
      </c>
      <c r="G1275" t="s">
        <v>6670</v>
      </c>
      <c r="H1275" t="s">
        <v>6671</v>
      </c>
      <c r="I1275" t="s">
        <v>19</v>
      </c>
      <c r="J1275" t="s">
        <v>7100</v>
      </c>
      <c r="K1275" t="s">
        <v>2657</v>
      </c>
      <c r="L1275">
        <v>7188</v>
      </c>
      <c r="M1275">
        <v>538</v>
      </c>
      <c r="N1275">
        <v>593</v>
      </c>
      <c r="O1275">
        <v>742</v>
      </c>
      <c r="P1275">
        <v>903</v>
      </c>
      <c r="Q1275">
        <v>1039</v>
      </c>
    </row>
    <row r="1276" spans="1:17" x14ac:dyDescent="0.25">
      <c r="A1276">
        <v>21239</v>
      </c>
      <c r="B1276" t="s">
        <v>7101</v>
      </c>
      <c r="C1276" t="s">
        <v>6700</v>
      </c>
      <c r="D1276" t="s">
        <v>6701</v>
      </c>
      <c r="E1276" t="s">
        <v>1997</v>
      </c>
      <c r="F1276" t="s">
        <v>2644</v>
      </c>
      <c r="G1276" t="s">
        <v>6670</v>
      </c>
      <c r="H1276" t="s">
        <v>6671</v>
      </c>
      <c r="I1276" t="s">
        <v>19</v>
      </c>
      <c r="J1276" t="s">
        <v>7102</v>
      </c>
      <c r="K1276" t="s">
        <v>2648</v>
      </c>
      <c r="L1276">
        <v>26486</v>
      </c>
      <c r="M1276">
        <v>706</v>
      </c>
      <c r="N1276">
        <v>845</v>
      </c>
      <c r="O1276">
        <v>1025</v>
      </c>
      <c r="P1276">
        <v>1396</v>
      </c>
      <c r="Q1276">
        <v>1615</v>
      </c>
    </row>
    <row r="1277" spans="1:17" x14ac:dyDescent="0.25">
      <c r="A1277">
        <v>22001</v>
      </c>
      <c r="B1277" t="s">
        <v>7103</v>
      </c>
      <c r="C1277" t="s">
        <v>7104</v>
      </c>
      <c r="D1277" t="s">
        <v>7105</v>
      </c>
      <c r="E1277" t="s">
        <v>73</v>
      </c>
      <c r="F1277" t="s">
        <v>2644</v>
      </c>
      <c r="G1277" t="s">
        <v>7106</v>
      </c>
      <c r="H1277" t="s">
        <v>7107</v>
      </c>
      <c r="I1277" t="s">
        <v>20</v>
      </c>
      <c r="J1277" t="s">
        <v>7108</v>
      </c>
      <c r="K1277" t="s">
        <v>2648</v>
      </c>
      <c r="L1277">
        <v>62371</v>
      </c>
      <c r="M1277">
        <v>510</v>
      </c>
      <c r="N1277">
        <v>580</v>
      </c>
      <c r="O1277">
        <v>763</v>
      </c>
      <c r="P1277">
        <v>1007</v>
      </c>
      <c r="Q1277">
        <v>1098</v>
      </c>
    </row>
    <row r="1278" spans="1:17" x14ac:dyDescent="0.25">
      <c r="A1278">
        <v>22003</v>
      </c>
      <c r="B1278" t="s">
        <v>7109</v>
      </c>
      <c r="C1278" t="s">
        <v>7110</v>
      </c>
      <c r="D1278" t="s">
        <v>7111</v>
      </c>
      <c r="E1278" t="s">
        <v>112</v>
      </c>
      <c r="F1278" t="s">
        <v>2644</v>
      </c>
      <c r="G1278" t="s">
        <v>7106</v>
      </c>
      <c r="H1278" t="s">
        <v>7107</v>
      </c>
      <c r="I1278" t="s">
        <v>20</v>
      </c>
      <c r="J1278" t="s">
        <v>7112</v>
      </c>
      <c r="K1278" t="s">
        <v>2657</v>
      </c>
      <c r="L1278">
        <v>25572</v>
      </c>
      <c r="M1278">
        <v>567</v>
      </c>
      <c r="N1278">
        <v>587</v>
      </c>
      <c r="O1278">
        <v>740</v>
      </c>
      <c r="P1278">
        <v>962</v>
      </c>
      <c r="Q1278">
        <v>1120</v>
      </c>
    </row>
    <row r="1279" spans="1:17" x14ac:dyDescent="0.25">
      <c r="A1279">
        <v>22005</v>
      </c>
      <c r="B1279" t="s">
        <v>7113</v>
      </c>
      <c r="C1279" t="s">
        <v>7114</v>
      </c>
      <c r="D1279" t="s">
        <v>7115</v>
      </c>
      <c r="E1279" t="s">
        <v>161</v>
      </c>
      <c r="F1279" t="s">
        <v>2644</v>
      </c>
      <c r="G1279" t="s">
        <v>7106</v>
      </c>
      <c r="H1279" t="s">
        <v>7107</v>
      </c>
      <c r="I1279" t="s">
        <v>20</v>
      </c>
      <c r="J1279" t="s">
        <v>7116</v>
      </c>
      <c r="K1279" t="s">
        <v>2648</v>
      </c>
      <c r="L1279">
        <v>125061</v>
      </c>
      <c r="M1279">
        <v>859</v>
      </c>
      <c r="N1279">
        <v>876</v>
      </c>
      <c r="O1279">
        <v>1005</v>
      </c>
      <c r="P1279">
        <v>1266</v>
      </c>
      <c r="Q1279">
        <v>1644</v>
      </c>
    </row>
    <row r="1280" spans="1:17" x14ac:dyDescent="0.25">
      <c r="A1280">
        <v>22007</v>
      </c>
      <c r="B1280" t="s">
        <v>7117</v>
      </c>
      <c r="C1280" t="s">
        <v>7118</v>
      </c>
      <c r="D1280" t="s">
        <v>7119</v>
      </c>
      <c r="E1280" t="s">
        <v>206</v>
      </c>
      <c r="F1280" t="s">
        <v>2644</v>
      </c>
      <c r="G1280" t="s">
        <v>7106</v>
      </c>
      <c r="H1280" t="s">
        <v>7107</v>
      </c>
      <c r="I1280" t="s">
        <v>20</v>
      </c>
      <c r="J1280" t="s">
        <v>7120</v>
      </c>
      <c r="K1280" t="s">
        <v>2648</v>
      </c>
      <c r="L1280">
        <v>22236</v>
      </c>
      <c r="M1280">
        <v>707</v>
      </c>
      <c r="N1280">
        <v>729</v>
      </c>
      <c r="O1280">
        <v>823</v>
      </c>
      <c r="P1280">
        <v>1141</v>
      </c>
      <c r="Q1280">
        <v>1345</v>
      </c>
    </row>
    <row r="1281" spans="1:17" x14ac:dyDescent="0.25">
      <c r="A1281">
        <v>22009</v>
      </c>
      <c r="B1281" t="s">
        <v>7121</v>
      </c>
      <c r="C1281" t="s">
        <v>7122</v>
      </c>
      <c r="D1281" t="s">
        <v>7123</v>
      </c>
      <c r="E1281" t="s">
        <v>254</v>
      </c>
      <c r="F1281" t="s">
        <v>2644</v>
      </c>
      <c r="G1281" t="s">
        <v>7106</v>
      </c>
      <c r="H1281" t="s">
        <v>7107</v>
      </c>
      <c r="I1281" t="s">
        <v>20</v>
      </c>
      <c r="J1281" t="s">
        <v>7124</v>
      </c>
      <c r="K1281" t="s">
        <v>2657</v>
      </c>
      <c r="L1281">
        <v>40465</v>
      </c>
      <c r="M1281">
        <v>583</v>
      </c>
      <c r="N1281">
        <v>587</v>
      </c>
      <c r="O1281">
        <v>773</v>
      </c>
      <c r="P1281">
        <v>1011</v>
      </c>
      <c r="Q1281">
        <v>1097</v>
      </c>
    </row>
    <row r="1282" spans="1:17" x14ac:dyDescent="0.25">
      <c r="A1282">
        <v>22011</v>
      </c>
      <c r="B1282" t="s">
        <v>7125</v>
      </c>
      <c r="C1282" t="s">
        <v>7126</v>
      </c>
      <c r="D1282" t="s">
        <v>7127</v>
      </c>
      <c r="E1282" t="s">
        <v>295</v>
      </c>
      <c r="F1282" t="s">
        <v>2644</v>
      </c>
      <c r="G1282" t="s">
        <v>7106</v>
      </c>
      <c r="H1282" t="s">
        <v>7107</v>
      </c>
      <c r="I1282" t="s">
        <v>20</v>
      </c>
      <c r="J1282" t="s">
        <v>7128</v>
      </c>
      <c r="K1282" t="s">
        <v>2657</v>
      </c>
      <c r="L1282">
        <v>37387</v>
      </c>
      <c r="M1282">
        <v>677</v>
      </c>
      <c r="N1282">
        <v>689</v>
      </c>
      <c r="O1282">
        <v>782</v>
      </c>
      <c r="P1282">
        <v>1060</v>
      </c>
      <c r="Q1282">
        <v>1332</v>
      </c>
    </row>
    <row r="1283" spans="1:17" x14ac:dyDescent="0.25">
      <c r="A1283">
        <v>22013</v>
      </c>
      <c r="B1283" t="s">
        <v>7129</v>
      </c>
      <c r="C1283" t="s">
        <v>7130</v>
      </c>
      <c r="D1283" t="s">
        <v>7131</v>
      </c>
      <c r="E1283" t="s">
        <v>328</v>
      </c>
      <c r="F1283" t="s">
        <v>2644</v>
      </c>
      <c r="G1283" t="s">
        <v>7106</v>
      </c>
      <c r="H1283" t="s">
        <v>7107</v>
      </c>
      <c r="I1283" t="s">
        <v>20</v>
      </c>
      <c r="J1283" t="s">
        <v>7132</v>
      </c>
      <c r="K1283" t="s">
        <v>2657</v>
      </c>
      <c r="L1283">
        <v>13391</v>
      </c>
      <c r="M1283">
        <v>567</v>
      </c>
      <c r="N1283">
        <v>655</v>
      </c>
      <c r="O1283">
        <v>740</v>
      </c>
      <c r="P1283">
        <v>1052</v>
      </c>
      <c r="Q1283">
        <v>1230</v>
      </c>
    </row>
    <row r="1284" spans="1:17" x14ac:dyDescent="0.25">
      <c r="A1284">
        <v>22015</v>
      </c>
      <c r="B1284" t="s">
        <v>7133</v>
      </c>
      <c r="C1284" t="s">
        <v>7134</v>
      </c>
      <c r="D1284" t="s">
        <v>7135</v>
      </c>
      <c r="E1284" t="s">
        <v>364</v>
      </c>
      <c r="F1284" t="s">
        <v>2644</v>
      </c>
      <c r="G1284" t="s">
        <v>7106</v>
      </c>
      <c r="H1284" t="s">
        <v>7107</v>
      </c>
      <c r="I1284" t="s">
        <v>20</v>
      </c>
      <c r="J1284" t="s">
        <v>7136</v>
      </c>
      <c r="K1284" t="s">
        <v>2648</v>
      </c>
      <c r="L1284">
        <v>126952</v>
      </c>
      <c r="M1284">
        <v>708</v>
      </c>
      <c r="N1284">
        <v>857</v>
      </c>
      <c r="O1284">
        <v>1009</v>
      </c>
      <c r="P1284">
        <v>1258</v>
      </c>
      <c r="Q1284">
        <v>1389</v>
      </c>
    </row>
    <row r="1285" spans="1:17" x14ac:dyDescent="0.25">
      <c r="A1285">
        <v>22017</v>
      </c>
      <c r="B1285" t="s">
        <v>7137</v>
      </c>
      <c r="C1285" t="s">
        <v>7134</v>
      </c>
      <c r="D1285" t="s">
        <v>7135</v>
      </c>
      <c r="E1285" t="s">
        <v>402</v>
      </c>
      <c r="F1285" t="s">
        <v>2644</v>
      </c>
      <c r="G1285" t="s">
        <v>7106</v>
      </c>
      <c r="H1285" t="s">
        <v>7107</v>
      </c>
      <c r="I1285" t="s">
        <v>20</v>
      </c>
      <c r="J1285" t="s">
        <v>7138</v>
      </c>
      <c r="K1285" t="s">
        <v>2648</v>
      </c>
      <c r="L1285">
        <v>243243</v>
      </c>
      <c r="M1285">
        <v>708</v>
      </c>
      <c r="N1285">
        <v>857</v>
      </c>
      <c r="O1285">
        <v>1009</v>
      </c>
      <c r="P1285">
        <v>1258</v>
      </c>
      <c r="Q1285">
        <v>1389</v>
      </c>
    </row>
    <row r="1286" spans="1:17" x14ac:dyDescent="0.25">
      <c r="A1286">
        <v>22019</v>
      </c>
      <c r="B1286" t="s">
        <v>7139</v>
      </c>
      <c r="C1286" t="s">
        <v>7140</v>
      </c>
      <c r="D1286" t="s">
        <v>7141</v>
      </c>
      <c r="E1286" t="s">
        <v>435</v>
      </c>
      <c r="F1286" t="s">
        <v>2644</v>
      </c>
      <c r="G1286" t="s">
        <v>7106</v>
      </c>
      <c r="H1286" t="s">
        <v>7107</v>
      </c>
      <c r="I1286" t="s">
        <v>20</v>
      </c>
      <c r="J1286" t="s">
        <v>7142</v>
      </c>
      <c r="K1286" t="s">
        <v>2648</v>
      </c>
      <c r="L1286">
        <v>202858</v>
      </c>
      <c r="M1286">
        <v>756</v>
      </c>
      <c r="N1286">
        <v>767</v>
      </c>
      <c r="O1286">
        <v>983</v>
      </c>
      <c r="P1286">
        <v>1235</v>
      </c>
      <c r="Q1286">
        <v>1322</v>
      </c>
    </row>
    <row r="1287" spans="1:17" x14ac:dyDescent="0.25">
      <c r="A1287">
        <v>22021</v>
      </c>
      <c r="B1287" t="s">
        <v>7143</v>
      </c>
      <c r="C1287" t="s">
        <v>7144</v>
      </c>
      <c r="D1287" t="s">
        <v>7145</v>
      </c>
      <c r="E1287" t="s">
        <v>470</v>
      </c>
      <c r="F1287" t="s">
        <v>2644</v>
      </c>
      <c r="G1287" t="s">
        <v>7106</v>
      </c>
      <c r="H1287" t="s">
        <v>7107</v>
      </c>
      <c r="I1287" t="s">
        <v>20</v>
      </c>
      <c r="J1287" t="s">
        <v>7146</v>
      </c>
      <c r="K1287" t="s">
        <v>2657</v>
      </c>
      <c r="L1287">
        <v>9959</v>
      </c>
      <c r="M1287">
        <v>670</v>
      </c>
      <c r="N1287">
        <v>675</v>
      </c>
      <c r="O1287">
        <v>888</v>
      </c>
      <c r="P1287">
        <v>1081</v>
      </c>
      <c r="Q1287">
        <v>1193</v>
      </c>
    </row>
    <row r="1288" spans="1:17" x14ac:dyDescent="0.25">
      <c r="A1288">
        <v>22023</v>
      </c>
      <c r="B1288" t="s">
        <v>7147</v>
      </c>
      <c r="C1288" t="s">
        <v>7140</v>
      </c>
      <c r="D1288" t="s">
        <v>7141</v>
      </c>
      <c r="E1288" t="s">
        <v>501</v>
      </c>
      <c r="F1288" t="s">
        <v>2644</v>
      </c>
      <c r="G1288" t="s">
        <v>7106</v>
      </c>
      <c r="H1288" t="s">
        <v>7107</v>
      </c>
      <c r="I1288" t="s">
        <v>20</v>
      </c>
      <c r="J1288" t="s">
        <v>7148</v>
      </c>
      <c r="K1288" t="s">
        <v>2648</v>
      </c>
      <c r="L1288">
        <v>6963</v>
      </c>
      <c r="M1288">
        <v>756</v>
      </c>
      <c r="N1288">
        <v>767</v>
      </c>
      <c r="O1288">
        <v>983</v>
      </c>
      <c r="P1288">
        <v>1235</v>
      </c>
      <c r="Q1288">
        <v>1322</v>
      </c>
    </row>
    <row r="1289" spans="1:17" x14ac:dyDescent="0.25">
      <c r="A1289">
        <v>22025</v>
      </c>
      <c r="B1289" t="s">
        <v>7149</v>
      </c>
      <c r="C1289" t="s">
        <v>7150</v>
      </c>
      <c r="D1289" t="s">
        <v>7151</v>
      </c>
      <c r="E1289" t="s">
        <v>530</v>
      </c>
      <c r="F1289" t="s">
        <v>2644</v>
      </c>
      <c r="G1289" t="s">
        <v>7106</v>
      </c>
      <c r="H1289" t="s">
        <v>7107</v>
      </c>
      <c r="I1289" t="s">
        <v>20</v>
      </c>
      <c r="J1289" t="s">
        <v>7152</v>
      </c>
      <c r="K1289" t="s">
        <v>2657</v>
      </c>
      <c r="L1289">
        <v>9586</v>
      </c>
      <c r="M1289">
        <v>567</v>
      </c>
      <c r="N1289">
        <v>650</v>
      </c>
      <c r="O1289">
        <v>740</v>
      </c>
      <c r="P1289">
        <v>1052</v>
      </c>
      <c r="Q1289">
        <v>1076</v>
      </c>
    </row>
    <row r="1290" spans="1:17" x14ac:dyDescent="0.25">
      <c r="A1290">
        <v>22027</v>
      </c>
      <c r="B1290" t="s">
        <v>7153</v>
      </c>
      <c r="C1290" t="s">
        <v>7154</v>
      </c>
      <c r="D1290" t="s">
        <v>7155</v>
      </c>
      <c r="E1290" t="s">
        <v>564</v>
      </c>
      <c r="F1290" t="s">
        <v>2644</v>
      </c>
      <c r="G1290" t="s">
        <v>7106</v>
      </c>
      <c r="H1290" t="s">
        <v>7107</v>
      </c>
      <c r="I1290" t="s">
        <v>20</v>
      </c>
      <c r="J1290" t="s">
        <v>7156</v>
      </c>
      <c r="K1290" t="s">
        <v>2657</v>
      </c>
      <c r="L1290">
        <v>15854</v>
      </c>
      <c r="M1290">
        <v>564</v>
      </c>
      <c r="N1290">
        <v>567</v>
      </c>
      <c r="O1290">
        <v>747</v>
      </c>
      <c r="P1290">
        <v>909</v>
      </c>
      <c r="Q1290">
        <v>1086</v>
      </c>
    </row>
    <row r="1291" spans="1:17" x14ac:dyDescent="0.25">
      <c r="A1291">
        <v>22029</v>
      </c>
      <c r="B1291" t="s">
        <v>7157</v>
      </c>
      <c r="C1291" t="s">
        <v>7158</v>
      </c>
      <c r="D1291" t="s">
        <v>7159</v>
      </c>
      <c r="E1291" t="s">
        <v>597</v>
      </c>
      <c r="F1291" t="s">
        <v>2644</v>
      </c>
      <c r="G1291" t="s">
        <v>7106</v>
      </c>
      <c r="H1291" t="s">
        <v>7107</v>
      </c>
      <c r="I1291" t="s">
        <v>20</v>
      </c>
      <c r="J1291" t="s">
        <v>7160</v>
      </c>
      <c r="K1291" t="s">
        <v>2657</v>
      </c>
      <c r="L1291">
        <v>19533</v>
      </c>
      <c r="M1291">
        <v>567</v>
      </c>
      <c r="N1291">
        <v>655</v>
      </c>
      <c r="O1291">
        <v>740</v>
      </c>
      <c r="P1291">
        <v>990</v>
      </c>
      <c r="Q1291">
        <v>994</v>
      </c>
    </row>
    <row r="1292" spans="1:17" x14ac:dyDescent="0.25">
      <c r="A1292">
        <v>22031</v>
      </c>
      <c r="B1292" t="s">
        <v>7161</v>
      </c>
      <c r="C1292" t="s">
        <v>7134</v>
      </c>
      <c r="D1292" t="s">
        <v>7135</v>
      </c>
      <c r="E1292" t="s">
        <v>633</v>
      </c>
      <c r="F1292" t="s">
        <v>2644</v>
      </c>
      <c r="G1292" t="s">
        <v>7106</v>
      </c>
      <c r="H1292" t="s">
        <v>7107</v>
      </c>
      <c r="I1292" t="s">
        <v>20</v>
      </c>
      <c r="J1292" t="s">
        <v>7162</v>
      </c>
      <c r="K1292" t="s">
        <v>2648</v>
      </c>
      <c r="L1292">
        <v>27395</v>
      </c>
      <c r="M1292">
        <v>708</v>
      </c>
      <c r="N1292">
        <v>857</v>
      </c>
      <c r="O1292">
        <v>1009</v>
      </c>
      <c r="P1292">
        <v>1258</v>
      </c>
      <c r="Q1292">
        <v>1389</v>
      </c>
    </row>
    <row r="1293" spans="1:17" x14ac:dyDescent="0.25">
      <c r="A1293">
        <v>22033</v>
      </c>
      <c r="B1293" t="s">
        <v>7163</v>
      </c>
      <c r="C1293" t="s">
        <v>7114</v>
      </c>
      <c r="D1293" t="s">
        <v>7115</v>
      </c>
      <c r="E1293" t="s">
        <v>665</v>
      </c>
      <c r="F1293" t="s">
        <v>2644</v>
      </c>
      <c r="G1293" t="s">
        <v>7106</v>
      </c>
      <c r="H1293" t="s">
        <v>7107</v>
      </c>
      <c r="I1293" t="s">
        <v>20</v>
      </c>
      <c r="J1293" t="s">
        <v>7164</v>
      </c>
      <c r="K1293" t="s">
        <v>2648</v>
      </c>
      <c r="L1293">
        <v>443158</v>
      </c>
      <c r="M1293">
        <v>859</v>
      </c>
      <c r="N1293">
        <v>876</v>
      </c>
      <c r="O1293">
        <v>1005</v>
      </c>
      <c r="P1293">
        <v>1266</v>
      </c>
      <c r="Q1293">
        <v>1644</v>
      </c>
    </row>
    <row r="1294" spans="1:17" x14ac:dyDescent="0.25">
      <c r="A1294">
        <v>22035</v>
      </c>
      <c r="B1294" t="s">
        <v>7165</v>
      </c>
      <c r="C1294" t="s">
        <v>7166</v>
      </c>
      <c r="D1294" t="s">
        <v>7167</v>
      </c>
      <c r="E1294" t="s">
        <v>695</v>
      </c>
      <c r="F1294" t="s">
        <v>2644</v>
      </c>
      <c r="G1294" t="s">
        <v>7106</v>
      </c>
      <c r="H1294" t="s">
        <v>7107</v>
      </c>
      <c r="I1294" t="s">
        <v>20</v>
      </c>
      <c r="J1294" t="s">
        <v>7168</v>
      </c>
      <c r="K1294" t="s">
        <v>2657</v>
      </c>
      <c r="L1294">
        <v>6947</v>
      </c>
      <c r="M1294">
        <v>558</v>
      </c>
      <c r="N1294">
        <v>562</v>
      </c>
      <c r="O1294">
        <v>740</v>
      </c>
      <c r="P1294">
        <v>1006</v>
      </c>
      <c r="Q1294">
        <v>1090</v>
      </c>
    </row>
    <row r="1295" spans="1:17" x14ac:dyDescent="0.25">
      <c r="A1295">
        <v>22037</v>
      </c>
      <c r="B1295" t="s">
        <v>7169</v>
      </c>
      <c r="C1295" t="s">
        <v>7114</v>
      </c>
      <c r="D1295" t="s">
        <v>7115</v>
      </c>
      <c r="E1295" t="s">
        <v>723</v>
      </c>
      <c r="F1295" t="s">
        <v>2644</v>
      </c>
      <c r="G1295" t="s">
        <v>7106</v>
      </c>
      <c r="H1295" t="s">
        <v>7107</v>
      </c>
      <c r="I1295" t="s">
        <v>20</v>
      </c>
      <c r="J1295" t="s">
        <v>7170</v>
      </c>
      <c r="K1295" t="s">
        <v>2648</v>
      </c>
      <c r="L1295">
        <v>19228</v>
      </c>
      <c r="M1295">
        <v>859</v>
      </c>
      <c r="N1295">
        <v>876</v>
      </c>
      <c r="O1295">
        <v>1005</v>
      </c>
      <c r="P1295">
        <v>1266</v>
      </c>
      <c r="Q1295">
        <v>1644</v>
      </c>
    </row>
    <row r="1296" spans="1:17" x14ac:dyDescent="0.25">
      <c r="A1296">
        <v>22039</v>
      </c>
      <c r="B1296" t="s">
        <v>7171</v>
      </c>
      <c r="C1296" t="s">
        <v>7172</v>
      </c>
      <c r="D1296" t="s">
        <v>7173</v>
      </c>
      <c r="E1296" t="s">
        <v>751</v>
      </c>
      <c r="F1296" t="s">
        <v>2644</v>
      </c>
      <c r="G1296" t="s">
        <v>7106</v>
      </c>
      <c r="H1296" t="s">
        <v>7107</v>
      </c>
      <c r="I1296" t="s">
        <v>20</v>
      </c>
      <c r="J1296" t="s">
        <v>7174</v>
      </c>
      <c r="K1296" t="s">
        <v>2657</v>
      </c>
      <c r="L1296">
        <v>33491</v>
      </c>
      <c r="M1296">
        <v>567</v>
      </c>
      <c r="N1296">
        <v>592</v>
      </c>
      <c r="O1296">
        <v>740</v>
      </c>
      <c r="P1296">
        <v>933</v>
      </c>
      <c r="Q1296">
        <v>994</v>
      </c>
    </row>
    <row r="1297" spans="1:17" x14ac:dyDescent="0.25">
      <c r="A1297">
        <v>22041</v>
      </c>
      <c r="B1297" t="s">
        <v>7175</v>
      </c>
      <c r="C1297" t="s">
        <v>7176</v>
      </c>
      <c r="D1297" t="s">
        <v>7177</v>
      </c>
      <c r="E1297" t="s">
        <v>780</v>
      </c>
      <c r="F1297" t="s">
        <v>2644</v>
      </c>
      <c r="G1297" t="s">
        <v>7106</v>
      </c>
      <c r="H1297" t="s">
        <v>7107</v>
      </c>
      <c r="I1297" t="s">
        <v>20</v>
      </c>
      <c r="J1297" t="s">
        <v>7178</v>
      </c>
      <c r="K1297" t="s">
        <v>2657</v>
      </c>
      <c r="L1297">
        <v>20109</v>
      </c>
      <c r="M1297">
        <v>629</v>
      </c>
      <c r="N1297">
        <v>633</v>
      </c>
      <c r="O1297">
        <v>740</v>
      </c>
      <c r="P1297">
        <v>946</v>
      </c>
      <c r="Q1297">
        <v>994</v>
      </c>
    </row>
    <row r="1298" spans="1:17" x14ac:dyDescent="0.25">
      <c r="A1298">
        <v>22043</v>
      </c>
      <c r="B1298" t="s">
        <v>7179</v>
      </c>
      <c r="C1298" t="s">
        <v>7180</v>
      </c>
      <c r="D1298" t="s">
        <v>7181</v>
      </c>
      <c r="E1298" t="s">
        <v>806</v>
      </c>
      <c r="F1298" t="s">
        <v>2644</v>
      </c>
      <c r="G1298" t="s">
        <v>7106</v>
      </c>
      <c r="H1298" t="s">
        <v>7107</v>
      </c>
      <c r="I1298" t="s">
        <v>20</v>
      </c>
      <c r="J1298" t="s">
        <v>7182</v>
      </c>
      <c r="K1298" t="s">
        <v>2648</v>
      </c>
      <c r="L1298">
        <v>22339</v>
      </c>
      <c r="M1298">
        <v>601</v>
      </c>
      <c r="N1298">
        <v>683</v>
      </c>
      <c r="O1298">
        <v>899</v>
      </c>
      <c r="P1298">
        <v>1219</v>
      </c>
      <c r="Q1298">
        <v>1307</v>
      </c>
    </row>
    <row r="1299" spans="1:17" x14ac:dyDescent="0.25">
      <c r="A1299">
        <v>22045</v>
      </c>
      <c r="B1299" t="s">
        <v>7183</v>
      </c>
      <c r="C1299" t="s">
        <v>7184</v>
      </c>
      <c r="D1299" t="s">
        <v>7185</v>
      </c>
      <c r="E1299" t="s">
        <v>833</v>
      </c>
      <c r="F1299" t="s">
        <v>2644</v>
      </c>
      <c r="G1299" t="s">
        <v>7106</v>
      </c>
      <c r="H1299" t="s">
        <v>7107</v>
      </c>
      <c r="I1299" t="s">
        <v>20</v>
      </c>
      <c r="J1299" t="s">
        <v>7186</v>
      </c>
      <c r="K1299" t="s">
        <v>2648</v>
      </c>
      <c r="L1299">
        <v>70763</v>
      </c>
      <c r="M1299">
        <v>700</v>
      </c>
      <c r="N1299">
        <v>704</v>
      </c>
      <c r="O1299">
        <v>927</v>
      </c>
      <c r="P1299">
        <v>1180</v>
      </c>
      <c r="Q1299">
        <v>1448</v>
      </c>
    </row>
    <row r="1300" spans="1:17" x14ac:dyDescent="0.25">
      <c r="A1300">
        <v>22047</v>
      </c>
      <c r="B1300" t="s">
        <v>7187</v>
      </c>
      <c r="C1300" t="s">
        <v>7188</v>
      </c>
      <c r="D1300" t="s">
        <v>7189</v>
      </c>
      <c r="E1300" t="s">
        <v>860</v>
      </c>
      <c r="F1300" t="s">
        <v>2644</v>
      </c>
      <c r="G1300" t="s">
        <v>7106</v>
      </c>
      <c r="H1300" t="s">
        <v>7107</v>
      </c>
      <c r="I1300" t="s">
        <v>20</v>
      </c>
      <c r="J1300" t="s">
        <v>7190</v>
      </c>
      <c r="K1300" t="s">
        <v>2648</v>
      </c>
      <c r="L1300">
        <v>32626</v>
      </c>
      <c r="M1300">
        <v>687</v>
      </c>
      <c r="N1300">
        <v>708</v>
      </c>
      <c r="O1300">
        <v>800</v>
      </c>
      <c r="P1300">
        <v>1137</v>
      </c>
      <c r="Q1300">
        <v>1308</v>
      </c>
    </row>
    <row r="1301" spans="1:17" x14ac:dyDescent="0.25">
      <c r="A1301">
        <v>22049</v>
      </c>
      <c r="B1301" t="s">
        <v>7191</v>
      </c>
      <c r="C1301" t="s">
        <v>7192</v>
      </c>
      <c r="D1301" t="s">
        <v>7193</v>
      </c>
      <c r="E1301" t="s">
        <v>884</v>
      </c>
      <c r="F1301" t="s">
        <v>2644</v>
      </c>
      <c r="G1301" t="s">
        <v>7106</v>
      </c>
      <c r="H1301" t="s">
        <v>7107</v>
      </c>
      <c r="I1301" t="s">
        <v>20</v>
      </c>
      <c r="J1301" t="s">
        <v>7194</v>
      </c>
      <c r="K1301" t="s">
        <v>2657</v>
      </c>
      <c r="L1301">
        <v>15822</v>
      </c>
      <c r="M1301">
        <v>567</v>
      </c>
      <c r="N1301">
        <v>651</v>
      </c>
      <c r="O1301">
        <v>740</v>
      </c>
      <c r="P1301">
        <v>990</v>
      </c>
      <c r="Q1301">
        <v>994</v>
      </c>
    </row>
    <row r="1302" spans="1:17" x14ac:dyDescent="0.25">
      <c r="A1302">
        <v>22051</v>
      </c>
      <c r="B1302" t="s">
        <v>7195</v>
      </c>
      <c r="C1302" t="s">
        <v>7196</v>
      </c>
      <c r="D1302" t="s">
        <v>7197</v>
      </c>
      <c r="E1302" t="s">
        <v>906</v>
      </c>
      <c r="F1302" t="s">
        <v>2644</v>
      </c>
      <c r="G1302" t="s">
        <v>7106</v>
      </c>
      <c r="H1302" t="s">
        <v>7107</v>
      </c>
      <c r="I1302" t="s">
        <v>20</v>
      </c>
      <c r="J1302" t="s">
        <v>7198</v>
      </c>
      <c r="K1302" t="s">
        <v>2648</v>
      </c>
      <c r="L1302">
        <v>434903</v>
      </c>
      <c r="M1302">
        <v>848</v>
      </c>
      <c r="N1302">
        <v>1002</v>
      </c>
      <c r="O1302">
        <v>1182</v>
      </c>
      <c r="P1302">
        <v>1524</v>
      </c>
      <c r="Q1302">
        <v>1770</v>
      </c>
    </row>
    <row r="1303" spans="1:17" x14ac:dyDescent="0.25">
      <c r="A1303">
        <v>22053</v>
      </c>
      <c r="B1303" t="s">
        <v>7199</v>
      </c>
      <c r="C1303" t="s">
        <v>7200</v>
      </c>
      <c r="D1303" t="s">
        <v>7201</v>
      </c>
      <c r="E1303" t="s">
        <v>935</v>
      </c>
      <c r="F1303" t="s">
        <v>2644</v>
      </c>
      <c r="G1303" t="s">
        <v>7106</v>
      </c>
      <c r="H1303" t="s">
        <v>7107</v>
      </c>
      <c r="I1303" t="s">
        <v>20</v>
      </c>
      <c r="J1303" t="s">
        <v>7202</v>
      </c>
      <c r="K1303" t="s">
        <v>2657</v>
      </c>
      <c r="L1303">
        <v>31425</v>
      </c>
      <c r="M1303">
        <v>605</v>
      </c>
      <c r="N1303">
        <v>646</v>
      </c>
      <c r="O1303">
        <v>740</v>
      </c>
      <c r="P1303">
        <v>1052</v>
      </c>
      <c r="Q1303">
        <v>1076</v>
      </c>
    </row>
    <row r="1304" spans="1:17" x14ac:dyDescent="0.25">
      <c r="A1304">
        <v>22055</v>
      </c>
      <c r="B1304" t="s">
        <v>7203</v>
      </c>
      <c r="C1304" t="s">
        <v>7204</v>
      </c>
      <c r="D1304" t="s">
        <v>7205</v>
      </c>
      <c r="E1304" t="s">
        <v>959</v>
      </c>
      <c r="F1304" t="s">
        <v>2644</v>
      </c>
      <c r="G1304" t="s">
        <v>7106</v>
      </c>
      <c r="H1304" t="s">
        <v>7107</v>
      </c>
      <c r="I1304" t="s">
        <v>20</v>
      </c>
      <c r="J1304" t="s">
        <v>7206</v>
      </c>
      <c r="K1304" t="s">
        <v>2648</v>
      </c>
      <c r="L1304">
        <v>243692</v>
      </c>
      <c r="M1304">
        <v>658</v>
      </c>
      <c r="N1304">
        <v>871</v>
      </c>
      <c r="O1304">
        <v>984</v>
      </c>
      <c r="P1304">
        <v>1291</v>
      </c>
      <c r="Q1304">
        <v>1670</v>
      </c>
    </row>
    <row r="1305" spans="1:17" x14ac:dyDescent="0.25">
      <c r="A1305">
        <v>22057</v>
      </c>
      <c r="B1305" t="s">
        <v>7207</v>
      </c>
      <c r="C1305" t="s">
        <v>7208</v>
      </c>
      <c r="D1305" t="s">
        <v>7209</v>
      </c>
      <c r="E1305" t="s">
        <v>983</v>
      </c>
      <c r="F1305" t="s">
        <v>2644</v>
      </c>
      <c r="G1305" t="s">
        <v>7106</v>
      </c>
      <c r="H1305" t="s">
        <v>7107</v>
      </c>
      <c r="I1305" t="s">
        <v>20</v>
      </c>
      <c r="J1305" t="s">
        <v>7210</v>
      </c>
      <c r="K1305" t="s">
        <v>2648</v>
      </c>
      <c r="L1305">
        <v>97980</v>
      </c>
      <c r="M1305">
        <v>656</v>
      </c>
      <c r="N1305">
        <v>780</v>
      </c>
      <c r="O1305">
        <v>981</v>
      </c>
      <c r="P1305">
        <v>1266</v>
      </c>
      <c r="Q1305">
        <v>1428</v>
      </c>
    </row>
    <row r="1306" spans="1:17" x14ac:dyDescent="0.25">
      <c r="A1306">
        <v>22059</v>
      </c>
      <c r="B1306" t="s">
        <v>7211</v>
      </c>
      <c r="C1306" t="s">
        <v>7212</v>
      </c>
      <c r="D1306" t="s">
        <v>7213</v>
      </c>
      <c r="E1306" t="s">
        <v>7214</v>
      </c>
      <c r="F1306" t="s">
        <v>2644</v>
      </c>
      <c r="G1306" t="s">
        <v>7106</v>
      </c>
      <c r="H1306" t="s">
        <v>7107</v>
      </c>
      <c r="I1306" t="s">
        <v>20</v>
      </c>
      <c r="J1306" t="s">
        <v>7215</v>
      </c>
      <c r="K1306" t="s">
        <v>2657</v>
      </c>
      <c r="L1306">
        <v>14950</v>
      </c>
      <c r="M1306">
        <v>558</v>
      </c>
      <c r="N1306">
        <v>562</v>
      </c>
      <c r="O1306">
        <v>740</v>
      </c>
      <c r="P1306">
        <v>944</v>
      </c>
      <c r="Q1306">
        <v>1041</v>
      </c>
    </row>
    <row r="1307" spans="1:17" x14ac:dyDescent="0.25">
      <c r="A1307">
        <v>22061</v>
      </c>
      <c r="B1307" t="s">
        <v>7216</v>
      </c>
      <c r="C1307" t="s">
        <v>7217</v>
      </c>
      <c r="D1307" t="s">
        <v>7218</v>
      </c>
      <c r="E1307" t="s">
        <v>1030</v>
      </c>
      <c r="F1307" t="s">
        <v>2644</v>
      </c>
      <c r="G1307" t="s">
        <v>7106</v>
      </c>
      <c r="H1307" t="s">
        <v>7107</v>
      </c>
      <c r="I1307" t="s">
        <v>20</v>
      </c>
      <c r="J1307" t="s">
        <v>7219</v>
      </c>
      <c r="K1307" t="s">
        <v>2657</v>
      </c>
      <c r="L1307">
        <v>47118</v>
      </c>
      <c r="M1307">
        <v>538</v>
      </c>
      <c r="N1307">
        <v>663</v>
      </c>
      <c r="O1307">
        <v>805</v>
      </c>
      <c r="P1307">
        <v>1050</v>
      </c>
      <c r="Q1307">
        <v>1371</v>
      </c>
    </row>
    <row r="1308" spans="1:17" x14ac:dyDescent="0.25">
      <c r="A1308">
        <v>22063</v>
      </c>
      <c r="B1308" t="s">
        <v>7220</v>
      </c>
      <c r="C1308" t="s">
        <v>7114</v>
      </c>
      <c r="D1308" t="s">
        <v>7115</v>
      </c>
      <c r="E1308" t="s">
        <v>1053</v>
      </c>
      <c r="F1308" t="s">
        <v>2644</v>
      </c>
      <c r="G1308" t="s">
        <v>7106</v>
      </c>
      <c r="H1308" t="s">
        <v>7107</v>
      </c>
      <c r="I1308" t="s">
        <v>20</v>
      </c>
      <c r="J1308" t="s">
        <v>7221</v>
      </c>
      <c r="K1308" t="s">
        <v>2648</v>
      </c>
      <c r="L1308">
        <v>140524</v>
      </c>
      <c r="M1308">
        <v>859</v>
      </c>
      <c r="N1308">
        <v>876</v>
      </c>
      <c r="O1308">
        <v>1005</v>
      </c>
      <c r="P1308">
        <v>1266</v>
      </c>
      <c r="Q1308">
        <v>1644</v>
      </c>
    </row>
    <row r="1309" spans="1:17" x14ac:dyDescent="0.25">
      <c r="A1309">
        <v>22065</v>
      </c>
      <c r="B1309" t="s">
        <v>7222</v>
      </c>
      <c r="C1309" t="s">
        <v>7223</v>
      </c>
      <c r="D1309" t="s">
        <v>7224</v>
      </c>
      <c r="E1309" t="s">
        <v>1079</v>
      </c>
      <c r="F1309" t="s">
        <v>2644</v>
      </c>
      <c r="G1309" t="s">
        <v>7106</v>
      </c>
      <c r="H1309" t="s">
        <v>7107</v>
      </c>
      <c r="I1309" t="s">
        <v>20</v>
      </c>
      <c r="J1309" t="s">
        <v>7225</v>
      </c>
      <c r="K1309" t="s">
        <v>2657</v>
      </c>
      <c r="L1309">
        <v>11137</v>
      </c>
      <c r="M1309">
        <v>563</v>
      </c>
      <c r="N1309">
        <v>566</v>
      </c>
      <c r="O1309">
        <v>740</v>
      </c>
      <c r="P1309">
        <v>1026</v>
      </c>
      <c r="Q1309">
        <v>1247</v>
      </c>
    </row>
    <row r="1310" spans="1:17" x14ac:dyDescent="0.25">
      <c r="A1310">
        <v>22067</v>
      </c>
      <c r="B1310" t="s">
        <v>7226</v>
      </c>
      <c r="C1310" t="s">
        <v>7227</v>
      </c>
      <c r="D1310" t="s">
        <v>7228</v>
      </c>
      <c r="E1310" t="s">
        <v>1100</v>
      </c>
      <c r="F1310" t="s">
        <v>2644</v>
      </c>
      <c r="G1310" t="s">
        <v>7106</v>
      </c>
      <c r="H1310" t="s">
        <v>7107</v>
      </c>
      <c r="I1310" t="s">
        <v>20</v>
      </c>
      <c r="J1310" t="s">
        <v>7229</v>
      </c>
      <c r="K1310" t="s">
        <v>2648</v>
      </c>
      <c r="L1310">
        <v>25189</v>
      </c>
      <c r="M1310">
        <v>609</v>
      </c>
      <c r="N1310">
        <v>613</v>
      </c>
      <c r="O1310">
        <v>740</v>
      </c>
      <c r="P1310">
        <v>941</v>
      </c>
      <c r="Q1310">
        <v>1260</v>
      </c>
    </row>
    <row r="1311" spans="1:17" x14ac:dyDescent="0.25">
      <c r="A1311">
        <v>22069</v>
      </c>
      <c r="B1311" t="s">
        <v>7230</v>
      </c>
      <c r="C1311" t="s">
        <v>7231</v>
      </c>
      <c r="D1311" t="s">
        <v>7232</v>
      </c>
      <c r="E1311" t="s">
        <v>1122</v>
      </c>
      <c r="F1311" t="s">
        <v>2644</v>
      </c>
      <c r="G1311" t="s">
        <v>7106</v>
      </c>
      <c r="H1311" t="s">
        <v>7107</v>
      </c>
      <c r="I1311" t="s">
        <v>20</v>
      </c>
      <c r="J1311" t="s">
        <v>7233</v>
      </c>
      <c r="K1311" t="s">
        <v>2657</v>
      </c>
      <c r="L1311">
        <v>38505</v>
      </c>
      <c r="M1311">
        <v>570</v>
      </c>
      <c r="N1311">
        <v>648</v>
      </c>
      <c r="O1311">
        <v>853</v>
      </c>
      <c r="P1311">
        <v>1080</v>
      </c>
      <c r="Q1311">
        <v>1146</v>
      </c>
    </row>
    <row r="1312" spans="1:17" x14ac:dyDescent="0.25">
      <c r="A1312">
        <v>22071</v>
      </c>
      <c r="B1312" t="s">
        <v>7234</v>
      </c>
      <c r="C1312" t="s">
        <v>7196</v>
      </c>
      <c r="D1312" t="s">
        <v>7197</v>
      </c>
      <c r="E1312" t="s">
        <v>1145</v>
      </c>
      <c r="F1312" t="s">
        <v>2644</v>
      </c>
      <c r="G1312" t="s">
        <v>7106</v>
      </c>
      <c r="H1312" t="s">
        <v>7107</v>
      </c>
      <c r="I1312" t="s">
        <v>20</v>
      </c>
      <c r="J1312" t="s">
        <v>7235</v>
      </c>
      <c r="K1312" t="s">
        <v>2648</v>
      </c>
      <c r="L1312">
        <v>391249</v>
      </c>
      <c r="M1312">
        <v>848</v>
      </c>
      <c r="N1312">
        <v>1002</v>
      </c>
      <c r="O1312">
        <v>1182</v>
      </c>
      <c r="P1312">
        <v>1524</v>
      </c>
      <c r="Q1312">
        <v>1770</v>
      </c>
    </row>
    <row r="1313" spans="1:17" x14ac:dyDescent="0.25">
      <c r="A1313">
        <v>22073</v>
      </c>
      <c r="B1313" t="s">
        <v>7236</v>
      </c>
      <c r="C1313" t="s">
        <v>7237</v>
      </c>
      <c r="D1313" t="s">
        <v>7238</v>
      </c>
      <c r="E1313" t="s">
        <v>1164</v>
      </c>
      <c r="F1313" t="s">
        <v>2644</v>
      </c>
      <c r="G1313" t="s">
        <v>7106</v>
      </c>
      <c r="H1313" t="s">
        <v>7107</v>
      </c>
      <c r="I1313" t="s">
        <v>20</v>
      </c>
      <c r="J1313" t="s">
        <v>7239</v>
      </c>
      <c r="K1313" t="s">
        <v>2648</v>
      </c>
      <c r="L1313">
        <v>154679</v>
      </c>
      <c r="M1313">
        <v>665</v>
      </c>
      <c r="N1313">
        <v>669</v>
      </c>
      <c r="O1313">
        <v>881</v>
      </c>
      <c r="P1313">
        <v>1093</v>
      </c>
      <c r="Q1313">
        <v>1184</v>
      </c>
    </row>
    <row r="1314" spans="1:17" x14ac:dyDescent="0.25">
      <c r="A1314">
        <v>22075</v>
      </c>
      <c r="B1314" t="s">
        <v>7240</v>
      </c>
      <c r="C1314" t="s">
        <v>7196</v>
      </c>
      <c r="D1314" t="s">
        <v>7197</v>
      </c>
      <c r="E1314" t="s">
        <v>1189</v>
      </c>
      <c r="F1314" t="s">
        <v>2644</v>
      </c>
      <c r="G1314" t="s">
        <v>7106</v>
      </c>
      <c r="H1314" t="s">
        <v>7107</v>
      </c>
      <c r="I1314" t="s">
        <v>20</v>
      </c>
      <c r="J1314" t="s">
        <v>7241</v>
      </c>
      <c r="K1314" t="s">
        <v>2648</v>
      </c>
      <c r="L1314">
        <v>23305</v>
      </c>
      <c r="M1314">
        <v>848</v>
      </c>
      <c r="N1314">
        <v>1002</v>
      </c>
      <c r="O1314">
        <v>1182</v>
      </c>
      <c r="P1314">
        <v>1524</v>
      </c>
      <c r="Q1314">
        <v>1770</v>
      </c>
    </row>
    <row r="1315" spans="1:17" x14ac:dyDescent="0.25">
      <c r="A1315">
        <v>22077</v>
      </c>
      <c r="B1315" t="s">
        <v>7242</v>
      </c>
      <c r="C1315" t="s">
        <v>7114</v>
      </c>
      <c r="D1315" t="s">
        <v>7115</v>
      </c>
      <c r="E1315" t="s">
        <v>1209</v>
      </c>
      <c r="F1315" t="s">
        <v>2644</v>
      </c>
      <c r="G1315" t="s">
        <v>7106</v>
      </c>
      <c r="H1315" t="s">
        <v>7107</v>
      </c>
      <c r="I1315" t="s">
        <v>20</v>
      </c>
      <c r="J1315" t="s">
        <v>7243</v>
      </c>
      <c r="K1315" t="s">
        <v>2648</v>
      </c>
      <c r="L1315">
        <v>21883</v>
      </c>
      <c r="M1315">
        <v>859</v>
      </c>
      <c r="N1315">
        <v>876</v>
      </c>
      <c r="O1315">
        <v>1005</v>
      </c>
      <c r="P1315">
        <v>1266</v>
      </c>
      <c r="Q1315">
        <v>1644</v>
      </c>
    </row>
    <row r="1316" spans="1:17" x14ac:dyDescent="0.25">
      <c r="A1316">
        <v>22079</v>
      </c>
      <c r="B1316" t="s">
        <v>7244</v>
      </c>
      <c r="C1316" t="s">
        <v>7180</v>
      </c>
      <c r="D1316" t="s">
        <v>7181</v>
      </c>
      <c r="E1316" t="s">
        <v>1232</v>
      </c>
      <c r="F1316" t="s">
        <v>2644</v>
      </c>
      <c r="G1316" t="s">
        <v>7106</v>
      </c>
      <c r="H1316" t="s">
        <v>7107</v>
      </c>
      <c r="I1316" t="s">
        <v>20</v>
      </c>
      <c r="J1316" t="s">
        <v>7245</v>
      </c>
      <c r="K1316" t="s">
        <v>2648</v>
      </c>
      <c r="L1316">
        <v>130376</v>
      </c>
      <c r="M1316">
        <v>601</v>
      </c>
      <c r="N1316">
        <v>683</v>
      </c>
      <c r="O1316">
        <v>899</v>
      </c>
      <c r="P1316">
        <v>1219</v>
      </c>
      <c r="Q1316">
        <v>1307</v>
      </c>
    </row>
    <row r="1317" spans="1:17" x14ac:dyDescent="0.25">
      <c r="A1317">
        <v>22081</v>
      </c>
      <c r="B1317" t="s">
        <v>7246</v>
      </c>
      <c r="C1317" t="s">
        <v>7247</v>
      </c>
      <c r="D1317" t="s">
        <v>7248</v>
      </c>
      <c r="E1317" t="s">
        <v>1249</v>
      </c>
      <c r="F1317" t="s">
        <v>2644</v>
      </c>
      <c r="G1317" t="s">
        <v>7106</v>
      </c>
      <c r="H1317" t="s">
        <v>7107</v>
      </c>
      <c r="I1317" t="s">
        <v>20</v>
      </c>
      <c r="J1317" t="s">
        <v>7249</v>
      </c>
      <c r="K1317" t="s">
        <v>2657</v>
      </c>
      <c r="L1317">
        <v>8462</v>
      </c>
      <c r="M1317">
        <v>566</v>
      </c>
      <c r="N1317">
        <v>570</v>
      </c>
      <c r="O1317">
        <v>750</v>
      </c>
      <c r="P1317">
        <v>913</v>
      </c>
      <c r="Q1317">
        <v>1058</v>
      </c>
    </row>
    <row r="1318" spans="1:17" x14ac:dyDescent="0.25">
      <c r="A1318">
        <v>22083</v>
      </c>
      <c r="B1318" t="s">
        <v>7250</v>
      </c>
      <c r="C1318" t="s">
        <v>7251</v>
      </c>
      <c r="D1318" t="s">
        <v>7252</v>
      </c>
      <c r="E1318" t="s">
        <v>1271</v>
      </c>
      <c r="F1318" t="s">
        <v>2644</v>
      </c>
      <c r="G1318" t="s">
        <v>7106</v>
      </c>
      <c r="H1318" t="s">
        <v>7107</v>
      </c>
      <c r="I1318" t="s">
        <v>20</v>
      </c>
      <c r="J1318" t="s">
        <v>7253</v>
      </c>
      <c r="K1318" t="s">
        <v>2657</v>
      </c>
      <c r="L1318">
        <v>20251</v>
      </c>
      <c r="M1318">
        <v>560</v>
      </c>
      <c r="N1318">
        <v>564</v>
      </c>
      <c r="O1318">
        <v>742</v>
      </c>
      <c r="P1318">
        <v>903</v>
      </c>
      <c r="Q1318">
        <v>1149</v>
      </c>
    </row>
    <row r="1319" spans="1:17" x14ac:dyDescent="0.25">
      <c r="A1319">
        <v>22085</v>
      </c>
      <c r="B1319" t="s">
        <v>7254</v>
      </c>
      <c r="C1319" t="s">
        <v>7255</v>
      </c>
      <c r="D1319" t="s">
        <v>7256</v>
      </c>
      <c r="E1319" t="s">
        <v>1292</v>
      </c>
      <c r="F1319" t="s">
        <v>2644</v>
      </c>
      <c r="G1319" t="s">
        <v>7106</v>
      </c>
      <c r="H1319" t="s">
        <v>7107</v>
      </c>
      <c r="I1319" t="s">
        <v>20</v>
      </c>
      <c r="J1319" t="s">
        <v>7257</v>
      </c>
      <c r="K1319" t="s">
        <v>2657</v>
      </c>
      <c r="L1319">
        <v>23915</v>
      </c>
      <c r="M1319">
        <v>540</v>
      </c>
      <c r="N1319">
        <v>614</v>
      </c>
      <c r="O1319">
        <v>808</v>
      </c>
      <c r="P1319">
        <v>983</v>
      </c>
      <c r="Q1319">
        <v>1085</v>
      </c>
    </row>
    <row r="1320" spans="1:17" x14ac:dyDescent="0.25">
      <c r="A1320">
        <v>22087</v>
      </c>
      <c r="B1320" t="s">
        <v>7258</v>
      </c>
      <c r="C1320" t="s">
        <v>7196</v>
      </c>
      <c r="D1320" t="s">
        <v>7197</v>
      </c>
      <c r="E1320" t="s">
        <v>1311</v>
      </c>
      <c r="F1320" t="s">
        <v>2644</v>
      </c>
      <c r="G1320" t="s">
        <v>7106</v>
      </c>
      <c r="H1320" t="s">
        <v>7107</v>
      </c>
      <c r="I1320" t="s">
        <v>20</v>
      </c>
      <c r="J1320" t="s">
        <v>7259</v>
      </c>
      <c r="K1320" t="s">
        <v>2648</v>
      </c>
      <c r="L1320">
        <v>46694</v>
      </c>
      <c r="M1320">
        <v>848</v>
      </c>
      <c r="N1320">
        <v>1002</v>
      </c>
      <c r="O1320">
        <v>1182</v>
      </c>
      <c r="P1320">
        <v>1524</v>
      </c>
      <c r="Q1320">
        <v>1770</v>
      </c>
    </row>
    <row r="1321" spans="1:17" x14ac:dyDescent="0.25">
      <c r="A1321">
        <v>22089</v>
      </c>
      <c r="B1321" t="s">
        <v>7260</v>
      </c>
      <c r="C1321" t="s">
        <v>7196</v>
      </c>
      <c r="D1321" t="s">
        <v>7197</v>
      </c>
      <c r="E1321" t="s">
        <v>1329</v>
      </c>
      <c r="F1321" t="s">
        <v>2644</v>
      </c>
      <c r="G1321" t="s">
        <v>7106</v>
      </c>
      <c r="H1321" t="s">
        <v>7107</v>
      </c>
      <c r="I1321" t="s">
        <v>20</v>
      </c>
      <c r="J1321" t="s">
        <v>7261</v>
      </c>
      <c r="K1321" t="s">
        <v>2648</v>
      </c>
      <c r="L1321">
        <v>52856</v>
      </c>
      <c r="M1321">
        <v>848</v>
      </c>
      <c r="N1321">
        <v>1002</v>
      </c>
      <c r="O1321">
        <v>1182</v>
      </c>
      <c r="P1321">
        <v>1524</v>
      </c>
      <c r="Q1321">
        <v>1770</v>
      </c>
    </row>
    <row r="1322" spans="1:17" x14ac:dyDescent="0.25">
      <c r="A1322">
        <v>22091</v>
      </c>
      <c r="B1322" t="s">
        <v>7262</v>
      </c>
      <c r="C1322" t="s">
        <v>7114</v>
      </c>
      <c r="D1322" t="s">
        <v>7115</v>
      </c>
      <c r="E1322" t="s">
        <v>1348</v>
      </c>
      <c r="F1322" t="s">
        <v>2644</v>
      </c>
      <c r="G1322" t="s">
        <v>7106</v>
      </c>
      <c r="H1322" t="s">
        <v>7107</v>
      </c>
      <c r="I1322" t="s">
        <v>20</v>
      </c>
      <c r="J1322" t="s">
        <v>7263</v>
      </c>
      <c r="K1322" t="s">
        <v>2648</v>
      </c>
      <c r="L1322">
        <v>10227</v>
      </c>
      <c r="M1322">
        <v>859</v>
      </c>
      <c r="N1322">
        <v>876</v>
      </c>
      <c r="O1322">
        <v>1005</v>
      </c>
      <c r="P1322">
        <v>1266</v>
      </c>
      <c r="Q1322">
        <v>1644</v>
      </c>
    </row>
    <row r="1323" spans="1:17" x14ac:dyDescent="0.25">
      <c r="A1323">
        <v>22093</v>
      </c>
      <c r="B1323" t="s">
        <v>7264</v>
      </c>
      <c r="C1323" t="s">
        <v>7265</v>
      </c>
      <c r="D1323" t="s">
        <v>7266</v>
      </c>
      <c r="E1323" t="s">
        <v>1370</v>
      </c>
      <c r="F1323" t="s">
        <v>2644</v>
      </c>
      <c r="G1323" t="s">
        <v>7106</v>
      </c>
      <c r="H1323" t="s">
        <v>7107</v>
      </c>
      <c r="I1323" t="s">
        <v>20</v>
      </c>
      <c r="J1323" t="s">
        <v>7267</v>
      </c>
      <c r="K1323" t="s">
        <v>2648</v>
      </c>
      <c r="L1323">
        <v>21142</v>
      </c>
      <c r="M1323">
        <v>609</v>
      </c>
      <c r="N1323">
        <v>644</v>
      </c>
      <c r="O1323">
        <v>848</v>
      </c>
      <c r="P1323">
        <v>1205</v>
      </c>
      <c r="Q1323">
        <v>1271</v>
      </c>
    </row>
    <row r="1324" spans="1:17" x14ac:dyDescent="0.25">
      <c r="A1324">
        <v>22095</v>
      </c>
      <c r="B1324" t="s">
        <v>7268</v>
      </c>
      <c r="C1324" t="s">
        <v>7196</v>
      </c>
      <c r="D1324" t="s">
        <v>7197</v>
      </c>
      <c r="E1324" t="s">
        <v>1387</v>
      </c>
      <c r="F1324" t="s">
        <v>2644</v>
      </c>
      <c r="G1324" t="s">
        <v>7106</v>
      </c>
      <c r="H1324" t="s">
        <v>7107</v>
      </c>
      <c r="I1324" t="s">
        <v>20</v>
      </c>
      <c r="J1324" t="s">
        <v>7269</v>
      </c>
      <c r="K1324" t="s">
        <v>2648</v>
      </c>
      <c r="L1324">
        <v>43055</v>
      </c>
      <c r="M1324">
        <v>848</v>
      </c>
      <c r="N1324">
        <v>1002</v>
      </c>
      <c r="O1324">
        <v>1182</v>
      </c>
      <c r="P1324">
        <v>1524</v>
      </c>
      <c r="Q1324">
        <v>1770</v>
      </c>
    </row>
    <row r="1325" spans="1:17" x14ac:dyDescent="0.25">
      <c r="A1325">
        <v>22097</v>
      </c>
      <c r="B1325" t="s">
        <v>7270</v>
      </c>
      <c r="C1325" t="s">
        <v>7271</v>
      </c>
      <c r="D1325" t="s">
        <v>7272</v>
      </c>
      <c r="E1325" t="s">
        <v>1405</v>
      </c>
      <c r="F1325" t="s">
        <v>2644</v>
      </c>
      <c r="G1325" t="s">
        <v>7106</v>
      </c>
      <c r="H1325" t="s">
        <v>7107</v>
      </c>
      <c r="I1325" t="s">
        <v>20</v>
      </c>
      <c r="J1325" t="s">
        <v>7273</v>
      </c>
      <c r="K1325" t="s">
        <v>2657</v>
      </c>
      <c r="L1325">
        <v>82786</v>
      </c>
      <c r="M1325">
        <v>558</v>
      </c>
      <c r="N1325">
        <v>562</v>
      </c>
      <c r="O1325">
        <v>740</v>
      </c>
      <c r="P1325">
        <v>958</v>
      </c>
      <c r="Q1325">
        <v>1143</v>
      </c>
    </row>
    <row r="1326" spans="1:17" x14ac:dyDescent="0.25">
      <c r="A1326">
        <v>22099</v>
      </c>
      <c r="B1326" t="s">
        <v>7274</v>
      </c>
      <c r="C1326" t="s">
        <v>7204</v>
      </c>
      <c r="D1326" t="s">
        <v>7205</v>
      </c>
      <c r="E1326" t="s">
        <v>1427</v>
      </c>
      <c r="F1326" t="s">
        <v>2644</v>
      </c>
      <c r="G1326" t="s">
        <v>7106</v>
      </c>
      <c r="H1326" t="s">
        <v>7107</v>
      </c>
      <c r="I1326" t="s">
        <v>20</v>
      </c>
      <c r="J1326" t="s">
        <v>7275</v>
      </c>
      <c r="K1326" t="s">
        <v>2648</v>
      </c>
      <c r="L1326">
        <v>53607</v>
      </c>
      <c r="M1326">
        <v>658</v>
      </c>
      <c r="N1326">
        <v>871</v>
      </c>
      <c r="O1326">
        <v>984</v>
      </c>
      <c r="P1326">
        <v>1291</v>
      </c>
      <c r="Q1326">
        <v>1670</v>
      </c>
    </row>
    <row r="1327" spans="1:17" x14ac:dyDescent="0.25">
      <c r="A1327">
        <v>22101</v>
      </c>
      <c r="B1327" t="s">
        <v>7276</v>
      </c>
      <c r="C1327" t="s">
        <v>7277</v>
      </c>
      <c r="D1327" t="s">
        <v>7278</v>
      </c>
      <c r="E1327" t="s">
        <v>1447</v>
      </c>
      <c r="F1327" t="s">
        <v>2644</v>
      </c>
      <c r="G1327" t="s">
        <v>7106</v>
      </c>
      <c r="H1327" t="s">
        <v>7107</v>
      </c>
      <c r="I1327" t="s">
        <v>20</v>
      </c>
      <c r="J1327" t="s">
        <v>7279</v>
      </c>
      <c r="K1327" t="s">
        <v>2657</v>
      </c>
      <c r="L1327">
        <v>50020</v>
      </c>
      <c r="M1327">
        <v>612</v>
      </c>
      <c r="N1327">
        <v>680</v>
      </c>
      <c r="O1327">
        <v>865</v>
      </c>
      <c r="P1327">
        <v>1109</v>
      </c>
      <c r="Q1327">
        <v>1327</v>
      </c>
    </row>
    <row r="1328" spans="1:17" x14ac:dyDescent="0.25">
      <c r="A1328">
        <v>22103</v>
      </c>
      <c r="B1328" t="s">
        <v>7280</v>
      </c>
      <c r="C1328" t="s">
        <v>7196</v>
      </c>
      <c r="D1328" t="s">
        <v>7197</v>
      </c>
      <c r="E1328" t="s">
        <v>1467</v>
      </c>
      <c r="F1328" t="s">
        <v>2644</v>
      </c>
      <c r="G1328" t="s">
        <v>7106</v>
      </c>
      <c r="H1328" t="s">
        <v>7107</v>
      </c>
      <c r="I1328" t="s">
        <v>20</v>
      </c>
      <c r="J1328" t="s">
        <v>7281</v>
      </c>
      <c r="K1328" t="s">
        <v>2648</v>
      </c>
      <c r="L1328">
        <v>258447</v>
      </c>
      <c r="M1328">
        <v>848</v>
      </c>
      <c r="N1328">
        <v>1002</v>
      </c>
      <c r="O1328">
        <v>1182</v>
      </c>
      <c r="P1328">
        <v>1524</v>
      </c>
      <c r="Q1328">
        <v>1770</v>
      </c>
    </row>
    <row r="1329" spans="1:17" x14ac:dyDescent="0.25">
      <c r="A1329">
        <v>22105</v>
      </c>
      <c r="B1329" t="s">
        <v>7282</v>
      </c>
      <c r="C1329" t="s">
        <v>7283</v>
      </c>
      <c r="D1329" t="s">
        <v>7284</v>
      </c>
      <c r="E1329" t="s">
        <v>1485</v>
      </c>
      <c r="F1329" t="s">
        <v>2644</v>
      </c>
      <c r="G1329" t="s">
        <v>7106</v>
      </c>
      <c r="H1329" t="s">
        <v>7107</v>
      </c>
      <c r="I1329" t="s">
        <v>20</v>
      </c>
      <c r="J1329" t="s">
        <v>7285</v>
      </c>
      <c r="K1329" t="s">
        <v>2648</v>
      </c>
      <c r="L1329">
        <v>133753</v>
      </c>
      <c r="M1329">
        <v>775</v>
      </c>
      <c r="N1329">
        <v>780</v>
      </c>
      <c r="O1329">
        <v>996</v>
      </c>
      <c r="P1329">
        <v>1212</v>
      </c>
      <c r="Q1329">
        <v>1338</v>
      </c>
    </row>
    <row r="1330" spans="1:17" x14ac:dyDescent="0.25">
      <c r="A1330">
        <v>22107</v>
      </c>
      <c r="B1330" t="s">
        <v>7286</v>
      </c>
      <c r="C1330" t="s">
        <v>7287</v>
      </c>
      <c r="D1330" t="s">
        <v>7288</v>
      </c>
      <c r="E1330" t="s">
        <v>1505</v>
      </c>
      <c r="F1330" t="s">
        <v>2644</v>
      </c>
      <c r="G1330" t="s">
        <v>7106</v>
      </c>
      <c r="H1330" t="s">
        <v>7107</v>
      </c>
      <c r="I1330" t="s">
        <v>20</v>
      </c>
      <c r="J1330" t="s">
        <v>7289</v>
      </c>
      <c r="K1330" t="s">
        <v>2657</v>
      </c>
      <c r="L1330">
        <v>4435</v>
      </c>
      <c r="M1330">
        <v>558</v>
      </c>
      <c r="N1330">
        <v>562</v>
      </c>
      <c r="O1330">
        <v>740</v>
      </c>
      <c r="P1330">
        <v>1052</v>
      </c>
      <c r="Q1330">
        <v>1076</v>
      </c>
    </row>
    <row r="1331" spans="1:17" x14ac:dyDescent="0.25">
      <c r="A1331">
        <v>22109</v>
      </c>
      <c r="B1331" t="s">
        <v>7290</v>
      </c>
      <c r="C1331" t="s">
        <v>7208</v>
      </c>
      <c r="D1331" t="s">
        <v>7209</v>
      </c>
      <c r="E1331" t="s">
        <v>1527</v>
      </c>
      <c r="F1331" t="s">
        <v>2644</v>
      </c>
      <c r="G1331" t="s">
        <v>7106</v>
      </c>
      <c r="H1331" t="s">
        <v>7107</v>
      </c>
      <c r="I1331" t="s">
        <v>20</v>
      </c>
      <c r="J1331" t="s">
        <v>7291</v>
      </c>
      <c r="K1331" t="s">
        <v>2648</v>
      </c>
      <c r="L1331">
        <v>111297</v>
      </c>
      <c r="M1331">
        <v>656</v>
      </c>
      <c r="N1331">
        <v>780</v>
      </c>
      <c r="O1331">
        <v>981</v>
      </c>
      <c r="P1331">
        <v>1266</v>
      </c>
      <c r="Q1331">
        <v>1428</v>
      </c>
    </row>
    <row r="1332" spans="1:17" x14ac:dyDescent="0.25">
      <c r="A1332">
        <v>22111</v>
      </c>
      <c r="B1332" t="s">
        <v>7292</v>
      </c>
      <c r="C1332" t="s">
        <v>7237</v>
      </c>
      <c r="D1332" t="s">
        <v>7238</v>
      </c>
      <c r="E1332" t="s">
        <v>1546</v>
      </c>
      <c r="F1332" t="s">
        <v>2644</v>
      </c>
      <c r="G1332" t="s">
        <v>7106</v>
      </c>
      <c r="H1332" t="s">
        <v>7107</v>
      </c>
      <c r="I1332" t="s">
        <v>20</v>
      </c>
      <c r="J1332" t="s">
        <v>7293</v>
      </c>
      <c r="K1332" t="s">
        <v>2648</v>
      </c>
      <c r="L1332">
        <v>22270</v>
      </c>
      <c r="M1332">
        <v>665</v>
      </c>
      <c r="N1332">
        <v>669</v>
      </c>
      <c r="O1332">
        <v>881</v>
      </c>
      <c r="P1332">
        <v>1093</v>
      </c>
      <c r="Q1332">
        <v>1184</v>
      </c>
    </row>
    <row r="1333" spans="1:17" x14ac:dyDescent="0.25">
      <c r="A1333">
        <v>22113</v>
      </c>
      <c r="B1333" t="s">
        <v>7294</v>
      </c>
      <c r="C1333" t="s">
        <v>7295</v>
      </c>
      <c r="D1333" t="s">
        <v>7296</v>
      </c>
      <c r="E1333" t="s">
        <v>1561</v>
      </c>
      <c r="F1333" t="s">
        <v>2644</v>
      </c>
      <c r="G1333" t="s">
        <v>7106</v>
      </c>
      <c r="H1333" t="s">
        <v>7107</v>
      </c>
      <c r="I1333" t="s">
        <v>20</v>
      </c>
      <c r="J1333" t="s">
        <v>7297</v>
      </c>
      <c r="K1333" t="s">
        <v>2648</v>
      </c>
      <c r="L1333">
        <v>59787</v>
      </c>
      <c r="M1333">
        <v>581</v>
      </c>
      <c r="N1333">
        <v>722</v>
      </c>
      <c r="O1333">
        <v>815</v>
      </c>
      <c r="P1333">
        <v>1040</v>
      </c>
      <c r="Q1333">
        <v>1095</v>
      </c>
    </row>
    <row r="1334" spans="1:17" x14ac:dyDescent="0.25">
      <c r="A1334">
        <v>22115</v>
      </c>
      <c r="B1334" t="s">
        <v>7298</v>
      </c>
      <c r="C1334" t="s">
        <v>7299</v>
      </c>
      <c r="D1334" t="s">
        <v>7300</v>
      </c>
      <c r="E1334" t="s">
        <v>1573</v>
      </c>
      <c r="F1334" t="s">
        <v>2644</v>
      </c>
      <c r="G1334" t="s">
        <v>7106</v>
      </c>
      <c r="H1334" t="s">
        <v>7107</v>
      </c>
      <c r="I1334" t="s">
        <v>20</v>
      </c>
      <c r="J1334" t="s">
        <v>7301</v>
      </c>
      <c r="K1334" t="s">
        <v>2657</v>
      </c>
      <c r="L1334">
        <v>49315</v>
      </c>
      <c r="M1334">
        <v>725</v>
      </c>
      <c r="N1334">
        <v>730</v>
      </c>
      <c r="O1334">
        <v>961</v>
      </c>
      <c r="P1334">
        <v>1209</v>
      </c>
      <c r="Q1334">
        <v>1369</v>
      </c>
    </row>
    <row r="1335" spans="1:17" x14ac:dyDescent="0.25">
      <c r="A1335">
        <v>22117</v>
      </c>
      <c r="B1335" t="s">
        <v>7302</v>
      </c>
      <c r="C1335" t="s">
        <v>7303</v>
      </c>
      <c r="D1335" t="s">
        <v>7304</v>
      </c>
      <c r="E1335" t="s">
        <v>1589</v>
      </c>
      <c r="F1335" t="s">
        <v>2644</v>
      </c>
      <c r="G1335" t="s">
        <v>7106</v>
      </c>
      <c r="H1335" t="s">
        <v>7107</v>
      </c>
      <c r="I1335" t="s">
        <v>20</v>
      </c>
      <c r="J1335" t="s">
        <v>7305</v>
      </c>
      <c r="K1335" t="s">
        <v>2657</v>
      </c>
      <c r="L1335">
        <v>46325</v>
      </c>
      <c r="M1335">
        <v>627</v>
      </c>
      <c r="N1335">
        <v>655</v>
      </c>
      <c r="O1335">
        <v>740</v>
      </c>
      <c r="P1335">
        <v>1052</v>
      </c>
      <c r="Q1335">
        <v>1141</v>
      </c>
    </row>
    <row r="1336" spans="1:17" x14ac:dyDescent="0.25">
      <c r="A1336">
        <v>22119</v>
      </c>
      <c r="B1336" t="s">
        <v>7306</v>
      </c>
      <c r="C1336" t="s">
        <v>7307</v>
      </c>
      <c r="D1336" t="s">
        <v>7308</v>
      </c>
      <c r="E1336" t="s">
        <v>1602</v>
      </c>
      <c r="F1336" t="s">
        <v>2644</v>
      </c>
      <c r="G1336" t="s">
        <v>7106</v>
      </c>
      <c r="H1336" t="s">
        <v>7107</v>
      </c>
      <c r="I1336" t="s">
        <v>20</v>
      </c>
      <c r="J1336" t="s">
        <v>7309</v>
      </c>
      <c r="K1336" t="s">
        <v>2657</v>
      </c>
      <c r="L1336">
        <v>38813</v>
      </c>
      <c r="M1336">
        <v>558</v>
      </c>
      <c r="N1336">
        <v>562</v>
      </c>
      <c r="O1336">
        <v>740</v>
      </c>
      <c r="P1336">
        <v>999</v>
      </c>
      <c r="Q1336">
        <v>1002</v>
      </c>
    </row>
    <row r="1337" spans="1:17" x14ac:dyDescent="0.25">
      <c r="A1337">
        <v>22121</v>
      </c>
      <c r="B1337" t="s">
        <v>7310</v>
      </c>
      <c r="C1337" t="s">
        <v>7114</v>
      </c>
      <c r="D1337" t="s">
        <v>7115</v>
      </c>
      <c r="E1337" t="s">
        <v>1618</v>
      </c>
      <c r="F1337" t="s">
        <v>2644</v>
      </c>
      <c r="G1337" t="s">
        <v>7106</v>
      </c>
      <c r="H1337" t="s">
        <v>7107</v>
      </c>
      <c r="I1337" t="s">
        <v>20</v>
      </c>
      <c r="J1337" t="s">
        <v>7311</v>
      </c>
      <c r="K1337" t="s">
        <v>2648</v>
      </c>
      <c r="L1337">
        <v>26395</v>
      </c>
      <c r="M1337">
        <v>859</v>
      </c>
      <c r="N1337">
        <v>876</v>
      </c>
      <c r="O1337">
        <v>1005</v>
      </c>
      <c r="P1337">
        <v>1266</v>
      </c>
      <c r="Q1337">
        <v>1644</v>
      </c>
    </row>
    <row r="1338" spans="1:17" x14ac:dyDescent="0.25">
      <c r="A1338">
        <v>22123</v>
      </c>
      <c r="B1338" t="s">
        <v>7312</v>
      </c>
      <c r="C1338" t="s">
        <v>7313</v>
      </c>
      <c r="D1338" t="s">
        <v>7314</v>
      </c>
      <c r="E1338" t="s">
        <v>1634</v>
      </c>
      <c r="F1338" t="s">
        <v>2644</v>
      </c>
      <c r="G1338" t="s">
        <v>7106</v>
      </c>
      <c r="H1338" t="s">
        <v>7107</v>
      </c>
      <c r="I1338" t="s">
        <v>20</v>
      </c>
      <c r="J1338" t="s">
        <v>7315</v>
      </c>
      <c r="K1338" t="s">
        <v>2657</v>
      </c>
      <c r="L1338">
        <v>10934</v>
      </c>
      <c r="M1338">
        <v>558</v>
      </c>
      <c r="N1338">
        <v>562</v>
      </c>
      <c r="O1338">
        <v>740</v>
      </c>
      <c r="P1338">
        <v>981</v>
      </c>
      <c r="Q1338">
        <v>1076</v>
      </c>
    </row>
    <row r="1339" spans="1:17" x14ac:dyDescent="0.25">
      <c r="A1339">
        <v>22125</v>
      </c>
      <c r="B1339" t="s">
        <v>7316</v>
      </c>
      <c r="C1339" t="s">
        <v>7114</v>
      </c>
      <c r="D1339" t="s">
        <v>7115</v>
      </c>
      <c r="E1339" t="s">
        <v>1650</v>
      </c>
      <c r="F1339" t="s">
        <v>2644</v>
      </c>
      <c r="G1339" t="s">
        <v>7106</v>
      </c>
      <c r="H1339" t="s">
        <v>7107</v>
      </c>
      <c r="I1339" t="s">
        <v>20</v>
      </c>
      <c r="J1339" t="s">
        <v>7317</v>
      </c>
      <c r="K1339" t="s">
        <v>2648</v>
      </c>
      <c r="L1339">
        <v>15441</v>
      </c>
      <c r="M1339">
        <v>859</v>
      </c>
      <c r="N1339">
        <v>876</v>
      </c>
      <c r="O1339">
        <v>1005</v>
      </c>
      <c r="P1339">
        <v>1266</v>
      </c>
      <c r="Q1339">
        <v>1644</v>
      </c>
    </row>
    <row r="1340" spans="1:17" x14ac:dyDescent="0.25">
      <c r="A1340">
        <v>22127</v>
      </c>
      <c r="B1340" t="s">
        <v>7318</v>
      </c>
      <c r="C1340" t="s">
        <v>7319</v>
      </c>
      <c r="D1340" t="s">
        <v>7320</v>
      </c>
      <c r="E1340" t="s">
        <v>1668</v>
      </c>
      <c r="F1340" t="s">
        <v>2644</v>
      </c>
      <c r="G1340" t="s">
        <v>7106</v>
      </c>
      <c r="H1340" t="s">
        <v>7107</v>
      </c>
      <c r="I1340" t="s">
        <v>20</v>
      </c>
      <c r="J1340" t="s">
        <v>7321</v>
      </c>
      <c r="K1340" t="s">
        <v>2657</v>
      </c>
      <c r="L1340">
        <v>14165</v>
      </c>
      <c r="M1340">
        <v>567</v>
      </c>
      <c r="N1340">
        <v>579</v>
      </c>
      <c r="O1340">
        <v>740</v>
      </c>
      <c r="P1340">
        <v>1023</v>
      </c>
      <c r="Q1340">
        <v>1055</v>
      </c>
    </row>
    <row r="1341" spans="1:17" x14ac:dyDescent="0.25">
      <c r="A1341">
        <v>23001</v>
      </c>
      <c r="B1341" t="s">
        <v>7322</v>
      </c>
      <c r="C1341" t="s">
        <v>7323</v>
      </c>
      <c r="D1341" t="s">
        <v>7324</v>
      </c>
      <c r="E1341" t="s">
        <v>74</v>
      </c>
      <c r="F1341" t="s">
        <v>7325</v>
      </c>
      <c r="G1341" t="s">
        <v>7326</v>
      </c>
      <c r="H1341" t="s">
        <v>7327</v>
      </c>
      <c r="I1341" t="s">
        <v>21</v>
      </c>
      <c r="J1341" t="s">
        <v>7328</v>
      </c>
      <c r="K1341" t="s">
        <v>2648</v>
      </c>
      <c r="L1341">
        <v>23267</v>
      </c>
      <c r="M1341">
        <v>747</v>
      </c>
      <c r="N1341">
        <v>834</v>
      </c>
      <c r="O1341">
        <v>1060</v>
      </c>
      <c r="P1341">
        <v>1393</v>
      </c>
      <c r="Q1341">
        <v>1576</v>
      </c>
    </row>
    <row r="1342" spans="1:17" x14ac:dyDescent="0.25">
      <c r="A1342">
        <v>23001</v>
      </c>
      <c r="B1342" t="s">
        <v>7329</v>
      </c>
      <c r="C1342" t="s">
        <v>7323</v>
      </c>
      <c r="D1342" t="s">
        <v>7324</v>
      </c>
      <c r="E1342" t="s">
        <v>74</v>
      </c>
      <c r="F1342" t="s">
        <v>3998</v>
      </c>
      <c r="G1342" t="s">
        <v>7326</v>
      </c>
      <c r="H1342" t="s">
        <v>7327</v>
      </c>
      <c r="I1342" t="s">
        <v>21</v>
      </c>
      <c r="J1342" t="s">
        <v>7328</v>
      </c>
      <c r="K1342" t="s">
        <v>2648</v>
      </c>
      <c r="L1342">
        <v>3983</v>
      </c>
      <c r="M1342">
        <v>747</v>
      </c>
      <c r="N1342">
        <v>834</v>
      </c>
      <c r="O1342">
        <v>1060</v>
      </c>
      <c r="P1342">
        <v>1393</v>
      </c>
      <c r="Q1342">
        <v>1576</v>
      </c>
    </row>
    <row r="1343" spans="1:17" x14ac:dyDescent="0.25">
      <c r="A1343">
        <v>23001</v>
      </c>
      <c r="B1343" t="s">
        <v>7330</v>
      </c>
      <c r="C1343" t="s">
        <v>7323</v>
      </c>
      <c r="D1343" t="s">
        <v>7324</v>
      </c>
      <c r="E1343" t="s">
        <v>74</v>
      </c>
      <c r="F1343" t="s">
        <v>7331</v>
      </c>
      <c r="G1343" t="s">
        <v>7326</v>
      </c>
      <c r="H1343" t="s">
        <v>7327</v>
      </c>
      <c r="I1343" t="s">
        <v>21</v>
      </c>
      <c r="J1343" t="s">
        <v>7328</v>
      </c>
      <c r="K1343" t="s">
        <v>2648</v>
      </c>
      <c r="L1343">
        <v>4340</v>
      </c>
      <c r="M1343">
        <v>747</v>
      </c>
      <c r="N1343">
        <v>834</v>
      </c>
      <c r="O1343">
        <v>1060</v>
      </c>
      <c r="P1343">
        <v>1393</v>
      </c>
      <c r="Q1343">
        <v>1576</v>
      </c>
    </row>
    <row r="1344" spans="1:17" x14ac:dyDescent="0.25">
      <c r="A1344">
        <v>23001</v>
      </c>
      <c r="B1344" t="s">
        <v>7332</v>
      </c>
      <c r="C1344" t="s">
        <v>7323</v>
      </c>
      <c r="D1344" t="s">
        <v>7324</v>
      </c>
      <c r="E1344" t="s">
        <v>74</v>
      </c>
      <c r="F1344" t="s">
        <v>7333</v>
      </c>
      <c r="G1344" t="s">
        <v>7326</v>
      </c>
      <c r="H1344" t="s">
        <v>7327</v>
      </c>
      <c r="I1344" t="s">
        <v>21</v>
      </c>
      <c r="J1344" t="s">
        <v>7328</v>
      </c>
      <c r="K1344" t="s">
        <v>2648</v>
      </c>
      <c r="L1344">
        <v>2332</v>
      </c>
      <c r="M1344">
        <v>747</v>
      </c>
      <c r="N1344">
        <v>834</v>
      </c>
      <c r="O1344">
        <v>1060</v>
      </c>
      <c r="P1344">
        <v>1393</v>
      </c>
      <c r="Q1344">
        <v>1576</v>
      </c>
    </row>
    <row r="1345" spans="1:17" x14ac:dyDescent="0.25">
      <c r="A1345">
        <v>23001</v>
      </c>
      <c r="B1345" t="s">
        <v>7334</v>
      </c>
      <c r="C1345" t="s">
        <v>7323</v>
      </c>
      <c r="D1345" t="s">
        <v>7324</v>
      </c>
      <c r="E1345" t="s">
        <v>74</v>
      </c>
      <c r="F1345" t="s">
        <v>7335</v>
      </c>
      <c r="G1345" t="s">
        <v>7326</v>
      </c>
      <c r="H1345" t="s">
        <v>7327</v>
      </c>
      <c r="I1345" t="s">
        <v>21</v>
      </c>
      <c r="J1345" t="s">
        <v>7328</v>
      </c>
      <c r="K1345" t="s">
        <v>2648</v>
      </c>
      <c r="L1345">
        <v>36158</v>
      </c>
      <c r="M1345">
        <v>747</v>
      </c>
      <c r="N1345">
        <v>834</v>
      </c>
      <c r="O1345">
        <v>1060</v>
      </c>
      <c r="P1345">
        <v>1393</v>
      </c>
      <c r="Q1345">
        <v>1576</v>
      </c>
    </row>
    <row r="1346" spans="1:17" x14ac:dyDescent="0.25">
      <c r="A1346">
        <v>23001</v>
      </c>
      <c r="B1346" t="s">
        <v>7336</v>
      </c>
      <c r="C1346" t="s">
        <v>7323</v>
      </c>
      <c r="D1346" t="s">
        <v>7324</v>
      </c>
      <c r="E1346" t="s">
        <v>74</v>
      </c>
      <c r="F1346" t="s">
        <v>4102</v>
      </c>
      <c r="G1346" t="s">
        <v>7326</v>
      </c>
      <c r="H1346" t="s">
        <v>7327</v>
      </c>
      <c r="I1346" t="s">
        <v>21</v>
      </c>
      <c r="J1346" t="s">
        <v>7328</v>
      </c>
      <c r="K1346" t="s">
        <v>2648</v>
      </c>
      <c r="L1346">
        <v>8943</v>
      </c>
      <c r="M1346">
        <v>747</v>
      </c>
      <c r="N1346">
        <v>834</v>
      </c>
      <c r="O1346">
        <v>1060</v>
      </c>
      <c r="P1346">
        <v>1393</v>
      </c>
      <c r="Q1346">
        <v>1576</v>
      </c>
    </row>
    <row r="1347" spans="1:17" x14ac:dyDescent="0.25">
      <c r="A1347">
        <v>23001</v>
      </c>
      <c r="B1347" t="s">
        <v>7337</v>
      </c>
      <c r="C1347" t="s">
        <v>7323</v>
      </c>
      <c r="D1347" t="s">
        <v>7324</v>
      </c>
      <c r="E1347" t="s">
        <v>74</v>
      </c>
      <c r="F1347" t="s">
        <v>7338</v>
      </c>
      <c r="G1347" t="s">
        <v>7326</v>
      </c>
      <c r="H1347" t="s">
        <v>7327</v>
      </c>
      <c r="I1347" t="s">
        <v>21</v>
      </c>
      <c r="J1347" t="s">
        <v>7328</v>
      </c>
      <c r="K1347" t="s">
        <v>2648</v>
      </c>
      <c r="L1347">
        <v>2048</v>
      </c>
      <c r="M1347">
        <v>747</v>
      </c>
      <c r="N1347">
        <v>834</v>
      </c>
      <c r="O1347">
        <v>1060</v>
      </c>
      <c r="P1347">
        <v>1393</v>
      </c>
      <c r="Q1347">
        <v>1576</v>
      </c>
    </row>
    <row r="1348" spans="1:17" x14ac:dyDescent="0.25">
      <c r="A1348">
        <v>23001</v>
      </c>
      <c r="B1348" t="s">
        <v>7339</v>
      </c>
      <c r="C1348" t="s">
        <v>7323</v>
      </c>
      <c r="D1348" t="s">
        <v>7324</v>
      </c>
      <c r="E1348" t="s">
        <v>74</v>
      </c>
      <c r="F1348" t="s">
        <v>7340</v>
      </c>
      <c r="G1348" t="s">
        <v>7326</v>
      </c>
      <c r="H1348" t="s">
        <v>7327</v>
      </c>
      <c r="I1348" t="s">
        <v>21</v>
      </c>
      <c r="J1348" t="s">
        <v>7328</v>
      </c>
      <c r="K1348" t="s">
        <v>2648</v>
      </c>
      <c r="L1348">
        <v>3176</v>
      </c>
      <c r="M1348">
        <v>747</v>
      </c>
      <c r="N1348">
        <v>834</v>
      </c>
      <c r="O1348">
        <v>1060</v>
      </c>
      <c r="P1348">
        <v>1393</v>
      </c>
      <c r="Q1348">
        <v>1576</v>
      </c>
    </row>
    <row r="1349" spans="1:17" x14ac:dyDescent="0.25">
      <c r="A1349">
        <v>23001</v>
      </c>
      <c r="B1349" t="s">
        <v>7341</v>
      </c>
      <c r="C1349" t="s">
        <v>7323</v>
      </c>
      <c r="D1349" t="s">
        <v>7324</v>
      </c>
      <c r="E1349" t="s">
        <v>74</v>
      </c>
      <c r="F1349" t="s">
        <v>7342</v>
      </c>
      <c r="G1349" t="s">
        <v>7326</v>
      </c>
      <c r="H1349" t="s">
        <v>7327</v>
      </c>
      <c r="I1349" t="s">
        <v>21</v>
      </c>
      <c r="J1349" t="s">
        <v>7328</v>
      </c>
      <c r="K1349" t="s">
        <v>2648</v>
      </c>
      <c r="L1349">
        <v>2980</v>
      </c>
      <c r="M1349">
        <v>747</v>
      </c>
      <c r="N1349">
        <v>834</v>
      </c>
      <c r="O1349">
        <v>1060</v>
      </c>
      <c r="P1349">
        <v>1393</v>
      </c>
      <c r="Q1349">
        <v>1576</v>
      </c>
    </row>
    <row r="1350" spans="1:17" x14ac:dyDescent="0.25">
      <c r="A1350">
        <v>23001</v>
      </c>
      <c r="B1350" t="s">
        <v>7343</v>
      </c>
      <c r="C1350" t="s">
        <v>7323</v>
      </c>
      <c r="D1350" t="s">
        <v>7324</v>
      </c>
      <c r="E1350" t="s">
        <v>74</v>
      </c>
      <c r="F1350" t="s">
        <v>7344</v>
      </c>
      <c r="G1350" t="s">
        <v>7326</v>
      </c>
      <c r="H1350" t="s">
        <v>7327</v>
      </c>
      <c r="I1350" t="s">
        <v>21</v>
      </c>
      <c r="J1350" t="s">
        <v>7328</v>
      </c>
      <c r="K1350" t="s">
        <v>2648</v>
      </c>
      <c r="L1350">
        <v>2584</v>
      </c>
      <c r="M1350">
        <v>747</v>
      </c>
      <c r="N1350">
        <v>834</v>
      </c>
      <c r="O1350">
        <v>1060</v>
      </c>
      <c r="P1350">
        <v>1393</v>
      </c>
      <c r="Q1350">
        <v>1576</v>
      </c>
    </row>
    <row r="1351" spans="1:17" x14ac:dyDescent="0.25">
      <c r="A1351">
        <v>23001</v>
      </c>
      <c r="B1351" t="s">
        <v>7345</v>
      </c>
      <c r="C1351" t="s">
        <v>7323</v>
      </c>
      <c r="D1351" t="s">
        <v>7324</v>
      </c>
      <c r="E1351" t="s">
        <v>74</v>
      </c>
      <c r="F1351" t="s">
        <v>7346</v>
      </c>
      <c r="G1351" t="s">
        <v>7326</v>
      </c>
      <c r="H1351" t="s">
        <v>7327</v>
      </c>
      <c r="I1351" t="s">
        <v>21</v>
      </c>
      <c r="J1351" t="s">
        <v>7328</v>
      </c>
      <c r="K1351" t="s">
        <v>2648</v>
      </c>
      <c r="L1351">
        <v>5624</v>
      </c>
      <c r="M1351">
        <v>747</v>
      </c>
      <c r="N1351">
        <v>834</v>
      </c>
      <c r="O1351">
        <v>1060</v>
      </c>
      <c r="P1351">
        <v>1393</v>
      </c>
      <c r="Q1351">
        <v>1576</v>
      </c>
    </row>
    <row r="1352" spans="1:17" x14ac:dyDescent="0.25">
      <c r="A1352">
        <v>23001</v>
      </c>
      <c r="B1352" t="s">
        <v>7347</v>
      </c>
      <c r="C1352" t="s">
        <v>7323</v>
      </c>
      <c r="D1352" t="s">
        <v>7324</v>
      </c>
      <c r="E1352" t="s">
        <v>74</v>
      </c>
      <c r="F1352" t="s">
        <v>7348</v>
      </c>
      <c r="G1352" t="s">
        <v>7326</v>
      </c>
      <c r="H1352" t="s">
        <v>7327</v>
      </c>
      <c r="I1352" t="s">
        <v>21</v>
      </c>
      <c r="J1352" t="s">
        <v>7328</v>
      </c>
      <c r="K1352" t="s">
        <v>2648</v>
      </c>
      <c r="L1352">
        <v>5034</v>
      </c>
      <c r="M1352">
        <v>747</v>
      </c>
      <c r="N1352">
        <v>834</v>
      </c>
      <c r="O1352">
        <v>1060</v>
      </c>
      <c r="P1352">
        <v>1393</v>
      </c>
      <c r="Q1352">
        <v>1576</v>
      </c>
    </row>
    <row r="1353" spans="1:17" x14ac:dyDescent="0.25">
      <c r="A1353">
        <v>23001</v>
      </c>
      <c r="B1353" t="s">
        <v>7349</v>
      </c>
      <c r="C1353" t="s">
        <v>7323</v>
      </c>
      <c r="D1353" t="s">
        <v>7324</v>
      </c>
      <c r="E1353" t="s">
        <v>74</v>
      </c>
      <c r="F1353" t="s">
        <v>7350</v>
      </c>
      <c r="G1353" t="s">
        <v>7326</v>
      </c>
      <c r="H1353" t="s">
        <v>7327</v>
      </c>
      <c r="I1353" t="s">
        <v>21</v>
      </c>
      <c r="J1353" t="s">
        <v>7328</v>
      </c>
      <c r="K1353" t="s">
        <v>2648</v>
      </c>
      <c r="L1353">
        <v>5821</v>
      </c>
      <c r="M1353">
        <v>747</v>
      </c>
      <c r="N1353">
        <v>834</v>
      </c>
      <c r="O1353">
        <v>1060</v>
      </c>
      <c r="P1353">
        <v>1393</v>
      </c>
      <c r="Q1353">
        <v>1576</v>
      </c>
    </row>
    <row r="1354" spans="1:17" x14ac:dyDescent="0.25">
      <c r="A1354">
        <v>23001</v>
      </c>
      <c r="B1354" t="s">
        <v>7351</v>
      </c>
      <c r="C1354" t="s">
        <v>7323</v>
      </c>
      <c r="D1354" t="s">
        <v>7324</v>
      </c>
      <c r="E1354" t="s">
        <v>74</v>
      </c>
      <c r="F1354" t="s">
        <v>7352</v>
      </c>
      <c r="G1354" t="s">
        <v>7326</v>
      </c>
      <c r="H1354" t="s">
        <v>7327</v>
      </c>
      <c r="I1354" t="s">
        <v>21</v>
      </c>
      <c r="J1354" t="s">
        <v>7328</v>
      </c>
      <c r="K1354" t="s">
        <v>2648</v>
      </c>
      <c r="L1354">
        <v>1668</v>
      </c>
      <c r="M1354">
        <v>747</v>
      </c>
      <c r="N1354">
        <v>834</v>
      </c>
      <c r="O1354">
        <v>1060</v>
      </c>
      <c r="P1354">
        <v>1393</v>
      </c>
      <c r="Q1354">
        <v>1576</v>
      </c>
    </row>
    <row r="1355" spans="1:17" x14ac:dyDescent="0.25">
      <c r="A1355">
        <v>23003</v>
      </c>
      <c r="B1355" t="s">
        <v>7353</v>
      </c>
      <c r="C1355" t="s">
        <v>7354</v>
      </c>
      <c r="D1355" t="s">
        <v>7355</v>
      </c>
      <c r="E1355" t="s">
        <v>113</v>
      </c>
      <c r="F1355" t="s">
        <v>7356</v>
      </c>
      <c r="G1355" t="s">
        <v>7326</v>
      </c>
      <c r="H1355" t="s">
        <v>7327</v>
      </c>
      <c r="I1355" t="s">
        <v>21</v>
      </c>
      <c r="J1355" t="s">
        <v>7357</v>
      </c>
      <c r="K1355" t="s">
        <v>2657</v>
      </c>
      <c r="L1355">
        <v>273</v>
      </c>
      <c r="M1355">
        <v>562</v>
      </c>
      <c r="N1355">
        <v>672</v>
      </c>
      <c r="O1355">
        <v>841</v>
      </c>
      <c r="P1355">
        <v>1117</v>
      </c>
      <c r="Q1355">
        <v>1266</v>
      </c>
    </row>
    <row r="1356" spans="1:17" x14ac:dyDescent="0.25">
      <c r="A1356">
        <v>23003</v>
      </c>
      <c r="B1356" t="s">
        <v>7358</v>
      </c>
      <c r="C1356" t="s">
        <v>7354</v>
      </c>
      <c r="D1356" t="s">
        <v>7355</v>
      </c>
      <c r="E1356" t="s">
        <v>113</v>
      </c>
      <c r="F1356" t="s">
        <v>7359</v>
      </c>
      <c r="G1356" t="s">
        <v>7326</v>
      </c>
      <c r="H1356" t="s">
        <v>7327</v>
      </c>
      <c r="I1356" t="s">
        <v>21</v>
      </c>
      <c r="J1356" t="s">
        <v>7357</v>
      </c>
      <c r="K1356" t="s">
        <v>2657</v>
      </c>
      <c r="L1356">
        <v>194</v>
      </c>
      <c r="M1356">
        <v>562</v>
      </c>
      <c r="N1356">
        <v>672</v>
      </c>
      <c r="O1356">
        <v>841</v>
      </c>
      <c r="P1356">
        <v>1117</v>
      </c>
      <c r="Q1356">
        <v>1266</v>
      </c>
    </row>
    <row r="1357" spans="1:17" x14ac:dyDescent="0.25">
      <c r="A1357">
        <v>23003</v>
      </c>
      <c r="B1357" t="s">
        <v>7360</v>
      </c>
      <c r="C1357" t="s">
        <v>7354</v>
      </c>
      <c r="D1357" t="s">
        <v>7355</v>
      </c>
      <c r="E1357" t="s">
        <v>113</v>
      </c>
      <c r="F1357" t="s">
        <v>7361</v>
      </c>
      <c r="G1357" t="s">
        <v>7326</v>
      </c>
      <c r="H1357" t="s">
        <v>7327</v>
      </c>
      <c r="I1357" t="s">
        <v>21</v>
      </c>
      <c r="J1357" t="s">
        <v>7357</v>
      </c>
      <c r="K1357" t="s">
        <v>2657</v>
      </c>
      <c r="L1357">
        <v>1128</v>
      </c>
      <c r="M1357">
        <v>562</v>
      </c>
      <c r="N1357">
        <v>672</v>
      </c>
      <c r="O1357">
        <v>841</v>
      </c>
      <c r="P1357">
        <v>1117</v>
      </c>
      <c r="Q1357">
        <v>1266</v>
      </c>
    </row>
    <row r="1358" spans="1:17" x14ac:dyDescent="0.25">
      <c r="A1358">
        <v>23003</v>
      </c>
      <c r="B1358" t="s">
        <v>7362</v>
      </c>
      <c r="C1358" t="s">
        <v>7354</v>
      </c>
      <c r="D1358" t="s">
        <v>7355</v>
      </c>
      <c r="E1358" t="s">
        <v>113</v>
      </c>
      <c r="F1358" t="s">
        <v>7363</v>
      </c>
      <c r="G1358" t="s">
        <v>7326</v>
      </c>
      <c r="H1358" t="s">
        <v>7327</v>
      </c>
      <c r="I1358" t="s">
        <v>21</v>
      </c>
      <c r="J1358" t="s">
        <v>7357</v>
      </c>
      <c r="K1358" t="s">
        <v>2657</v>
      </c>
      <c r="L1358">
        <v>47</v>
      </c>
      <c r="M1358">
        <v>562</v>
      </c>
      <c r="N1358">
        <v>672</v>
      </c>
      <c r="O1358">
        <v>841</v>
      </c>
      <c r="P1358">
        <v>1117</v>
      </c>
      <c r="Q1358">
        <v>1266</v>
      </c>
    </row>
    <row r="1359" spans="1:17" x14ac:dyDescent="0.25">
      <c r="A1359">
        <v>23003</v>
      </c>
      <c r="B1359" t="s">
        <v>7364</v>
      </c>
      <c r="C1359" t="s">
        <v>7354</v>
      </c>
      <c r="D1359" t="s">
        <v>7355</v>
      </c>
      <c r="E1359" t="s">
        <v>113</v>
      </c>
      <c r="F1359" t="s">
        <v>7365</v>
      </c>
      <c r="G1359" t="s">
        <v>7326</v>
      </c>
      <c r="H1359" t="s">
        <v>7327</v>
      </c>
      <c r="I1359" t="s">
        <v>21</v>
      </c>
      <c r="J1359" t="s">
        <v>7357</v>
      </c>
      <c r="K1359" t="s">
        <v>2657</v>
      </c>
      <c r="L1359">
        <v>888</v>
      </c>
      <c r="M1359">
        <v>562</v>
      </c>
      <c r="N1359">
        <v>672</v>
      </c>
      <c r="O1359">
        <v>841</v>
      </c>
      <c r="P1359">
        <v>1117</v>
      </c>
      <c r="Q1359">
        <v>1266</v>
      </c>
    </row>
    <row r="1360" spans="1:17" x14ac:dyDescent="0.25">
      <c r="A1360">
        <v>23003</v>
      </c>
      <c r="B1360" t="s">
        <v>7366</v>
      </c>
      <c r="C1360" t="s">
        <v>7354</v>
      </c>
      <c r="D1360" t="s">
        <v>7355</v>
      </c>
      <c r="E1360" t="s">
        <v>113</v>
      </c>
      <c r="F1360" t="s">
        <v>3939</v>
      </c>
      <c r="G1360" t="s">
        <v>7326</v>
      </c>
      <c r="H1360" t="s">
        <v>7327</v>
      </c>
      <c r="I1360" t="s">
        <v>21</v>
      </c>
      <c r="J1360" t="s">
        <v>7357</v>
      </c>
      <c r="K1360" t="s">
        <v>2657</v>
      </c>
      <c r="L1360">
        <v>582</v>
      </c>
      <c r="M1360">
        <v>562</v>
      </c>
      <c r="N1360">
        <v>672</v>
      </c>
      <c r="O1360">
        <v>841</v>
      </c>
      <c r="P1360">
        <v>1117</v>
      </c>
      <c r="Q1360">
        <v>1266</v>
      </c>
    </row>
    <row r="1361" spans="1:17" x14ac:dyDescent="0.25">
      <c r="A1361">
        <v>23003</v>
      </c>
      <c r="B1361" t="s">
        <v>7367</v>
      </c>
      <c r="C1361" t="s">
        <v>7354</v>
      </c>
      <c r="D1361" t="s">
        <v>7355</v>
      </c>
      <c r="E1361" t="s">
        <v>113</v>
      </c>
      <c r="F1361" t="s">
        <v>7368</v>
      </c>
      <c r="G1361" t="s">
        <v>7326</v>
      </c>
      <c r="H1361" t="s">
        <v>7327</v>
      </c>
      <c r="I1361" t="s">
        <v>21</v>
      </c>
      <c r="J1361" t="s">
        <v>7357</v>
      </c>
      <c r="K1361" t="s">
        <v>2657</v>
      </c>
      <c r="L1361">
        <v>7659</v>
      </c>
      <c r="M1361">
        <v>562</v>
      </c>
      <c r="N1361">
        <v>672</v>
      </c>
      <c r="O1361">
        <v>841</v>
      </c>
      <c r="P1361">
        <v>1117</v>
      </c>
      <c r="Q1361">
        <v>1266</v>
      </c>
    </row>
    <row r="1362" spans="1:17" x14ac:dyDescent="0.25">
      <c r="A1362">
        <v>23003</v>
      </c>
      <c r="B1362" t="s">
        <v>7369</v>
      </c>
      <c r="C1362" t="s">
        <v>7354</v>
      </c>
      <c r="D1362" t="s">
        <v>7355</v>
      </c>
      <c r="E1362" t="s">
        <v>113</v>
      </c>
      <c r="F1362" t="s">
        <v>7370</v>
      </c>
      <c r="G1362" t="s">
        <v>7326</v>
      </c>
      <c r="H1362" t="s">
        <v>7327</v>
      </c>
      <c r="I1362" t="s">
        <v>21</v>
      </c>
      <c r="J1362" t="s">
        <v>7357</v>
      </c>
      <c r="K1362" t="s">
        <v>2657</v>
      </c>
      <c r="L1362">
        <v>364</v>
      </c>
      <c r="M1362">
        <v>562</v>
      </c>
      <c r="N1362">
        <v>672</v>
      </c>
      <c r="O1362">
        <v>841</v>
      </c>
      <c r="P1362">
        <v>1117</v>
      </c>
      <c r="Q1362">
        <v>1266</v>
      </c>
    </row>
    <row r="1363" spans="1:17" x14ac:dyDescent="0.25">
      <c r="A1363">
        <v>23003</v>
      </c>
      <c r="B1363" t="s">
        <v>7371</v>
      </c>
      <c r="C1363" t="s">
        <v>7354</v>
      </c>
      <c r="D1363" t="s">
        <v>7355</v>
      </c>
      <c r="E1363" t="s">
        <v>113</v>
      </c>
      <c r="F1363" t="s">
        <v>7372</v>
      </c>
      <c r="G1363" t="s">
        <v>7326</v>
      </c>
      <c r="H1363" t="s">
        <v>7327</v>
      </c>
      <c r="I1363" t="s">
        <v>21</v>
      </c>
      <c r="J1363" t="s">
        <v>7357</v>
      </c>
      <c r="K1363" t="s">
        <v>2657</v>
      </c>
      <c r="L1363">
        <v>262</v>
      </c>
      <c r="M1363">
        <v>562</v>
      </c>
      <c r="N1363">
        <v>672</v>
      </c>
      <c r="O1363">
        <v>841</v>
      </c>
      <c r="P1363">
        <v>1117</v>
      </c>
      <c r="Q1363">
        <v>1266</v>
      </c>
    </row>
    <row r="1364" spans="1:17" x14ac:dyDescent="0.25">
      <c r="A1364">
        <v>23003</v>
      </c>
      <c r="B1364" t="s">
        <v>7373</v>
      </c>
      <c r="C1364" t="s">
        <v>7354</v>
      </c>
      <c r="D1364" t="s">
        <v>7355</v>
      </c>
      <c r="E1364" t="s">
        <v>113</v>
      </c>
      <c r="F1364" t="s">
        <v>7374</v>
      </c>
      <c r="G1364" t="s">
        <v>7326</v>
      </c>
      <c r="H1364" t="s">
        <v>7327</v>
      </c>
      <c r="I1364" t="s">
        <v>21</v>
      </c>
      <c r="J1364" t="s">
        <v>7357</v>
      </c>
      <c r="K1364" t="s">
        <v>2657</v>
      </c>
      <c r="L1364">
        <v>82</v>
      </c>
      <c r="M1364">
        <v>562</v>
      </c>
      <c r="N1364">
        <v>672</v>
      </c>
      <c r="O1364">
        <v>841</v>
      </c>
      <c r="P1364">
        <v>1117</v>
      </c>
      <c r="Q1364">
        <v>1266</v>
      </c>
    </row>
    <row r="1365" spans="1:17" x14ac:dyDescent="0.25">
      <c r="A1365">
        <v>23003</v>
      </c>
      <c r="B1365" t="s">
        <v>7375</v>
      </c>
      <c r="C1365" t="s">
        <v>7354</v>
      </c>
      <c r="D1365" t="s">
        <v>7355</v>
      </c>
      <c r="E1365" t="s">
        <v>113</v>
      </c>
      <c r="F1365" t="s">
        <v>7376</v>
      </c>
      <c r="G1365" t="s">
        <v>7326</v>
      </c>
      <c r="H1365" t="s">
        <v>7327</v>
      </c>
      <c r="I1365" t="s">
        <v>21</v>
      </c>
      <c r="J1365" t="s">
        <v>7357</v>
      </c>
      <c r="K1365" t="s">
        <v>2657</v>
      </c>
      <c r="L1365">
        <v>364</v>
      </c>
      <c r="M1365">
        <v>562</v>
      </c>
      <c r="N1365">
        <v>672</v>
      </c>
      <c r="O1365">
        <v>841</v>
      </c>
      <c r="P1365">
        <v>1117</v>
      </c>
      <c r="Q1365">
        <v>1266</v>
      </c>
    </row>
    <row r="1366" spans="1:17" x14ac:dyDescent="0.25">
      <c r="A1366">
        <v>23003</v>
      </c>
      <c r="B1366" t="s">
        <v>7377</v>
      </c>
      <c r="C1366" t="s">
        <v>7354</v>
      </c>
      <c r="D1366" t="s">
        <v>7355</v>
      </c>
      <c r="E1366" t="s">
        <v>113</v>
      </c>
      <c r="F1366" t="s">
        <v>7378</v>
      </c>
      <c r="G1366" t="s">
        <v>7326</v>
      </c>
      <c r="H1366" t="s">
        <v>7327</v>
      </c>
      <c r="I1366" t="s">
        <v>21</v>
      </c>
      <c r="J1366" t="s">
        <v>7357</v>
      </c>
      <c r="K1366" t="s">
        <v>2657</v>
      </c>
      <c r="L1366">
        <v>412</v>
      </c>
      <c r="M1366">
        <v>562</v>
      </c>
      <c r="N1366">
        <v>672</v>
      </c>
      <c r="O1366">
        <v>841</v>
      </c>
      <c r="P1366">
        <v>1117</v>
      </c>
      <c r="Q1366">
        <v>1266</v>
      </c>
    </row>
    <row r="1367" spans="1:17" x14ac:dyDescent="0.25">
      <c r="A1367">
        <v>23003</v>
      </c>
      <c r="B1367" t="s">
        <v>7379</v>
      </c>
      <c r="C1367" t="s">
        <v>7354</v>
      </c>
      <c r="D1367" t="s">
        <v>7355</v>
      </c>
      <c r="E1367" t="s">
        <v>113</v>
      </c>
      <c r="F1367" t="s">
        <v>7380</v>
      </c>
      <c r="G1367" t="s">
        <v>7326</v>
      </c>
      <c r="H1367" t="s">
        <v>7327</v>
      </c>
      <c r="I1367" t="s">
        <v>21</v>
      </c>
      <c r="J1367" t="s">
        <v>7357</v>
      </c>
      <c r="K1367" t="s">
        <v>2657</v>
      </c>
      <c r="L1367">
        <v>296</v>
      </c>
      <c r="M1367">
        <v>562</v>
      </c>
      <c r="N1367">
        <v>672</v>
      </c>
      <c r="O1367">
        <v>841</v>
      </c>
      <c r="P1367">
        <v>1117</v>
      </c>
      <c r="Q1367">
        <v>1266</v>
      </c>
    </row>
    <row r="1368" spans="1:17" x14ac:dyDescent="0.25">
      <c r="A1368">
        <v>23003</v>
      </c>
      <c r="B1368" t="s">
        <v>7381</v>
      </c>
      <c r="C1368" t="s">
        <v>7354</v>
      </c>
      <c r="D1368" t="s">
        <v>7355</v>
      </c>
      <c r="E1368" t="s">
        <v>113</v>
      </c>
      <c r="F1368" t="s">
        <v>7382</v>
      </c>
      <c r="G1368" t="s">
        <v>7326</v>
      </c>
      <c r="H1368" t="s">
        <v>7327</v>
      </c>
      <c r="I1368" t="s">
        <v>21</v>
      </c>
      <c r="J1368" t="s">
        <v>7357</v>
      </c>
      <c r="K1368" t="s">
        <v>2657</v>
      </c>
      <c r="L1368">
        <v>97</v>
      </c>
      <c r="M1368">
        <v>562</v>
      </c>
      <c r="N1368">
        <v>672</v>
      </c>
      <c r="O1368">
        <v>841</v>
      </c>
      <c r="P1368">
        <v>1117</v>
      </c>
      <c r="Q1368">
        <v>1266</v>
      </c>
    </row>
    <row r="1369" spans="1:17" x14ac:dyDescent="0.25">
      <c r="A1369">
        <v>23003</v>
      </c>
      <c r="B1369" t="s">
        <v>7383</v>
      </c>
      <c r="C1369" t="s">
        <v>7354</v>
      </c>
      <c r="D1369" t="s">
        <v>7355</v>
      </c>
      <c r="E1369" t="s">
        <v>113</v>
      </c>
      <c r="F1369" t="s">
        <v>7384</v>
      </c>
      <c r="G1369" t="s">
        <v>7326</v>
      </c>
      <c r="H1369" t="s">
        <v>7327</v>
      </c>
      <c r="I1369" t="s">
        <v>21</v>
      </c>
      <c r="J1369" t="s">
        <v>7357</v>
      </c>
      <c r="K1369" t="s">
        <v>2657</v>
      </c>
      <c r="L1369">
        <v>250</v>
      </c>
      <c r="M1369">
        <v>562</v>
      </c>
      <c r="N1369">
        <v>672</v>
      </c>
      <c r="O1369">
        <v>841</v>
      </c>
      <c r="P1369">
        <v>1117</v>
      </c>
      <c r="Q1369">
        <v>1266</v>
      </c>
    </row>
    <row r="1370" spans="1:17" x14ac:dyDescent="0.25">
      <c r="A1370">
        <v>23003</v>
      </c>
      <c r="B1370" t="s">
        <v>7385</v>
      </c>
      <c r="C1370" t="s">
        <v>7354</v>
      </c>
      <c r="D1370" t="s">
        <v>7355</v>
      </c>
      <c r="E1370" t="s">
        <v>113</v>
      </c>
      <c r="F1370" t="s">
        <v>7386</v>
      </c>
      <c r="G1370" t="s">
        <v>7326</v>
      </c>
      <c r="H1370" t="s">
        <v>7327</v>
      </c>
      <c r="I1370" t="s">
        <v>21</v>
      </c>
      <c r="J1370" t="s">
        <v>7357</v>
      </c>
      <c r="K1370" t="s">
        <v>2657</v>
      </c>
      <c r="L1370">
        <v>557</v>
      </c>
      <c r="M1370">
        <v>562</v>
      </c>
      <c r="N1370">
        <v>672</v>
      </c>
      <c r="O1370">
        <v>841</v>
      </c>
      <c r="P1370">
        <v>1117</v>
      </c>
      <c r="Q1370">
        <v>1266</v>
      </c>
    </row>
    <row r="1371" spans="1:17" x14ac:dyDescent="0.25">
      <c r="A1371">
        <v>23003</v>
      </c>
      <c r="B1371" t="s">
        <v>7387</v>
      </c>
      <c r="C1371" t="s">
        <v>7354</v>
      </c>
      <c r="D1371" t="s">
        <v>7355</v>
      </c>
      <c r="E1371" t="s">
        <v>113</v>
      </c>
      <c r="F1371" t="s">
        <v>3835</v>
      </c>
      <c r="G1371" t="s">
        <v>7326</v>
      </c>
      <c r="H1371" t="s">
        <v>7327</v>
      </c>
      <c r="I1371" t="s">
        <v>21</v>
      </c>
      <c r="J1371" t="s">
        <v>7357</v>
      </c>
      <c r="K1371" t="s">
        <v>2657</v>
      </c>
      <c r="L1371">
        <v>1387</v>
      </c>
      <c r="M1371">
        <v>562</v>
      </c>
      <c r="N1371">
        <v>672</v>
      </c>
      <c r="O1371">
        <v>841</v>
      </c>
      <c r="P1371">
        <v>1117</v>
      </c>
      <c r="Q1371">
        <v>1266</v>
      </c>
    </row>
    <row r="1372" spans="1:17" x14ac:dyDescent="0.25">
      <c r="A1372">
        <v>23003</v>
      </c>
      <c r="B1372" t="s">
        <v>7388</v>
      </c>
      <c r="C1372" t="s">
        <v>7354</v>
      </c>
      <c r="D1372" t="s">
        <v>7355</v>
      </c>
      <c r="E1372" t="s">
        <v>113</v>
      </c>
      <c r="F1372" t="s">
        <v>7389</v>
      </c>
      <c r="G1372" t="s">
        <v>7326</v>
      </c>
      <c r="H1372" t="s">
        <v>7327</v>
      </c>
      <c r="I1372" t="s">
        <v>21</v>
      </c>
      <c r="J1372" t="s">
        <v>7357</v>
      </c>
      <c r="K1372" t="s">
        <v>2657</v>
      </c>
      <c r="L1372">
        <v>3299</v>
      </c>
      <c r="M1372">
        <v>562</v>
      </c>
      <c r="N1372">
        <v>672</v>
      </c>
      <c r="O1372">
        <v>841</v>
      </c>
      <c r="P1372">
        <v>1117</v>
      </c>
      <c r="Q1372">
        <v>1266</v>
      </c>
    </row>
    <row r="1373" spans="1:17" x14ac:dyDescent="0.25">
      <c r="A1373">
        <v>23003</v>
      </c>
      <c r="B1373" t="s">
        <v>7390</v>
      </c>
      <c r="C1373" t="s">
        <v>7354</v>
      </c>
      <c r="D1373" t="s">
        <v>7355</v>
      </c>
      <c r="E1373" t="s">
        <v>113</v>
      </c>
      <c r="F1373" t="s">
        <v>7391</v>
      </c>
      <c r="G1373" t="s">
        <v>7326</v>
      </c>
      <c r="H1373" t="s">
        <v>7327</v>
      </c>
      <c r="I1373" t="s">
        <v>21</v>
      </c>
      <c r="J1373" t="s">
        <v>7357</v>
      </c>
      <c r="K1373" t="s">
        <v>2657</v>
      </c>
      <c r="L1373">
        <v>3852</v>
      </c>
      <c r="M1373">
        <v>562</v>
      </c>
      <c r="N1373">
        <v>672</v>
      </c>
      <c r="O1373">
        <v>841</v>
      </c>
      <c r="P1373">
        <v>1117</v>
      </c>
      <c r="Q1373">
        <v>1266</v>
      </c>
    </row>
    <row r="1374" spans="1:17" x14ac:dyDescent="0.25">
      <c r="A1374">
        <v>23003</v>
      </c>
      <c r="B1374" t="s">
        <v>7392</v>
      </c>
      <c r="C1374" t="s">
        <v>7354</v>
      </c>
      <c r="D1374" t="s">
        <v>7355</v>
      </c>
      <c r="E1374" t="s">
        <v>113</v>
      </c>
      <c r="F1374" t="s">
        <v>7393</v>
      </c>
      <c r="G1374" t="s">
        <v>7326</v>
      </c>
      <c r="H1374" t="s">
        <v>7327</v>
      </c>
      <c r="I1374" t="s">
        <v>21</v>
      </c>
      <c r="J1374" t="s">
        <v>7357</v>
      </c>
      <c r="K1374" t="s">
        <v>2657</v>
      </c>
      <c r="L1374">
        <v>885</v>
      </c>
      <c r="M1374">
        <v>562</v>
      </c>
      <c r="N1374">
        <v>672</v>
      </c>
      <c r="O1374">
        <v>841</v>
      </c>
      <c r="P1374">
        <v>1117</v>
      </c>
      <c r="Q1374">
        <v>1266</v>
      </c>
    </row>
    <row r="1375" spans="1:17" x14ac:dyDescent="0.25">
      <c r="A1375">
        <v>23003</v>
      </c>
      <c r="B1375" t="s">
        <v>7394</v>
      </c>
      <c r="C1375" t="s">
        <v>7354</v>
      </c>
      <c r="D1375" t="s">
        <v>7355</v>
      </c>
      <c r="E1375" t="s">
        <v>113</v>
      </c>
      <c r="F1375" t="s">
        <v>7395</v>
      </c>
      <c r="G1375" t="s">
        <v>7326</v>
      </c>
      <c r="H1375" t="s">
        <v>7327</v>
      </c>
      <c r="I1375" t="s">
        <v>21</v>
      </c>
      <c r="J1375" t="s">
        <v>7357</v>
      </c>
      <c r="K1375" t="s">
        <v>2657</v>
      </c>
      <c r="L1375">
        <v>97</v>
      </c>
      <c r="M1375">
        <v>562</v>
      </c>
      <c r="N1375">
        <v>672</v>
      </c>
      <c r="O1375">
        <v>841</v>
      </c>
      <c r="P1375">
        <v>1117</v>
      </c>
      <c r="Q1375">
        <v>1266</v>
      </c>
    </row>
    <row r="1376" spans="1:17" x14ac:dyDescent="0.25">
      <c r="A1376">
        <v>23003</v>
      </c>
      <c r="B1376" t="s">
        <v>7396</v>
      </c>
      <c r="C1376" t="s">
        <v>7354</v>
      </c>
      <c r="D1376" t="s">
        <v>7355</v>
      </c>
      <c r="E1376" t="s">
        <v>113</v>
      </c>
      <c r="F1376" t="s">
        <v>7397</v>
      </c>
      <c r="G1376" t="s">
        <v>7326</v>
      </c>
      <c r="H1376" t="s">
        <v>7327</v>
      </c>
      <c r="I1376" t="s">
        <v>21</v>
      </c>
      <c r="J1376" t="s">
        <v>7357</v>
      </c>
      <c r="K1376" t="s">
        <v>2657</v>
      </c>
      <c r="L1376">
        <v>4</v>
      </c>
      <c r="M1376">
        <v>562</v>
      </c>
      <c r="N1376">
        <v>672</v>
      </c>
      <c r="O1376">
        <v>841</v>
      </c>
      <c r="P1376">
        <v>1117</v>
      </c>
      <c r="Q1376">
        <v>1266</v>
      </c>
    </row>
    <row r="1377" spans="1:17" x14ac:dyDescent="0.25">
      <c r="A1377">
        <v>23003</v>
      </c>
      <c r="B1377" t="s">
        <v>7398</v>
      </c>
      <c r="C1377" t="s">
        <v>7354</v>
      </c>
      <c r="D1377" t="s">
        <v>7355</v>
      </c>
      <c r="E1377" t="s">
        <v>113</v>
      </c>
      <c r="F1377" t="s">
        <v>7399</v>
      </c>
      <c r="G1377" t="s">
        <v>7326</v>
      </c>
      <c r="H1377" t="s">
        <v>7327</v>
      </c>
      <c r="I1377" t="s">
        <v>21</v>
      </c>
      <c r="J1377" t="s">
        <v>7357</v>
      </c>
      <c r="K1377" t="s">
        <v>2657</v>
      </c>
      <c r="L1377">
        <v>404</v>
      </c>
      <c r="M1377">
        <v>562</v>
      </c>
      <c r="N1377">
        <v>672</v>
      </c>
      <c r="O1377">
        <v>841</v>
      </c>
      <c r="P1377">
        <v>1117</v>
      </c>
      <c r="Q1377">
        <v>1266</v>
      </c>
    </row>
    <row r="1378" spans="1:17" x14ac:dyDescent="0.25">
      <c r="A1378">
        <v>23003</v>
      </c>
      <c r="B1378" t="s">
        <v>7400</v>
      </c>
      <c r="C1378" t="s">
        <v>7354</v>
      </c>
      <c r="D1378" t="s">
        <v>7355</v>
      </c>
      <c r="E1378" t="s">
        <v>113</v>
      </c>
      <c r="F1378" t="s">
        <v>7401</v>
      </c>
      <c r="G1378" t="s">
        <v>7326</v>
      </c>
      <c r="H1378" t="s">
        <v>7327</v>
      </c>
      <c r="I1378" t="s">
        <v>21</v>
      </c>
      <c r="J1378" t="s">
        <v>7357</v>
      </c>
      <c r="K1378" t="s">
        <v>2657</v>
      </c>
      <c r="L1378">
        <v>121</v>
      </c>
      <c r="M1378">
        <v>562</v>
      </c>
      <c r="N1378">
        <v>672</v>
      </c>
      <c r="O1378">
        <v>841</v>
      </c>
      <c r="P1378">
        <v>1117</v>
      </c>
      <c r="Q1378">
        <v>1266</v>
      </c>
    </row>
    <row r="1379" spans="1:17" x14ac:dyDescent="0.25">
      <c r="A1379">
        <v>23003</v>
      </c>
      <c r="B1379" t="s">
        <v>7402</v>
      </c>
      <c r="C1379" t="s">
        <v>7354</v>
      </c>
      <c r="D1379" t="s">
        <v>7355</v>
      </c>
      <c r="E1379" t="s">
        <v>113</v>
      </c>
      <c r="F1379" t="s">
        <v>7403</v>
      </c>
      <c r="G1379" t="s">
        <v>7326</v>
      </c>
      <c r="H1379" t="s">
        <v>7327</v>
      </c>
      <c r="I1379" t="s">
        <v>21</v>
      </c>
      <c r="J1379" t="s">
        <v>7357</v>
      </c>
      <c r="K1379" t="s">
        <v>2657</v>
      </c>
      <c r="L1379">
        <v>140</v>
      </c>
      <c r="M1379">
        <v>562</v>
      </c>
      <c r="N1379">
        <v>672</v>
      </c>
      <c r="O1379">
        <v>841</v>
      </c>
      <c r="P1379">
        <v>1117</v>
      </c>
      <c r="Q1379">
        <v>1266</v>
      </c>
    </row>
    <row r="1380" spans="1:17" x14ac:dyDescent="0.25">
      <c r="A1380">
        <v>23003</v>
      </c>
      <c r="B1380" t="s">
        <v>7404</v>
      </c>
      <c r="C1380" t="s">
        <v>7354</v>
      </c>
      <c r="D1380" t="s">
        <v>7355</v>
      </c>
      <c r="E1380" t="s">
        <v>113</v>
      </c>
      <c r="F1380" t="s">
        <v>7405</v>
      </c>
      <c r="G1380" t="s">
        <v>7326</v>
      </c>
      <c r="H1380" t="s">
        <v>7327</v>
      </c>
      <c r="I1380" t="s">
        <v>21</v>
      </c>
      <c r="J1380" t="s">
        <v>7357</v>
      </c>
      <c r="K1380" t="s">
        <v>2657</v>
      </c>
      <c r="L1380">
        <v>122</v>
      </c>
      <c r="M1380">
        <v>562</v>
      </c>
      <c r="N1380">
        <v>672</v>
      </c>
      <c r="O1380">
        <v>841</v>
      </c>
      <c r="P1380">
        <v>1117</v>
      </c>
      <c r="Q1380">
        <v>1266</v>
      </c>
    </row>
    <row r="1381" spans="1:17" x14ac:dyDescent="0.25">
      <c r="A1381">
        <v>23003</v>
      </c>
      <c r="B1381" t="s">
        <v>7406</v>
      </c>
      <c r="C1381" t="s">
        <v>7354</v>
      </c>
      <c r="D1381" t="s">
        <v>7355</v>
      </c>
      <c r="E1381" t="s">
        <v>113</v>
      </c>
      <c r="F1381" t="s">
        <v>7407</v>
      </c>
      <c r="G1381" t="s">
        <v>7326</v>
      </c>
      <c r="H1381" t="s">
        <v>7327</v>
      </c>
      <c r="I1381" t="s">
        <v>21</v>
      </c>
      <c r="J1381" t="s">
        <v>7357</v>
      </c>
      <c r="K1381" t="s">
        <v>2657</v>
      </c>
      <c r="L1381">
        <v>67</v>
      </c>
      <c r="M1381">
        <v>562</v>
      </c>
      <c r="N1381">
        <v>672</v>
      </c>
      <c r="O1381">
        <v>841</v>
      </c>
      <c r="P1381">
        <v>1117</v>
      </c>
      <c r="Q1381">
        <v>1266</v>
      </c>
    </row>
    <row r="1382" spans="1:17" x14ac:dyDescent="0.25">
      <c r="A1382">
        <v>23003</v>
      </c>
      <c r="B1382" t="s">
        <v>7408</v>
      </c>
      <c r="C1382" t="s">
        <v>7354</v>
      </c>
      <c r="D1382" t="s">
        <v>7355</v>
      </c>
      <c r="E1382" t="s">
        <v>113</v>
      </c>
      <c r="F1382" t="s">
        <v>7409</v>
      </c>
      <c r="G1382" t="s">
        <v>7326</v>
      </c>
      <c r="H1382" t="s">
        <v>7327</v>
      </c>
      <c r="I1382" t="s">
        <v>21</v>
      </c>
      <c r="J1382" t="s">
        <v>7357</v>
      </c>
      <c r="K1382" t="s">
        <v>2657</v>
      </c>
      <c r="L1382">
        <v>1482</v>
      </c>
      <c r="M1382">
        <v>562</v>
      </c>
      <c r="N1382">
        <v>672</v>
      </c>
      <c r="O1382">
        <v>841</v>
      </c>
      <c r="P1382">
        <v>1117</v>
      </c>
      <c r="Q1382">
        <v>1266</v>
      </c>
    </row>
    <row r="1383" spans="1:17" x14ac:dyDescent="0.25">
      <c r="A1383">
        <v>23003</v>
      </c>
      <c r="B1383" t="s">
        <v>7410</v>
      </c>
      <c r="C1383" t="s">
        <v>7354</v>
      </c>
      <c r="D1383" t="s">
        <v>7355</v>
      </c>
      <c r="E1383" t="s">
        <v>113</v>
      </c>
      <c r="F1383" t="s">
        <v>7411</v>
      </c>
      <c r="G1383" t="s">
        <v>7326</v>
      </c>
      <c r="H1383" t="s">
        <v>7327</v>
      </c>
      <c r="I1383" t="s">
        <v>21</v>
      </c>
      <c r="J1383" t="s">
        <v>7357</v>
      </c>
      <c r="K1383" t="s">
        <v>2657</v>
      </c>
      <c r="L1383">
        <v>5814</v>
      </c>
      <c r="M1383">
        <v>562</v>
      </c>
      <c r="N1383">
        <v>672</v>
      </c>
      <c r="O1383">
        <v>841</v>
      </c>
      <c r="P1383">
        <v>1117</v>
      </c>
      <c r="Q1383">
        <v>1266</v>
      </c>
    </row>
    <row r="1384" spans="1:17" x14ac:dyDescent="0.25">
      <c r="A1384">
        <v>23003</v>
      </c>
      <c r="B1384" t="s">
        <v>7412</v>
      </c>
      <c r="C1384" t="s">
        <v>7354</v>
      </c>
      <c r="D1384" t="s">
        <v>7355</v>
      </c>
      <c r="E1384" t="s">
        <v>113</v>
      </c>
      <c r="F1384" t="s">
        <v>7413</v>
      </c>
      <c r="G1384" t="s">
        <v>7326</v>
      </c>
      <c r="H1384" t="s">
        <v>7327</v>
      </c>
      <c r="I1384" t="s">
        <v>21</v>
      </c>
      <c r="J1384" t="s">
        <v>7357</v>
      </c>
      <c r="K1384" t="s">
        <v>2657</v>
      </c>
      <c r="L1384">
        <v>828</v>
      </c>
      <c r="M1384">
        <v>562</v>
      </c>
      <c r="N1384">
        <v>672</v>
      </c>
      <c r="O1384">
        <v>841</v>
      </c>
      <c r="P1384">
        <v>1117</v>
      </c>
      <c r="Q1384">
        <v>1266</v>
      </c>
    </row>
    <row r="1385" spans="1:17" x14ac:dyDescent="0.25">
      <c r="A1385">
        <v>23003</v>
      </c>
      <c r="B1385" t="s">
        <v>7414</v>
      </c>
      <c r="C1385" t="s">
        <v>7354</v>
      </c>
      <c r="D1385" t="s">
        <v>7355</v>
      </c>
      <c r="E1385" t="s">
        <v>113</v>
      </c>
      <c r="F1385" t="s">
        <v>7415</v>
      </c>
      <c r="G1385" t="s">
        <v>7326</v>
      </c>
      <c r="H1385" t="s">
        <v>7327</v>
      </c>
      <c r="I1385" t="s">
        <v>21</v>
      </c>
      <c r="J1385" t="s">
        <v>7357</v>
      </c>
      <c r="K1385" t="s">
        <v>2657</v>
      </c>
      <c r="L1385">
        <v>2009</v>
      </c>
      <c r="M1385">
        <v>562</v>
      </c>
      <c r="N1385">
        <v>672</v>
      </c>
      <c r="O1385">
        <v>841</v>
      </c>
      <c r="P1385">
        <v>1117</v>
      </c>
      <c r="Q1385">
        <v>1266</v>
      </c>
    </row>
    <row r="1386" spans="1:17" x14ac:dyDescent="0.25">
      <c r="A1386">
        <v>23003</v>
      </c>
      <c r="B1386" t="s">
        <v>7416</v>
      </c>
      <c r="C1386" t="s">
        <v>7354</v>
      </c>
      <c r="D1386" t="s">
        <v>7355</v>
      </c>
      <c r="E1386" t="s">
        <v>113</v>
      </c>
      <c r="F1386" t="s">
        <v>7417</v>
      </c>
      <c r="G1386" t="s">
        <v>7326</v>
      </c>
      <c r="H1386" t="s">
        <v>7327</v>
      </c>
      <c r="I1386" t="s">
        <v>21</v>
      </c>
      <c r="J1386" t="s">
        <v>7357</v>
      </c>
      <c r="K1386" t="s">
        <v>2657</v>
      </c>
      <c r="L1386">
        <v>951</v>
      </c>
      <c r="M1386">
        <v>562</v>
      </c>
      <c r="N1386">
        <v>672</v>
      </c>
      <c r="O1386">
        <v>841</v>
      </c>
      <c r="P1386">
        <v>1117</v>
      </c>
      <c r="Q1386">
        <v>1266</v>
      </c>
    </row>
    <row r="1387" spans="1:17" x14ac:dyDescent="0.25">
      <c r="A1387">
        <v>23003</v>
      </c>
      <c r="B1387" t="s">
        <v>7418</v>
      </c>
      <c r="C1387" t="s">
        <v>7354</v>
      </c>
      <c r="D1387" t="s">
        <v>7355</v>
      </c>
      <c r="E1387" t="s">
        <v>113</v>
      </c>
      <c r="F1387" t="s">
        <v>7419</v>
      </c>
      <c r="G1387" t="s">
        <v>7326</v>
      </c>
      <c r="H1387" t="s">
        <v>7327</v>
      </c>
      <c r="I1387" t="s">
        <v>21</v>
      </c>
      <c r="J1387" t="s">
        <v>7357</v>
      </c>
      <c r="K1387" t="s">
        <v>2657</v>
      </c>
      <c r="L1387">
        <v>988</v>
      </c>
      <c r="M1387">
        <v>562</v>
      </c>
      <c r="N1387">
        <v>672</v>
      </c>
      <c r="O1387">
        <v>841</v>
      </c>
      <c r="P1387">
        <v>1117</v>
      </c>
      <c r="Q1387">
        <v>1266</v>
      </c>
    </row>
    <row r="1388" spans="1:17" x14ac:dyDescent="0.25">
      <c r="A1388">
        <v>23003</v>
      </c>
      <c r="B1388" t="s">
        <v>7420</v>
      </c>
      <c r="C1388" t="s">
        <v>7354</v>
      </c>
      <c r="D1388" t="s">
        <v>7355</v>
      </c>
      <c r="E1388" t="s">
        <v>113</v>
      </c>
      <c r="F1388" t="s">
        <v>7421</v>
      </c>
      <c r="G1388" t="s">
        <v>7326</v>
      </c>
      <c r="H1388" t="s">
        <v>7327</v>
      </c>
      <c r="I1388" t="s">
        <v>21</v>
      </c>
      <c r="J1388" t="s">
        <v>7357</v>
      </c>
      <c r="K1388" t="s">
        <v>2657</v>
      </c>
      <c r="L1388">
        <v>443</v>
      </c>
      <c r="M1388">
        <v>562</v>
      </c>
      <c r="N1388">
        <v>672</v>
      </c>
      <c r="O1388">
        <v>841</v>
      </c>
      <c r="P1388">
        <v>1117</v>
      </c>
      <c r="Q1388">
        <v>1266</v>
      </c>
    </row>
    <row r="1389" spans="1:17" x14ac:dyDescent="0.25">
      <c r="A1389">
        <v>23003</v>
      </c>
      <c r="B1389" t="s">
        <v>7422</v>
      </c>
      <c r="C1389" t="s">
        <v>7354</v>
      </c>
      <c r="D1389" t="s">
        <v>7355</v>
      </c>
      <c r="E1389" t="s">
        <v>113</v>
      </c>
      <c r="F1389" t="s">
        <v>7423</v>
      </c>
      <c r="G1389" t="s">
        <v>7326</v>
      </c>
      <c r="H1389" t="s">
        <v>7327</v>
      </c>
      <c r="I1389" t="s">
        <v>21</v>
      </c>
      <c r="J1389" t="s">
        <v>7357</v>
      </c>
      <c r="K1389" t="s">
        <v>2657</v>
      </c>
      <c r="L1389">
        <v>85</v>
      </c>
      <c r="M1389">
        <v>562</v>
      </c>
      <c r="N1389">
        <v>672</v>
      </c>
      <c r="O1389">
        <v>841</v>
      </c>
      <c r="P1389">
        <v>1117</v>
      </c>
      <c r="Q1389">
        <v>1266</v>
      </c>
    </row>
    <row r="1390" spans="1:17" x14ac:dyDescent="0.25">
      <c r="A1390">
        <v>23003</v>
      </c>
      <c r="B1390" t="s">
        <v>7424</v>
      </c>
      <c r="C1390" t="s">
        <v>7354</v>
      </c>
      <c r="D1390" t="s">
        <v>7355</v>
      </c>
      <c r="E1390" t="s">
        <v>113</v>
      </c>
      <c r="F1390" t="s">
        <v>7425</v>
      </c>
      <c r="G1390" t="s">
        <v>7326</v>
      </c>
      <c r="H1390" t="s">
        <v>7327</v>
      </c>
      <c r="I1390" t="s">
        <v>21</v>
      </c>
      <c r="J1390" t="s">
        <v>7357</v>
      </c>
      <c r="K1390" t="s">
        <v>2657</v>
      </c>
      <c r="L1390">
        <v>3750</v>
      </c>
      <c r="M1390">
        <v>562</v>
      </c>
      <c r="N1390">
        <v>672</v>
      </c>
      <c r="O1390">
        <v>841</v>
      </c>
      <c r="P1390">
        <v>1117</v>
      </c>
      <c r="Q1390">
        <v>1266</v>
      </c>
    </row>
    <row r="1391" spans="1:17" x14ac:dyDescent="0.25">
      <c r="A1391">
        <v>23003</v>
      </c>
      <c r="B1391" t="s">
        <v>7426</v>
      </c>
      <c r="C1391" t="s">
        <v>7354</v>
      </c>
      <c r="D1391" t="s">
        <v>7355</v>
      </c>
      <c r="E1391" t="s">
        <v>113</v>
      </c>
      <c r="F1391" t="s">
        <v>7427</v>
      </c>
      <c r="G1391" t="s">
        <v>7326</v>
      </c>
      <c r="H1391" t="s">
        <v>7327</v>
      </c>
      <c r="I1391" t="s">
        <v>21</v>
      </c>
      <c r="J1391" t="s">
        <v>7357</v>
      </c>
      <c r="K1391" t="s">
        <v>2657</v>
      </c>
      <c r="L1391">
        <v>1927</v>
      </c>
      <c r="M1391">
        <v>562</v>
      </c>
      <c r="N1391">
        <v>672</v>
      </c>
      <c r="O1391">
        <v>841</v>
      </c>
      <c r="P1391">
        <v>1117</v>
      </c>
      <c r="Q1391">
        <v>1266</v>
      </c>
    </row>
    <row r="1392" spans="1:17" x14ac:dyDescent="0.25">
      <c r="A1392">
        <v>23003</v>
      </c>
      <c r="B1392" t="s">
        <v>7428</v>
      </c>
      <c r="C1392" t="s">
        <v>7354</v>
      </c>
      <c r="D1392" t="s">
        <v>7355</v>
      </c>
      <c r="E1392" t="s">
        <v>113</v>
      </c>
      <c r="F1392" t="s">
        <v>7429</v>
      </c>
      <c r="G1392" t="s">
        <v>7326</v>
      </c>
      <c r="H1392" t="s">
        <v>7327</v>
      </c>
      <c r="I1392" t="s">
        <v>21</v>
      </c>
      <c r="J1392" t="s">
        <v>7357</v>
      </c>
      <c r="K1392" t="s">
        <v>2657</v>
      </c>
      <c r="L1392">
        <v>1236</v>
      </c>
      <c r="M1392">
        <v>562</v>
      </c>
      <c r="N1392">
        <v>672</v>
      </c>
      <c r="O1392">
        <v>841</v>
      </c>
      <c r="P1392">
        <v>1117</v>
      </c>
      <c r="Q1392">
        <v>1266</v>
      </c>
    </row>
    <row r="1393" spans="1:17" x14ac:dyDescent="0.25">
      <c r="A1393">
        <v>23003</v>
      </c>
      <c r="B1393" t="s">
        <v>7430</v>
      </c>
      <c r="C1393" t="s">
        <v>7354</v>
      </c>
      <c r="D1393" t="s">
        <v>7355</v>
      </c>
      <c r="E1393" t="s">
        <v>113</v>
      </c>
      <c r="F1393" t="s">
        <v>7431</v>
      </c>
      <c r="G1393" t="s">
        <v>7326</v>
      </c>
      <c r="H1393" t="s">
        <v>7327</v>
      </c>
      <c r="I1393" t="s">
        <v>21</v>
      </c>
      <c r="J1393" t="s">
        <v>7357</v>
      </c>
      <c r="K1393" t="s">
        <v>2657</v>
      </c>
      <c r="L1393">
        <v>304</v>
      </c>
      <c r="M1393">
        <v>562</v>
      </c>
      <c r="N1393">
        <v>672</v>
      </c>
      <c r="O1393">
        <v>841</v>
      </c>
      <c r="P1393">
        <v>1117</v>
      </c>
      <c r="Q1393">
        <v>1266</v>
      </c>
    </row>
    <row r="1394" spans="1:17" x14ac:dyDescent="0.25">
      <c r="A1394">
        <v>23003</v>
      </c>
      <c r="B1394" t="s">
        <v>7432</v>
      </c>
      <c r="C1394" t="s">
        <v>7354</v>
      </c>
      <c r="D1394" t="s">
        <v>7355</v>
      </c>
      <c r="E1394" t="s">
        <v>113</v>
      </c>
      <c r="F1394" t="s">
        <v>7433</v>
      </c>
      <c r="G1394" t="s">
        <v>7326</v>
      </c>
      <c r="H1394" t="s">
        <v>7327</v>
      </c>
      <c r="I1394" t="s">
        <v>21</v>
      </c>
      <c r="J1394" t="s">
        <v>7357</v>
      </c>
      <c r="K1394" t="s">
        <v>2657</v>
      </c>
      <c r="L1394">
        <v>365</v>
      </c>
      <c r="M1394">
        <v>562</v>
      </c>
      <c r="N1394">
        <v>672</v>
      </c>
      <c r="O1394">
        <v>841</v>
      </c>
      <c r="P1394">
        <v>1117</v>
      </c>
      <c r="Q1394">
        <v>1266</v>
      </c>
    </row>
    <row r="1395" spans="1:17" x14ac:dyDescent="0.25">
      <c r="A1395">
        <v>23003</v>
      </c>
      <c r="B1395" t="s">
        <v>7434</v>
      </c>
      <c r="C1395" t="s">
        <v>7354</v>
      </c>
      <c r="D1395" t="s">
        <v>7355</v>
      </c>
      <c r="E1395" t="s">
        <v>113</v>
      </c>
      <c r="F1395" t="s">
        <v>7435</v>
      </c>
      <c r="G1395" t="s">
        <v>7326</v>
      </c>
      <c r="H1395" t="s">
        <v>7327</v>
      </c>
      <c r="I1395" t="s">
        <v>21</v>
      </c>
      <c r="J1395" t="s">
        <v>7357</v>
      </c>
      <c r="K1395" t="s">
        <v>2657</v>
      </c>
      <c r="L1395">
        <v>640</v>
      </c>
      <c r="M1395">
        <v>562</v>
      </c>
      <c r="N1395">
        <v>672</v>
      </c>
      <c r="O1395">
        <v>841</v>
      </c>
      <c r="P1395">
        <v>1117</v>
      </c>
      <c r="Q1395">
        <v>1266</v>
      </c>
    </row>
    <row r="1396" spans="1:17" x14ac:dyDescent="0.25">
      <c r="A1396">
        <v>23003</v>
      </c>
      <c r="B1396" t="s">
        <v>7436</v>
      </c>
      <c r="C1396" t="s">
        <v>7354</v>
      </c>
      <c r="D1396" t="s">
        <v>7355</v>
      </c>
      <c r="E1396" t="s">
        <v>113</v>
      </c>
      <c r="F1396" t="s">
        <v>7437</v>
      </c>
      <c r="G1396" t="s">
        <v>7326</v>
      </c>
      <c r="H1396" t="s">
        <v>7327</v>
      </c>
      <c r="I1396" t="s">
        <v>21</v>
      </c>
      <c r="J1396" t="s">
        <v>7357</v>
      </c>
      <c r="K1396" t="s">
        <v>2657</v>
      </c>
      <c r="L1396">
        <v>8</v>
      </c>
      <c r="M1396">
        <v>562</v>
      </c>
      <c r="N1396">
        <v>672</v>
      </c>
      <c r="O1396">
        <v>841</v>
      </c>
      <c r="P1396">
        <v>1117</v>
      </c>
      <c r="Q1396">
        <v>1266</v>
      </c>
    </row>
    <row r="1397" spans="1:17" x14ac:dyDescent="0.25">
      <c r="A1397">
        <v>23003</v>
      </c>
      <c r="B1397" t="s">
        <v>7438</v>
      </c>
      <c r="C1397" t="s">
        <v>7354</v>
      </c>
      <c r="D1397" t="s">
        <v>7355</v>
      </c>
      <c r="E1397" t="s">
        <v>113</v>
      </c>
      <c r="F1397" t="s">
        <v>7439</v>
      </c>
      <c r="G1397" t="s">
        <v>7326</v>
      </c>
      <c r="H1397" t="s">
        <v>7327</v>
      </c>
      <c r="I1397" t="s">
        <v>21</v>
      </c>
      <c r="J1397" t="s">
        <v>7357</v>
      </c>
      <c r="K1397" t="s">
        <v>2657</v>
      </c>
      <c r="L1397">
        <v>11</v>
      </c>
      <c r="M1397">
        <v>562</v>
      </c>
      <c r="N1397">
        <v>672</v>
      </c>
      <c r="O1397">
        <v>841</v>
      </c>
      <c r="P1397">
        <v>1117</v>
      </c>
      <c r="Q1397">
        <v>1266</v>
      </c>
    </row>
    <row r="1398" spans="1:17" x14ac:dyDescent="0.25">
      <c r="A1398">
        <v>23003</v>
      </c>
      <c r="B1398" t="s">
        <v>7440</v>
      </c>
      <c r="C1398" t="s">
        <v>7354</v>
      </c>
      <c r="D1398" t="s">
        <v>7355</v>
      </c>
      <c r="E1398" t="s">
        <v>113</v>
      </c>
      <c r="F1398" t="s">
        <v>7441</v>
      </c>
      <c r="G1398" t="s">
        <v>7326</v>
      </c>
      <c r="H1398" t="s">
        <v>7327</v>
      </c>
      <c r="I1398" t="s">
        <v>21</v>
      </c>
      <c r="J1398" t="s">
        <v>7357</v>
      </c>
      <c r="K1398" t="s">
        <v>2657</v>
      </c>
      <c r="L1398">
        <v>406</v>
      </c>
      <c r="M1398">
        <v>562</v>
      </c>
      <c r="N1398">
        <v>672</v>
      </c>
      <c r="O1398">
        <v>841</v>
      </c>
      <c r="P1398">
        <v>1117</v>
      </c>
      <c r="Q1398">
        <v>1266</v>
      </c>
    </row>
    <row r="1399" spans="1:17" x14ac:dyDescent="0.25">
      <c r="A1399">
        <v>23003</v>
      </c>
      <c r="B1399" t="s">
        <v>7442</v>
      </c>
      <c r="C1399" t="s">
        <v>7354</v>
      </c>
      <c r="D1399" t="s">
        <v>7355</v>
      </c>
      <c r="E1399" t="s">
        <v>113</v>
      </c>
      <c r="F1399" t="s">
        <v>7443</v>
      </c>
      <c r="G1399" t="s">
        <v>7326</v>
      </c>
      <c r="H1399" t="s">
        <v>7327</v>
      </c>
      <c r="I1399" t="s">
        <v>21</v>
      </c>
      <c r="J1399" t="s">
        <v>7357</v>
      </c>
      <c r="K1399" t="s">
        <v>2657</v>
      </c>
      <c r="L1399">
        <v>484</v>
      </c>
      <c r="M1399">
        <v>562</v>
      </c>
      <c r="N1399">
        <v>672</v>
      </c>
      <c r="O1399">
        <v>841</v>
      </c>
      <c r="P1399">
        <v>1117</v>
      </c>
      <c r="Q1399">
        <v>1266</v>
      </c>
    </row>
    <row r="1400" spans="1:17" x14ac:dyDescent="0.25">
      <c r="A1400">
        <v>23003</v>
      </c>
      <c r="B1400" t="s">
        <v>7444</v>
      </c>
      <c r="C1400" t="s">
        <v>7354</v>
      </c>
      <c r="D1400" t="s">
        <v>7355</v>
      </c>
      <c r="E1400" t="s">
        <v>113</v>
      </c>
      <c r="F1400" t="s">
        <v>7445</v>
      </c>
      <c r="G1400" t="s">
        <v>7326</v>
      </c>
      <c r="H1400" t="s">
        <v>7327</v>
      </c>
      <c r="I1400" t="s">
        <v>21</v>
      </c>
      <c r="J1400" t="s">
        <v>7357</v>
      </c>
      <c r="K1400" t="s">
        <v>2657</v>
      </c>
      <c r="L1400">
        <v>521</v>
      </c>
      <c r="M1400">
        <v>562</v>
      </c>
      <c r="N1400">
        <v>672</v>
      </c>
      <c r="O1400">
        <v>841</v>
      </c>
      <c r="P1400">
        <v>1117</v>
      </c>
      <c r="Q1400">
        <v>1266</v>
      </c>
    </row>
    <row r="1401" spans="1:17" x14ac:dyDescent="0.25">
      <c r="A1401">
        <v>23003</v>
      </c>
      <c r="B1401" t="s">
        <v>7446</v>
      </c>
      <c r="C1401" t="s">
        <v>7354</v>
      </c>
      <c r="D1401" t="s">
        <v>7355</v>
      </c>
      <c r="E1401" t="s">
        <v>113</v>
      </c>
      <c r="F1401" t="s">
        <v>7447</v>
      </c>
      <c r="G1401" t="s">
        <v>7326</v>
      </c>
      <c r="H1401" t="s">
        <v>7327</v>
      </c>
      <c r="I1401" t="s">
        <v>21</v>
      </c>
      <c r="J1401" t="s">
        <v>7357</v>
      </c>
      <c r="K1401" t="s">
        <v>2657</v>
      </c>
      <c r="L1401">
        <v>4</v>
      </c>
      <c r="M1401">
        <v>562</v>
      </c>
      <c r="N1401">
        <v>672</v>
      </c>
      <c r="O1401">
        <v>841</v>
      </c>
      <c r="P1401">
        <v>1117</v>
      </c>
      <c r="Q1401">
        <v>1266</v>
      </c>
    </row>
    <row r="1402" spans="1:17" x14ac:dyDescent="0.25">
      <c r="A1402">
        <v>23003</v>
      </c>
      <c r="B1402" t="s">
        <v>7448</v>
      </c>
      <c r="C1402" t="s">
        <v>7354</v>
      </c>
      <c r="D1402" t="s">
        <v>7355</v>
      </c>
      <c r="E1402" t="s">
        <v>113</v>
      </c>
      <c r="F1402" t="s">
        <v>7449</v>
      </c>
      <c r="G1402" t="s">
        <v>7326</v>
      </c>
      <c r="H1402" t="s">
        <v>7327</v>
      </c>
      <c r="I1402" t="s">
        <v>21</v>
      </c>
      <c r="J1402" t="s">
        <v>7357</v>
      </c>
      <c r="K1402" t="s">
        <v>2657</v>
      </c>
      <c r="L1402">
        <v>751</v>
      </c>
      <c r="M1402">
        <v>562</v>
      </c>
      <c r="N1402">
        <v>672</v>
      </c>
      <c r="O1402">
        <v>841</v>
      </c>
      <c r="P1402">
        <v>1117</v>
      </c>
      <c r="Q1402">
        <v>1266</v>
      </c>
    </row>
    <row r="1403" spans="1:17" x14ac:dyDescent="0.25">
      <c r="A1403">
        <v>23003</v>
      </c>
      <c r="B1403" t="s">
        <v>7450</v>
      </c>
      <c r="C1403" t="s">
        <v>7354</v>
      </c>
      <c r="D1403" t="s">
        <v>7355</v>
      </c>
      <c r="E1403" t="s">
        <v>113</v>
      </c>
      <c r="F1403" t="s">
        <v>7451</v>
      </c>
      <c r="G1403" t="s">
        <v>7326</v>
      </c>
      <c r="H1403" t="s">
        <v>7327</v>
      </c>
      <c r="I1403" t="s">
        <v>21</v>
      </c>
      <c r="J1403" t="s">
        <v>7357</v>
      </c>
      <c r="K1403" t="s">
        <v>2657</v>
      </c>
      <c r="L1403">
        <v>169</v>
      </c>
      <c r="M1403">
        <v>562</v>
      </c>
      <c r="N1403">
        <v>672</v>
      </c>
      <c r="O1403">
        <v>841</v>
      </c>
      <c r="P1403">
        <v>1117</v>
      </c>
      <c r="Q1403">
        <v>1266</v>
      </c>
    </row>
    <row r="1404" spans="1:17" x14ac:dyDescent="0.25">
      <c r="A1404">
        <v>23003</v>
      </c>
      <c r="B1404" t="s">
        <v>7452</v>
      </c>
      <c r="C1404" t="s">
        <v>7354</v>
      </c>
      <c r="D1404" t="s">
        <v>7355</v>
      </c>
      <c r="E1404" t="s">
        <v>113</v>
      </c>
      <c r="F1404" t="s">
        <v>7453</v>
      </c>
      <c r="G1404" t="s">
        <v>7326</v>
      </c>
      <c r="H1404" t="s">
        <v>7327</v>
      </c>
      <c r="I1404" t="s">
        <v>21</v>
      </c>
      <c r="J1404" t="s">
        <v>7357</v>
      </c>
      <c r="K1404" t="s">
        <v>2657</v>
      </c>
      <c r="L1404">
        <v>0</v>
      </c>
      <c r="M1404">
        <v>562</v>
      </c>
      <c r="N1404">
        <v>672</v>
      </c>
      <c r="O1404">
        <v>841</v>
      </c>
      <c r="P1404">
        <v>1117</v>
      </c>
      <c r="Q1404">
        <v>1266</v>
      </c>
    </row>
    <row r="1405" spans="1:17" x14ac:dyDescent="0.25">
      <c r="A1405">
        <v>23003</v>
      </c>
      <c r="B1405" t="s">
        <v>7454</v>
      </c>
      <c r="C1405" t="s">
        <v>7354</v>
      </c>
      <c r="D1405" t="s">
        <v>7355</v>
      </c>
      <c r="E1405" t="s">
        <v>113</v>
      </c>
      <c r="F1405" t="s">
        <v>7455</v>
      </c>
      <c r="G1405" t="s">
        <v>7326</v>
      </c>
      <c r="H1405" t="s">
        <v>7327</v>
      </c>
      <c r="I1405" t="s">
        <v>21</v>
      </c>
      <c r="J1405" t="s">
        <v>7357</v>
      </c>
      <c r="K1405" t="s">
        <v>2657</v>
      </c>
      <c r="L1405">
        <v>387</v>
      </c>
      <c r="M1405">
        <v>562</v>
      </c>
      <c r="N1405">
        <v>672</v>
      </c>
      <c r="O1405">
        <v>841</v>
      </c>
      <c r="P1405">
        <v>1117</v>
      </c>
      <c r="Q1405">
        <v>1266</v>
      </c>
    </row>
    <row r="1406" spans="1:17" x14ac:dyDescent="0.25">
      <c r="A1406">
        <v>23003</v>
      </c>
      <c r="B1406" t="s">
        <v>7456</v>
      </c>
      <c r="C1406" t="s">
        <v>7354</v>
      </c>
      <c r="D1406" t="s">
        <v>7355</v>
      </c>
      <c r="E1406" t="s">
        <v>113</v>
      </c>
      <c r="F1406" t="s">
        <v>7457</v>
      </c>
      <c r="G1406" t="s">
        <v>7326</v>
      </c>
      <c r="H1406" t="s">
        <v>7327</v>
      </c>
      <c r="I1406" t="s">
        <v>21</v>
      </c>
      <c r="J1406" t="s">
        <v>7357</v>
      </c>
      <c r="K1406" t="s">
        <v>2657</v>
      </c>
      <c r="L1406">
        <v>374</v>
      </c>
      <c r="M1406">
        <v>562</v>
      </c>
      <c r="N1406">
        <v>672</v>
      </c>
      <c r="O1406">
        <v>841</v>
      </c>
      <c r="P1406">
        <v>1117</v>
      </c>
      <c r="Q1406">
        <v>1266</v>
      </c>
    </row>
    <row r="1407" spans="1:17" x14ac:dyDescent="0.25">
      <c r="A1407">
        <v>23003</v>
      </c>
      <c r="B1407" t="s">
        <v>7458</v>
      </c>
      <c r="C1407" t="s">
        <v>7354</v>
      </c>
      <c r="D1407" t="s">
        <v>7355</v>
      </c>
      <c r="E1407" t="s">
        <v>113</v>
      </c>
      <c r="F1407" t="s">
        <v>7459</v>
      </c>
      <c r="G1407" t="s">
        <v>7326</v>
      </c>
      <c r="H1407" t="s">
        <v>7327</v>
      </c>
      <c r="I1407" t="s">
        <v>21</v>
      </c>
      <c r="J1407" t="s">
        <v>7357</v>
      </c>
      <c r="K1407" t="s">
        <v>2657</v>
      </c>
      <c r="L1407">
        <v>9072</v>
      </c>
      <c r="M1407">
        <v>562</v>
      </c>
      <c r="N1407">
        <v>672</v>
      </c>
      <c r="O1407">
        <v>841</v>
      </c>
      <c r="P1407">
        <v>1117</v>
      </c>
      <c r="Q1407">
        <v>1266</v>
      </c>
    </row>
    <row r="1408" spans="1:17" x14ac:dyDescent="0.25">
      <c r="A1408">
        <v>23003</v>
      </c>
      <c r="B1408" t="s">
        <v>7460</v>
      </c>
      <c r="C1408" t="s">
        <v>7354</v>
      </c>
      <c r="D1408" t="s">
        <v>7355</v>
      </c>
      <c r="E1408" t="s">
        <v>113</v>
      </c>
      <c r="F1408" t="s">
        <v>7461</v>
      </c>
      <c r="G1408" t="s">
        <v>7326</v>
      </c>
      <c r="H1408" t="s">
        <v>7327</v>
      </c>
      <c r="I1408" t="s">
        <v>21</v>
      </c>
      <c r="J1408" t="s">
        <v>7357</v>
      </c>
      <c r="K1408" t="s">
        <v>2657</v>
      </c>
      <c r="L1408">
        <v>125</v>
      </c>
      <c r="M1408">
        <v>562</v>
      </c>
      <c r="N1408">
        <v>672</v>
      </c>
      <c r="O1408">
        <v>841</v>
      </c>
      <c r="P1408">
        <v>1117</v>
      </c>
      <c r="Q1408">
        <v>1266</v>
      </c>
    </row>
    <row r="1409" spans="1:17" x14ac:dyDescent="0.25">
      <c r="A1409">
        <v>23003</v>
      </c>
      <c r="B1409" t="s">
        <v>7462</v>
      </c>
      <c r="C1409" t="s">
        <v>7354</v>
      </c>
      <c r="D1409" t="s">
        <v>7355</v>
      </c>
      <c r="E1409" t="s">
        <v>113</v>
      </c>
      <c r="F1409" t="s">
        <v>7463</v>
      </c>
      <c r="G1409" t="s">
        <v>7326</v>
      </c>
      <c r="H1409" t="s">
        <v>7327</v>
      </c>
      <c r="I1409" t="s">
        <v>21</v>
      </c>
      <c r="J1409" t="s">
        <v>7357</v>
      </c>
      <c r="K1409" t="s">
        <v>2657</v>
      </c>
      <c r="L1409">
        <v>804</v>
      </c>
      <c r="M1409">
        <v>562</v>
      </c>
      <c r="N1409">
        <v>672</v>
      </c>
      <c r="O1409">
        <v>841</v>
      </c>
      <c r="P1409">
        <v>1117</v>
      </c>
      <c r="Q1409">
        <v>1266</v>
      </c>
    </row>
    <row r="1410" spans="1:17" x14ac:dyDescent="0.25">
      <c r="A1410">
        <v>23003</v>
      </c>
      <c r="B1410" t="s">
        <v>7464</v>
      </c>
      <c r="C1410" t="s">
        <v>7354</v>
      </c>
      <c r="D1410" t="s">
        <v>7355</v>
      </c>
      <c r="E1410" t="s">
        <v>113</v>
      </c>
      <c r="F1410" t="s">
        <v>7465</v>
      </c>
      <c r="G1410" t="s">
        <v>7326</v>
      </c>
      <c r="H1410" t="s">
        <v>7327</v>
      </c>
      <c r="I1410" t="s">
        <v>21</v>
      </c>
      <c r="J1410" t="s">
        <v>7357</v>
      </c>
      <c r="K1410" t="s">
        <v>2657</v>
      </c>
      <c r="L1410">
        <v>341</v>
      </c>
      <c r="M1410">
        <v>562</v>
      </c>
      <c r="N1410">
        <v>672</v>
      </c>
      <c r="O1410">
        <v>841</v>
      </c>
      <c r="P1410">
        <v>1117</v>
      </c>
      <c r="Q1410">
        <v>1266</v>
      </c>
    </row>
    <row r="1411" spans="1:17" x14ac:dyDescent="0.25">
      <c r="A1411">
        <v>23003</v>
      </c>
      <c r="B1411" t="s">
        <v>7466</v>
      </c>
      <c r="C1411" t="s">
        <v>7354</v>
      </c>
      <c r="D1411" t="s">
        <v>7355</v>
      </c>
      <c r="E1411" t="s">
        <v>113</v>
      </c>
      <c r="F1411" t="s">
        <v>7467</v>
      </c>
      <c r="G1411" t="s">
        <v>7326</v>
      </c>
      <c r="H1411" t="s">
        <v>7327</v>
      </c>
      <c r="I1411" t="s">
        <v>21</v>
      </c>
      <c r="J1411" t="s">
        <v>7357</v>
      </c>
      <c r="K1411" t="s">
        <v>2657</v>
      </c>
      <c r="L1411">
        <v>225</v>
      </c>
      <c r="M1411">
        <v>562</v>
      </c>
      <c r="N1411">
        <v>672</v>
      </c>
      <c r="O1411">
        <v>841</v>
      </c>
      <c r="P1411">
        <v>1117</v>
      </c>
      <c r="Q1411">
        <v>1266</v>
      </c>
    </row>
    <row r="1412" spans="1:17" x14ac:dyDescent="0.25">
      <c r="A1412">
        <v>23003</v>
      </c>
      <c r="B1412" t="s">
        <v>7468</v>
      </c>
      <c r="C1412" t="s">
        <v>7354</v>
      </c>
      <c r="D1412" t="s">
        <v>7355</v>
      </c>
      <c r="E1412" t="s">
        <v>113</v>
      </c>
      <c r="F1412" t="s">
        <v>3857</v>
      </c>
      <c r="G1412" t="s">
        <v>7326</v>
      </c>
      <c r="H1412" t="s">
        <v>7327</v>
      </c>
      <c r="I1412" t="s">
        <v>21</v>
      </c>
      <c r="J1412" t="s">
        <v>7357</v>
      </c>
      <c r="K1412" t="s">
        <v>2657</v>
      </c>
      <c r="L1412">
        <v>863</v>
      </c>
      <c r="M1412">
        <v>562</v>
      </c>
      <c r="N1412">
        <v>672</v>
      </c>
      <c r="O1412">
        <v>841</v>
      </c>
      <c r="P1412">
        <v>1117</v>
      </c>
      <c r="Q1412">
        <v>1266</v>
      </c>
    </row>
    <row r="1413" spans="1:17" x14ac:dyDescent="0.25">
      <c r="A1413">
        <v>23003</v>
      </c>
      <c r="B1413" t="s">
        <v>7469</v>
      </c>
      <c r="C1413" t="s">
        <v>7354</v>
      </c>
      <c r="D1413" t="s">
        <v>7355</v>
      </c>
      <c r="E1413" t="s">
        <v>113</v>
      </c>
      <c r="F1413" t="s">
        <v>7470</v>
      </c>
      <c r="G1413" t="s">
        <v>7326</v>
      </c>
      <c r="H1413" t="s">
        <v>7327</v>
      </c>
      <c r="I1413" t="s">
        <v>21</v>
      </c>
      <c r="J1413" t="s">
        <v>7357</v>
      </c>
      <c r="K1413" t="s">
        <v>2657</v>
      </c>
      <c r="L1413">
        <v>480</v>
      </c>
      <c r="M1413">
        <v>562</v>
      </c>
      <c r="N1413">
        <v>672</v>
      </c>
      <c r="O1413">
        <v>841</v>
      </c>
      <c r="P1413">
        <v>1117</v>
      </c>
      <c r="Q1413">
        <v>1266</v>
      </c>
    </row>
    <row r="1414" spans="1:17" x14ac:dyDescent="0.25">
      <c r="A1414">
        <v>23003</v>
      </c>
      <c r="B1414" t="s">
        <v>7471</v>
      </c>
      <c r="C1414" t="s">
        <v>7354</v>
      </c>
      <c r="D1414" t="s">
        <v>7355</v>
      </c>
      <c r="E1414" t="s">
        <v>113</v>
      </c>
      <c r="F1414" t="s">
        <v>7472</v>
      </c>
      <c r="G1414" t="s">
        <v>7326</v>
      </c>
      <c r="H1414" t="s">
        <v>7327</v>
      </c>
      <c r="I1414" t="s">
        <v>21</v>
      </c>
      <c r="J1414" t="s">
        <v>7357</v>
      </c>
      <c r="K1414" t="s">
        <v>2657</v>
      </c>
      <c r="L1414">
        <v>665</v>
      </c>
      <c r="M1414">
        <v>562</v>
      </c>
      <c r="N1414">
        <v>672</v>
      </c>
      <c r="O1414">
        <v>841</v>
      </c>
      <c r="P1414">
        <v>1117</v>
      </c>
      <c r="Q1414">
        <v>1266</v>
      </c>
    </row>
    <row r="1415" spans="1:17" x14ac:dyDescent="0.25">
      <c r="A1415">
        <v>23003</v>
      </c>
      <c r="B1415" t="s">
        <v>7473</v>
      </c>
      <c r="C1415" t="s">
        <v>7354</v>
      </c>
      <c r="D1415" t="s">
        <v>7355</v>
      </c>
      <c r="E1415" t="s">
        <v>113</v>
      </c>
      <c r="F1415" t="s">
        <v>7474</v>
      </c>
      <c r="G1415" t="s">
        <v>7326</v>
      </c>
      <c r="H1415" t="s">
        <v>7327</v>
      </c>
      <c r="I1415" t="s">
        <v>21</v>
      </c>
      <c r="J1415" t="s">
        <v>7357</v>
      </c>
      <c r="K1415" t="s">
        <v>2657</v>
      </c>
      <c r="L1415">
        <v>420</v>
      </c>
      <c r="M1415">
        <v>562</v>
      </c>
      <c r="N1415">
        <v>672</v>
      </c>
      <c r="O1415">
        <v>841</v>
      </c>
      <c r="P1415">
        <v>1117</v>
      </c>
      <c r="Q1415">
        <v>1266</v>
      </c>
    </row>
    <row r="1416" spans="1:17" x14ac:dyDescent="0.25">
      <c r="A1416">
        <v>23003</v>
      </c>
      <c r="B1416" t="s">
        <v>7475</v>
      </c>
      <c r="C1416" t="s">
        <v>7354</v>
      </c>
      <c r="D1416" t="s">
        <v>7355</v>
      </c>
      <c r="E1416" t="s">
        <v>113</v>
      </c>
      <c r="F1416" t="s">
        <v>7476</v>
      </c>
      <c r="G1416" t="s">
        <v>7326</v>
      </c>
      <c r="H1416" t="s">
        <v>7327</v>
      </c>
      <c r="I1416" t="s">
        <v>21</v>
      </c>
      <c r="J1416" t="s">
        <v>7357</v>
      </c>
      <c r="K1416" t="s">
        <v>2657</v>
      </c>
      <c r="L1416">
        <v>216</v>
      </c>
      <c r="M1416">
        <v>562</v>
      </c>
      <c r="N1416">
        <v>672</v>
      </c>
      <c r="O1416">
        <v>841</v>
      </c>
      <c r="P1416">
        <v>1117</v>
      </c>
      <c r="Q1416">
        <v>1266</v>
      </c>
    </row>
    <row r="1417" spans="1:17" x14ac:dyDescent="0.25">
      <c r="A1417">
        <v>23003</v>
      </c>
      <c r="B1417" t="s">
        <v>7477</v>
      </c>
      <c r="C1417" t="s">
        <v>7354</v>
      </c>
      <c r="D1417" t="s">
        <v>7355</v>
      </c>
      <c r="E1417" t="s">
        <v>113</v>
      </c>
      <c r="F1417" t="s">
        <v>7478</v>
      </c>
      <c r="G1417" t="s">
        <v>7326</v>
      </c>
      <c r="H1417" t="s">
        <v>7327</v>
      </c>
      <c r="I1417" t="s">
        <v>21</v>
      </c>
      <c r="J1417" t="s">
        <v>7357</v>
      </c>
      <c r="K1417" t="s">
        <v>2657</v>
      </c>
      <c r="L1417">
        <v>1795</v>
      </c>
      <c r="M1417">
        <v>562</v>
      </c>
      <c r="N1417">
        <v>672</v>
      </c>
      <c r="O1417">
        <v>841</v>
      </c>
      <c r="P1417">
        <v>1117</v>
      </c>
      <c r="Q1417">
        <v>1266</v>
      </c>
    </row>
    <row r="1418" spans="1:17" x14ac:dyDescent="0.25">
      <c r="A1418">
        <v>23003</v>
      </c>
      <c r="B1418" t="s">
        <v>7479</v>
      </c>
      <c r="C1418" t="s">
        <v>7354</v>
      </c>
      <c r="D1418" t="s">
        <v>7355</v>
      </c>
      <c r="E1418" t="s">
        <v>113</v>
      </c>
      <c r="F1418" t="s">
        <v>7480</v>
      </c>
      <c r="G1418" t="s">
        <v>7326</v>
      </c>
      <c r="H1418" t="s">
        <v>7327</v>
      </c>
      <c r="I1418" t="s">
        <v>21</v>
      </c>
      <c r="J1418" t="s">
        <v>7357</v>
      </c>
      <c r="K1418" t="s">
        <v>2657</v>
      </c>
      <c r="L1418">
        <v>294</v>
      </c>
      <c r="M1418">
        <v>562</v>
      </c>
      <c r="N1418">
        <v>672</v>
      </c>
      <c r="O1418">
        <v>841</v>
      </c>
      <c r="P1418">
        <v>1117</v>
      </c>
      <c r="Q1418">
        <v>1266</v>
      </c>
    </row>
    <row r="1419" spans="1:17" x14ac:dyDescent="0.25">
      <c r="A1419">
        <v>23003</v>
      </c>
      <c r="B1419" t="s">
        <v>7481</v>
      </c>
      <c r="C1419" t="s">
        <v>7354</v>
      </c>
      <c r="D1419" t="s">
        <v>7355</v>
      </c>
      <c r="E1419" t="s">
        <v>113</v>
      </c>
      <c r="F1419" t="s">
        <v>7482</v>
      </c>
      <c r="G1419" t="s">
        <v>7326</v>
      </c>
      <c r="H1419" t="s">
        <v>7327</v>
      </c>
      <c r="I1419" t="s">
        <v>21</v>
      </c>
      <c r="J1419" t="s">
        <v>7357</v>
      </c>
      <c r="K1419" t="s">
        <v>2657</v>
      </c>
      <c r="L1419">
        <v>575</v>
      </c>
      <c r="M1419">
        <v>562</v>
      </c>
      <c r="N1419">
        <v>672</v>
      </c>
      <c r="O1419">
        <v>841</v>
      </c>
      <c r="P1419">
        <v>1117</v>
      </c>
      <c r="Q1419">
        <v>1266</v>
      </c>
    </row>
    <row r="1420" spans="1:17" x14ac:dyDescent="0.25">
      <c r="A1420">
        <v>23003</v>
      </c>
      <c r="B1420" t="s">
        <v>7483</v>
      </c>
      <c r="C1420" t="s">
        <v>7354</v>
      </c>
      <c r="D1420" t="s">
        <v>7355</v>
      </c>
      <c r="E1420" t="s">
        <v>113</v>
      </c>
      <c r="F1420" t="s">
        <v>7484</v>
      </c>
      <c r="G1420" t="s">
        <v>7326</v>
      </c>
      <c r="H1420" t="s">
        <v>7327</v>
      </c>
      <c r="I1420" t="s">
        <v>21</v>
      </c>
      <c r="J1420" t="s">
        <v>7357</v>
      </c>
      <c r="K1420" t="s">
        <v>2657</v>
      </c>
      <c r="L1420">
        <v>1460</v>
      </c>
      <c r="M1420">
        <v>562</v>
      </c>
      <c r="N1420">
        <v>672</v>
      </c>
      <c r="O1420">
        <v>841</v>
      </c>
      <c r="P1420">
        <v>1117</v>
      </c>
      <c r="Q1420">
        <v>1266</v>
      </c>
    </row>
    <row r="1421" spans="1:17" x14ac:dyDescent="0.25">
      <c r="A1421">
        <v>23003</v>
      </c>
      <c r="B1421" t="s">
        <v>7485</v>
      </c>
      <c r="C1421" t="s">
        <v>7354</v>
      </c>
      <c r="D1421" t="s">
        <v>7355</v>
      </c>
      <c r="E1421" t="s">
        <v>113</v>
      </c>
      <c r="F1421" t="s">
        <v>7486</v>
      </c>
      <c r="G1421" t="s">
        <v>7326</v>
      </c>
      <c r="H1421" t="s">
        <v>7327</v>
      </c>
      <c r="I1421" t="s">
        <v>21</v>
      </c>
      <c r="J1421" t="s">
        <v>7357</v>
      </c>
      <c r="K1421" t="s">
        <v>2657</v>
      </c>
      <c r="L1421">
        <v>686</v>
      </c>
      <c r="M1421">
        <v>562</v>
      </c>
      <c r="N1421">
        <v>672</v>
      </c>
      <c r="O1421">
        <v>841</v>
      </c>
      <c r="P1421">
        <v>1117</v>
      </c>
      <c r="Q1421">
        <v>1266</v>
      </c>
    </row>
    <row r="1422" spans="1:17" x14ac:dyDescent="0.25">
      <c r="A1422">
        <v>23003</v>
      </c>
      <c r="B1422" t="s">
        <v>7487</v>
      </c>
      <c r="C1422" t="s">
        <v>7354</v>
      </c>
      <c r="D1422" t="s">
        <v>7355</v>
      </c>
      <c r="E1422" t="s">
        <v>113</v>
      </c>
      <c r="F1422" t="s">
        <v>7488</v>
      </c>
      <c r="G1422" t="s">
        <v>7326</v>
      </c>
      <c r="H1422" t="s">
        <v>7327</v>
      </c>
      <c r="I1422" t="s">
        <v>21</v>
      </c>
      <c r="J1422" t="s">
        <v>7357</v>
      </c>
      <c r="K1422" t="s">
        <v>2657</v>
      </c>
      <c r="L1422">
        <v>94</v>
      </c>
      <c r="M1422">
        <v>562</v>
      </c>
      <c r="N1422">
        <v>672</v>
      </c>
      <c r="O1422">
        <v>841</v>
      </c>
      <c r="P1422">
        <v>1117</v>
      </c>
      <c r="Q1422">
        <v>1266</v>
      </c>
    </row>
    <row r="1423" spans="1:17" x14ac:dyDescent="0.25">
      <c r="A1423">
        <v>23003</v>
      </c>
      <c r="B1423" t="s">
        <v>7489</v>
      </c>
      <c r="C1423" t="s">
        <v>7354</v>
      </c>
      <c r="D1423" t="s">
        <v>7355</v>
      </c>
      <c r="E1423" t="s">
        <v>113</v>
      </c>
      <c r="F1423" t="s">
        <v>3865</v>
      </c>
      <c r="G1423" t="s">
        <v>7326</v>
      </c>
      <c r="H1423" t="s">
        <v>7327</v>
      </c>
      <c r="I1423" t="s">
        <v>21</v>
      </c>
      <c r="J1423" t="s">
        <v>7357</v>
      </c>
      <c r="K1423" t="s">
        <v>2657</v>
      </c>
      <c r="L1423">
        <v>244</v>
      </c>
      <c r="M1423">
        <v>562</v>
      </c>
      <c r="N1423">
        <v>672</v>
      </c>
      <c r="O1423">
        <v>841</v>
      </c>
      <c r="P1423">
        <v>1117</v>
      </c>
      <c r="Q1423">
        <v>1266</v>
      </c>
    </row>
    <row r="1424" spans="1:17" x14ac:dyDescent="0.25">
      <c r="A1424">
        <v>23003</v>
      </c>
      <c r="B1424" t="s">
        <v>7490</v>
      </c>
      <c r="C1424" t="s">
        <v>7354</v>
      </c>
      <c r="D1424" t="s">
        <v>7355</v>
      </c>
      <c r="E1424" t="s">
        <v>113</v>
      </c>
      <c r="F1424" t="s">
        <v>7491</v>
      </c>
      <c r="G1424" t="s">
        <v>7326</v>
      </c>
      <c r="H1424" t="s">
        <v>7327</v>
      </c>
      <c r="I1424" t="s">
        <v>21</v>
      </c>
      <c r="J1424" t="s">
        <v>7357</v>
      </c>
      <c r="K1424" t="s">
        <v>2657</v>
      </c>
      <c r="L1424">
        <v>135</v>
      </c>
      <c r="M1424">
        <v>562</v>
      </c>
      <c r="N1424">
        <v>672</v>
      </c>
      <c r="O1424">
        <v>841</v>
      </c>
      <c r="P1424">
        <v>1117</v>
      </c>
      <c r="Q1424">
        <v>1266</v>
      </c>
    </row>
    <row r="1425" spans="1:17" x14ac:dyDescent="0.25">
      <c r="A1425">
        <v>23003</v>
      </c>
      <c r="B1425" t="s">
        <v>7492</v>
      </c>
      <c r="C1425" t="s">
        <v>7354</v>
      </c>
      <c r="D1425" t="s">
        <v>7355</v>
      </c>
      <c r="E1425" t="s">
        <v>113</v>
      </c>
      <c r="F1425" t="s">
        <v>7493</v>
      </c>
      <c r="G1425" t="s">
        <v>7326</v>
      </c>
      <c r="H1425" t="s">
        <v>7327</v>
      </c>
      <c r="I1425" t="s">
        <v>21</v>
      </c>
      <c r="J1425" t="s">
        <v>7357</v>
      </c>
      <c r="K1425" t="s">
        <v>2657</v>
      </c>
      <c r="L1425">
        <v>1167</v>
      </c>
      <c r="M1425">
        <v>562</v>
      </c>
      <c r="N1425">
        <v>672</v>
      </c>
      <c r="O1425">
        <v>841</v>
      </c>
      <c r="P1425">
        <v>1117</v>
      </c>
      <c r="Q1425">
        <v>1266</v>
      </c>
    </row>
    <row r="1426" spans="1:17" x14ac:dyDescent="0.25">
      <c r="A1426">
        <v>23005</v>
      </c>
      <c r="B1426" t="s">
        <v>7494</v>
      </c>
      <c r="C1426" t="s">
        <v>7495</v>
      </c>
      <c r="D1426" t="s">
        <v>7496</v>
      </c>
      <c r="E1426" t="s">
        <v>162</v>
      </c>
      <c r="F1426" t="s">
        <v>7497</v>
      </c>
      <c r="G1426" t="s">
        <v>7326</v>
      </c>
      <c r="H1426" t="s">
        <v>7327</v>
      </c>
      <c r="I1426" t="s">
        <v>21</v>
      </c>
      <c r="J1426" t="s">
        <v>7498</v>
      </c>
      <c r="K1426" t="s">
        <v>2648</v>
      </c>
      <c r="L1426">
        <v>1390</v>
      </c>
      <c r="M1426">
        <v>1003</v>
      </c>
      <c r="N1426">
        <v>1123</v>
      </c>
      <c r="O1426">
        <v>1478</v>
      </c>
      <c r="P1426">
        <v>1863</v>
      </c>
      <c r="Q1426">
        <v>2014</v>
      </c>
    </row>
    <row r="1427" spans="1:17" x14ac:dyDescent="0.25">
      <c r="A1427">
        <v>23005</v>
      </c>
      <c r="B1427" t="s">
        <v>7499</v>
      </c>
      <c r="C1427" t="s">
        <v>7495</v>
      </c>
      <c r="D1427" t="s">
        <v>7496</v>
      </c>
      <c r="E1427" t="s">
        <v>162</v>
      </c>
      <c r="F1427" t="s">
        <v>7500</v>
      </c>
      <c r="G1427" t="s">
        <v>7326</v>
      </c>
      <c r="H1427" t="s">
        <v>7327</v>
      </c>
      <c r="I1427" t="s">
        <v>21</v>
      </c>
      <c r="J1427" t="s">
        <v>7498</v>
      </c>
      <c r="K1427" t="s">
        <v>2648</v>
      </c>
      <c r="L1427">
        <v>5427</v>
      </c>
      <c r="M1427">
        <v>1003</v>
      </c>
      <c r="N1427">
        <v>1123</v>
      </c>
      <c r="O1427">
        <v>1478</v>
      </c>
      <c r="P1427">
        <v>1863</v>
      </c>
      <c r="Q1427">
        <v>2014</v>
      </c>
    </row>
    <row r="1428" spans="1:17" x14ac:dyDescent="0.25">
      <c r="A1428">
        <v>23005</v>
      </c>
      <c r="B1428" t="s">
        <v>7501</v>
      </c>
      <c r="C1428" t="s">
        <v>7495</v>
      </c>
      <c r="D1428" t="s">
        <v>7496</v>
      </c>
      <c r="E1428" t="s">
        <v>162</v>
      </c>
      <c r="F1428" t="s">
        <v>7502</v>
      </c>
      <c r="G1428" t="s">
        <v>7326</v>
      </c>
      <c r="H1428" t="s">
        <v>7327</v>
      </c>
      <c r="I1428" t="s">
        <v>21</v>
      </c>
      <c r="J1428" t="s">
        <v>7498</v>
      </c>
      <c r="K1428" t="s">
        <v>2648</v>
      </c>
      <c r="L1428">
        <v>20565</v>
      </c>
      <c r="M1428">
        <v>1003</v>
      </c>
      <c r="N1428">
        <v>1123</v>
      </c>
      <c r="O1428">
        <v>1478</v>
      </c>
      <c r="P1428">
        <v>1863</v>
      </c>
      <c r="Q1428">
        <v>2014</v>
      </c>
    </row>
    <row r="1429" spans="1:17" x14ac:dyDescent="0.25">
      <c r="A1429">
        <v>23005</v>
      </c>
      <c r="B1429" t="s">
        <v>7503</v>
      </c>
      <c r="C1429" t="s">
        <v>7504</v>
      </c>
      <c r="D1429" t="s">
        <v>7505</v>
      </c>
      <c r="E1429" t="s">
        <v>162</v>
      </c>
      <c r="F1429" t="s">
        <v>7506</v>
      </c>
      <c r="G1429" t="s">
        <v>7326</v>
      </c>
      <c r="H1429" t="s">
        <v>7327</v>
      </c>
      <c r="I1429" t="s">
        <v>21</v>
      </c>
      <c r="J1429" t="s">
        <v>7498</v>
      </c>
      <c r="K1429" t="s">
        <v>2648</v>
      </c>
      <c r="L1429">
        <v>9307</v>
      </c>
      <c r="M1429">
        <v>1243</v>
      </c>
      <c r="N1429">
        <v>1448</v>
      </c>
      <c r="O1429">
        <v>1859</v>
      </c>
      <c r="P1429">
        <v>2344</v>
      </c>
      <c r="Q1429">
        <v>2732</v>
      </c>
    </row>
    <row r="1430" spans="1:17" x14ac:dyDescent="0.25">
      <c r="A1430">
        <v>23005</v>
      </c>
      <c r="B1430" t="s">
        <v>7507</v>
      </c>
      <c r="C1430" t="s">
        <v>7504</v>
      </c>
      <c r="D1430" t="s">
        <v>7505</v>
      </c>
      <c r="E1430" t="s">
        <v>162</v>
      </c>
      <c r="F1430" t="s">
        <v>7508</v>
      </c>
      <c r="G1430" t="s">
        <v>7326</v>
      </c>
      <c r="H1430" t="s">
        <v>7327</v>
      </c>
      <c r="I1430" t="s">
        <v>21</v>
      </c>
      <c r="J1430" t="s">
        <v>7498</v>
      </c>
      <c r="K1430" t="s">
        <v>2648</v>
      </c>
      <c r="L1430">
        <v>3933</v>
      </c>
      <c r="M1430">
        <v>1243</v>
      </c>
      <c r="N1430">
        <v>1448</v>
      </c>
      <c r="O1430">
        <v>1859</v>
      </c>
      <c r="P1430">
        <v>2344</v>
      </c>
      <c r="Q1430">
        <v>2732</v>
      </c>
    </row>
    <row r="1431" spans="1:17" x14ac:dyDescent="0.25">
      <c r="A1431">
        <v>23005</v>
      </c>
      <c r="B1431" t="s">
        <v>7509</v>
      </c>
      <c r="C1431" t="s">
        <v>7504</v>
      </c>
      <c r="D1431" t="s">
        <v>7505</v>
      </c>
      <c r="E1431" t="s">
        <v>162</v>
      </c>
      <c r="F1431" t="s">
        <v>7510</v>
      </c>
      <c r="G1431" t="s">
        <v>7326</v>
      </c>
      <c r="H1431" t="s">
        <v>7327</v>
      </c>
      <c r="I1431" t="s">
        <v>21</v>
      </c>
      <c r="J1431" t="s">
        <v>7498</v>
      </c>
      <c r="K1431" t="s">
        <v>2648</v>
      </c>
      <c r="L1431">
        <v>515</v>
      </c>
      <c r="M1431">
        <v>1243</v>
      </c>
      <c r="N1431">
        <v>1448</v>
      </c>
      <c r="O1431">
        <v>1859</v>
      </c>
      <c r="P1431">
        <v>2344</v>
      </c>
      <c r="Q1431">
        <v>2732</v>
      </c>
    </row>
    <row r="1432" spans="1:17" x14ac:dyDescent="0.25">
      <c r="A1432">
        <v>23005</v>
      </c>
      <c r="B1432" t="s">
        <v>7511</v>
      </c>
      <c r="C1432" t="s">
        <v>7504</v>
      </c>
      <c r="D1432" t="s">
        <v>7505</v>
      </c>
      <c r="E1432" t="s">
        <v>162</v>
      </c>
      <c r="F1432" t="s">
        <v>7512</v>
      </c>
      <c r="G1432" t="s">
        <v>7326</v>
      </c>
      <c r="H1432" t="s">
        <v>7327</v>
      </c>
      <c r="I1432" t="s">
        <v>21</v>
      </c>
      <c r="J1432" t="s">
        <v>7498</v>
      </c>
      <c r="K1432" t="s">
        <v>2648</v>
      </c>
      <c r="L1432">
        <v>8144</v>
      </c>
      <c r="M1432">
        <v>1243</v>
      </c>
      <c r="N1432">
        <v>1448</v>
      </c>
      <c r="O1432">
        <v>1859</v>
      </c>
      <c r="P1432">
        <v>2344</v>
      </c>
      <c r="Q1432">
        <v>2732</v>
      </c>
    </row>
    <row r="1433" spans="1:17" x14ac:dyDescent="0.25">
      <c r="A1433">
        <v>23005</v>
      </c>
      <c r="B1433" t="s">
        <v>7513</v>
      </c>
      <c r="C1433" t="s">
        <v>7504</v>
      </c>
      <c r="D1433" t="s">
        <v>7505</v>
      </c>
      <c r="E1433" t="s">
        <v>162</v>
      </c>
      <c r="F1433" t="s">
        <v>7514</v>
      </c>
      <c r="G1433" t="s">
        <v>7326</v>
      </c>
      <c r="H1433" t="s">
        <v>7327</v>
      </c>
      <c r="I1433" t="s">
        <v>21</v>
      </c>
      <c r="J1433" t="s">
        <v>7498</v>
      </c>
      <c r="K1433" t="s">
        <v>2648</v>
      </c>
      <c r="L1433">
        <v>12262</v>
      </c>
      <c r="M1433">
        <v>1243</v>
      </c>
      <c r="N1433">
        <v>1448</v>
      </c>
      <c r="O1433">
        <v>1859</v>
      </c>
      <c r="P1433">
        <v>2344</v>
      </c>
      <c r="Q1433">
        <v>2732</v>
      </c>
    </row>
    <row r="1434" spans="1:17" x14ac:dyDescent="0.25">
      <c r="A1434">
        <v>23005</v>
      </c>
      <c r="B1434" t="s">
        <v>7515</v>
      </c>
      <c r="C1434" t="s">
        <v>7504</v>
      </c>
      <c r="D1434" t="s">
        <v>7505</v>
      </c>
      <c r="E1434" t="s">
        <v>162</v>
      </c>
      <c r="F1434" t="s">
        <v>7516</v>
      </c>
      <c r="G1434" t="s">
        <v>7326</v>
      </c>
      <c r="H1434" t="s">
        <v>7327</v>
      </c>
      <c r="I1434" t="s">
        <v>21</v>
      </c>
      <c r="J1434" t="s">
        <v>7498</v>
      </c>
      <c r="K1434" t="s">
        <v>2648</v>
      </c>
      <c r="L1434">
        <v>8517</v>
      </c>
      <c r="M1434">
        <v>1243</v>
      </c>
      <c r="N1434">
        <v>1448</v>
      </c>
      <c r="O1434">
        <v>1859</v>
      </c>
      <c r="P1434">
        <v>2344</v>
      </c>
      <c r="Q1434">
        <v>2732</v>
      </c>
    </row>
    <row r="1435" spans="1:17" x14ac:dyDescent="0.25">
      <c r="A1435">
        <v>23005</v>
      </c>
      <c r="B1435" t="s">
        <v>7517</v>
      </c>
      <c r="C1435" t="s">
        <v>7504</v>
      </c>
      <c r="D1435" t="s">
        <v>7505</v>
      </c>
      <c r="E1435" t="s">
        <v>162</v>
      </c>
      <c r="F1435" t="s">
        <v>7518</v>
      </c>
      <c r="G1435" t="s">
        <v>7326</v>
      </c>
      <c r="H1435" t="s">
        <v>7327</v>
      </c>
      <c r="I1435" t="s">
        <v>21</v>
      </c>
      <c r="J1435" t="s">
        <v>7498</v>
      </c>
      <c r="K1435" t="s">
        <v>2648</v>
      </c>
      <c r="L1435">
        <v>33</v>
      </c>
      <c r="M1435">
        <v>1243</v>
      </c>
      <c r="N1435">
        <v>1448</v>
      </c>
      <c r="O1435">
        <v>1859</v>
      </c>
      <c r="P1435">
        <v>2344</v>
      </c>
      <c r="Q1435">
        <v>2732</v>
      </c>
    </row>
    <row r="1436" spans="1:17" x14ac:dyDescent="0.25">
      <c r="A1436">
        <v>23005</v>
      </c>
      <c r="B1436" t="s">
        <v>7519</v>
      </c>
      <c r="C1436" t="s">
        <v>7504</v>
      </c>
      <c r="D1436" t="s">
        <v>7505</v>
      </c>
      <c r="E1436" t="s">
        <v>162</v>
      </c>
      <c r="F1436" t="s">
        <v>7520</v>
      </c>
      <c r="G1436" t="s">
        <v>7326</v>
      </c>
      <c r="H1436" t="s">
        <v>7327</v>
      </c>
      <c r="I1436" t="s">
        <v>21</v>
      </c>
      <c r="J1436" t="s">
        <v>7498</v>
      </c>
      <c r="K1436" t="s">
        <v>2648</v>
      </c>
      <c r="L1436">
        <v>17723</v>
      </c>
      <c r="M1436">
        <v>1243</v>
      </c>
      <c r="N1436">
        <v>1448</v>
      </c>
      <c r="O1436">
        <v>1859</v>
      </c>
      <c r="P1436">
        <v>2344</v>
      </c>
      <c r="Q1436">
        <v>2732</v>
      </c>
    </row>
    <row r="1437" spans="1:17" x14ac:dyDescent="0.25">
      <c r="A1437">
        <v>23005</v>
      </c>
      <c r="B1437" t="s">
        <v>7521</v>
      </c>
      <c r="C1437" t="s">
        <v>7504</v>
      </c>
      <c r="D1437" t="s">
        <v>7505</v>
      </c>
      <c r="E1437" t="s">
        <v>162</v>
      </c>
      <c r="F1437" t="s">
        <v>7522</v>
      </c>
      <c r="G1437" t="s">
        <v>7326</v>
      </c>
      <c r="H1437" t="s">
        <v>7327</v>
      </c>
      <c r="I1437" t="s">
        <v>21</v>
      </c>
      <c r="J1437" t="s">
        <v>7498</v>
      </c>
      <c r="K1437" t="s">
        <v>2648</v>
      </c>
      <c r="L1437">
        <v>8173</v>
      </c>
      <c r="M1437">
        <v>1243</v>
      </c>
      <c r="N1437">
        <v>1448</v>
      </c>
      <c r="O1437">
        <v>1859</v>
      </c>
      <c r="P1437">
        <v>2344</v>
      </c>
      <c r="Q1437">
        <v>2732</v>
      </c>
    </row>
    <row r="1438" spans="1:17" x14ac:dyDescent="0.25">
      <c r="A1438">
        <v>23005</v>
      </c>
      <c r="B1438" t="s">
        <v>7523</v>
      </c>
      <c r="C1438" t="s">
        <v>7495</v>
      </c>
      <c r="D1438" t="s">
        <v>7496</v>
      </c>
      <c r="E1438" t="s">
        <v>162</v>
      </c>
      <c r="F1438" t="s">
        <v>7524</v>
      </c>
      <c r="G1438" t="s">
        <v>7326</v>
      </c>
      <c r="H1438" t="s">
        <v>7327</v>
      </c>
      <c r="I1438" t="s">
        <v>21</v>
      </c>
      <c r="J1438" t="s">
        <v>7498</v>
      </c>
      <c r="K1438" t="s">
        <v>2648</v>
      </c>
      <c r="L1438">
        <v>4914</v>
      </c>
      <c r="M1438">
        <v>1003</v>
      </c>
      <c r="N1438">
        <v>1123</v>
      </c>
      <c r="O1438">
        <v>1478</v>
      </c>
      <c r="P1438">
        <v>1863</v>
      </c>
      <c r="Q1438">
        <v>2014</v>
      </c>
    </row>
    <row r="1439" spans="1:17" x14ac:dyDescent="0.25">
      <c r="A1439">
        <v>23005</v>
      </c>
      <c r="B1439" t="s">
        <v>7525</v>
      </c>
      <c r="C1439" t="s">
        <v>7495</v>
      </c>
      <c r="D1439" t="s">
        <v>7496</v>
      </c>
      <c r="E1439" t="s">
        <v>162</v>
      </c>
      <c r="F1439" t="s">
        <v>7526</v>
      </c>
      <c r="G1439" t="s">
        <v>7326</v>
      </c>
      <c r="H1439" t="s">
        <v>7327</v>
      </c>
      <c r="I1439" t="s">
        <v>21</v>
      </c>
      <c r="J1439" t="s">
        <v>7498</v>
      </c>
      <c r="K1439" t="s">
        <v>2648</v>
      </c>
      <c r="L1439">
        <v>2804</v>
      </c>
      <c r="M1439">
        <v>1003</v>
      </c>
      <c r="N1439">
        <v>1123</v>
      </c>
      <c r="O1439">
        <v>1478</v>
      </c>
      <c r="P1439">
        <v>1863</v>
      </c>
      <c r="Q1439">
        <v>2014</v>
      </c>
    </row>
    <row r="1440" spans="1:17" x14ac:dyDescent="0.25">
      <c r="A1440">
        <v>23005</v>
      </c>
      <c r="B1440" t="s">
        <v>7527</v>
      </c>
      <c r="C1440" t="s">
        <v>7504</v>
      </c>
      <c r="D1440" t="s">
        <v>7505</v>
      </c>
      <c r="E1440" t="s">
        <v>162</v>
      </c>
      <c r="F1440" t="s">
        <v>7528</v>
      </c>
      <c r="G1440" t="s">
        <v>7326</v>
      </c>
      <c r="H1440" t="s">
        <v>7327</v>
      </c>
      <c r="I1440" t="s">
        <v>21</v>
      </c>
      <c r="J1440" t="s">
        <v>7498</v>
      </c>
      <c r="K1440" t="s">
        <v>2648</v>
      </c>
      <c r="L1440">
        <v>282</v>
      </c>
      <c r="M1440">
        <v>1243</v>
      </c>
      <c r="N1440">
        <v>1448</v>
      </c>
      <c r="O1440">
        <v>1859</v>
      </c>
      <c r="P1440">
        <v>2344</v>
      </c>
      <c r="Q1440">
        <v>2732</v>
      </c>
    </row>
    <row r="1441" spans="1:17" x14ac:dyDescent="0.25">
      <c r="A1441">
        <v>23005</v>
      </c>
      <c r="B1441" t="s">
        <v>7529</v>
      </c>
      <c r="C1441" t="s">
        <v>7495</v>
      </c>
      <c r="D1441" t="s">
        <v>7496</v>
      </c>
      <c r="E1441" t="s">
        <v>162</v>
      </c>
      <c r="F1441" t="s">
        <v>7530</v>
      </c>
      <c r="G1441" t="s">
        <v>7326</v>
      </c>
      <c r="H1441" t="s">
        <v>7327</v>
      </c>
      <c r="I1441" t="s">
        <v>21</v>
      </c>
      <c r="J1441" t="s">
        <v>7498</v>
      </c>
      <c r="K1441" t="s">
        <v>2648</v>
      </c>
      <c r="L1441">
        <v>3981</v>
      </c>
      <c r="M1441">
        <v>1003</v>
      </c>
      <c r="N1441">
        <v>1123</v>
      </c>
      <c r="O1441">
        <v>1478</v>
      </c>
      <c r="P1441">
        <v>1863</v>
      </c>
      <c r="Q1441">
        <v>2014</v>
      </c>
    </row>
    <row r="1442" spans="1:17" x14ac:dyDescent="0.25">
      <c r="A1442">
        <v>23005</v>
      </c>
      <c r="B1442" t="s">
        <v>7531</v>
      </c>
      <c r="C1442" t="s">
        <v>7495</v>
      </c>
      <c r="D1442" t="s">
        <v>7496</v>
      </c>
      <c r="E1442" t="s">
        <v>162</v>
      </c>
      <c r="F1442" t="s">
        <v>7532</v>
      </c>
      <c r="G1442" t="s">
        <v>7326</v>
      </c>
      <c r="H1442" t="s">
        <v>7327</v>
      </c>
      <c r="I1442" t="s">
        <v>21</v>
      </c>
      <c r="J1442" t="s">
        <v>7498</v>
      </c>
      <c r="K1442" t="s">
        <v>2648</v>
      </c>
      <c r="L1442">
        <v>5795</v>
      </c>
      <c r="M1442">
        <v>1003</v>
      </c>
      <c r="N1442">
        <v>1123</v>
      </c>
      <c r="O1442">
        <v>1478</v>
      </c>
      <c r="P1442">
        <v>1863</v>
      </c>
      <c r="Q1442">
        <v>2014</v>
      </c>
    </row>
    <row r="1443" spans="1:17" x14ac:dyDescent="0.25">
      <c r="A1443">
        <v>23005</v>
      </c>
      <c r="B1443" t="s">
        <v>7533</v>
      </c>
      <c r="C1443" t="s">
        <v>7504</v>
      </c>
      <c r="D1443" t="s">
        <v>7505</v>
      </c>
      <c r="E1443" t="s">
        <v>162</v>
      </c>
      <c r="F1443" t="s">
        <v>7534</v>
      </c>
      <c r="G1443" t="s">
        <v>7326</v>
      </c>
      <c r="H1443" t="s">
        <v>7327</v>
      </c>
      <c r="I1443" t="s">
        <v>21</v>
      </c>
      <c r="J1443" t="s">
        <v>7498</v>
      </c>
      <c r="K1443" t="s">
        <v>2648</v>
      </c>
      <c r="L1443">
        <v>3839</v>
      </c>
      <c r="M1443">
        <v>1243</v>
      </c>
      <c r="N1443">
        <v>1448</v>
      </c>
      <c r="O1443">
        <v>1859</v>
      </c>
      <c r="P1443">
        <v>2344</v>
      </c>
      <c r="Q1443">
        <v>2732</v>
      </c>
    </row>
    <row r="1444" spans="1:17" x14ac:dyDescent="0.25">
      <c r="A1444">
        <v>23005</v>
      </c>
      <c r="B1444" t="s">
        <v>7535</v>
      </c>
      <c r="C1444" t="s">
        <v>7504</v>
      </c>
      <c r="D1444" t="s">
        <v>7505</v>
      </c>
      <c r="E1444" t="s">
        <v>162</v>
      </c>
      <c r="F1444" t="s">
        <v>7536</v>
      </c>
      <c r="G1444" t="s">
        <v>7326</v>
      </c>
      <c r="H1444" t="s">
        <v>7327</v>
      </c>
      <c r="I1444" t="s">
        <v>21</v>
      </c>
      <c r="J1444" t="s">
        <v>7498</v>
      </c>
      <c r="K1444" t="s">
        <v>2648</v>
      </c>
      <c r="L1444">
        <v>66706</v>
      </c>
      <c r="M1444">
        <v>1243</v>
      </c>
      <c r="N1444">
        <v>1448</v>
      </c>
      <c r="O1444">
        <v>1859</v>
      </c>
      <c r="P1444">
        <v>2344</v>
      </c>
      <c r="Q1444">
        <v>2732</v>
      </c>
    </row>
    <row r="1445" spans="1:17" x14ac:dyDescent="0.25">
      <c r="A1445">
        <v>23005</v>
      </c>
      <c r="B1445" t="s">
        <v>7537</v>
      </c>
      <c r="C1445" t="s">
        <v>7495</v>
      </c>
      <c r="D1445" t="s">
        <v>7496</v>
      </c>
      <c r="E1445" t="s">
        <v>162</v>
      </c>
      <c r="F1445" t="s">
        <v>7538</v>
      </c>
      <c r="G1445" t="s">
        <v>7326</v>
      </c>
      <c r="H1445" t="s">
        <v>7327</v>
      </c>
      <c r="I1445" t="s">
        <v>21</v>
      </c>
      <c r="J1445" t="s">
        <v>7498</v>
      </c>
      <c r="K1445" t="s">
        <v>2648</v>
      </c>
      <c r="L1445">
        <v>1549</v>
      </c>
      <c r="M1445">
        <v>1003</v>
      </c>
      <c r="N1445">
        <v>1123</v>
      </c>
      <c r="O1445">
        <v>1478</v>
      </c>
      <c r="P1445">
        <v>1863</v>
      </c>
      <c r="Q1445">
        <v>2014</v>
      </c>
    </row>
    <row r="1446" spans="1:17" x14ac:dyDescent="0.25">
      <c r="A1446">
        <v>23005</v>
      </c>
      <c r="B1446" t="s">
        <v>7539</v>
      </c>
      <c r="C1446" t="s">
        <v>7504</v>
      </c>
      <c r="D1446" t="s">
        <v>7505</v>
      </c>
      <c r="E1446" t="s">
        <v>162</v>
      </c>
      <c r="F1446" t="s">
        <v>7540</v>
      </c>
      <c r="G1446" t="s">
        <v>7326</v>
      </c>
      <c r="H1446" t="s">
        <v>7327</v>
      </c>
      <c r="I1446" t="s">
        <v>21</v>
      </c>
      <c r="J1446" t="s">
        <v>7498</v>
      </c>
      <c r="K1446" t="s">
        <v>2648</v>
      </c>
      <c r="L1446">
        <v>4514</v>
      </c>
      <c r="M1446">
        <v>1243</v>
      </c>
      <c r="N1446">
        <v>1448</v>
      </c>
      <c r="O1446">
        <v>1859</v>
      </c>
      <c r="P1446">
        <v>2344</v>
      </c>
      <c r="Q1446">
        <v>2732</v>
      </c>
    </row>
    <row r="1447" spans="1:17" x14ac:dyDescent="0.25">
      <c r="A1447">
        <v>23005</v>
      </c>
      <c r="B1447" t="s">
        <v>7541</v>
      </c>
      <c r="C1447" t="s">
        <v>7504</v>
      </c>
      <c r="D1447" t="s">
        <v>7505</v>
      </c>
      <c r="E1447" t="s">
        <v>162</v>
      </c>
      <c r="F1447" t="s">
        <v>7542</v>
      </c>
      <c r="G1447" t="s">
        <v>7326</v>
      </c>
      <c r="H1447" t="s">
        <v>7327</v>
      </c>
      <c r="I1447" t="s">
        <v>21</v>
      </c>
      <c r="J1447" t="s">
        <v>7498</v>
      </c>
      <c r="K1447" t="s">
        <v>2648</v>
      </c>
      <c r="L1447">
        <v>20568</v>
      </c>
      <c r="M1447">
        <v>1243</v>
      </c>
      <c r="N1447">
        <v>1448</v>
      </c>
      <c r="O1447">
        <v>1859</v>
      </c>
      <c r="P1447">
        <v>2344</v>
      </c>
      <c r="Q1447">
        <v>2732</v>
      </c>
    </row>
    <row r="1448" spans="1:17" x14ac:dyDescent="0.25">
      <c r="A1448">
        <v>23005</v>
      </c>
      <c r="B1448" t="s">
        <v>7543</v>
      </c>
      <c r="C1448" t="s">
        <v>7495</v>
      </c>
      <c r="D1448" t="s">
        <v>7496</v>
      </c>
      <c r="E1448" t="s">
        <v>162</v>
      </c>
      <c r="F1448" t="s">
        <v>7544</v>
      </c>
      <c r="G1448" t="s">
        <v>7326</v>
      </c>
      <c r="H1448" t="s">
        <v>7327</v>
      </c>
      <c r="I1448" t="s">
        <v>21</v>
      </c>
      <c r="J1448" t="s">
        <v>7498</v>
      </c>
      <c r="K1448" t="s">
        <v>2648</v>
      </c>
      <c r="L1448">
        <v>1830</v>
      </c>
      <c r="M1448">
        <v>1003</v>
      </c>
      <c r="N1448">
        <v>1123</v>
      </c>
      <c r="O1448">
        <v>1478</v>
      </c>
      <c r="P1448">
        <v>1863</v>
      </c>
      <c r="Q1448">
        <v>2014</v>
      </c>
    </row>
    <row r="1449" spans="1:17" x14ac:dyDescent="0.25">
      <c r="A1449">
        <v>23005</v>
      </c>
      <c r="B1449" t="s">
        <v>7545</v>
      </c>
      <c r="C1449" t="s">
        <v>7504</v>
      </c>
      <c r="D1449" t="s">
        <v>7505</v>
      </c>
      <c r="E1449" t="s">
        <v>162</v>
      </c>
      <c r="F1449" t="s">
        <v>7546</v>
      </c>
      <c r="G1449" t="s">
        <v>7326</v>
      </c>
      <c r="H1449" t="s">
        <v>7327</v>
      </c>
      <c r="I1449" t="s">
        <v>21</v>
      </c>
      <c r="J1449" t="s">
        <v>7498</v>
      </c>
      <c r="K1449" t="s">
        <v>2648</v>
      </c>
      <c r="L1449">
        <v>25665</v>
      </c>
      <c r="M1449">
        <v>1243</v>
      </c>
      <c r="N1449">
        <v>1448</v>
      </c>
      <c r="O1449">
        <v>1859</v>
      </c>
      <c r="P1449">
        <v>2344</v>
      </c>
      <c r="Q1449">
        <v>2732</v>
      </c>
    </row>
    <row r="1450" spans="1:17" x14ac:dyDescent="0.25">
      <c r="A1450">
        <v>23005</v>
      </c>
      <c r="B1450" t="s">
        <v>7547</v>
      </c>
      <c r="C1450" t="s">
        <v>7504</v>
      </c>
      <c r="D1450" t="s">
        <v>7505</v>
      </c>
      <c r="E1450" t="s">
        <v>162</v>
      </c>
      <c r="F1450" t="s">
        <v>7548</v>
      </c>
      <c r="G1450" t="s">
        <v>7326</v>
      </c>
      <c r="H1450" t="s">
        <v>7327</v>
      </c>
      <c r="I1450" t="s">
        <v>21</v>
      </c>
      <c r="J1450" t="s">
        <v>7498</v>
      </c>
      <c r="K1450" t="s">
        <v>2648</v>
      </c>
      <c r="L1450">
        <v>10119</v>
      </c>
      <c r="M1450">
        <v>1243</v>
      </c>
      <c r="N1450">
        <v>1448</v>
      </c>
      <c r="O1450">
        <v>1859</v>
      </c>
      <c r="P1450">
        <v>2344</v>
      </c>
      <c r="Q1450">
        <v>2732</v>
      </c>
    </row>
    <row r="1451" spans="1:17" x14ac:dyDescent="0.25">
      <c r="A1451">
        <v>23005</v>
      </c>
      <c r="B1451" t="s">
        <v>7549</v>
      </c>
      <c r="C1451" t="s">
        <v>7504</v>
      </c>
      <c r="D1451" t="s">
        <v>7505</v>
      </c>
      <c r="E1451" t="s">
        <v>162</v>
      </c>
      <c r="F1451" t="s">
        <v>7550</v>
      </c>
      <c r="G1451" t="s">
        <v>7326</v>
      </c>
      <c r="H1451" t="s">
        <v>7327</v>
      </c>
      <c r="I1451" t="s">
        <v>21</v>
      </c>
      <c r="J1451" t="s">
        <v>7498</v>
      </c>
      <c r="K1451" t="s">
        <v>2648</v>
      </c>
      <c r="L1451">
        <v>18935</v>
      </c>
      <c r="M1451">
        <v>1243</v>
      </c>
      <c r="N1451">
        <v>1448</v>
      </c>
      <c r="O1451">
        <v>1859</v>
      </c>
      <c r="P1451">
        <v>2344</v>
      </c>
      <c r="Q1451">
        <v>2732</v>
      </c>
    </row>
    <row r="1452" spans="1:17" x14ac:dyDescent="0.25">
      <c r="A1452">
        <v>23005</v>
      </c>
      <c r="B1452" t="s">
        <v>7551</v>
      </c>
      <c r="C1452" t="s">
        <v>7504</v>
      </c>
      <c r="D1452" t="s">
        <v>7505</v>
      </c>
      <c r="E1452" t="s">
        <v>162</v>
      </c>
      <c r="F1452" t="s">
        <v>4184</v>
      </c>
      <c r="G1452" t="s">
        <v>7326</v>
      </c>
      <c r="H1452" t="s">
        <v>7327</v>
      </c>
      <c r="I1452" t="s">
        <v>21</v>
      </c>
      <c r="J1452" t="s">
        <v>7498</v>
      </c>
      <c r="K1452" t="s">
        <v>2648</v>
      </c>
      <c r="L1452">
        <v>18463</v>
      </c>
      <c r="M1452">
        <v>1243</v>
      </c>
      <c r="N1452">
        <v>1448</v>
      </c>
      <c r="O1452">
        <v>1859</v>
      </c>
      <c r="P1452">
        <v>2344</v>
      </c>
      <c r="Q1452">
        <v>2732</v>
      </c>
    </row>
    <row r="1453" spans="1:17" x14ac:dyDescent="0.25">
      <c r="A1453">
        <v>23005</v>
      </c>
      <c r="B1453" t="s">
        <v>7552</v>
      </c>
      <c r="C1453" t="s">
        <v>7504</v>
      </c>
      <c r="D1453" t="s">
        <v>7505</v>
      </c>
      <c r="E1453" t="s">
        <v>162</v>
      </c>
      <c r="F1453" t="s">
        <v>7553</v>
      </c>
      <c r="G1453" t="s">
        <v>7326</v>
      </c>
      <c r="H1453" t="s">
        <v>7327</v>
      </c>
      <c r="I1453" t="s">
        <v>21</v>
      </c>
      <c r="J1453" t="s">
        <v>7498</v>
      </c>
      <c r="K1453" t="s">
        <v>2648</v>
      </c>
      <c r="L1453">
        <v>8567</v>
      </c>
      <c r="M1453">
        <v>1243</v>
      </c>
      <c r="N1453">
        <v>1448</v>
      </c>
      <c r="O1453">
        <v>1859</v>
      </c>
      <c r="P1453">
        <v>2344</v>
      </c>
      <c r="Q1453">
        <v>2732</v>
      </c>
    </row>
    <row r="1454" spans="1:17" x14ac:dyDescent="0.25">
      <c r="A1454">
        <v>23007</v>
      </c>
      <c r="B1454" t="s">
        <v>7554</v>
      </c>
      <c r="C1454" t="s">
        <v>7555</v>
      </c>
      <c r="D1454" t="s">
        <v>7556</v>
      </c>
      <c r="E1454" t="s">
        <v>207</v>
      </c>
      <c r="F1454" t="s">
        <v>3873</v>
      </c>
      <c r="G1454" t="s">
        <v>7326</v>
      </c>
      <c r="H1454" t="s">
        <v>7327</v>
      </c>
      <c r="I1454" t="s">
        <v>21</v>
      </c>
      <c r="J1454" t="s">
        <v>7557</v>
      </c>
      <c r="K1454" t="s">
        <v>2657</v>
      </c>
      <c r="L1454">
        <v>490</v>
      </c>
      <c r="M1454">
        <v>632</v>
      </c>
      <c r="N1454">
        <v>713</v>
      </c>
      <c r="O1454">
        <v>939</v>
      </c>
      <c r="P1454">
        <v>1257</v>
      </c>
      <c r="Q1454">
        <v>1261</v>
      </c>
    </row>
    <row r="1455" spans="1:17" x14ac:dyDescent="0.25">
      <c r="A1455">
        <v>23007</v>
      </c>
      <c r="B1455" t="s">
        <v>7558</v>
      </c>
      <c r="C1455" t="s">
        <v>7555</v>
      </c>
      <c r="D1455" t="s">
        <v>7556</v>
      </c>
      <c r="E1455" t="s">
        <v>207</v>
      </c>
      <c r="F1455" t="s">
        <v>7559</v>
      </c>
      <c r="G1455" t="s">
        <v>7326</v>
      </c>
      <c r="H1455" t="s">
        <v>7327</v>
      </c>
      <c r="I1455" t="s">
        <v>21</v>
      </c>
      <c r="J1455" t="s">
        <v>7557</v>
      </c>
      <c r="K1455" t="s">
        <v>2657</v>
      </c>
      <c r="L1455">
        <v>558</v>
      </c>
      <c r="M1455">
        <v>632</v>
      </c>
      <c r="N1455">
        <v>713</v>
      </c>
      <c r="O1455">
        <v>939</v>
      </c>
      <c r="P1455">
        <v>1257</v>
      </c>
      <c r="Q1455">
        <v>1261</v>
      </c>
    </row>
    <row r="1456" spans="1:17" x14ac:dyDescent="0.25">
      <c r="A1456">
        <v>23007</v>
      </c>
      <c r="B1456" t="s">
        <v>7560</v>
      </c>
      <c r="C1456" t="s">
        <v>7555</v>
      </c>
      <c r="D1456" t="s">
        <v>7556</v>
      </c>
      <c r="E1456" t="s">
        <v>207</v>
      </c>
      <c r="F1456" t="s">
        <v>7561</v>
      </c>
      <c r="G1456" t="s">
        <v>7326</v>
      </c>
      <c r="H1456" t="s">
        <v>7327</v>
      </c>
      <c r="I1456" t="s">
        <v>21</v>
      </c>
      <c r="J1456" t="s">
        <v>7557</v>
      </c>
      <c r="K1456" t="s">
        <v>2657</v>
      </c>
      <c r="L1456">
        <v>644</v>
      </c>
      <c r="M1456">
        <v>632</v>
      </c>
      <c r="N1456">
        <v>713</v>
      </c>
      <c r="O1456">
        <v>939</v>
      </c>
      <c r="P1456">
        <v>1257</v>
      </c>
      <c r="Q1456">
        <v>1261</v>
      </c>
    </row>
    <row r="1457" spans="1:17" x14ac:dyDescent="0.25">
      <c r="A1457">
        <v>23007</v>
      </c>
      <c r="B1457" t="s">
        <v>7562</v>
      </c>
      <c r="C1457" t="s">
        <v>7555</v>
      </c>
      <c r="D1457" t="s">
        <v>7556</v>
      </c>
      <c r="E1457" t="s">
        <v>207</v>
      </c>
      <c r="F1457" t="s">
        <v>7563</v>
      </c>
      <c r="G1457" t="s">
        <v>7326</v>
      </c>
      <c r="H1457" t="s">
        <v>7327</v>
      </c>
      <c r="I1457" t="s">
        <v>21</v>
      </c>
      <c r="J1457" t="s">
        <v>7557</v>
      </c>
      <c r="K1457" t="s">
        <v>2657</v>
      </c>
      <c r="L1457">
        <v>1448</v>
      </c>
      <c r="M1457">
        <v>632</v>
      </c>
      <c r="N1457">
        <v>713</v>
      </c>
      <c r="O1457">
        <v>939</v>
      </c>
      <c r="P1457">
        <v>1257</v>
      </c>
      <c r="Q1457">
        <v>1261</v>
      </c>
    </row>
    <row r="1458" spans="1:17" x14ac:dyDescent="0.25">
      <c r="A1458">
        <v>23007</v>
      </c>
      <c r="B1458" t="s">
        <v>7564</v>
      </c>
      <c r="C1458" t="s">
        <v>7555</v>
      </c>
      <c r="D1458" t="s">
        <v>7556</v>
      </c>
      <c r="E1458" t="s">
        <v>207</v>
      </c>
      <c r="F1458" t="s">
        <v>7565</v>
      </c>
      <c r="G1458" t="s">
        <v>7326</v>
      </c>
      <c r="H1458" t="s">
        <v>7327</v>
      </c>
      <c r="I1458" t="s">
        <v>21</v>
      </c>
      <c r="J1458" t="s">
        <v>7557</v>
      </c>
      <c r="K1458" t="s">
        <v>2657</v>
      </c>
      <c r="L1458">
        <v>200</v>
      </c>
      <c r="M1458">
        <v>632</v>
      </c>
      <c r="N1458">
        <v>713</v>
      </c>
      <c r="O1458">
        <v>939</v>
      </c>
      <c r="P1458">
        <v>1257</v>
      </c>
      <c r="Q1458">
        <v>1261</v>
      </c>
    </row>
    <row r="1459" spans="1:17" x14ac:dyDescent="0.25">
      <c r="A1459">
        <v>23007</v>
      </c>
      <c r="B1459" t="s">
        <v>7566</v>
      </c>
      <c r="C1459" t="s">
        <v>7555</v>
      </c>
      <c r="D1459" t="s">
        <v>7556</v>
      </c>
      <c r="E1459" t="s">
        <v>207</v>
      </c>
      <c r="F1459" t="s">
        <v>7567</v>
      </c>
      <c r="G1459" t="s">
        <v>7326</v>
      </c>
      <c r="H1459" t="s">
        <v>7327</v>
      </c>
      <c r="I1459" t="s">
        <v>21</v>
      </c>
      <c r="J1459" t="s">
        <v>7557</v>
      </c>
      <c r="K1459" t="s">
        <v>2657</v>
      </c>
      <c r="L1459">
        <v>253</v>
      </c>
      <c r="M1459">
        <v>632</v>
      </c>
      <c r="N1459">
        <v>713</v>
      </c>
      <c r="O1459">
        <v>939</v>
      </c>
      <c r="P1459">
        <v>1257</v>
      </c>
      <c r="Q1459">
        <v>1261</v>
      </c>
    </row>
    <row r="1460" spans="1:17" x14ac:dyDescent="0.25">
      <c r="A1460">
        <v>23007</v>
      </c>
      <c r="B1460" t="s">
        <v>7568</v>
      </c>
      <c r="C1460" t="s">
        <v>7555</v>
      </c>
      <c r="D1460" t="s">
        <v>7556</v>
      </c>
      <c r="E1460" t="s">
        <v>207</v>
      </c>
      <c r="F1460" t="s">
        <v>7569</v>
      </c>
      <c r="G1460" t="s">
        <v>7326</v>
      </c>
      <c r="H1460" t="s">
        <v>7327</v>
      </c>
      <c r="I1460" t="s">
        <v>21</v>
      </c>
      <c r="J1460" t="s">
        <v>7557</v>
      </c>
      <c r="K1460" t="s">
        <v>2657</v>
      </c>
      <c r="L1460">
        <v>789</v>
      </c>
      <c r="M1460">
        <v>632</v>
      </c>
      <c r="N1460">
        <v>713</v>
      </c>
      <c r="O1460">
        <v>939</v>
      </c>
      <c r="P1460">
        <v>1257</v>
      </c>
      <c r="Q1460">
        <v>1261</v>
      </c>
    </row>
    <row r="1461" spans="1:17" x14ac:dyDescent="0.25">
      <c r="A1461">
        <v>23007</v>
      </c>
      <c r="B1461" t="s">
        <v>7570</v>
      </c>
      <c r="C1461" t="s">
        <v>7555</v>
      </c>
      <c r="D1461" t="s">
        <v>7556</v>
      </c>
      <c r="E1461" t="s">
        <v>207</v>
      </c>
      <c r="F1461" t="s">
        <v>7571</v>
      </c>
      <c r="G1461" t="s">
        <v>7326</v>
      </c>
      <c r="H1461" t="s">
        <v>7327</v>
      </c>
      <c r="I1461" t="s">
        <v>21</v>
      </c>
      <c r="J1461" t="s">
        <v>7557</v>
      </c>
      <c r="K1461" t="s">
        <v>2657</v>
      </c>
      <c r="L1461">
        <v>481</v>
      </c>
      <c r="M1461">
        <v>632</v>
      </c>
      <c r="N1461">
        <v>713</v>
      </c>
      <c r="O1461">
        <v>939</v>
      </c>
      <c r="P1461">
        <v>1257</v>
      </c>
      <c r="Q1461">
        <v>1261</v>
      </c>
    </row>
    <row r="1462" spans="1:17" x14ac:dyDescent="0.25">
      <c r="A1462">
        <v>23007</v>
      </c>
      <c r="B1462" t="s">
        <v>7572</v>
      </c>
      <c r="C1462" t="s">
        <v>7555</v>
      </c>
      <c r="D1462" t="s">
        <v>7556</v>
      </c>
      <c r="E1462" t="s">
        <v>207</v>
      </c>
      <c r="F1462" t="s">
        <v>3894</v>
      </c>
      <c r="G1462" t="s">
        <v>7326</v>
      </c>
      <c r="H1462" t="s">
        <v>7327</v>
      </c>
      <c r="I1462" t="s">
        <v>21</v>
      </c>
      <c r="J1462" t="s">
        <v>7557</v>
      </c>
      <c r="K1462" t="s">
        <v>2657</v>
      </c>
      <c r="L1462">
        <v>7581</v>
      </c>
      <c r="M1462">
        <v>632</v>
      </c>
      <c r="N1462">
        <v>713</v>
      </c>
      <c r="O1462">
        <v>939</v>
      </c>
      <c r="P1462">
        <v>1257</v>
      </c>
      <c r="Q1462">
        <v>1261</v>
      </c>
    </row>
    <row r="1463" spans="1:17" x14ac:dyDescent="0.25">
      <c r="A1463">
        <v>23007</v>
      </c>
      <c r="B1463" t="s">
        <v>7573</v>
      </c>
      <c r="C1463" t="s">
        <v>7555</v>
      </c>
      <c r="D1463" t="s">
        <v>7556</v>
      </c>
      <c r="E1463" t="s">
        <v>207</v>
      </c>
      <c r="F1463" t="s">
        <v>7574</v>
      </c>
      <c r="G1463" t="s">
        <v>7326</v>
      </c>
      <c r="H1463" t="s">
        <v>7327</v>
      </c>
      <c r="I1463" t="s">
        <v>21</v>
      </c>
      <c r="J1463" t="s">
        <v>7557</v>
      </c>
      <c r="K1463" t="s">
        <v>2657</v>
      </c>
      <c r="L1463">
        <v>1003</v>
      </c>
      <c r="M1463">
        <v>632</v>
      </c>
      <c r="N1463">
        <v>713</v>
      </c>
      <c r="O1463">
        <v>939</v>
      </c>
      <c r="P1463">
        <v>1257</v>
      </c>
      <c r="Q1463">
        <v>1261</v>
      </c>
    </row>
    <row r="1464" spans="1:17" x14ac:dyDescent="0.25">
      <c r="A1464">
        <v>23007</v>
      </c>
      <c r="B1464" t="s">
        <v>7575</v>
      </c>
      <c r="C1464" t="s">
        <v>7555</v>
      </c>
      <c r="D1464" t="s">
        <v>7556</v>
      </c>
      <c r="E1464" t="s">
        <v>207</v>
      </c>
      <c r="F1464" t="s">
        <v>7576</v>
      </c>
      <c r="G1464" t="s">
        <v>7326</v>
      </c>
      <c r="H1464" t="s">
        <v>7327</v>
      </c>
      <c r="I1464" t="s">
        <v>21</v>
      </c>
      <c r="J1464" t="s">
        <v>7557</v>
      </c>
      <c r="K1464" t="s">
        <v>2657</v>
      </c>
      <c r="L1464">
        <v>4612</v>
      </c>
      <c r="M1464">
        <v>632</v>
      </c>
      <c r="N1464">
        <v>713</v>
      </c>
      <c r="O1464">
        <v>939</v>
      </c>
      <c r="P1464">
        <v>1257</v>
      </c>
      <c r="Q1464">
        <v>1261</v>
      </c>
    </row>
    <row r="1465" spans="1:17" x14ac:dyDescent="0.25">
      <c r="A1465">
        <v>23007</v>
      </c>
      <c r="B1465" t="s">
        <v>7577</v>
      </c>
      <c r="C1465" t="s">
        <v>7555</v>
      </c>
      <c r="D1465" t="s">
        <v>7556</v>
      </c>
      <c r="E1465" t="s">
        <v>207</v>
      </c>
      <c r="F1465" t="s">
        <v>7578</v>
      </c>
      <c r="G1465" t="s">
        <v>7326</v>
      </c>
      <c r="H1465" t="s">
        <v>7327</v>
      </c>
      <c r="I1465" t="s">
        <v>21</v>
      </c>
      <c r="J1465" t="s">
        <v>7557</v>
      </c>
      <c r="K1465" t="s">
        <v>2657</v>
      </c>
      <c r="L1465">
        <v>947</v>
      </c>
      <c r="M1465">
        <v>632</v>
      </c>
      <c r="N1465">
        <v>713</v>
      </c>
      <c r="O1465">
        <v>939</v>
      </c>
      <c r="P1465">
        <v>1257</v>
      </c>
      <c r="Q1465">
        <v>1261</v>
      </c>
    </row>
    <row r="1466" spans="1:17" x14ac:dyDescent="0.25">
      <c r="A1466">
        <v>23007</v>
      </c>
      <c r="B1466" t="s">
        <v>7579</v>
      </c>
      <c r="C1466" t="s">
        <v>7555</v>
      </c>
      <c r="D1466" t="s">
        <v>7556</v>
      </c>
      <c r="E1466" t="s">
        <v>207</v>
      </c>
      <c r="F1466" t="s">
        <v>7580</v>
      </c>
      <c r="G1466" t="s">
        <v>7326</v>
      </c>
      <c r="H1466" t="s">
        <v>7327</v>
      </c>
      <c r="I1466" t="s">
        <v>21</v>
      </c>
      <c r="J1466" t="s">
        <v>7557</v>
      </c>
      <c r="K1466" t="s">
        <v>2657</v>
      </c>
      <c r="L1466">
        <v>1428</v>
      </c>
      <c r="M1466">
        <v>632</v>
      </c>
      <c r="N1466">
        <v>713</v>
      </c>
      <c r="O1466">
        <v>939</v>
      </c>
      <c r="P1466">
        <v>1257</v>
      </c>
      <c r="Q1466">
        <v>1261</v>
      </c>
    </row>
    <row r="1467" spans="1:17" x14ac:dyDescent="0.25">
      <c r="A1467">
        <v>23007</v>
      </c>
      <c r="B1467" t="s">
        <v>7581</v>
      </c>
      <c r="C1467" t="s">
        <v>7555</v>
      </c>
      <c r="D1467" t="s">
        <v>7556</v>
      </c>
      <c r="E1467" t="s">
        <v>207</v>
      </c>
      <c r="F1467" t="s">
        <v>7582</v>
      </c>
      <c r="G1467" t="s">
        <v>7326</v>
      </c>
      <c r="H1467" t="s">
        <v>7327</v>
      </c>
      <c r="I1467" t="s">
        <v>21</v>
      </c>
      <c r="J1467" t="s">
        <v>7557</v>
      </c>
      <c r="K1467" t="s">
        <v>2657</v>
      </c>
      <c r="L1467">
        <v>791</v>
      </c>
      <c r="M1467">
        <v>632</v>
      </c>
      <c r="N1467">
        <v>713</v>
      </c>
      <c r="O1467">
        <v>939</v>
      </c>
      <c r="P1467">
        <v>1257</v>
      </c>
      <c r="Q1467">
        <v>1261</v>
      </c>
    </row>
    <row r="1468" spans="1:17" x14ac:dyDescent="0.25">
      <c r="A1468">
        <v>23007</v>
      </c>
      <c r="B1468" t="s">
        <v>7583</v>
      </c>
      <c r="C1468" t="s">
        <v>7555</v>
      </c>
      <c r="D1468" t="s">
        <v>7556</v>
      </c>
      <c r="E1468" t="s">
        <v>207</v>
      </c>
      <c r="F1468" t="s">
        <v>7584</v>
      </c>
      <c r="G1468" t="s">
        <v>7326</v>
      </c>
      <c r="H1468" t="s">
        <v>7327</v>
      </c>
      <c r="I1468" t="s">
        <v>21</v>
      </c>
      <c r="J1468" t="s">
        <v>7557</v>
      </c>
      <c r="K1468" t="s">
        <v>2657</v>
      </c>
      <c r="L1468">
        <v>28</v>
      </c>
      <c r="M1468">
        <v>632</v>
      </c>
      <c r="N1468">
        <v>713</v>
      </c>
      <c r="O1468">
        <v>939</v>
      </c>
      <c r="P1468">
        <v>1257</v>
      </c>
      <c r="Q1468">
        <v>1261</v>
      </c>
    </row>
    <row r="1469" spans="1:17" x14ac:dyDescent="0.25">
      <c r="A1469">
        <v>23007</v>
      </c>
      <c r="B1469" t="s">
        <v>7585</v>
      </c>
      <c r="C1469" t="s">
        <v>7555</v>
      </c>
      <c r="D1469" t="s">
        <v>7556</v>
      </c>
      <c r="E1469" t="s">
        <v>207</v>
      </c>
      <c r="F1469" t="s">
        <v>7586</v>
      </c>
      <c r="G1469" t="s">
        <v>7326</v>
      </c>
      <c r="H1469" t="s">
        <v>7327</v>
      </c>
      <c r="I1469" t="s">
        <v>21</v>
      </c>
      <c r="J1469" t="s">
        <v>7557</v>
      </c>
      <c r="K1469" t="s">
        <v>2657</v>
      </c>
      <c r="L1469">
        <v>861</v>
      </c>
      <c r="M1469">
        <v>632</v>
      </c>
      <c r="N1469">
        <v>713</v>
      </c>
      <c r="O1469">
        <v>939</v>
      </c>
      <c r="P1469">
        <v>1257</v>
      </c>
      <c r="Q1469">
        <v>1261</v>
      </c>
    </row>
    <row r="1470" spans="1:17" x14ac:dyDescent="0.25">
      <c r="A1470">
        <v>23007</v>
      </c>
      <c r="B1470" t="s">
        <v>7587</v>
      </c>
      <c r="C1470" t="s">
        <v>7555</v>
      </c>
      <c r="D1470" t="s">
        <v>7556</v>
      </c>
      <c r="E1470" t="s">
        <v>207</v>
      </c>
      <c r="F1470" t="s">
        <v>7588</v>
      </c>
      <c r="G1470" t="s">
        <v>7326</v>
      </c>
      <c r="H1470" t="s">
        <v>7327</v>
      </c>
      <c r="I1470" t="s">
        <v>21</v>
      </c>
      <c r="J1470" t="s">
        <v>7557</v>
      </c>
      <c r="K1470" t="s">
        <v>2657</v>
      </c>
      <c r="L1470">
        <v>1045</v>
      </c>
      <c r="M1470">
        <v>632</v>
      </c>
      <c r="N1470">
        <v>713</v>
      </c>
      <c r="O1470">
        <v>939</v>
      </c>
      <c r="P1470">
        <v>1257</v>
      </c>
      <c r="Q1470">
        <v>1261</v>
      </c>
    </row>
    <row r="1471" spans="1:17" x14ac:dyDescent="0.25">
      <c r="A1471">
        <v>23007</v>
      </c>
      <c r="B1471" t="s">
        <v>7589</v>
      </c>
      <c r="C1471" t="s">
        <v>7555</v>
      </c>
      <c r="D1471" t="s">
        <v>7556</v>
      </c>
      <c r="E1471" t="s">
        <v>207</v>
      </c>
      <c r="F1471" t="s">
        <v>7590</v>
      </c>
      <c r="G1471" t="s">
        <v>7326</v>
      </c>
      <c r="H1471" t="s">
        <v>7327</v>
      </c>
      <c r="I1471" t="s">
        <v>21</v>
      </c>
      <c r="J1471" t="s">
        <v>7557</v>
      </c>
      <c r="K1471" t="s">
        <v>2657</v>
      </c>
      <c r="L1471">
        <v>139</v>
      </c>
      <c r="M1471">
        <v>632</v>
      </c>
      <c r="N1471">
        <v>713</v>
      </c>
      <c r="O1471">
        <v>939</v>
      </c>
      <c r="P1471">
        <v>1257</v>
      </c>
      <c r="Q1471">
        <v>1261</v>
      </c>
    </row>
    <row r="1472" spans="1:17" x14ac:dyDescent="0.25">
      <c r="A1472">
        <v>23007</v>
      </c>
      <c r="B1472" t="s">
        <v>7591</v>
      </c>
      <c r="C1472" t="s">
        <v>7555</v>
      </c>
      <c r="D1472" t="s">
        <v>7556</v>
      </c>
      <c r="E1472" t="s">
        <v>207</v>
      </c>
      <c r="F1472" t="s">
        <v>7592</v>
      </c>
      <c r="G1472" t="s">
        <v>7326</v>
      </c>
      <c r="H1472" t="s">
        <v>7327</v>
      </c>
      <c r="I1472" t="s">
        <v>21</v>
      </c>
      <c r="J1472" t="s">
        <v>7557</v>
      </c>
      <c r="K1472" t="s">
        <v>2657</v>
      </c>
      <c r="L1472">
        <v>182</v>
      </c>
      <c r="M1472">
        <v>632</v>
      </c>
      <c r="N1472">
        <v>713</v>
      </c>
      <c r="O1472">
        <v>939</v>
      </c>
      <c r="P1472">
        <v>1257</v>
      </c>
      <c r="Q1472">
        <v>1261</v>
      </c>
    </row>
    <row r="1473" spans="1:17" x14ac:dyDescent="0.25">
      <c r="A1473">
        <v>23007</v>
      </c>
      <c r="B1473" t="s">
        <v>7593</v>
      </c>
      <c r="C1473" t="s">
        <v>7555</v>
      </c>
      <c r="D1473" t="s">
        <v>7556</v>
      </c>
      <c r="E1473" t="s">
        <v>207</v>
      </c>
      <c r="F1473" t="s">
        <v>7594</v>
      </c>
      <c r="G1473" t="s">
        <v>7326</v>
      </c>
      <c r="H1473" t="s">
        <v>7327</v>
      </c>
      <c r="I1473" t="s">
        <v>21</v>
      </c>
      <c r="J1473" t="s">
        <v>7557</v>
      </c>
      <c r="K1473" t="s">
        <v>2657</v>
      </c>
      <c r="L1473">
        <v>51</v>
      </c>
      <c r="M1473">
        <v>632</v>
      </c>
      <c r="N1473">
        <v>713</v>
      </c>
      <c r="O1473">
        <v>939</v>
      </c>
      <c r="P1473">
        <v>1257</v>
      </c>
      <c r="Q1473">
        <v>1261</v>
      </c>
    </row>
    <row r="1474" spans="1:17" x14ac:dyDescent="0.25">
      <c r="A1474">
        <v>23007</v>
      </c>
      <c r="B1474" t="s">
        <v>7595</v>
      </c>
      <c r="C1474" t="s">
        <v>7555</v>
      </c>
      <c r="D1474" t="s">
        <v>7556</v>
      </c>
      <c r="E1474" t="s">
        <v>207</v>
      </c>
      <c r="F1474" t="s">
        <v>7596</v>
      </c>
      <c r="G1474" t="s">
        <v>7326</v>
      </c>
      <c r="H1474" t="s">
        <v>7327</v>
      </c>
      <c r="I1474" t="s">
        <v>21</v>
      </c>
      <c r="J1474" t="s">
        <v>7557</v>
      </c>
      <c r="K1474" t="s">
        <v>2657</v>
      </c>
      <c r="L1474">
        <v>1158</v>
      </c>
      <c r="M1474">
        <v>632</v>
      </c>
      <c r="N1474">
        <v>713</v>
      </c>
      <c r="O1474">
        <v>939</v>
      </c>
      <c r="P1474">
        <v>1257</v>
      </c>
      <c r="Q1474">
        <v>1261</v>
      </c>
    </row>
    <row r="1475" spans="1:17" x14ac:dyDescent="0.25">
      <c r="A1475">
        <v>23007</v>
      </c>
      <c r="B1475" t="s">
        <v>7597</v>
      </c>
      <c r="C1475" t="s">
        <v>7555</v>
      </c>
      <c r="D1475" t="s">
        <v>7556</v>
      </c>
      <c r="E1475" t="s">
        <v>207</v>
      </c>
      <c r="F1475" t="s">
        <v>7598</v>
      </c>
      <c r="G1475" t="s">
        <v>7326</v>
      </c>
      <c r="H1475" t="s">
        <v>7327</v>
      </c>
      <c r="I1475" t="s">
        <v>21</v>
      </c>
      <c r="J1475" t="s">
        <v>7557</v>
      </c>
      <c r="K1475" t="s">
        <v>2657</v>
      </c>
      <c r="L1475">
        <v>780</v>
      </c>
      <c r="M1475">
        <v>632</v>
      </c>
      <c r="N1475">
        <v>713</v>
      </c>
      <c r="O1475">
        <v>939</v>
      </c>
      <c r="P1475">
        <v>1257</v>
      </c>
      <c r="Q1475">
        <v>1261</v>
      </c>
    </row>
    <row r="1476" spans="1:17" x14ac:dyDescent="0.25">
      <c r="A1476">
        <v>23007</v>
      </c>
      <c r="B1476" t="s">
        <v>7599</v>
      </c>
      <c r="C1476" t="s">
        <v>7555</v>
      </c>
      <c r="D1476" t="s">
        <v>7556</v>
      </c>
      <c r="E1476" t="s">
        <v>207</v>
      </c>
      <c r="F1476" t="s">
        <v>7600</v>
      </c>
      <c r="G1476" t="s">
        <v>7326</v>
      </c>
      <c r="H1476" t="s">
        <v>7327</v>
      </c>
      <c r="I1476" t="s">
        <v>21</v>
      </c>
      <c r="J1476" t="s">
        <v>7557</v>
      </c>
      <c r="K1476" t="s">
        <v>2657</v>
      </c>
      <c r="L1476">
        <v>428</v>
      </c>
      <c r="M1476">
        <v>632</v>
      </c>
      <c r="N1476">
        <v>713</v>
      </c>
      <c r="O1476">
        <v>939</v>
      </c>
      <c r="P1476">
        <v>1257</v>
      </c>
      <c r="Q1476">
        <v>1261</v>
      </c>
    </row>
    <row r="1477" spans="1:17" x14ac:dyDescent="0.25">
      <c r="A1477">
        <v>23007</v>
      </c>
      <c r="B1477" t="s">
        <v>7601</v>
      </c>
      <c r="C1477" t="s">
        <v>7555</v>
      </c>
      <c r="D1477" t="s">
        <v>7556</v>
      </c>
      <c r="E1477" t="s">
        <v>207</v>
      </c>
      <c r="F1477" t="s">
        <v>7602</v>
      </c>
      <c r="G1477" t="s">
        <v>7326</v>
      </c>
      <c r="H1477" t="s">
        <v>7327</v>
      </c>
      <c r="I1477" t="s">
        <v>21</v>
      </c>
      <c r="J1477" t="s">
        <v>7557</v>
      </c>
      <c r="K1477" t="s">
        <v>2657</v>
      </c>
      <c r="L1477">
        <v>0</v>
      </c>
      <c r="M1477">
        <v>632</v>
      </c>
      <c r="N1477">
        <v>713</v>
      </c>
      <c r="O1477">
        <v>939</v>
      </c>
      <c r="P1477">
        <v>1257</v>
      </c>
      <c r="Q1477">
        <v>1261</v>
      </c>
    </row>
    <row r="1478" spans="1:17" x14ac:dyDescent="0.25">
      <c r="A1478">
        <v>23007</v>
      </c>
      <c r="B1478" t="s">
        <v>7603</v>
      </c>
      <c r="C1478" t="s">
        <v>7555</v>
      </c>
      <c r="D1478" t="s">
        <v>7556</v>
      </c>
      <c r="E1478" t="s">
        <v>207</v>
      </c>
      <c r="F1478" t="s">
        <v>3869</v>
      </c>
      <c r="G1478" t="s">
        <v>7326</v>
      </c>
      <c r="H1478" t="s">
        <v>7327</v>
      </c>
      <c r="I1478" t="s">
        <v>21</v>
      </c>
      <c r="J1478" t="s">
        <v>7557</v>
      </c>
      <c r="K1478" t="s">
        <v>2657</v>
      </c>
      <c r="L1478">
        <v>3953</v>
      </c>
      <c r="M1478">
        <v>632</v>
      </c>
      <c r="N1478">
        <v>713</v>
      </c>
      <c r="O1478">
        <v>939</v>
      </c>
      <c r="P1478">
        <v>1257</v>
      </c>
      <c r="Q1478">
        <v>1261</v>
      </c>
    </row>
    <row r="1479" spans="1:17" x14ac:dyDescent="0.25">
      <c r="A1479">
        <v>23007</v>
      </c>
      <c r="B1479" t="s">
        <v>7604</v>
      </c>
      <c r="C1479" t="s">
        <v>7555</v>
      </c>
      <c r="D1479" t="s">
        <v>7556</v>
      </c>
      <c r="E1479" t="s">
        <v>207</v>
      </c>
      <c r="F1479" t="s">
        <v>7605</v>
      </c>
      <c r="G1479" t="s">
        <v>7326</v>
      </c>
      <c r="H1479" t="s">
        <v>7327</v>
      </c>
      <c r="I1479" t="s">
        <v>21</v>
      </c>
      <c r="J1479" t="s">
        <v>7557</v>
      </c>
      <c r="K1479" t="s">
        <v>2657</v>
      </c>
      <c r="L1479">
        <v>83</v>
      </c>
      <c r="M1479">
        <v>632</v>
      </c>
      <c r="N1479">
        <v>713</v>
      </c>
      <c r="O1479">
        <v>939</v>
      </c>
      <c r="P1479">
        <v>1257</v>
      </c>
      <c r="Q1479">
        <v>1261</v>
      </c>
    </row>
    <row r="1480" spans="1:17" x14ac:dyDescent="0.25">
      <c r="A1480">
        <v>23009</v>
      </c>
      <c r="B1480" t="s">
        <v>7606</v>
      </c>
      <c r="C1480" t="s">
        <v>7607</v>
      </c>
      <c r="D1480" t="s">
        <v>7608</v>
      </c>
      <c r="E1480" t="s">
        <v>255</v>
      </c>
      <c r="F1480" t="s">
        <v>7609</v>
      </c>
      <c r="G1480" t="s">
        <v>7326</v>
      </c>
      <c r="H1480" t="s">
        <v>7327</v>
      </c>
      <c r="I1480" t="s">
        <v>21</v>
      </c>
      <c r="J1480" t="s">
        <v>7610</v>
      </c>
      <c r="K1480" t="s">
        <v>2657</v>
      </c>
      <c r="L1480">
        <v>297</v>
      </c>
      <c r="M1480">
        <v>877</v>
      </c>
      <c r="N1480">
        <v>882</v>
      </c>
      <c r="O1480">
        <v>1036</v>
      </c>
      <c r="P1480">
        <v>1383</v>
      </c>
      <c r="Q1480">
        <v>1392</v>
      </c>
    </row>
    <row r="1481" spans="1:17" x14ac:dyDescent="0.25">
      <c r="A1481">
        <v>23009</v>
      </c>
      <c r="B1481" t="s">
        <v>7611</v>
      </c>
      <c r="C1481" t="s">
        <v>7607</v>
      </c>
      <c r="D1481" t="s">
        <v>7608</v>
      </c>
      <c r="E1481" t="s">
        <v>255</v>
      </c>
      <c r="F1481" t="s">
        <v>7612</v>
      </c>
      <c r="G1481" t="s">
        <v>7326</v>
      </c>
      <c r="H1481" t="s">
        <v>7327</v>
      </c>
      <c r="I1481" t="s">
        <v>21</v>
      </c>
      <c r="J1481" t="s">
        <v>7610</v>
      </c>
      <c r="K1481" t="s">
        <v>2657</v>
      </c>
      <c r="L1481">
        <v>124</v>
      </c>
      <c r="M1481">
        <v>877</v>
      </c>
      <c r="N1481">
        <v>882</v>
      </c>
      <c r="O1481">
        <v>1036</v>
      </c>
      <c r="P1481">
        <v>1383</v>
      </c>
      <c r="Q1481">
        <v>1392</v>
      </c>
    </row>
    <row r="1482" spans="1:17" x14ac:dyDescent="0.25">
      <c r="A1482">
        <v>23009</v>
      </c>
      <c r="B1482" t="s">
        <v>7613</v>
      </c>
      <c r="C1482" t="s">
        <v>7607</v>
      </c>
      <c r="D1482" t="s">
        <v>7608</v>
      </c>
      <c r="E1482" t="s">
        <v>255</v>
      </c>
      <c r="F1482" t="s">
        <v>7614</v>
      </c>
      <c r="G1482" t="s">
        <v>7326</v>
      </c>
      <c r="H1482" t="s">
        <v>7327</v>
      </c>
      <c r="I1482" t="s">
        <v>21</v>
      </c>
      <c r="J1482" t="s">
        <v>7610</v>
      </c>
      <c r="K1482" t="s">
        <v>2657</v>
      </c>
      <c r="L1482">
        <v>5527</v>
      </c>
      <c r="M1482">
        <v>877</v>
      </c>
      <c r="N1482">
        <v>882</v>
      </c>
      <c r="O1482">
        <v>1036</v>
      </c>
      <c r="P1482">
        <v>1383</v>
      </c>
      <c r="Q1482">
        <v>1392</v>
      </c>
    </row>
    <row r="1483" spans="1:17" x14ac:dyDescent="0.25">
      <c r="A1483">
        <v>23009</v>
      </c>
      <c r="B1483" t="s">
        <v>7615</v>
      </c>
      <c r="C1483" t="s">
        <v>7607</v>
      </c>
      <c r="D1483" t="s">
        <v>7608</v>
      </c>
      <c r="E1483" t="s">
        <v>255</v>
      </c>
      <c r="F1483" t="s">
        <v>7616</v>
      </c>
      <c r="G1483" t="s">
        <v>7326</v>
      </c>
      <c r="H1483" t="s">
        <v>7327</v>
      </c>
      <c r="I1483" t="s">
        <v>21</v>
      </c>
      <c r="J1483" t="s">
        <v>7610</v>
      </c>
      <c r="K1483" t="s">
        <v>2657</v>
      </c>
      <c r="L1483">
        <v>2663</v>
      </c>
      <c r="M1483">
        <v>877</v>
      </c>
      <c r="N1483">
        <v>882</v>
      </c>
      <c r="O1483">
        <v>1036</v>
      </c>
      <c r="P1483">
        <v>1383</v>
      </c>
      <c r="Q1483">
        <v>1392</v>
      </c>
    </row>
    <row r="1484" spans="1:17" x14ac:dyDescent="0.25">
      <c r="A1484">
        <v>23009</v>
      </c>
      <c r="B1484" t="s">
        <v>7617</v>
      </c>
      <c r="C1484" t="s">
        <v>7607</v>
      </c>
      <c r="D1484" t="s">
        <v>7608</v>
      </c>
      <c r="E1484" t="s">
        <v>255</v>
      </c>
      <c r="F1484" t="s">
        <v>7618</v>
      </c>
      <c r="G1484" t="s">
        <v>7326</v>
      </c>
      <c r="H1484" t="s">
        <v>7327</v>
      </c>
      <c r="I1484" t="s">
        <v>21</v>
      </c>
      <c r="J1484" t="s">
        <v>7610</v>
      </c>
      <c r="K1484" t="s">
        <v>2657</v>
      </c>
      <c r="L1484">
        <v>677</v>
      </c>
      <c r="M1484">
        <v>877</v>
      </c>
      <c r="N1484">
        <v>882</v>
      </c>
      <c r="O1484">
        <v>1036</v>
      </c>
      <c r="P1484">
        <v>1383</v>
      </c>
      <c r="Q1484">
        <v>1392</v>
      </c>
    </row>
    <row r="1485" spans="1:17" x14ac:dyDescent="0.25">
      <c r="A1485">
        <v>23009</v>
      </c>
      <c r="B1485" t="s">
        <v>7619</v>
      </c>
      <c r="C1485" t="s">
        <v>7607</v>
      </c>
      <c r="D1485" t="s">
        <v>7608</v>
      </c>
      <c r="E1485" t="s">
        <v>255</v>
      </c>
      <c r="F1485" t="s">
        <v>7620</v>
      </c>
      <c r="G1485" t="s">
        <v>7326</v>
      </c>
      <c r="H1485" t="s">
        <v>7327</v>
      </c>
      <c r="I1485" t="s">
        <v>21</v>
      </c>
      <c r="J1485" t="s">
        <v>7610</v>
      </c>
      <c r="K1485" t="s">
        <v>2657</v>
      </c>
      <c r="L1485">
        <v>889</v>
      </c>
      <c r="M1485">
        <v>877</v>
      </c>
      <c r="N1485">
        <v>882</v>
      </c>
      <c r="O1485">
        <v>1036</v>
      </c>
      <c r="P1485">
        <v>1383</v>
      </c>
      <c r="Q1485">
        <v>1392</v>
      </c>
    </row>
    <row r="1486" spans="1:17" x14ac:dyDescent="0.25">
      <c r="A1486">
        <v>23009</v>
      </c>
      <c r="B1486" t="s">
        <v>7621</v>
      </c>
      <c r="C1486" t="s">
        <v>7607</v>
      </c>
      <c r="D1486" t="s">
        <v>7608</v>
      </c>
      <c r="E1486" t="s">
        <v>255</v>
      </c>
      <c r="F1486" t="s">
        <v>7622</v>
      </c>
      <c r="G1486" t="s">
        <v>7326</v>
      </c>
      <c r="H1486" t="s">
        <v>7327</v>
      </c>
      <c r="I1486" t="s">
        <v>21</v>
      </c>
      <c r="J1486" t="s">
        <v>7610</v>
      </c>
      <c r="K1486" t="s">
        <v>2657</v>
      </c>
      <c r="L1486">
        <v>4910</v>
      </c>
      <c r="M1486">
        <v>877</v>
      </c>
      <c r="N1486">
        <v>882</v>
      </c>
      <c r="O1486">
        <v>1036</v>
      </c>
      <c r="P1486">
        <v>1383</v>
      </c>
      <c r="Q1486">
        <v>1392</v>
      </c>
    </row>
    <row r="1487" spans="1:17" x14ac:dyDescent="0.25">
      <c r="A1487">
        <v>23009</v>
      </c>
      <c r="B1487" t="s">
        <v>7623</v>
      </c>
      <c r="C1487" t="s">
        <v>7607</v>
      </c>
      <c r="D1487" t="s">
        <v>7608</v>
      </c>
      <c r="E1487" t="s">
        <v>255</v>
      </c>
      <c r="F1487" t="s">
        <v>7624</v>
      </c>
      <c r="G1487" t="s">
        <v>7326</v>
      </c>
      <c r="H1487" t="s">
        <v>7327</v>
      </c>
      <c r="I1487" t="s">
        <v>21</v>
      </c>
      <c r="J1487" t="s">
        <v>7610</v>
      </c>
      <c r="K1487" t="s">
        <v>2657</v>
      </c>
      <c r="L1487">
        <v>1189</v>
      </c>
      <c r="M1487">
        <v>877</v>
      </c>
      <c r="N1487">
        <v>882</v>
      </c>
      <c r="O1487">
        <v>1036</v>
      </c>
      <c r="P1487">
        <v>1383</v>
      </c>
      <c r="Q1487">
        <v>1392</v>
      </c>
    </row>
    <row r="1488" spans="1:17" x14ac:dyDescent="0.25">
      <c r="A1488">
        <v>23009</v>
      </c>
      <c r="B1488" t="s">
        <v>7625</v>
      </c>
      <c r="C1488" t="s">
        <v>7607</v>
      </c>
      <c r="D1488" t="s">
        <v>7608</v>
      </c>
      <c r="E1488" t="s">
        <v>255</v>
      </c>
      <c r="F1488" t="s">
        <v>7626</v>
      </c>
      <c r="G1488" t="s">
        <v>7326</v>
      </c>
      <c r="H1488" t="s">
        <v>7327</v>
      </c>
      <c r="I1488" t="s">
        <v>21</v>
      </c>
      <c r="J1488" t="s">
        <v>7610</v>
      </c>
      <c r="K1488" t="s">
        <v>2657</v>
      </c>
      <c r="L1488">
        <v>179</v>
      </c>
      <c r="M1488">
        <v>877</v>
      </c>
      <c r="N1488">
        <v>882</v>
      </c>
      <c r="O1488">
        <v>1036</v>
      </c>
      <c r="P1488">
        <v>1383</v>
      </c>
      <c r="Q1488">
        <v>1392</v>
      </c>
    </row>
    <row r="1489" spans="1:17" x14ac:dyDescent="0.25">
      <c r="A1489">
        <v>23009</v>
      </c>
      <c r="B1489" t="s">
        <v>7627</v>
      </c>
      <c r="C1489" t="s">
        <v>7607</v>
      </c>
      <c r="D1489" t="s">
        <v>7608</v>
      </c>
      <c r="E1489" t="s">
        <v>255</v>
      </c>
      <c r="F1489" t="s">
        <v>7628</v>
      </c>
      <c r="G1489" t="s">
        <v>7326</v>
      </c>
      <c r="H1489" t="s">
        <v>7327</v>
      </c>
      <c r="I1489" t="s">
        <v>21</v>
      </c>
      <c r="J1489" t="s">
        <v>7610</v>
      </c>
      <c r="K1489" t="s">
        <v>2657</v>
      </c>
      <c r="L1489">
        <v>116</v>
      </c>
      <c r="M1489">
        <v>877</v>
      </c>
      <c r="N1489">
        <v>882</v>
      </c>
      <c r="O1489">
        <v>1036</v>
      </c>
      <c r="P1489">
        <v>1383</v>
      </c>
      <c r="Q1489">
        <v>1392</v>
      </c>
    </row>
    <row r="1490" spans="1:17" x14ac:dyDescent="0.25">
      <c r="A1490">
        <v>23009</v>
      </c>
      <c r="B1490" t="s">
        <v>7629</v>
      </c>
      <c r="C1490" t="s">
        <v>7607</v>
      </c>
      <c r="D1490" t="s">
        <v>7608</v>
      </c>
      <c r="E1490" t="s">
        <v>255</v>
      </c>
      <c r="F1490" t="s">
        <v>7630</v>
      </c>
      <c r="G1490" t="s">
        <v>7326</v>
      </c>
      <c r="H1490" t="s">
        <v>7327</v>
      </c>
      <c r="I1490" t="s">
        <v>21</v>
      </c>
      <c r="J1490" t="s">
        <v>7610</v>
      </c>
      <c r="K1490" t="s">
        <v>2657</v>
      </c>
      <c r="L1490">
        <v>1555</v>
      </c>
      <c r="M1490">
        <v>877</v>
      </c>
      <c r="N1490">
        <v>882</v>
      </c>
      <c r="O1490">
        <v>1036</v>
      </c>
      <c r="P1490">
        <v>1383</v>
      </c>
      <c r="Q1490">
        <v>1392</v>
      </c>
    </row>
    <row r="1491" spans="1:17" x14ac:dyDescent="0.25">
      <c r="A1491">
        <v>23009</v>
      </c>
      <c r="B1491" t="s">
        <v>7631</v>
      </c>
      <c r="C1491" t="s">
        <v>7607</v>
      </c>
      <c r="D1491" t="s">
        <v>7608</v>
      </c>
      <c r="E1491" t="s">
        <v>255</v>
      </c>
      <c r="F1491" t="s">
        <v>7632</v>
      </c>
      <c r="G1491" t="s">
        <v>7326</v>
      </c>
      <c r="H1491" t="s">
        <v>7327</v>
      </c>
      <c r="I1491" t="s">
        <v>21</v>
      </c>
      <c r="J1491" t="s">
        <v>7610</v>
      </c>
      <c r="K1491" t="s">
        <v>2657</v>
      </c>
      <c r="L1491">
        <v>2113</v>
      </c>
      <c r="M1491">
        <v>877</v>
      </c>
      <c r="N1491">
        <v>882</v>
      </c>
      <c r="O1491">
        <v>1036</v>
      </c>
      <c r="P1491">
        <v>1383</v>
      </c>
      <c r="Q1491">
        <v>1392</v>
      </c>
    </row>
    <row r="1492" spans="1:17" x14ac:dyDescent="0.25">
      <c r="A1492">
        <v>23009</v>
      </c>
      <c r="B1492" t="s">
        <v>7633</v>
      </c>
      <c r="C1492" t="s">
        <v>7607</v>
      </c>
      <c r="D1492" t="s">
        <v>7608</v>
      </c>
      <c r="E1492" t="s">
        <v>255</v>
      </c>
      <c r="F1492" t="s">
        <v>7634</v>
      </c>
      <c r="G1492" t="s">
        <v>7326</v>
      </c>
      <c r="H1492" t="s">
        <v>7327</v>
      </c>
      <c r="I1492" t="s">
        <v>21</v>
      </c>
      <c r="J1492" t="s">
        <v>7610</v>
      </c>
      <c r="K1492" t="s">
        <v>2657</v>
      </c>
      <c r="L1492">
        <v>491</v>
      </c>
      <c r="M1492">
        <v>877</v>
      </c>
      <c r="N1492">
        <v>882</v>
      </c>
      <c r="O1492">
        <v>1036</v>
      </c>
      <c r="P1492">
        <v>1383</v>
      </c>
      <c r="Q1492">
        <v>1392</v>
      </c>
    </row>
    <row r="1493" spans="1:17" x14ac:dyDescent="0.25">
      <c r="A1493">
        <v>23009</v>
      </c>
      <c r="B1493" t="s">
        <v>7635</v>
      </c>
      <c r="C1493" t="s">
        <v>7607</v>
      </c>
      <c r="D1493" t="s">
        <v>7608</v>
      </c>
      <c r="E1493" t="s">
        <v>255</v>
      </c>
      <c r="F1493" t="s">
        <v>7636</v>
      </c>
      <c r="G1493" t="s">
        <v>7326</v>
      </c>
      <c r="H1493" t="s">
        <v>7327</v>
      </c>
      <c r="I1493" t="s">
        <v>21</v>
      </c>
      <c r="J1493" t="s">
        <v>7610</v>
      </c>
      <c r="K1493" t="s">
        <v>2657</v>
      </c>
      <c r="L1493">
        <v>38</v>
      </c>
      <c r="M1493">
        <v>877</v>
      </c>
      <c r="N1493">
        <v>882</v>
      </c>
      <c r="O1493">
        <v>1036</v>
      </c>
      <c r="P1493">
        <v>1383</v>
      </c>
      <c r="Q1493">
        <v>1392</v>
      </c>
    </row>
    <row r="1494" spans="1:17" x14ac:dyDescent="0.25">
      <c r="A1494">
        <v>23009</v>
      </c>
      <c r="B1494" t="s">
        <v>7637</v>
      </c>
      <c r="C1494" t="s">
        <v>7607</v>
      </c>
      <c r="D1494" t="s">
        <v>7608</v>
      </c>
      <c r="E1494" t="s">
        <v>255</v>
      </c>
      <c r="F1494" t="s">
        <v>7638</v>
      </c>
      <c r="G1494" t="s">
        <v>7326</v>
      </c>
      <c r="H1494" t="s">
        <v>7327</v>
      </c>
      <c r="I1494" t="s">
        <v>21</v>
      </c>
      <c r="J1494" t="s">
        <v>7610</v>
      </c>
      <c r="K1494" t="s">
        <v>2657</v>
      </c>
      <c r="L1494">
        <v>8085</v>
      </c>
      <c r="M1494">
        <v>877</v>
      </c>
      <c r="N1494">
        <v>882</v>
      </c>
      <c r="O1494">
        <v>1036</v>
      </c>
      <c r="P1494">
        <v>1383</v>
      </c>
      <c r="Q1494">
        <v>1392</v>
      </c>
    </row>
    <row r="1495" spans="1:17" x14ac:dyDescent="0.25">
      <c r="A1495">
        <v>23009</v>
      </c>
      <c r="B1495" t="s">
        <v>7639</v>
      </c>
      <c r="C1495" t="s">
        <v>7607</v>
      </c>
      <c r="D1495" t="s">
        <v>7608</v>
      </c>
      <c r="E1495" t="s">
        <v>255</v>
      </c>
      <c r="F1495" t="s">
        <v>4092</v>
      </c>
      <c r="G1495" t="s">
        <v>7326</v>
      </c>
      <c r="H1495" t="s">
        <v>7327</v>
      </c>
      <c r="I1495" t="s">
        <v>21</v>
      </c>
      <c r="J1495" t="s">
        <v>7610</v>
      </c>
      <c r="K1495" t="s">
        <v>2657</v>
      </c>
      <c r="L1495">
        <v>1452</v>
      </c>
      <c r="M1495">
        <v>877</v>
      </c>
      <c r="N1495">
        <v>882</v>
      </c>
      <c r="O1495">
        <v>1036</v>
      </c>
      <c r="P1495">
        <v>1383</v>
      </c>
      <c r="Q1495">
        <v>1392</v>
      </c>
    </row>
    <row r="1496" spans="1:17" x14ac:dyDescent="0.25">
      <c r="A1496">
        <v>23009</v>
      </c>
      <c r="B1496" t="s">
        <v>7640</v>
      </c>
      <c r="C1496" t="s">
        <v>7607</v>
      </c>
      <c r="D1496" t="s">
        <v>7608</v>
      </c>
      <c r="E1496" t="s">
        <v>255</v>
      </c>
      <c r="F1496" t="s">
        <v>7641</v>
      </c>
      <c r="G1496" t="s">
        <v>7326</v>
      </c>
      <c r="H1496" t="s">
        <v>7327</v>
      </c>
      <c r="I1496" t="s">
        <v>21</v>
      </c>
      <c r="J1496" t="s">
        <v>7610</v>
      </c>
      <c r="K1496" t="s">
        <v>2657</v>
      </c>
      <c r="L1496">
        <v>10</v>
      </c>
      <c r="M1496">
        <v>877</v>
      </c>
      <c r="N1496">
        <v>882</v>
      </c>
      <c r="O1496">
        <v>1036</v>
      </c>
      <c r="P1496">
        <v>1383</v>
      </c>
      <c r="Q1496">
        <v>1392</v>
      </c>
    </row>
    <row r="1497" spans="1:17" x14ac:dyDescent="0.25">
      <c r="A1497">
        <v>23009</v>
      </c>
      <c r="B1497" t="s">
        <v>7642</v>
      </c>
      <c r="C1497" t="s">
        <v>7607</v>
      </c>
      <c r="D1497" t="s">
        <v>7608</v>
      </c>
      <c r="E1497" t="s">
        <v>255</v>
      </c>
      <c r="F1497" t="s">
        <v>7643</v>
      </c>
      <c r="G1497" t="s">
        <v>7326</v>
      </c>
      <c r="H1497" t="s">
        <v>7327</v>
      </c>
      <c r="I1497" t="s">
        <v>21</v>
      </c>
      <c r="J1497" t="s">
        <v>7610</v>
      </c>
      <c r="K1497" t="s">
        <v>2657</v>
      </c>
      <c r="L1497">
        <v>1557</v>
      </c>
      <c r="M1497">
        <v>877</v>
      </c>
      <c r="N1497">
        <v>882</v>
      </c>
      <c r="O1497">
        <v>1036</v>
      </c>
      <c r="P1497">
        <v>1383</v>
      </c>
      <c r="Q1497">
        <v>1392</v>
      </c>
    </row>
    <row r="1498" spans="1:17" x14ac:dyDescent="0.25">
      <c r="A1498">
        <v>23009</v>
      </c>
      <c r="B1498" t="s">
        <v>7644</v>
      </c>
      <c r="C1498" t="s">
        <v>7607</v>
      </c>
      <c r="D1498" t="s">
        <v>7608</v>
      </c>
      <c r="E1498" t="s">
        <v>255</v>
      </c>
      <c r="F1498" t="s">
        <v>7645</v>
      </c>
      <c r="G1498" t="s">
        <v>7326</v>
      </c>
      <c r="H1498" t="s">
        <v>7327</v>
      </c>
      <c r="I1498" t="s">
        <v>21</v>
      </c>
      <c r="J1498" t="s">
        <v>7610</v>
      </c>
      <c r="K1498" t="s">
        <v>2657</v>
      </c>
      <c r="L1498">
        <v>31</v>
      </c>
      <c r="M1498">
        <v>877</v>
      </c>
      <c r="N1498">
        <v>882</v>
      </c>
      <c r="O1498">
        <v>1036</v>
      </c>
      <c r="P1498">
        <v>1383</v>
      </c>
      <c r="Q1498">
        <v>1392</v>
      </c>
    </row>
    <row r="1499" spans="1:17" x14ac:dyDescent="0.25">
      <c r="A1499">
        <v>23009</v>
      </c>
      <c r="B1499" t="s">
        <v>7646</v>
      </c>
      <c r="C1499" t="s">
        <v>7607</v>
      </c>
      <c r="D1499" t="s">
        <v>7608</v>
      </c>
      <c r="E1499" t="s">
        <v>255</v>
      </c>
      <c r="F1499" t="s">
        <v>7647</v>
      </c>
      <c r="G1499" t="s">
        <v>7326</v>
      </c>
      <c r="H1499" t="s">
        <v>7327</v>
      </c>
      <c r="I1499" t="s">
        <v>21</v>
      </c>
      <c r="J1499" t="s">
        <v>7610</v>
      </c>
      <c r="K1499" t="s">
        <v>2657</v>
      </c>
      <c r="L1499">
        <v>2395</v>
      </c>
      <c r="M1499">
        <v>877</v>
      </c>
      <c r="N1499">
        <v>882</v>
      </c>
      <c r="O1499">
        <v>1036</v>
      </c>
      <c r="P1499">
        <v>1383</v>
      </c>
      <c r="Q1499">
        <v>1392</v>
      </c>
    </row>
    <row r="1500" spans="1:17" x14ac:dyDescent="0.25">
      <c r="A1500">
        <v>23009</v>
      </c>
      <c r="B1500" t="s">
        <v>7648</v>
      </c>
      <c r="C1500" t="s">
        <v>7607</v>
      </c>
      <c r="D1500" t="s">
        <v>7608</v>
      </c>
      <c r="E1500" t="s">
        <v>255</v>
      </c>
      <c r="F1500" t="s">
        <v>7649</v>
      </c>
      <c r="G1500" t="s">
        <v>7326</v>
      </c>
      <c r="H1500" t="s">
        <v>7327</v>
      </c>
      <c r="I1500" t="s">
        <v>21</v>
      </c>
      <c r="J1500" t="s">
        <v>7610</v>
      </c>
      <c r="K1500" t="s">
        <v>2657</v>
      </c>
      <c r="L1500">
        <v>1697</v>
      </c>
      <c r="M1500">
        <v>877</v>
      </c>
      <c r="N1500">
        <v>882</v>
      </c>
      <c r="O1500">
        <v>1036</v>
      </c>
      <c r="P1500">
        <v>1383</v>
      </c>
      <c r="Q1500">
        <v>1392</v>
      </c>
    </row>
    <row r="1501" spans="1:17" x14ac:dyDescent="0.25">
      <c r="A1501">
        <v>23009</v>
      </c>
      <c r="B1501" t="s">
        <v>7650</v>
      </c>
      <c r="C1501" t="s">
        <v>7607</v>
      </c>
      <c r="D1501" t="s">
        <v>7608</v>
      </c>
      <c r="E1501" t="s">
        <v>255</v>
      </c>
      <c r="F1501" t="s">
        <v>7651</v>
      </c>
      <c r="G1501" t="s">
        <v>7326</v>
      </c>
      <c r="H1501" t="s">
        <v>7327</v>
      </c>
      <c r="I1501" t="s">
        <v>21</v>
      </c>
      <c r="J1501" t="s">
        <v>7610</v>
      </c>
      <c r="K1501" t="s">
        <v>2657</v>
      </c>
      <c r="L1501">
        <v>496</v>
      </c>
      <c r="M1501">
        <v>877</v>
      </c>
      <c r="N1501">
        <v>882</v>
      </c>
      <c r="O1501">
        <v>1036</v>
      </c>
      <c r="P1501">
        <v>1383</v>
      </c>
      <c r="Q1501">
        <v>1392</v>
      </c>
    </row>
    <row r="1502" spans="1:17" x14ac:dyDescent="0.25">
      <c r="A1502">
        <v>23009</v>
      </c>
      <c r="B1502" t="s">
        <v>7652</v>
      </c>
      <c r="C1502" t="s">
        <v>7607</v>
      </c>
      <c r="D1502" t="s">
        <v>7608</v>
      </c>
      <c r="E1502" t="s">
        <v>255</v>
      </c>
      <c r="F1502" t="s">
        <v>7653</v>
      </c>
      <c r="G1502" t="s">
        <v>7326</v>
      </c>
      <c r="H1502" t="s">
        <v>7327</v>
      </c>
      <c r="I1502" t="s">
        <v>21</v>
      </c>
      <c r="J1502" t="s">
        <v>7610</v>
      </c>
      <c r="K1502" t="s">
        <v>2657</v>
      </c>
      <c r="L1502">
        <v>0</v>
      </c>
      <c r="M1502">
        <v>877</v>
      </c>
      <c r="N1502">
        <v>882</v>
      </c>
      <c r="O1502">
        <v>1036</v>
      </c>
      <c r="P1502">
        <v>1383</v>
      </c>
      <c r="Q1502">
        <v>1392</v>
      </c>
    </row>
    <row r="1503" spans="1:17" x14ac:dyDescent="0.25">
      <c r="A1503">
        <v>23009</v>
      </c>
      <c r="B1503" t="s">
        <v>7654</v>
      </c>
      <c r="C1503" t="s">
        <v>7607</v>
      </c>
      <c r="D1503" t="s">
        <v>7608</v>
      </c>
      <c r="E1503" t="s">
        <v>255</v>
      </c>
      <c r="F1503" t="s">
        <v>7655</v>
      </c>
      <c r="G1503" t="s">
        <v>7326</v>
      </c>
      <c r="H1503" t="s">
        <v>7327</v>
      </c>
      <c r="I1503" t="s">
        <v>21</v>
      </c>
      <c r="J1503" t="s">
        <v>7610</v>
      </c>
      <c r="K1503" t="s">
        <v>2657</v>
      </c>
      <c r="L1503">
        <v>1640</v>
      </c>
      <c r="M1503">
        <v>877</v>
      </c>
      <c r="N1503">
        <v>882</v>
      </c>
      <c r="O1503">
        <v>1036</v>
      </c>
      <c r="P1503">
        <v>1383</v>
      </c>
      <c r="Q1503">
        <v>1392</v>
      </c>
    </row>
    <row r="1504" spans="1:17" x14ac:dyDescent="0.25">
      <c r="A1504">
        <v>23009</v>
      </c>
      <c r="B1504" t="s">
        <v>7656</v>
      </c>
      <c r="C1504" t="s">
        <v>7607</v>
      </c>
      <c r="D1504" t="s">
        <v>7608</v>
      </c>
      <c r="E1504" t="s">
        <v>255</v>
      </c>
      <c r="F1504" t="s">
        <v>7657</v>
      </c>
      <c r="G1504" t="s">
        <v>7326</v>
      </c>
      <c r="H1504" t="s">
        <v>7327</v>
      </c>
      <c r="I1504" t="s">
        <v>21</v>
      </c>
      <c r="J1504" t="s">
        <v>7610</v>
      </c>
      <c r="K1504" t="s">
        <v>2657</v>
      </c>
      <c r="L1504">
        <v>2</v>
      </c>
      <c r="M1504">
        <v>877</v>
      </c>
      <c r="N1504">
        <v>882</v>
      </c>
      <c r="O1504">
        <v>1036</v>
      </c>
      <c r="P1504">
        <v>1383</v>
      </c>
      <c r="Q1504">
        <v>1392</v>
      </c>
    </row>
    <row r="1505" spans="1:17" x14ac:dyDescent="0.25">
      <c r="A1505">
        <v>23009</v>
      </c>
      <c r="B1505" t="s">
        <v>7658</v>
      </c>
      <c r="C1505" t="s">
        <v>7607</v>
      </c>
      <c r="D1505" t="s">
        <v>7608</v>
      </c>
      <c r="E1505" t="s">
        <v>255</v>
      </c>
      <c r="F1505" t="s">
        <v>7659</v>
      </c>
      <c r="G1505" t="s">
        <v>7326</v>
      </c>
      <c r="H1505" t="s">
        <v>7327</v>
      </c>
      <c r="I1505" t="s">
        <v>21</v>
      </c>
      <c r="J1505" t="s">
        <v>7610</v>
      </c>
      <c r="K1505" t="s">
        <v>2657</v>
      </c>
      <c r="L1505">
        <v>2077</v>
      </c>
      <c r="M1505">
        <v>877</v>
      </c>
      <c r="N1505">
        <v>882</v>
      </c>
      <c r="O1505">
        <v>1036</v>
      </c>
      <c r="P1505">
        <v>1383</v>
      </c>
      <c r="Q1505">
        <v>1392</v>
      </c>
    </row>
    <row r="1506" spans="1:17" x14ac:dyDescent="0.25">
      <c r="A1506">
        <v>23009</v>
      </c>
      <c r="B1506" t="s">
        <v>7660</v>
      </c>
      <c r="C1506" t="s">
        <v>7607</v>
      </c>
      <c r="D1506" t="s">
        <v>7608</v>
      </c>
      <c r="E1506" t="s">
        <v>255</v>
      </c>
      <c r="F1506" t="s">
        <v>7661</v>
      </c>
      <c r="G1506" t="s">
        <v>7326</v>
      </c>
      <c r="H1506" t="s">
        <v>7327</v>
      </c>
      <c r="I1506" t="s">
        <v>21</v>
      </c>
      <c r="J1506" t="s">
        <v>7610</v>
      </c>
      <c r="K1506" t="s">
        <v>2657</v>
      </c>
      <c r="L1506">
        <v>71</v>
      </c>
      <c r="M1506">
        <v>877</v>
      </c>
      <c r="N1506">
        <v>882</v>
      </c>
      <c r="O1506">
        <v>1036</v>
      </c>
      <c r="P1506">
        <v>1383</v>
      </c>
      <c r="Q1506">
        <v>1392</v>
      </c>
    </row>
    <row r="1507" spans="1:17" x14ac:dyDescent="0.25">
      <c r="A1507">
        <v>23009</v>
      </c>
      <c r="B1507" t="s">
        <v>7662</v>
      </c>
      <c r="C1507" t="s">
        <v>7607</v>
      </c>
      <c r="D1507" t="s">
        <v>7608</v>
      </c>
      <c r="E1507" t="s">
        <v>255</v>
      </c>
      <c r="F1507" t="s">
        <v>7663</v>
      </c>
      <c r="G1507" t="s">
        <v>7326</v>
      </c>
      <c r="H1507" t="s">
        <v>7327</v>
      </c>
      <c r="I1507" t="s">
        <v>21</v>
      </c>
      <c r="J1507" t="s">
        <v>7610</v>
      </c>
      <c r="K1507" t="s">
        <v>2657</v>
      </c>
      <c r="L1507">
        <v>923</v>
      </c>
      <c r="M1507">
        <v>877</v>
      </c>
      <c r="N1507">
        <v>882</v>
      </c>
      <c r="O1507">
        <v>1036</v>
      </c>
      <c r="P1507">
        <v>1383</v>
      </c>
      <c r="Q1507">
        <v>1392</v>
      </c>
    </row>
    <row r="1508" spans="1:17" x14ac:dyDescent="0.25">
      <c r="A1508">
        <v>23009</v>
      </c>
      <c r="B1508" t="s">
        <v>7664</v>
      </c>
      <c r="C1508" t="s">
        <v>7607</v>
      </c>
      <c r="D1508" t="s">
        <v>7608</v>
      </c>
      <c r="E1508" t="s">
        <v>255</v>
      </c>
      <c r="F1508" t="s">
        <v>7665</v>
      </c>
      <c r="G1508" t="s">
        <v>7326</v>
      </c>
      <c r="H1508" t="s">
        <v>7327</v>
      </c>
      <c r="I1508" t="s">
        <v>21</v>
      </c>
      <c r="J1508" t="s">
        <v>7610</v>
      </c>
      <c r="K1508" t="s">
        <v>2657</v>
      </c>
      <c r="L1508">
        <v>1018</v>
      </c>
      <c r="M1508">
        <v>877</v>
      </c>
      <c r="N1508">
        <v>882</v>
      </c>
      <c r="O1508">
        <v>1036</v>
      </c>
      <c r="P1508">
        <v>1383</v>
      </c>
      <c r="Q1508">
        <v>1392</v>
      </c>
    </row>
    <row r="1509" spans="1:17" x14ac:dyDescent="0.25">
      <c r="A1509">
        <v>23009</v>
      </c>
      <c r="B1509" t="s">
        <v>7666</v>
      </c>
      <c r="C1509" t="s">
        <v>7607</v>
      </c>
      <c r="D1509" t="s">
        <v>7608</v>
      </c>
      <c r="E1509" t="s">
        <v>255</v>
      </c>
      <c r="F1509" t="s">
        <v>7667</v>
      </c>
      <c r="G1509" t="s">
        <v>7326</v>
      </c>
      <c r="H1509" t="s">
        <v>7327</v>
      </c>
      <c r="I1509" t="s">
        <v>21</v>
      </c>
      <c r="J1509" t="s">
        <v>7610</v>
      </c>
      <c r="K1509" t="s">
        <v>2657</v>
      </c>
      <c r="L1509">
        <v>1380</v>
      </c>
      <c r="M1509">
        <v>877</v>
      </c>
      <c r="N1509">
        <v>882</v>
      </c>
      <c r="O1509">
        <v>1036</v>
      </c>
      <c r="P1509">
        <v>1383</v>
      </c>
      <c r="Q1509">
        <v>1392</v>
      </c>
    </row>
    <row r="1510" spans="1:17" x14ac:dyDescent="0.25">
      <c r="A1510">
        <v>23009</v>
      </c>
      <c r="B1510" t="s">
        <v>7668</v>
      </c>
      <c r="C1510" t="s">
        <v>7607</v>
      </c>
      <c r="D1510" t="s">
        <v>7608</v>
      </c>
      <c r="E1510" t="s">
        <v>255</v>
      </c>
      <c r="F1510" t="s">
        <v>7669</v>
      </c>
      <c r="G1510" t="s">
        <v>7326</v>
      </c>
      <c r="H1510" t="s">
        <v>7327</v>
      </c>
      <c r="I1510" t="s">
        <v>21</v>
      </c>
      <c r="J1510" t="s">
        <v>7610</v>
      </c>
      <c r="K1510" t="s">
        <v>2657</v>
      </c>
      <c r="L1510">
        <v>278</v>
      </c>
      <c r="M1510">
        <v>877</v>
      </c>
      <c r="N1510">
        <v>882</v>
      </c>
      <c r="O1510">
        <v>1036</v>
      </c>
      <c r="P1510">
        <v>1383</v>
      </c>
      <c r="Q1510">
        <v>1392</v>
      </c>
    </row>
    <row r="1511" spans="1:17" x14ac:dyDescent="0.25">
      <c r="A1511">
        <v>23009</v>
      </c>
      <c r="B1511" t="s">
        <v>7670</v>
      </c>
      <c r="C1511" t="s">
        <v>7607</v>
      </c>
      <c r="D1511" t="s">
        <v>7608</v>
      </c>
      <c r="E1511" t="s">
        <v>255</v>
      </c>
      <c r="F1511" t="s">
        <v>7671</v>
      </c>
      <c r="G1511" t="s">
        <v>7326</v>
      </c>
      <c r="H1511" t="s">
        <v>7327</v>
      </c>
      <c r="I1511" t="s">
        <v>21</v>
      </c>
      <c r="J1511" t="s">
        <v>7610</v>
      </c>
      <c r="K1511" t="s">
        <v>2657</v>
      </c>
      <c r="L1511">
        <v>1496</v>
      </c>
      <c r="M1511">
        <v>877</v>
      </c>
      <c r="N1511">
        <v>882</v>
      </c>
      <c r="O1511">
        <v>1036</v>
      </c>
      <c r="P1511">
        <v>1383</v>
      </c>
      <c r="Q1511">
        <v>1392</v>
      </c>
    </row>
    <row r="1512" spans="1:17" x14ac:dyDescent="0.25">
      <c r="A1512">
        <v>23009</v>
      </c>
      <c r="B1512" t="s">
        <v>7672</v>
      </c>
      <c r="C1512" t="s">
        <v>7607</v>
      </c>
      <c r="D1512" t="s">
        <v>7608</v>
      </c>
      <c r="E1512" t="s">
        <v>255</v>
      </c>
      <c r="F1512" t="s">
        <v>4122</v>
      </c>
      <c r="G1512" t="s">
        <v>7326</v>
      </c>
      <c r="H1512" t="s">
        <v>7327</v>
      </c>
      <c r="I1512" t="s">
        <v>21</v>
      </c>
      <c r="J1512" t="s">
        <v>7610</v>
      </c>
      <c r="K1512" t="s">
        <v>2657</v>
      </c>
      <c r="L1512">
        <v>981</v>
      </c>
      <c r="M1512">
        <v>877</v>
      </c>
      <c r="N1512">
        <v>882</v>
      </c>
      <c r="O1512">
        <v>1036</v>
      </c>
      <c r="P1512">
        <v>1383</v>
      </c>
      <c r="Q1512">
        <v>1392</v>
      </c>
    </row>
    <row r="1513" spans="1:17" x14ac:dyDescent="0.25">
      <c r="A1513">
        <v>23009</v>
      </c>
      <c r="B1513" t="s">
        <v>7673</v>
      </c>
      <c r="C1513" t="s">
        <v>7607</v>
      </c>
      <c r="D1513" t="s">
        <v>7608</v>
      </c>
      <c r="E1513" t="s">
        <v>255</v>
      </c>
      <c r="F1513" t="s">
        <v>7674</v>
      </c>
      <c r="G1513" t="s">
        <v>7326</v>
      </c>
      <c r="H1513" t="s">
        <v>7327</v>
      </c>
      <c r="I1513" t="s">
        <v>21</v>
      </c>
      <c r="J1513" t="s">
        <v>7610</v>
      </c>
      <c r="K1513" t="s">
        <v>2657</v>
      </c>
      <c r="L1513">
        <v>1344</v>
      </c>
      <c r="M1513">
        <v>877</v>
      </c>
      <c r="N1513">
        <v>882</v>
      </c>
      <c r="O1513">
        <v>1036</v>
      </c>
      <c r="P1513">
        <v>1383</v>
      </c>
      <c r="Q1513">
        <v>1392</v>
      </c>
    </row>
    <row r="1514" spans="1:17" x14ac:dyDescent="0.25">
      <c r="A1514">
        <v>23009</v>
      </c>
      <c r="B1514" t="s">
        <v>7675</v>
      </c>
      <c r="C1514" t="s">
        <v>7607</v>
      </c>
      <c r="D1514" t="s">
        <v>7608</v>
      </c>
      <c r="E1514" t="s">
        <v>255</v>
      </c>
      <c r="F1514" t="s">
        <v>7676</v>
      </c>
      <c r="G1514" t="s">
        <v>7326</v>
      </c>
      <c r="H1514" t="s">
        <v>7327</v>
      </c>
      <c r="I1514" t="s">
        <v>21</v>
      </c>
      <c r="J1514" t="s">
        <v>7610</v>
      </c>
      <c r="K1514" t="s">
        <v>2657</v>
      </c>
      <c r="L1514">
        <v>1785</v>
      </c>
      <c r="M1514">
        <v>877</v>
      </c>
      <c r="N1514">
        <v>882</v>
      </c>
      <c r="O1514">
        <v>1036</v>
      </c>
      <c r="P1514">
        <v>1383</v>
      </c>
      <c r="Q1514">
        <v>1392</v>
      </c>
    </row>
    <row r="1515" spans="1:17" x14ac:dyDescent="0.25">
      <c r="A1515">
        <v>23009</v>
      </c>
      <c r="B1515" t="s">
        <v>7677</v>
      </c>
      <c r="C1515" t="s">
        <v>7607</v>
      </c>
      <c r="D1515" t="s">
        <v>7608</v>
      </c>
      <c r="E1515" t="s">
        <v>255</v>
      </c>
      <c r="F1515" t="s">
        <v>7678</v>
      </c>
      <c r="G1515" t="s">
        <v>7326</v>
      </c>
      <c r="H1515" t="s">
        <v>7327</v>
      </c>
      <c r="I1515" t="s">
        <v>21</v>
      </c>
      <c r="J1515" t="s">
        <v>7610</v>
      </c>
      <c r="K1515" t="s">
        <v>2657</v>
      </c>
      <c r="L1515">
        <v>579</v>
      </c>
      <c r="M1515">
        <v>877</v>
      </c>
      <c r="N1515">
        <v>882</v>
      </c>
      <c r="O1515">
        <v>1036</v>
      </c>
      <c r="P1515">
        <v>1383</v>
      </c>
      <c r="Q1515">
        <v>1392</v>
      </c>
    </row>
    <row r="1516" spans="1:17" x14ac:dyDescent="0.25">
      <c r="A1516">
        <v>23009</v>
      </c>
      <c r="B1516" t="s">
        <v>7679</v>
      </c>
      <c r="C1516" t="s">
        <v>7607</v>
      </c>
      <c r="D1516" t="s">
        <v>7608</v>
      </c>
      <c r="E1516" t="s">
        <v>255</v>
      </c>
      <c r="F1516" t="s">
        <v>7680</v>
      </c>
      <c r="G1516" t="s">
        <v>7326</v>
      </c>
      <c r="H1516" t="s">
        <v>7327</v>
      </c>
      <c r="I1516" t="s">
        <v>21</v>
      </c>
      <c r="J1516" t="s">
        <v>7610</v>
      </c>
      <c r="K1516" t="s">
        <v>2657</v>
      </c>
      <c r="L1516">
        <v>1522</v>
      </c>
      <c r="M1516">
        <v>877</v>
      </c>
      <c r="N1516">
        <v>882</v>
      </c>
      <c r="O1516">
        <v>1036</v>
      </c>
      <c r="P1516">
        <v>1383</v>
      </c>
      <c r="Q1516">
        <v>1392</v>
      </c>
    </row>
    <row r="1517" spans="1:17" x14ac:dyDescent="0.25">
      <c r="A1517">
        <v>23009</v>
      </c>
      <c r="B1517" t="s">
        <v>7681</v>
      </c>
      <c r="C1517" t="s">
        <v>7607</v>
      </c>
      <c r="D1517" t="s">
        <v>7608</v>
      </c>
      <c r="E1517" t="s">
        <v>255</v>
      </c>
      <c r="F1517" t="s">
        <v>7682</v>
      </c>
      <c r="G1517" t="s">
        <v>7326</v>
      </c>
      <c r="H1517" t="s">
        <v>7327</v>
      </c>
      <c r="I1517" t="s">
        <v>21</v>
      </c>
      <c r="J1517" t="s">
        <v>7610</v>
      </c>
      <c r="K1517" t="s">
        <v>2657</v>
      </c>
      <c r="L1517">
        <v>1870</v>
      </c>
      <c r="M1517">
        <v>877</v>
      </c>
      <c r="N1517">
        <v>882</v>
      </c>
      <c r="O1517">
        <v>1036</v>
      </c>
      <c r="P1517">
        <v>1383</v>
      </c>
      <c r="Q1517">
        <v>1392</v>
      </c>
    </row>
    <row r="1518" spans="1:17" x14ac:dyDescent="0.25">
      <c r="A1518">
        <v>23009</v>
      </c>
      <c r="B1518" t="s">
        <v>7683</v>
      </c>
      <c r="C1518" t="s">
        <v>7607</v>
      </c>
      <c r="D1518" t="s">
        <v>7608</v>
      </c>
      <c r="E1518" t="s">
        <v>255</v>
      </c>
      <c r="F1518" t="s">
        <v>7684</v>
      </c>
      <c r="G1518" t="s">
        <v>7326</v>
      </c>
      <c r="H1518" t="s">
        <v>7327</v>
      </c>
      <c r="I1518" t="s">
        <v>21</v>
      </c>
      <c r="J1518" t="s">
        <v>7610</v>
      </c>
      <c r="K1518" t="s">
        <v>2657</v>
      </c>
      <c r="L1518">
        <v>615</v>
      </c>
      <c r="M1518">
        <v>877</v>
      </c>
      <c r="N1518">
        <v>882</v>
      </c>
      <c r="O1518">
        <v>1036</v>
      </c>
      <c r="P1518">
        <v>1383</v>
      </c>
      <c r="Q1518">
        <v>1392</v>
      </c>
    </row>
    <row r="1519" spans="1:17" x14ac:dyDescent="0.25">
      <c r="A1519">
        <v>23009</v>
      </c>
      <c r="B1519" t="s">
        <v>7685</v>
      </c>
      <c r="C1519" t="s">
        <v>7607</v>
      </c>
      <c r="D1519" t="s">
        <v>7608</v>
      </c>
      <c r="E1519" t="s">
        <v>255</v>
      </c>
      <c r="F1519" t="s">
        <v>7686</v>
      </c>
      <c r="G1519" t="s">
        <v>7326</v>
      </c>
      <c r="H1519" t="s">
        <v>7327</v>
      </c>
      <c r="I1519" t="s">
        <v>21</v>
      </c>
      <c r="J1519" t="s">
        <v>7610</v>
      </c>
      <c r="K1519" t="s">
        <v>2657</v>
      </c>
      <c r="L1519">
        <v>304</v>
      </c>
      <c r="M1519">
        <v>877</v>
      </c>
      <c r="N1519">
        <v>882</v>
      </c>
      <c r="O1519">
        <v>1036</v>
      </c>
      <c r="P1519">
        <v>1383</v>
      </c>
      <c r="Q1519">
        <v>1392</v>
      </c>
    </row>
    <row r="1520" spans="1:17" x14ac:dyDescent="0.25">
      <c r="A1520">
        <v>23009</v>
      </c>
      <c r="B1520" t="s">
        <v>7687</v>
      </c>
      <c r="C1520" t="s">
        <v>7607</v>
      </c>
      <c r="D1520" t="s">
        <v>7608</v>
      </c>
      <c r="E1520" t="s">
        <v>255</v>
      </c>
      <c r="F1520" t="s">
        <v>7688</v>
      </c>
      <c r="G1520" t="s">
        <v>7326</v>
      </c>
      <c r="H1520" t="s">
        <v>7327</v>
      </c>
      <c r="I1520" t="s">
        <v>21</v>
      </c>
      <c r="J1520" t="s">
        <v>7610</v>
      </c>
      <c r="K1520" t="s">
        <v>2657</v>
      </c>
      <c r="L1520">
        <v>456</v>
      </c>
      <c r="M1520">
        <v>877</v>
      </c>
      <c r="N1520">
        <v>882</v>
      </c>
      <c r="O1520">
        <v>1036</v>
      </c>
      <c r="P1520">
        <v>1383</v>
      </c>
      <c r="Q1520">
        <v>1392</v>
      </c>
    </row>
    <row r="1521" spans="1:17" x14ac:dyDescent="0.25">
      <c r="A1521">
        <v>23011</v>
      </c>
      <c r="B1521" t="s">
        <v>7689</v>
      </c>
      <c r="C1521" t="s">
        <v>7690</v>
      </c>
      <c r="D1521" t="s">
        <v>7691</v>
      </c>
      <c r="E1521" t="s">
        <v>296</v>
      </c>
      <c r="F1521" t="s">
        <v>7692</v>
      </c>
      <c r="G1521" t="s">
        <v>7326</v>
      </c>
      <c r="H1521" t="s">
        <v>7327</v>
      </c>
      <c r="I1521" t="s">
        <v>21</v>
      </c>
      <c r="J1521" t="s">
        <v>7693</v>
      </c>
      <c r="K1521" t="s">
        <v>2657</v>
      </c>
      <c r="L1521">
        <v>2344</v>
      </c>
      <c r="M1521">
        <v>754</v>
      </c>
      <c r="N1521">
        <v>759</v>
      </c>
      <c r="O1521">
        <v>971</v>
      </c>
      <c r="P1521">
        <v>1203</v>
      </c>
      <c r="Q1521">
        <v>1443</v>
      </c>
    </row>
    <row r="1522" spans="1:17" x14ac:dyDescent="0.25">
      <c r="A1522">
        <v>23011</v>
      </c>
      <c r="B1522" t="s">
        <v>7694</v>
      </c>
      <c r="C1522" t="s">
        <v>7690</v>
      </c>
      <c r="D1522" t="s">
        <v>7691</v>
      </c>
      <c r="E1522" t="s">
        <v>296</v>
      </c>
      <c r="F1522" t="s">
        <v>7695</v>
      </c>
      <c r="G1522" t="s">
        <v>7326</v>
      </c>
      <c r="H1522" t="s">
        <v>7327</v>
      </c>
      <c r="I1522" t="s">
        <v>21</v>
      </c>
      <c r="J1522" t="s">
        <v>7693</v>
      </c>
      <c r="K1522" t="s">
        <v>2657</v>
      </c>
      <c r="L1522">
        <v>18662</v>
      </c>
      <c r="M1522">
        <v>754</v>
      </c>
      <c r="N1522">
        <v>759</v>
      </c>
      <c r="O1522">
        <v>971</v>
      </c>
      <c r="P1522">
        <v>1203</v>
      </c>
      <c r="Q1522">
        <v>1443</v>
      </c>
    </row>
    <row r="1523" spans="1:17" x14ac:dyDescent="0.25">
      <c r="A1523">
        <v>23011</v>
      </c>
      <c r="B1523" t="s">
        <v>7696</v>
      </c>
      <c r="C1523" t="s">
        <v>7690</v>
      </c>
      <c r="D1523" t="s">
        <v>7691</v>
      </c>
      <c r="E1523" t="s">
        <v>296</v>
      </c>
      <c r="F1523" t="s">
        <v>7697</v>
      </c>
      <c r="G1523" t="s">
        <v>7326</v>
      </c>
      <c r="H1523" t="s">
        <v>7327</v>
      </c>
      <c r="I1523" t="s">
        <v>21</v>
      </c>
      <c r="J1523" t="s">
        <v>7693</v>
      </c>
      <c r="K1523" t="s">
        <v>2657</v>
      </c>
      <c r="L1523">
        <v>3148</v>
      </c>
      <c r="M1523">
        <v>754</v>
      </c>
      <c r="N1523">
        <v>759</v>
      </c>
      <c r="O1523">
        <v>971</v>
      </c>
      <c r="P1523">
        <v>1203</v>
      </c>
      <c r="Q1523">
        <v>1443</v>
      </c>
    </row>
    <row r="1524" spans="1:17" x14ac:dyDescent="0.25">
      <c r="A1524">
        <v>23011</v>
      </c>
      <c r="B1524" t="s">
        <v>7698</v>
      </c>
      <c r="C1524" t="s">
        <v>7690</v>
      </c>
      <c r="D1524" t="s">
        <v>7691</v>
      </c>
      <c r="E1524" t="s">
        <v>296</v>
      </c>
      <c r="F1524" t="s">
        <v>7699</v>
      </c>
      <c r="G1524" t="s">
        <v>7326</v>
      </c>
      <c r="H1524" t="s">
        <v>7327</v>
      </c>
      <c r="I1524" t="s">
        <v>21</v>
      </c>
      <c r="J1524" t="s">
        <v>7693</v>
      </c>
      <c r="K1524" t="s">
        <v>2657</v>
      </c>
      <c r="L1524">
        <v>2707</v>
      </c>
      <c r="M1524">
        <v>754</v>
      </c>
      <c r="N1524">
        <v>759</v>
      </c>
      <c r="O1524">
        <v>971</v>
      </c>
      <c r="P1524">
        <v>1203</v>
      </c>
      <c r="Q1524">
        <v>1443</v>
      </c>
    </row>
    <row r="1525" spans="1:17" x14ac:dyDescent="0.25">
      <c r="A1525">
        <v>23011</v>
      </c>
      <c r="B1525" t="s">
        <v>7700</v>
      </c>
      <c r="C1525" t="s">
        <v>7690</v>
      </c>
      <c r="D1525" t="s">
        <v>7691</v>
      </c>
      <c r="E1525" t="s">
        <v>296</v>
      </c>
      <c r="F1525" t="s">
        <v>7701</v>
      </c>
      <c r="G1525" t="s">
        <v>7326</v>
      </c>
      <c r="H1525" t="s">
        <v>7327</v>
      </c>
      <c r="I1525" t="s">
        <v>21</v>
      </c>
      <c r="J1525" t="s">
        <v>7693</v>
      </c>
      <c r="K1525" t="s">
        <v>2657</v>
      </c>
      <c r="L1525">
        <v>2719</v>
      </c>
      <c r="M1525">
        <v>754</v>
      </c>
      <c r="N1525">
        <v>759</v>
      </c>
      <c r="O1525">
        <v>971</v>
      </c>
      <c r="P1525">
        <v>1203</v>
      </c>
      <c r="Q1525">
        <v>1443</v>
      </c>
    </row>
    <row r="1526" spans="1:17" x14ac:dyDescent="0.25">
      <c r="A1526">
        <v>23011</v>
      </c>
      <c r="B1526" t="s">
        <v>7702</v>
      </c>
      <c r="C1526" t="s">
        <v>7690</v>
      </c>
      <c r="D1526" t="s">
        <v>7691</v>
      </c>
      <c r="E1526" t="s">
        <v>296</v>
      </c>
      <c r="F1526" t="s">
        <v>7703</v>
      </c>
      <c r="G1526" t="s">
        <v>7326</v>
      </c>
      <c r="H1526" t="s">
        <v>7327</v>
      </c>
      <c r="I1526" t="s">
        <v>21</v>
      </c>
      <c r="J1526" t="s">
        <v>7693</v>
      </c>
      <c r="K1526" t="s">
        <v>2657</v>
      </c>
      <c r="L1526">
        <v>4288</v>
      </c>
      <c r="M1526">
        <v>754</v>
      </c>
      <c r="N1526">
        <v>759</v>
      </c>
      <c r="O1526">
        <v>971</v>
      </c>
      <c r="P1526">
        <v>1203</v>
      </c>
      <c r="Q1526">
        <v>1443</v>
      </c>
    </row>
    <row r="1527" spans="1:17" x14ac:dyDescent="0.25">
      <c r="A1527">
        <v>23011</v>
      </c>
      <c r="B1527" t="s">
        <v>7704</v>
      </c>
      <c r="C1527" t="s">
        <v>7690</v>
      </c>
      <c r="D1527" t="s">
        <v>7691</v>
      </c>
      <c r="E1527" t="s">
        <v>296</v>
      </c>
      <c r="F1527" t="s">
        <v>3992</v>
      </c>
      <c r="G1527" t="s">
        <v>7326</v>
      </c>
      <c r="H1527" t="s">
        <v>7327</v>
      </c>
      <c r="I1527" t="s">
        <v>21</v>
      </c>
      <c r="J1527" t="s">
        <v>7693</v>
      </c>
      <c r="K1527" t="s">
        <v>2657</v>
      </c>
      <c r="L1527">
        <v>3366</v>
      </c>
      <c r="M1527">
        <v>754</v>
      </c>
      <c r="N1527">
        <v>759</v>
      </c>
      <c r="O1527">
        <v>971</v>
      </c>
      <c r="P1527">
        <v>1203</v>
      </c>
      <c r="Q1527">
        <v>1443</v>
      </c>
    </row>
    <row r="1528" spans="1:17" x14ac:dyDescent="0.25">
      <c r="A1528">
        <v>23011</v>
      </c>
      <c r="B1528" t="s">
        <v>7705</v>
      </c>
      <c r="C1528" t="s">
        <v>7690</v>
      </c>
      <c r="D1528" t="s">
        <v>7691</v>
      </c>
      <c r="E1528" t="s">
        <v>296</v>
      </c>
      <c r="F1528" t="s">
        <v>7706</v>
      </c>
      <c r="G1528" t="s">
        <v>7326</v>
      </c>
      <c r="H1528" t="s">
        <v>7327</v>
      </c>
      <c r="I1528" t="s">
        <v>21</v>
      </c>
      <c r="J1528" t="s">
        <v>7693</v>
      </c>
      <c r="K1528" t="s">
        <v>2657</v>
      </c>
      <c r="L1528">
        <v>2917</v>
      </c>
      <c r="M1528">
        <v>754</v>
      </c>
      <c r="N1528">
        <v>759</v>
      </c>
      <c r="O1528">
        <v>971</v>
      </c>
      <c r="P1528">
        <v>1203</v>
      </c>
      <c r="Q1528">
        <v>1443</v>
      </c>
    </row>
    <row r="1529" spans="1:17" x14ac:dyDescent="0.25">
      <c r="A1529">
        <v>23011</v>
      </c>
      <c r="B1529" t="s">
        <v>7707</v>
      </c>
      <c r="C1529" t="s">
        <v>7690</v>
      </c>
      <c r="D1529" t="s">
        <v>7691</v>
      </c>
      <c r="E1529" t="s">
        <v>296</v>
      </c>
      <c r="F1529" t="s">
        <v>7708</v>
      </c>
      <c r="G1529" t="s">
        <v>7326</v>
      </c>
      <c r="H1529" t="s">
        <v>7327</v>
      </c>
      <c r="I1529" t="s">
        <v>21</v>
      </c>
      <c r="J1529" t="s">
        <v>7693</v>
      </c>
      <c r="K1529" t="s">
        <v>2657</v>
      </c>
      <c r="L1529">
        <v>1111</v>
      </c>
      <c r="M1529">
        <v>754</v>
      </c>
      <c r="N1529">
        <v>759</v>
      </c>
      <c r="O1529">
        <v>971</v>
      </c>
      <c r="P1529">
        <v>1203</v>
      </c>
      <c r="Q1529">
        <v>1443</v>
      </c>
    </row>
    <row r="1530" spans="1:17" x14ac:dyDescent="0.25">
      <c r="A1530">
        <v>23011</v>
      </c>
      <c r="B1530" t="s">
        <v>7709</v>
      </c>
      <c r="C1530" t="s">
        <v>7690</v>
      </c>
      <c r="D1530" t="s">
        <v>7691</v>
      </c>
      <c r="E1530" t="s">
        <v>296</v>
      </c>
      <c r="F1530" t="s">
        <v>7710</v>
      </c>
      <c r="G1530" t="s">
        <v>7326</v>
      </c>
      <c r="H1530" t="s">
        <v>7327</v>
      </c>
      <c r="I1530" t="s">
        <v>21</v>
      </c>
      <c r="J1530" t="s">
        <v>7693</v>
      </c>
      <c r="K1530" t="s">
        <v>2657</v>
      </c>
      <c r="L1530">
        <v>5670</v>
      </c>
      <c r="M1530">
        <v>754</v>
      </c>
      <c r="N1530">
        <v>759</v>
      </c>
      <c r="O1530">
        <v>971</v>
      </c>
      <c r="P1530">
        <v>1203</v>
      </c>
      <c r="Q1530">
        <v>1443</v>
      </c>
    </row>
    <row r="1531" spans="1:17" x14ac:dyDescent="0.25">
      <c r="A1531">
        <v>23011</v>
      </c>
      <c r="B1531" t="s">
        <v>7711</v>
      </c>
      <c r="C1531" t="s">
        <v>7690</v>
      </c>
      <c r="D1531" t="s">
        <v>7691</v>
      </c>
      <c r="E1531" t="s">
        <v>296</v>
      </c>
      <c r="F1531" t="s">
        <v>7712</v>
      </c>
      <c r="G1531" t="s">
        <v>7326</v>
      </c>
      <c r="H1531" t="s">
        <v>7327</v>
      </c>
      <c r="I1531" t="s">
        <v>21</v>
      </c>
      <c r="J1531" t="s">
        <v>7693</v>
      </c>
      <c r="K1531" t="s">
        <v>2657</v>
      </c>
      <c r="L1531">
        <v>2444</v>
      </c>
      <c r="M1531">
        <v>754</v>
      </c>
      <c r="N1531">
        <v>759</v>
      </c>
      <c r="O1531">
        <v>971</v>
      </c>
      <c r="P1531">
        <v>1203</v>
      </c>
      <c r="Q1531">
        <v>1443</v>
      </c>
    </row>
    <row r="1532" spans="1:17" x14ac:dyDescent="0.25">
      <c r="A1532">
        <v>23011</v>
      </c>
      <c r="B1532" t="s">
        <v>7713</v>
      </c>
      <c r="C1532" t="s">
        <v>7690</v>
      </c>
      <c r="D1532" t="s">
        <v>7691</v>
      </c>
      <c r="E1532" t="s">
        <v>296</v>
      </c>
      <c r="F1532" t="s">
        <v>3953</v>
      </c>
      <c r="G1532" t="s">
        <v>7326</v>
      </c>
      <c r="H1532" t="s">
        <v>7327</v>
      </c>
      <c r="I1532" t="s">
        <v>21</v>
      </c>
      <c r="J1532" t="s">
        <v>7693</v>
      </c>
      <c r="K1532" t="s">
        <v>2657</v>
      </c>
      <c r="L1532">
        <v>3639</v>
      </c>
      <c r="M1532">
        <v>754</v>
      </c>
      <c r="N1532">
        <v>759</v>
      </c>
      <c r="O1532">
        <v>971</v>
      </c>
      <c r="P1532">
        <v>1203</v>
      </c>
      <c r="Q1532">
        <v>1443</v>
      </c>
    </row>
    <row r="1533" spans="1:17" x14ac:dyDescent="0.25">
      <c r="A1533">
        <v>23011</v>
      </c>
      <c r="B1533" t="s">
        <v>7714</v>
      </c>
      <c r="C1533" t="s">
        <v>7690</v>
      </c>
      <c r="D1533" t="s">
        <v>7691</v>
      </c>
      <c r="E1533" t="s">
        <v>296</v>
      </c>
      <c r="F1533" t="s">
        <v>3904</v>
      </c>
      <c r="G1533" t="s">
        <v>7326</v>
      </c>
      <c r="H1533" t="s">
        <v>7327</v>
      </c>
      <c r="I1533" t="s">
        <v>21</v>
      </c>
      <c r="J1533" t="s">
        <v>7693</v>
      </c>
      <c r="K1533" t="s">
        <v>2657</v>
      </c>
      <c r="L1533">
        <v>2542</v>
      </c>
      <c r="M1533">
        <v>754</v>
      </c>
      <c r="N1533">
        <v>759</v>
      </c>
      <c r="O1533">
        <v>971</v>
      </c>
      <c r="P1533">
        <v>1203</v>
      </c>
      <c r="Q1533">
        <v>1443</v>
      </c>
    </row>
    <row r="1534" spans="1:17" x14ac:dyDescent="0.25">
      <c r="A1534">
        <v>23011</v>
      </c>
      <c r="B1534" t="s">
        <v>7715</v>
      </c>
      <c r="C1534" t="s">
        <v>7690</v>
      </c>
      <c r="D1534" t="s">
        <v>7691</v>
      </c>
      <c r="E1534" t="s">
        <v>296</v>
      </c>
      <c r="F1534" t="s">
        <v>7716</v>
      </c>
      <c r="G1534" t="s">
        <v>7326</v>
      </c>
      <c r="H1534" t="s">
        <v>7327</v>
      </c>
      <c r="I1534" t="s">
        <v>21</v>
      </c>
      <c r="J1534" t="s">
        <v>7693</v>
      </c>
      <c r="K1534" t="s">
        <v>2657</v>
      </c>
      <c r="L1534">
        <v>4129</v>
      </c>
      <c r="M1534">
        <v>754</v>
      </c>
      <c r="N1534">
        <v>759</v>
      </c>
      <c r="O1534">
        <v>971</v>
      </c>
      <c r="P1534">
        <v>1203</v>
      </c>
      <c r="Q1534">
        <v>1443</v>
      </c>
    </row>
    <row r="1535" spans="1:17" x14ac:dyDescent="0.25">
      <c r="A1535">
        <v>23011</v>
      </c>
      <c r="B1535" t="s">
        <v>7717</v>
      </c>
      <c r="C1535" t="s">
        <v>7690</v>
      </c>
      <c r="D1535" t="s">
        <v>7691</v>
      </c>
      <c r="E1535" t="s">
        <v>296</v>
      </c>
      <c r="F1535" t="s">
        <v>7718</v>
      </c>
      <c r="G1535" t="s">
        <v>7326</v>
      </c>
      <c r="H1535" t="s">
        <v>7327</v>
      </c>
      <c r="I1535" t="s">
        <v>21</v>
      </c>
      <c r="J1535" t="s">
        <v>7693</v>
      </c>
      <c r="K1535" t="s">
        <v>2657</v>
      </c>
      <c r="L1535">
        <v>1513</v>
      </c>
      <c r="M1535">
        <v>754</v>
      </c>
      <c r="N1535">
        <v>759</v>
      </c>
      <c r="O1535">
        <v>971</v>
      </c>
      <c r="P1535">
        <v>1203</v>
      </c>
      <c r="Q1535">
        <v>1443</v>
      </c>
    </row>
    <row r="1536" spans="1:17" x14ac:dyDescent="0.25">
      <c r="A1536">
        <v>23011</v>
      </c>
      <c r="B1536" t="s">
        <v>7719</v>
      </c>
      <c r="C1536" t="s">
        <v>7690</v>
      </c>
      <c r="D1536" t="s">
        <v>7691</v>
      </c>
      <c r="E1536" t="s">
        <v>296</v>
      </c>
      <c r="F1536" t="s">
        <v>7720</v>
      </c>
      <c r="G1536" t="s">
        <v>7326</v>
      </c>
      <c r="H1536" t="s">
        <v>7327</v>
      </c>
      <c r="I1536" t="s">
        <v>21</v>
      </c>
      <c r="J1536" t="s">
        <v>7693</v>
      </c>
      <c r="K1536" t="s">
        <v>2657</v>
      </c>
      <c r="L1536">
        <v>6302</v>
      </c>
      <c r="M1536">
        <v>754</v>
      </c>
      <c r="N1536">
        <v>759</v>
      </c>
      <c r="O1536">
        <v>971</v>
      </c>
      <c r="P1536">
        <v>1203</v>
      </c>
      <c r="Q1536">
        <v>1443</v>
      </c>
    </row>
    <row r="1537" spans="1:17" x14ac:dyDescent="0.25">
      <c r="A1537">
        <v>23011</v>
      </c>
      <c r="B1537" t="s">
        <v>7721</v>
      </c>
      <c r="C1537" t="s">
        <v>7690</v>
      </c>
      <c r="D1537" t="s">
        <v>7691</v>
      </c>
      <c r="E1537" t="s">
        <v>296</v>
      </c>
      <c r="F1537" t="s">
        <v>7722</v>
      </c>
      <c r="G1537" t="s">
        <v>7326</v>
      </c>
      <c r="H1537" t="s">
        <v>7327</v>
      </c>
      <c r="I1537" t="s">
        <v>21</v>
      </c>
      <c r="J1537" t="s">
        <v>7693</v>
      </c>
      <c r="K1537" t="s">
        <v>2657</v>
      </c>
      <c r="L1537">
        <v>2711</v>
      </c>
      <c r="M1537">
        <v>754</v>
      </c>
      <c r="N1537">
        <v>759</v>
      </c>
      <c r="O1537">
        <v>971</v>
      </c>
      <c r="P1537">
        <v>1203</v>
      </c>
      <c r="Q1537">
        <v>1443</v>
      </c>
    </row>
    <row r="1538" spans="1:17" x14ac:dyDescent="0.25">
      <c r="A1538">
        <v>23011</v>
      </c>
      <c r="B1538" t="s">
        <v>7723</v>
      </c>
      <c r="C1538" t="s">
        <v>7690</v>
      </c>
      <c r="D1538" t="s">
        <v>7691</v>
      </c>
      <c r="E1538" t="s">
        <v>296</v>
      </c>
      <c r="F1538" t="s">
        <v>7724</v>
      </c>
      <c r="G1538" t="s">
        <v>7326</v>
      </c>
      <c r="H1538" t="s">
        <v>7327</v>
      </c>
      <c r="I1538" t="s">
        <v>21</v>
      </c>
      <c r="J1538" t="s">
        <v>7693</v>
      </c>
      <c r="K1538" t="s">
        <v>2657</v>
      </c>
      <c r="L1538">
        <v>1711</v>
      </c>
      <c r="M1538">
        <v>754</v>
      </c>
      <c r="N1538">
        <v>759</v>
      </c>
      <c r="O1538">
        <v>971</v>
      </c>
      <c r="P1538">
        <v>1203</v>
      </c>
      <c r="Q1538">
        <v>1443</v>
      </c>
    </row>
    <row r="1539" spans="1:17" x14ac:dyDescent="0.25">
      <c r="A1539">
        <v>23011</v>
      </c>
      <c r="B1539" t="s">
        <v>7725</v>
      </c>
      <c r="C1539" t="s">
        <v>7690</v>
      </c>
      <c r="D1539" t="s">
        <v>7691</v>
      </c>
      <c r="E1539" t="s">
        <v>296</v>
      </c>
      <c r="F1539" t="s">
        <v>7726</v>
      </c>
      <c r="G1539" t="s">
        <v>7326</v>
      </c>
      <c r="H1539" t="s">
        <v>7327</v>
      </c>
      <c r="I1539" t="s">
        <v>21</v>
      </c>
      <c r="J1539" t="s">
        <v>7693</v>
      </c>
      <c r="K1539" t="s">
        <v>2657</v>
      </c>
      <c r="L1539">
        <v>2571</v>
      </c>
      <c r="M1539">
        <v>754</v>
      </c>
      <c r="N1539">
        <v>759</v>
      </c>
      <c r="O1539">
        <v>971</v>
      </c>
      <c r="P1539">
        <v>1203</v>
      </c>
      <c r="Q1539">
        <v>1443</v>
      </c>
    </row>
    <row r="1540" spans="1:17" x14ac:dyDescent="0.25">
      <c r="A1540">
        <v>23011</v>
      </c>
      <c r="B1540" t="s">
        <v>7727</v>
      </c>
      <c r="C1540" t="s">
        <v>7690</v>
      </c>
      <c r="D1540" t="s">
        <v>7691</v>
      </c>
      <c r="E1540" t="s">
        <v>296</v>
      </c>
      <c r="F1540" t="s">
        <v>7728</v>
      </c>
      <c r="G1540" t="s">
        <v>7326</v>
      </c>
      <c r="H1540" t="s">
        <v>7327</v>
      </c>
      <c r="I1540" t="s">
        <v>21</v>
      </c>
      <c r="J1540" t="s">
        <v>7693</v>
      </c>
      <c r="K1540" t="s">
        <v>2657</v>
      </c>
      <c r="L1540">
        <v>1009</v>
      </c>
      <c r="M1540">
        <v>754</v>
      </c>
      <c r="N1540">
        <v>759</v>
      </c>
      <c r="O1540">
        <v>971</v>
      </c>
      <c r="P1540">
        <v>1203</v>
      </c>
      <c r="Q1540">
        <v>1443</v>
      </c>
    </row>
    <row r="1541" spans="1:17" x14ac:dyDescent="0.25">
      <c r="A1541">
        <v>23011</v>
      </c>
      <c r="B1541" t="s">
        <v>7729</v>
      </c>
      <c r="C1541" t="s">
        <v>7690</v>
      </c>
      <c r="D1541" t="s">
        <v>7691</v>
      </c>
      <c r="E1541" t="s">
        <v>296</v>
      </c>
      <c r="F1541" t="s">
        <v>7730</v>
      </c>
      <c r="G1541" t="s">
        <v>7326</v>
      </c>
      <c r="H1541" t="s">
        <v>7327</v>
      </c>
      <c r="I1541" t="s">
        <v>21</v>
      </c>
      <c r="J1541" t="s">
        <v>7693</v>
      </c>
      <c r="K1541" t="s">
        <v>2657</v>
      </c>
      <c r="L1541">
        <v>4418</v>
      </c>
      <c r="M1541">
        <v>754</v>
      </c>
      <c r="N1541">
        <v>759</v>
      </c>
      <c r="O1541">
        <v>971</v>
      </c>
      <c r="P1541">
        <v>1203</v>
      </c>
      <c r="Q1541">
        <v>1443</v>
      </c>
    </row>
    <row r="1542" spans="1:17" x14ac:dyDescent="0.25">
      <c r="A1542">
        <v>23011</v>
      </c>
      <c r="B1542" t="s">
        <v>7731</v>
      </c>
      <c r="C1542" t="s">
        <v>7690</v>
      </c>
      <c r="D1542" t="s">
        <v>7691</v>
      </c>
      <c r="E1542" t="s">
        <v>296</v>
      </c>
      <c r="F1542" t="s">
        <v>7732</v>
      </c>
      <c r="G1542" t="s">
        <v>7326</v>
      </c>
      <c r="H1542" t="s">
        <v>7327</v>
      </c>
      <c r="I1542" t="s">
        <v>21</v>
      </c>
      <c r="J1542" t="s">
        <v>7693</v>
      </c>
      <c r="K1542" t="s">
        <v>2657</v>
      </c>
      <c r="L1542">
        <v>56</v>
      </c>
      <c r="M1542">
        <v>754</v>
      </c>
      <c r="N1542">
        <v>759</v>
      </c>
      <c r="O1542">
        <v>971</v>
      </c>
      <c r="P1542">
        <v>1203</v>
      </c>
      <c r="Q1542">
        <v>1443</v>
      </c>
    </row>
    <row r="1543" spans="1:17" x14ac:dyDescent="0.25">
      <c r="A1543">
        <v>23011</v>
      </c>
      <c r="B1543" t="s">
        <v>7733</v>
      </c>
      <c r="C1543" t="s">
        <v>7690</v>
      </c>
      <c r="D1543" t="s">
        <v>7691</v>
      </c>
      <c r="E1543" t="s">
        <v>296</v>
      </c>
      <c r="F1543" t="s">
        <v>7734</v>
      </c>
      <c r="G1543" t="s">
        <v>7326</v>
      </c>
      <c r="H1543" t="s">
        <v>7327</v>
      </c>
      <c r="I1543" t="s">
        <v>21</v>
      </c>
      <c r="J1543" t="s">
        <v>7693</v>
      </c>
      <c r="K1543" t="s">
        <v>2657</v>
      </c>
      <c r="L1543">
        <v>4371</v>
      </c>
      <c r="M1543">
        <v>754</v>
      </c>
      <c r="N1543">
        <v>759</v>
      </c>
      <c r="O1543">
        <v>971</v>
      </c>
      <c r="P1543">
        <v>1203</v>
      </c>
      <c r="Q1543">
        <v>1443</v>
      </c>
    </row>
    <row r="1544" spans="1:17" x14ac:dyDescent="0.25">
      <c r="A1544">
        <v>23011</v>
      </c>
      <c r="B1544" t="s">
        <v>7735</v>
      </c>
      <c r="C1544" t="s">
        <v>7690</v>
      </c>
      <c r="D1544" t="s">
        <v>7691</v>
      </c>
      <c r="E1544" t="s">
        <v>296</v>
      </c>
      <c r="F1544" t="s">
        <v>7736</v>
      </c>
      <c r="G1544" t="s">
        <v>7326</v>
      </c>
      <c r="H1544" t="s">
        <v>7327</v>
      </c>
      <c r="I1544" t="s">
        <v>21</v>
      </c>
      <c r="J1544" t="s">
        <v>7693</v>
      </c>
      <c r="K1544" t="s">
        <v>2657</v>
      </c>
      <c r="L1544">
        <v>551</v>
      </c>
      <c r="M1544">
        <v>754</v>
      </c>
      <c r="N1544">
        <v>759</v>
      </c>
      <c r="O1544">
        <v>971</v>
      </c>
      <c r="P1544">
        <v>1203</v>
      </c>
      <c r="Q1544">
        <v>1443</v>
      </c>
    </row>
    <row r="1545" spans="1:17" x14ac:dyDescent="0.25">
      <c r="A1545">
        <v>23011</v>
      </c>
      <c r="B1545" t="s">
        <v>7737</v>
      </c>
      <c r="C1545" t="s">
        <v>7690</v>
      </c>
      <c r="D1545" t="s">
        <v>7691</v>
      </c>
      <c r="E1545" t="s">
        <v>296</v>
      </c>
      <c r="F1545" t="s">
        <v>7738</v>
      </c>
      <c r="G1545" t="s">
        <v>7326</v>
      </c>
      <c r="H1545" t="s">
        <v>7327</v>
      </c>
      <c r="I1545" t="s">
        <v>21</v>
      </c>
      <c r="J1545" t="s">
        <v>7693</v>
      </c>
      <c r="K1545" t="s">
        <v>2657</v>
      </c>
      <c r="L1545">
        <v>16623</v>
      </c>
      <c r="M1545">
        <v>754</v>
      </c>
      <c r="N1545">
        <v>759</v>
      </c>
      <c r="O1545">
        <v>971</v>
      </c>
      <c r="P1545">
        <v>1203</v>
      </c>
      <c r="Q1545">
        <v>1443</v>
      </c>
    </row>
    <row r="1546" spans="1:17" x14ac:dyDescent="0.25">
      <c r="A1546">
        <v>23011</v>
      </c>
      <c r="B1546" t="s">
        <v>7739</v>
      </c>
      <c r="C1546" t="s">
        <v>7690</v>
      </c>
      <c r="D1546" t="s">
        <v>7691</v>
      </c>
      <c r="E1546" t="s">
        <v>296</v>
      </c>
      <c r="F1546" t="s">
        <v>7740</v>
      </c>
      <c r="G1546" t="s">
        <v>7326</v>
      </c>
      <c r="H1546" t="s">
        <v>7327</v>
      </c>
      <c r="I1546" t="s">
        <v>21</v>
      </c>
      <c r="J1546" t="s">
        <v>7693</v>
      </c>
      <c r="K1546" t="s">
        <v>2657</v>
      </c>
      <c r="L1546">
        <v>1044</v>
      </c>
      <c r="M1546">
        <v>754</v>
      </c>
      <c r="N1546">
        <v>759</v>
      </c>
      <c r="O1546">
        <v>971</v>
      </c>
      <c r="P1546">
        <v>1203</v>
      </c>
      <c r="Q1546">
        <v>1443</v>
      </c>
    </row>
    <row r="1547" spans="1:17" x14ac:dyDescent="0.25">
      <c r="A1547">
        <v>23011</v>
      </c>
      <c r="B1547" t="s">
        <v>7741</v>
      </c>
      <c r="C1547" t="s">
        <v>7690</v>
      </c>
      <c r="D1547" t="s">
        <v>7691</v>
      </c>
      <c r="E1547" t="s">
        <v>296</v>
      </c>
      <c r="F1547" t="s">
        <v>7742</v>
      </c>
      <c r="G1547" t="s">
        <v>7326</v>
      </c>
      <c r="H1547" t="s">
        <v>7327</v>
      </c>
      <c r="I1547" t="s">
        <v>21</v>
      </c>
      <c r="J1547" t="s">
        <v>7693</v>
      </c>
      <c r="K1547" t="s">
        <v>2657</v>
      </c>
      <c r="L1547">
        <v>3380</v>
      </c>
      <c r="M1547">
        <v>754</v>
      </c>
      <c r="N1547">
        <v>759</v>
      </c>
      <c r="O1547">
        <v>971</v>
      </c>
      <c r="P1547">
        <v>1203</v>
      </c>
      <c r="Q1547">
        <v>1443</v>
      </c>
    </row>
    <row r="1548" spans="1:17" x14ac:dyDescent="0.25">
      <c r="A1548">
        <v>23011</v>
      </c>
      <c r="B1548" t="s">
        <v>7743</v>
      </c>
      <c r="C1548" t="s">
        <v>7690</v>
      </c>
      <c r="D1548" t="s">
        <v>7691</v>
      </c>
      <c r="E1548" t="s">
        <v>296</v>
      </c>
      <c r="F1548" t="s">
        <v>3928</v>
      </c>
      <c r="G1548" t="s">
        <v>7326</v>
      </c>
      <c r="H1548" t="s">
        <v>7327</v>
      </c>
      <c r="I1548" t="s">
        <v>21</v>
      </c>
      <c r="J1548" t="s">
        <v>7693</v>
      </c>
      <c r="K1548" t="s">
        <v>2657</v>
      </c>
      <c r="L1548">
        <v>2586</v>
      </c>
      <c r="M1548">
        <v>754</v>
      </c>
      <c r="N1548">
        <v>759</v>
      </c>
      <c r="O1548">
        <v>971</v>
      </c>
      <c r="P1548">
        <v>1203</v>
      </c>
      <c r="Q1548">
        <v>1443</v>
      </c>
    </row>
    <row r="1549" spans="1:17" x14ac:dyDescent="0.25">
      <c r="A1549">
        <v>23011</v>
      </c>
      <c r="B1549" t="s">
        <v>7744</v>
      </c>
      <c r="C1549" t="s">
        <v>7690</v>
      </c>
      <c r="D1549" t="s">
        <v>7691</v>
      </c>
      <c r="E1549" t="s">
        <v>296</v>
      </c>
      <c r="F1549" t="s">
        <v>7745</v>
      </c>
      <c r="G1549" t="s">
        <v>7326</v>
      </c>
      <c r="H1549" t="s">
        <v>7327</v>
      </c>
      <c r="I1549" t="s">
        <v>21</v>
      </c>
      <c r="J1549" t="s">
        <v>7693</v>
      </c>
      <c r="K1549" t="s">
        <v>2657</v>
      </c>
      <c r="L1549">
        <v>7621</v>
      </c>
      <c r="M1549">
        <v>754</v>
      </c>
      <c r="N1549">
        <v>759</v>
      </c>
      <c r="O1549">
        <v>971</v>
      </c>
      <c r="P1549">
        <v>1203</v>
      </c>
      <c r="Q1549">
        <v>1443</v>
      </c>
    </row>
    <row r="1550" spans="1:17" x14ac:dyDescent="0.25">
      <c r="A1550">
        <v>23011</v>
      </c>
      <c r="B1550" t="s">
        <v>7746</v>
      </c>
      <c r="C1550" t="s">
        <v>7690</v>
      </c>
      <c r="D1550" t="s">
        <v>7691</v>
      </c>
      <c r="E1550" t="s">
        <v>296</v>
      </c>
      <c r="F1550" t="s">
        <v>7747</v>
      </c>
      <c r="G1550" t="s">
        <v>7326</v>
      </c>
      <c r="H1550" t="s">
        <v>7327</v>
      </c>
      <c r="I1550" t="s">
        <v>21</v>
      </c>
      <c r="J1550" t="s">
        <v>7693</v>
      </c>
      <c r="K1550" t="s">
        <v>2657</v>
      </c>
      <c r="L1550">
        <v>6005</v>
      </c>
      <c r="M1550">
        <v>754</v>
      </c>
      <c r="N1550">
        <v>759</v>
      </c>
      <c r="O1550">
        <v>971</v>
      </c>
      <c r="P1550">
        <v>1203</v>
      </c>
      <c r="Q1550">
        <v>1443</v>
      </c>
    </row>
    <row r="1551" spans="1:17" x14ac:dyDescent="0.25">
      <c r="A1551">
        <v>23013</v>
      </c>
      <c r="B1551" t="s">
        <v>7748</v>
      </c>
      <c r="C1551" t="s">
        <v>7749</v>
      </c>
      <c r="D1551" t="s">
        <v>7750</v>
      </c>
      <c r="E1551" t="s">
        <v>329</v>
      </c>
      <c r="F1551" t="s">
        <v>7751</v>
      </c>
      <c r="G1551" t="s">
        <v>7326</v>
      </c>
      <c r="H1551" t="s">
        <v>7327</v>
      </c>
      <c r="I1551" t="s">
        <v>21</v>
      </c>
      <c r="J1551" t="s">
        <v>7752</v>
      </c>
      <c r="K1551" t="s">
        <v>2657</v>
      </c>
      <c r="L1551">
        <v>1421</v>
      </c>
      <c r="M1551">
        <v>738</v>
      </c>
      <c r="N1551">
        <v>918</v>
      </c>
      <c r="O1551">
        <v>1103</v>
      </c>
      <c r="P1551">
        <v>1419</v>
      </c>
      <c r="Q1551">
        <v>1482</v>
      </c>
    </row>
    <row r="1552" spans="1:17" x14ac:dyDescent="0.25">
      <c r="A1552">
        <v>23013</v>
      </c>
      <c r="B1552" t="s">
        <v>7753</v>
      </c>
      <c r="C1552" t="s">
        <v>7749</v>
      </c>
      <c r="D1552" t="s">
        <v>7750</v>
      </c>
      <c r="E1552" t="s">
        <v>329</v>
      </c>
      <c r="F1552" t="s">
        <v>7754</v>
      </c>
      <c r="G1552" t="s">
        <v>7326</v>
      </c>
      <c r="H1552" t="s">
        <v>7327</v>
      </c>
      <c r="I1552" t="s">
        <v>21</v>
      </c>
      <c r="J1552" t="s">
        <v>7752</v>
      </c>
      <c r="K1552" t="s">
        <v>2657</v>
      </c>
      <c r="L1552">
        <v>4811</v>
      </c>
      <c r="M1552">
        <v>738</v>
      </c>
      <c r="N1552">
        <v>918</v>
      </c>
      <c r="O1552">
        <v>1103</v>
      </c>
      <c r="P1552">
        <v>1419</v>
      </c>
      <c r="Q1552">
        <v>1482</v>
      </c>
    </row>
    <row r="1553" spans="1:17" x14ac:dyDescent="0.25">
      <c r="A1553">
        <v>23013</v>
      </c>
      <c r="B1553" t="s">
        <v>7755</v>
      </c>
      <c r="C1553" t="s">
        <v>7749</v>
      </c>
      <c r="D1553" t="s">
        <v>7750</v>
      </c>
      <c r="E1553" t="s">
        <v>329</v>
      </c>
      <c r="F1553" t="s">
        <v>7756</v>
      </c>
      <c r="G1553" t="s">
        <v>7326</v>
      </c>
      <c r="H1553" t="s">
        <v>7327</v>
      </c>
      <c r="I1553" t="s">
        <v>21</v>
      </c>
      <c r="J1553" t="s">
        <v>7752</v>
      </c>
      <c r="K1553" t="s">
        <v>2657</v>
      </c>
      <c r="L1553">
        <v>0</v>
      </c>
      <c r="M1553">
        <v>738</v>
      </c>
      <c r="N1553">
        <v>918</v>
      </c>
      <c r="O1553">
        <v>1103</v>
      </c>
      <c r="P1553">
        <v>1419</v>
      </c>
      <c r="Q1553">
        <v>1482</v>
      </c>
    </row>
    <row r="1554" spans="1:17" x14ac:dyDescent="0.25">
      <c r="A1554">
        <v>23013</v>
      </c>
      <c r="B1554" t="s">
        <v>7757</v>
      </c>
      <c r="C1554" t="s">
        <v>7749</v>
      </c>
      <c r="D1554" t="s">
        <v>7750</v>
      </c>
      <c r="E1554" t="s">
        <v>329</v>
      </c>
      <c r="F1554" t="s">
        <v>7758</v>
      </c>
      <c r="G1554" t="s">
        <v>7326</v>
      </c>
      <c r="H1554" t="s">
        <v>7327</v>
      </c>
      <c r="I1554" t="s">
        <v>21</v>
      </c>
      <c r="J1554" t="s">
        <v>7752</v>
      </c>
      <c r="K1554" t="s">
        <v>2657</v>
      </c>
      <c r="L1554">
        <v>1477</v>
      </c>
      <c r="M1554">
        <v>738</v>
      </c>
      <c r="N1554">
        <v>918</v>
      </c>
      <c r="O1554">
        <v>1103</v>
      </c>
      <c r="P1554">
        <v>1419</v>
      </c>
      <c r="Q1554">
        <v>1482</v>
      </c>
    </row>
    <row r="1555" spans="1:17" x14ac:dyDescent="0.25">
      <c r="A1555">
        <v>23013</v>
      </c>
      <c r="B1555" t="s">
        <v>7759</v>
      </c>
      <c r="C1555" t="s">
        <v>7749</v>
      </c>
      <c r="D1555" t="s">
        <v>7750</v>
      </c>
      <c r="E1555" t="s">
        <v>329</v>
      </c>
      <c r="F1555" t="s">
        <v>7760</v>
      </c>
      <c r="G1555" t="s">
        <v>7326</v>
      </c>
      <c r="H1555" t="s">
        <v>7327</v>
      </c>
      <c r="I1555" t="s">
        <v>21</v>
      </c>
      <c r="J1555" t="s">
        <v>7752</v>
      </c>
      <c r="K1555" t="s">
        <v>2657</v>
      </c>
      <c r="L1555">
        <v>1155</v>
      </c>
      <c r="M1555">
        <v>738</v>
      </c>
      <c r="N1555">
        <v>918</v>
      </c>
      <c r="O1555">
        <v>1103</v>
      </c>
      <c r="P1555">
        <v>1419</v>
      </c>
      <c r="Q1555">
        <v>1482</v>
      </c>
    </row>
    <row r="1556" spans="1:17" x14ac:dyDescent="0.25">
      <c r="A1556">
        <v>23013</v>
      </c>
      <c r="B1556" t="s">
        <v>7761</v>
      </c>
      <c r="C1556" t="s">
        <v>7749</v>
      </c>
      <c r="D1556" t="s">
        <v>7750</v>
      </c>
      <c r="E1556" t="s">
        <v>329</v>
      </c>
      <c r="F1556" t="s">
        <v>7762</v>
      </c>
      <c r="G1556" t="s">
        <v>7326</v>
      </c>
      <c r="H1556" t="s">
        <v>7327</v>
      </c>
      <c r="I1556" t="s">
        <v>21</v>
      </c>
      <c r="J1556" t="s">
        <v>7752</v>
      </c>
      <c r="K1556" t="s">
        <v>2657</v>
      </c>
      <c r="L1556">
        <v>1729</v>
      </c>
      <c r="M1556">
        <v>738</v>
      </c>
      <c r="N1556">
        <v>918</v>
      </c>
      <c r="O1556">
        <v>1103</v>
      </c>
      <c r="P1556">
        <v>1419</v>
      </c>
      <c r="Q1556">
        <v>1482</v>
      </c>
    </row>
    <row r="1557" spans="1:17" x14ac:dyDescent="0.25">
      <c r="A1557">
        <v>23013</v>
      </c>
      <c r="B1557" t="s">
        <v>7763</v>
      </c>
      <c r="C1557" t="s">
        <v>7749</v>
      </c>
      <c r="D1557" t="s">
        <v>7750</v>
      </c>
      <c r="E1557" t="s">
        <v>329</v>
      </c>
      <c r="F1557" t="s">
        <v>7764</v>
      </c>
      <c r="G1557" t="s">
        <v>7326</v>
      </c>
      <c r="H1557" t="s">
        <v>7327</v>
      </c>
      <c r="I1557" t="s">
        <v>21</v>
      </c>
      <c r="J1557" t="s">
        <v>7752</v>
      </c>
      <c r="K1557" t="s">
        <v>2657</v>
      </c>
      <c r="L1557">
        <v>27</v>
      </c>
      <c r="M1557">
        <v>738</v>
      </c>
      <c r="N1557">
        <v>918</v>
      </c>
      <c r="O1557">
        <v>1103</v>
      </c>
      <c r="P1557">
        <v>1419</v>
      </c>
      <c r="Q1557">
        <v>1482</v>
      </c>
    </row>
    <row r="1558" spans="1:17" x14ac:dyDescent="0.25">
      <c r="A1558">
        <v>23013</v>
      </c>
      <c r="B1558" t="s">
        <v>7765</v>
      </c>
      <c r="C1558" t="s">
        <v>7749</v>
      </c>
      <c r="D1558" t="s">
        <v>7750</v>
      </c>
      <c r="E1558" t="s">
        <v>329</v>
      </c>
      <c r="F1558" t="s">
        <v>7766</v>
      </c>
      <c r="G1558" t="s">
        <v>7326</v>
      </c>
      <c r="H1558" t="s">
        <v>7327</v>
      </c>
      <c r="I1558" t="s">
        <v>21</v>
      </c>
      <c r="J1558" t="s">
        <v>7752</v>
      </c>
      <c r="K1558" t="s">
        <v>2657</v>
      </c>
      <c r="L1558">
        <v>72</v>
      </c>
      <c r="M1558">
        <v>738</v>
      </c>
      <c r="N1558">
        <v>918</v>
      </c>
      <c r="O1558">
        <v>1103</v>
      </c>
      <c r="P1558">
        <v>1419</v>
      </c>
      <c r="Q1558">
        <v>1482</v>
      </c>
    </row>
    <row r="1559" spans="1:17" x14ac:dyDescent="0.25">
      <c r="A1559">
        <v>23013</v>
      </c>
      <c r="B1559" t="s">
        <v>7767</v>
      </c>
      <c r="C1559" t="s">
        <v>7749</v>
      </c>
      <c r="D1559" t="s">
        <v>7750</v>
      </c>
      <c r="E1559" t="s">
        <v>329</v>
      </c>
      <c r="F1559" t="s">
        <v>7768</v>
      </c>
      <c r="G1559" t="s">
        <v>7326</v>
      </c>
      <c r="H1559" t="s">
        <v>7327</v>
      </c>
      <c r="I1559" t="s">
        <v>21</v>
      </c>
      <c r="J1559" t="s">
        <v>7752</v>
      </c>
      <c r="K1559" t="s">
        <v>2657</v>
      </c>
      <c r="L1559">
        <v>0</v>
      </c>
      <c r="M1559">
        <v>738</v>
      </c>
      <c r="N1559">
        <v>918</v>
      </c>
      <c r="O1559">
        <v>1103</v>
      </c>
      <c r="P1559">
        <v>1419</v>
      </c>
      <c r="Q1559">
        <v>1482</v>
      </c>
    </row>
    <row r="1560" spans="1:17" x14ac:dyDescent="0.25">
      <c r="A1560">
        <v>23013</v>
      </c>
      <c r="B1560" t="s">
        <v>7769</v>
      </c>
      <c r="C1560" t="s">
        <v>7749</v>
      </c>
      <c r="D1560" t="s">
        <v>7750</v>
      </c>
      <c r="E1560" t="s">
        <v>329</v>
      </c>
      <c r="F1560" t="s">
        <v>4059</v>
      </c>
      <c r="G1560" t="s">
        <v>7326</v>
      </c>
      <c r="H1560" t="s">
        <v>7327</v>
      </c>
      <c r="I1560" t="s">
        <v>21</v>
      </c>
      <c r="J1560" t="s">
        <v>7752</v>
      </c>
      <c r="K1560" t="s">
        <v>2657</v>
      </c>
      <c r="L1560">
        <v>449</v>
      </c>
      <c r="M1560">
        <v>738</v>
      </c>
      <c r="N1560">
        <v>918</v>
      </c>
      <c r="O1560">
        <v>1103</v>
      </c>
      <c r="P1560">
        <v>1419</v>
      </c>
      <c r="Q1560">
        <v>1482</v>
      </c>
    </row>
    <row r="1561" spans="1:17" x14ac:dyDescent="0.25">
      <c r="A1561">
        <v>23013</v>
      </c>
      <c r="B1561" t="s">
        <v>7770</v>
      </c>
      <c r="C1561" t="s">
        <v>7749</v>
      </c>
      <c r="D1561" t="s">
        <v>7750</v>
      </c>
      <c r="E1561" t="s">
        <v>329</v>
      </c>
      <c r="F1561" t="s">
        <v>7771</v>
      </c>
      <c r="G1561" t="s">
        <v>7326</v>
      </c>
      <c r="H1561" t="s">
        <v>7327</v>
      </c>
      <c r="I1561" t="s">
        <v>21</v>
      </c>
      <c r="J1561" t="s">
        <v>7752</v>
      </c>
      <c r="K1561" t="s">
        <v>2657</v>
      </c>
      <c r="L1561">
        <v>1428</v>
      </c>
      <c r="M1561">
        <v>738</v>
      </c>
      <c r="N1561">
        <v>918</v>
      </c>
      <c r="O1561">
        <v>1103</v>
      </c>
      <c r="P1561">
        <v>1419</v>
      </c>
      <c r="Q1561">
        <v>1482</v>
      </c>
    </row>
    <row r="1562" spans="1:17" x14ac:dyDescent="0.25">
      <c r="A1562">
        <v>23013</v>
      </c>
      <c r="B1562" t="s">
        <v>7772</v>
      </c>
      <c r="C1562" t="s">
        <v>7749</v>
      </c>
      <c r="D1562" t="s">
        <v>7750</v>
      </c>
      <c r="E1562" t="s">
        <v>329</v>
      </c>
      <c r="F1562" t="s">
        <v>7773</v>
      </c>
      <c r="G1562" t="s">
        <v>7326</v>
      </c>
      <c r="H1562" t="s">
        <v>7327</v>
      </c>
      <c r="I1562" t="s">
        <v>21</v>
      </c>
      <c r="J1562" t="s">
        <v>7752</v>
      </c>
      <c r="K1562" t="s">
        <v>2657</v>
      </c>
      <c r="L1562">
        <v>7172</v>
      </c>
      <c r="M1562">
        <v>738</v>
      </c>
      <c r="N1562">
        <v>918</v>
      </c>
      <c r="O1562">
        <v>1103</v>
      </c>
      <c r="P1562">
        <v>1419</v>
      </c>
      <c r="Q1562">
        <v>1482</v>
      </c>
    </row>
    <row r="1563" spans="1:17" x14ac:dyDescent="0.25">
      <c r="A1563">
        <v>23013</v>
      </c>
      <c r="B1563" t="s">
        <v>7774</v>
      </c>
      <c r="C1563" t="s">
        <v>7749</v>
      </c>
      <c r="D1563" t="s">
        <v>7750</v>
      </c>
      <c r="E1563" t="s">
        <v>329</v>
      </c>
      <c r="F1563" t="s">
        <v>7775</v>
      </c>
      <c r="G1563" t="s">
        <v>7326</v>
      </c>
      <c r="H1563" t="s">
        <v>7327</v>
      </c>
      <c r="I1563" t="s">
        <v>21</v>
      </c>
      <c r="J1563" t="s">
        <v>7752</v>
      </c>
      <c r="K1563" t="s">
        <v>2657</v>
      </c>
      <c r="L1563">
        <v>3373</v>
      </c>
      <c r="M1563">
        <v>738</v>
      </c>
      <c r="N1563">
        <v>918</v>
      </c>
      <c r="O1563">
        <v>1103</v>
      </c>
      <c r="P1563">
        <v>1419</v>
      </c>
      <c r="Q1563">
        <v>1482</v>
      </c>
    </row>
    <row r="1564" spans="1:17" x14ac:dyDescent="0.25">
      <c r="A1564">
        <v>23013</v>
      </c>
      <c r="B1564" t="s">
        <v>7776</v>
      </c>
      <c r="C1564" t="s">
        <v>7749</v>
      </c>
      <c r="D1564" t="s">
        <v>7750</v>
      </c>
      <c r="E1564" t="s">
        <v>329</v>
      </c>
      <c r="F1564" t="s">
        <v>7777</v>
      </c>
      <c r="G1564" t="s">
        <v>7326</v>
      </c>
      <c r="H1564" t="s">
        <v>7327</v>
      </c>
      <c r="I1564" t="s">
        <v>21</v>
      </c>
      <c r="J1564" t="s">
        <v>7752</v>
      </c>
      <c r="K1564" t="s">
        <v>2657</v>
      </c>
      <c r="L1564">
        <v>2580</v>
      </c>
      <c r="M1564">
        <v>738</v>
      </c>
      <c r="N1564">
        <v>918</v>
      </c>
      <c r="O1564">
        <v>1103</v>
      </c>
      <c r="P1564">
        <v>1419</v>
      </c>
      <c r="Q1564">
        <v>1482</v>
      </c>
    </row>
    <row r="1565" spans="1:17" x14ac:dyDescent="0.25">
      <c r="A1565">
        <v>23013</v>
      </c>
      <c r="B1565" t="s">
        <v>7778</v>
      </c>
      <c r="C1565" t="s">
        <v>7749</v>
      </c>
      <c r="D1565" t="s">
        <v>7750</v>
      </c>
      <c r="E1565" t="s">
        <v>329</v>
      </c>
      <c r="F1565" t="s">
        <v>7779</v>
      </c>
      <c r="G1565" t="s">
        <v>7326</v>
      </c>
      <c r="H1565" t="s">
        <v>7327</v>
      </c>
      <c r="I1565" t="s">
        <v>21</v>
      </c>
      <c r="J1565" t="s">
        <v>7752</v>
      </c>
      <c r="K1565" t="s">
        <v>2657</v>
      </c>
      <c r="L1565">
        <v>1299</v>
      </c>
      <c r="M1565">
        <v>738</v>
      </c>
      <c r="N1565">
        <v>918</v>
      </c>
      <c r="O1565">
        <v>1103</v>
      </c>
      <c r="P1565">
        <v>1419</v>
      </c>
      <c r="Q1565">
        <v>1482</v>
      </c>
    </row>
    <row r="1566" spans="1:17" x14ac:dyDescent="0.25">
      <c r="A1566">
        <v>23013</v>
      </c>
      <c r="B1566" t="s">
        <v>7780</v>
      </c>
      <c r="C1566" t="s">
        <v>7749</v>
      </c>
      <c r="D1566" t="s">
        <v>7750</v>
      </c>
      <c r="E1566" t="s">
        <v>329</v>
      </c>
      <c r="F1566" t="s">
        <v>3973</v>
      </c>
      <c r="G1566" t="s">
        <v>7326</v>
      </c>
      <c r="H1566" t="s">
        <v>7327</v>
      </c>
      <c r="I1566" t="s">
        <v>21</v>
      </c>
      <c r="J1566" t="s">
        <v>7752</v>
      </c>
      <c r="K1566" t="s">
        <v>2657</v>
      </c>
      <c r="L1566">
        <v>2761</v>
      </c>
      <c r="M1566">
        <v>738</v>
      </c>
      <c r="N1566">
        <v>918</v>
      </c>
      <c r="O1566">
        <v>1103</v>
      </c>
      <c r="P1566">
        <v>1419</v>
      </c>
      <c r="Q1566">
        <v>1482</v>
      </c>
    </row>
    <row r="1567" spans="1:17" x14ac:dyDescent="0.25">
      <c r="A1567">
        <v>23013</v>
      </c>
      <c r="B1567" t="s">
        <v>7781</v>
      </c>
      <c r="C1567" t="s">
        <v>7749</v>
      </c>
      <c r="D1567" t="s">
        <v>7750</v>
      </c>
      <c r="E1567" t="s">
        <v>329</v>
      </c>
      <c r="F1567" t="s">
        <v>4149</v>
      </c>
      <c r="G1567" t="s">
        <v>7326</v>
      </c>
      <c r="H1567" t="s">
        <v>7327</v>
      </c>
      <c r="I1567" t="s">
        <v>21</v>
      </c>
      <c r="J1567" t="s">
        <v>7752</v>
      </c>
      <c r="K1567" t="s">
        <v>2657</v>
      </c>
      <c r="L1567">
        <v>2781</v>
      </c>
      <c r="M1567">
        <v>738</v>
      </c>
      <c r="N1567">
        <v>918</v>
      </c>
      <c r="O1567">
        <v>1103</v>
      </c>
      <c r="P1567">
        <v>1419</v>
      </c>
      <c r="Q1567">
        <v>1482</v>
      </c>
    </row>
    <row r="1568" spans="1:17" x14ac:dyDescent="0.25">
      <c r="A1568">
        <v>23013</v>
      </c>
      <c r="B1568" t="s">
        <v>7782</v>
      </c>
      <c r="C1568" t="s">
        <v>7749</v>
      </c>
      <c r="D1568" t="s">
        <v>7750</v>
      </c>
      <c r="E1568" t="s">
        <v>329</v>
      </c>
      <c r="F1568" t="s">
        <v>7783</v>
      </c>
      <c r="G1568" t="s">
        <v>7326</v>
      </c>
      <c r="H1568" t="s">
        <v>7327</v>
      </c>
      <c r="I1568" t="s">
        <v>21</v>
      </c>
      <c r="J1568" t="s">
        <v>7752</v>
      </c>
      <c r="K1568" t="s">
        <v>2657</v>
      </c>
      <c r="L1568">
        <v>932</v>
      </c>
      <c r="M1568">
        <v>738</v>
      </c>
      <c r="N1568">
        <v>918</v>
      </c>
      <c r="O1568">
        <v>1103</v>
      </c>
      <c r="P1568">
        <v>1419</v>
      </c>
      <c r="Q1568">
        <v>1482</v>
      </c>
    </row>
    <row r="1569" spans="1:17" x14ac:dyDescent="0.25">
      <c r="A1569">
        <v>23013</v>
      </c>
      <c r="B1569" t="s">
        <v>7784</v>
      </c>
      <c r="C1569" t="s">
        <v>7749</v>
      </c>
      <c r="D1569" t="s">
        <v>7750</v>
      </c>
      <c r="E1569" t="s">
        <v>329</v>
      </c>
      <c r="F1569" t="s">
        <v>3977</v>
      </c>
      <c r="G1569" t="s">
        <v>7326</v>
      </c>
      <c r="H1569" t="s">
        <v>7327</v>
      </c>
      <c r="I1569" t="s">
        <v>21</v>
      </c>
      <c r="J1569" t="s">
        <v>7752</v>
      </c>
      <c r="K1569" t="s">
        <v>2657</v>
      </c>
      <c r="L1569">
        <v>4775</v>
      </c>
      <c r="M1569">
        <v>738</v>
      </c>
      <c r="N1569">
        <v>918</v>
      </c>
      <c r="O1569">
        <v>1103</v>
      </c>
      <c r="P1569">
        <v>1419</v>
      </c>
      <c r="Q1569">
        <v>1482</v>
      </c>
    </row>
    <row r="1570" spans="1:17" x14ac:dyDescent="0.25">
      <c r="A1570">
        <v>23013</v>
      </c>
      <c r="B1570" t="s">
        <v>7785</v>
      </c>
      <c r="C1570" t="s">
        <v>7749</v>
      </c>
      <c r="D1570" t="s">
        <v>7750</v>
      </c>
      <c r="E1570" t="s">
        <v>329</v>
      </c>
      <c r="F1570" t="s">
        <v>3979</v>
      </c>
      <c r="G1570" t="s">
        <v>7326</v>
      </c>
      <c r="H1570" t="s">
        <v>7327</v>
      </c>
      <c r="I1570" t="s">
        <v>21</v>
      </c>
      <c r="J1570" t="s">
        <v>7752</v>
      </c>
      <c r="K1570" t="s">
        <v>2657</v>
      </c>
      <c r="L1570">
        <v>1567</v>
      </c>
      <c r="M1570">
        <v>738</v>
      </c>
      <c r="N1570">
        <v>918</v>
      </c>
      <c r="O1570">
        <v>1103</v>
      </c>
      <c r="P1570">
        <v>1419</v>
      </c>
      <c r="Q1570">
        <v>1482</v>
      </c>
    </row>
    <row r="1571" spans="1:17" x14ac:dyDescent="0.25">
      <c r="A1571">
        <v>23015</v>
      </c>
      <c r="B1571" t="s">
        <v>7786</v>
      </c>
      <c r="C1571" t="s">
        <v>7787</v>
      </c>
      <c r="D1571" t="s">
        <v>7788</v>
      </c>
      <c r="E1571" t="s">
        <v>365</v>
      </c>
      <c r="F1571" t="s">
        <v>7789</v>
      </c>
      <c r="G1571" t="s">
        <v>7326</v>
      </c>
      <c r="H1571" t="s">
        <v>7327</v>
      </c>
      <c r="I1571" t="s">
        <v>21</v>
      </c>
      <c r="J1571" t="s">
        <v>7790</v>
      </c>
      <c r="K1571" t="s">
        <v>2657</v>
      </c>
      <c r="L1571">
        <v>760</v>
      </c>
      <c r="M1571">
        <v>913</v>
      </c>
      <c r="N1571">
        <v>918</v>
      </c>
      <c r="O1571">
        <v>1165</v>
      </c>
      <c r="P1571">
        <v>1418</v>
      </c>
      <c r="Q1571">
        <v>1773</v>
      </c>
    </row>
    <row r="1572" spans="1:17" x14ac:dyDescent="0.25">
      <c r="A1572">
        <v>23015</v>
      </c>
      <c r="B1572" t="s">
        <v>7791</v>
      </c>
      <c r="C1572" t="s">
        <v>7787</v>
      </c>
      <c r="D1572" t="s">
        <v>7788</v>
      </c>
      <c r="E1572" t="s">
        <v>365</v>
      </c>
      <c r="F1572" t="s">
        <v>7792</v>
      </c>
      <c r="G1572" t="s">
        <v>7326</v>
      </c>
      <c r="H1572" t="s">
        <v>7327</v>
      </c>
      <c r="I1572" t="s">
        <v>21</v>
      </c>
      <c r="J1572" t="s">
        <v>7790</v>
      </c>
      <c r="K1572" t="s">
        <v>2657</v>
      </c>
      <c r="L1572">
        <v>3159</v>
      </c>
      <c r="M1572">
        <v>913</v>
      </c>
      <c r="N1572">
        <v>918</v>
      </c>
      <c r="O1572">
        <v>1165</v>
      </c>
      <c r="P1572">
        <v>1418</v>
      </c>
      <c r="Q1572">
        <v>1773</v>
      </c>
    </row>
    <row r="1573" spans="1:17" x14ac:dyDescent="0.25">
      <c r="A1573">
        <v>23015</v>
      </c>
      <c r="B1573" t="s">
        <v>7793</v>
      </c>
      <c r="C1573" t="s">
        <v>7787</v>
      </c>
      <c r="D1573" t="s">
        <v>7788</v>
      </c>
      <c r="E1573" t="s">
        <v>365</v>
      </c>
      <c r="F1573" t="s">
        <v>7794</v>
      </c>
      <c r="G1573" t="s">
        <v>7326</v>
      </c>
      <c r="H1573" t="s">
        <v>7327</v>
      </c>
      <c r="I1573" t="s">
        <v>21</v>
      </c>
      <c r="J1573" t="s">
        <v>7790</v>
      </c>
      <c r="K1573" t="s">
        <v>2657</v>
      </c>
      <c r="L1573">
        <v>2044</v>
      </c>
      <c r="M1573">
        <v>913</v>
      </c>
      <c r="N1573">
        <v>918</v>
      </c>
      <c r="O1573">
        <v>1165</v>
      </c>
      <c r="P1573">
        <v>1418</v>
      </c>
      <c r="Q1573">
        <v>1773</v>
      </c>
    </row>
    <row r="1574" spans="1:17" x14ac:dyDescent="0.25">
      <c r="A1574">
        <v>23015</v>
      </c>
      <c r="B1574" t="s">
        <v>7795</v>
      </c>
      <c r="C1574" t="s">
        <v>7787</v>
      </c>
      <c r="D1574" t="s">
        <v>7788</v>
      </c>
      <c r="E1574" t="s">
        <v>365</v>
      </c>
      <c r="F1574" t="s">
        <v>7796</v>
      </c>
      <c r="G1574" t="s">
        <v>7326</v>
      </c>
      <c r="H1574" t="s">
        <v>7327</v>
      </c>
      <c r="I1574" t="s">
        <v>21</v>
      </c>
      <c r="J1574" t="s">
        <v>7790</v>
      </c>
      <c r="K1574" t="s">
        <v>2657</v>
      </c>
      <c r="L1574">
        <v>717</v>
      </c>
      <c r="M1574">
        <v>913</v>
      </c>
      <c r="N1574">
        <v>918</v>
      </c>
      <c r="O1574">
        <v>1165</v>
      </c>
      <c r="P1574">
        <v>1418</v>
      </c>
      <c r="Q1574">
        <v>1773</v>
      </c>
    </row>
    <row r="1575" spans="1:17" x14ac:dyDescent="0.25">
      <c r="A1575">
        <v>23015</v>
      </c>
      <c r="B1575" t="s">
        <v>7797</v>
      </c>
      <c r="C1575" t="s">
        <v>7787</v>
      </c>
      <c r="D1575" t="s">
        <v>7788</v>
      </c>
      <c r="E1575" t="s">
        <v>365</v>
      </c>
      <c r="F1575" t="s">
        <v>3880</v>
      </c>
      <c r="G1575" t="s">
        <v>7326</v>
      </c>
      <c r="H1575" t="s">
        <v>7327</v>
      </c>
      <c r="I1575" t="s">
        <v>21</v>
      </c>
      <c r="J1575" t="s">
        <v>7790</v>
      </c>
      <c r="K1575" t="s">
        <v>2657</v>
      </c>
      <c r="L1575">
        <v>2760</v>
      </c>
      <c r="M1575">
        <v>913</v>
      </c>
      <c r="N1575">
        <v>918</v>
      </c>
      <c r="O1575">
        <v>1165</v>
      </c>
      <c r="P1575">
        <v>1418</v>
      </c>
      <c r="Q1575">
        <v>1773</v>
      </c>
    </row>
    <row r="1576" spans="1:17" x14ac:dyDescent="0.25">
      <c r="A1576">
        <v>23015</v>
      </c>
      <c r="B1576" t="s">
        <v>7798</v>
      </c>
      <c r="C1576" t="s">
        <v>7787</v>
      </c>
      <c r="D1576" t="s">
        <v>7788</v>
      </c>
      <c r="E1576" t="s">
        <v>365</v>
      </c>
      <c r="F1576" t="s">
        <v>7799</v>
      </c>
      <c r="G1576" t="s">
        <v>7326</v>
      </c>
      <c r="H1576" t="s">
        <v>7327</v>
      </c>
      <c r="I1576" t="s">
        <v>21</v>
      </c>
      <c r="J1576" t="s">
        <v>7790</v>
      </c>
      <c r="K1576" t="s">
        <v>2657</v>
      </c>
      <c r="L1576">
        <v>2288</v>
      </c>
      <c r="M1576">
        <v>913</v>
      </c>
      <c r="N1576">
        <v>918</v>
      </c>
      <c r="O1576">
        <v>1165</v>
      </c>
      <c r="P1576">
        <v>1418</v>
      </c>
      <c r="Q1576">
        <v>1773</v>
      </c>
    </row>
    <row r="1577" spans="1:17" x14ac:dyDescent="0.25">
      <c r="A1577">
        <v>23015</v>
      </c>
      <c r="B1577" t="s">
        <v>7800</v>
      </c>
      <c r="C1577" t="s">
        <v>7787</v>
      </c>
      <c r="D1577" t="s">
        <v>7788</v>
      </c>
      <c r="E1577" t="s">
        <v>365</v>
      </c>
      <c r="F1577" t="s">
        <v>7801</v>
      </c>
      <c r="G1577" t="s">
        <v>7326</v>
      </c>
      <c r="H1577" t="s">
        <v>7327</v>
      </c>
      <c r="I1577" t="s">
        <v>21</v>
      </c>
      <c r="J1577" t="s">
        <v>7790</v>
      </c>
      <c r="K1577" t="s">
        <v>2657</v>
      </c>
      <c r="L1577">
        <v>1882</v>
      </c>
      <c r="M1577">
        <v>913</v>
      </c>
      <c r="N1577">
        <v>918</v>
      </c>
      <c r="O1577">
        <v>1165</v>
      </c>
      <c r="P1577">
        <v>1418</v>
      </c>
      <c r="Q1577">
        <v>1773</v>
      </c>
    </row>
    <row r="1578" spans="1:17" x14ac:dyDescent="0.25">
      <c r="A1578">
        <v>23015</v>
      </c>
      <c r="B1578" t="s">
        <v>7802</v>
      </c>
      <c r="C1578" t="s">
        <v>7787</v>
      </c>
      <c r="D1578" t="s">
        <v>7788</v>
      </c>
      <c r="E1578" t="s">
        <v>365</v>
      </c>
      <c r="F1578" t="s">
        <v>7803</v>
      </c>
      <c r="G1578" t="s">
        <v>7326</v>
      </c>
      <c r="H1578" t="s">
        <v>7327</v>
      </c>
      <c r="I1578" t="s">
        <v>21</v>
      </c>
      <c r="J1578" t="s">
        <v>7790</v>
      </c>
      <c r="K1578" t="s">
        <v>2657</v>
      </c>
      <c r="L1578">
        <v>1257</v>
      </c>
      <c r="M1578">
        <v>913</v>
      </c>
      <c r="N1578">
        <v>918</v>
      </c>
      <c r="O1578">
        <v>1165</v>
      </c>
      <c r="P1578">
        <v>1418</v>
      </c>
      <c r="Q1578">
        <v>1773</v>
      </c>
    </row>
    <row r="1579" spans="1:17" x14ac:dyDescent="0.25">
      <c r="A1579">
        <v>23015</v>
      </c>
      <c r="B1579" t="s">
        <v>7804</v>
      </c>
      <c r="C1579" t="s">
        <v>7787</v>
      </c>
      <c r="D1579" t="s">
        <v>7788</v>
      </c>
      <c r="E1579" t="s">
        <v>365</v>
      </c>
      <c r="F1579" t="s">
        <v>7805</v>
      </c>
      <c r="G1579" t="s">
        <v>7326</v>
      </c>
      <c r="H1579" t="s">
        <v>7327</v>
      </c>
      <c r="I1579" t="s">
        <v>21</v>
      </c>
      <c r="J1579" t="s">
        <v>7790</v>
      </c>
      <c r="K1579" t="s">
        <v>2657</v>
      </c>
      <c r="L1579">
        <v>0</v>
      </c>
      <c r="M1579">
        <v>913</v>
      </c>
      <c r="N1579">
        <v>918</v>
      </c>
      <c r="O1579">
        <v>1165</v>
      </c>
      <c r="P1579">
        <v>1418</v>
      </c>
      <c r="Q1579">
        <v>1773</v>
      </c>
    </row>
    <row r="1580" spans="1:17" x14ac:dyDescent="0.25">
      <c r="A1580">
        <v>23015</v>
      </c>
      <c r="B1580" t="s">
        <v>7806</v>
      </c>
      <c r="C1580" t="s">
        <v>7787</v>
      </c>
      <c r="D1580" t="s">
        <v>7788</v>
      </c>
      <c r="E1580" t="s">
        <v>365</v>
      </c>
      <c r="F1580" t="s">
        <v>7807</v>
      </c>
      <c r="G1580" t="s">
        <v>7326</v>
      </c>
      <c r="H1580" t="s">
        <v>7327</v>
      </c>
      <c r="I1580" t="s">
        <v>21</v>
      </c>
      <c r="J1580" t="s">
        <v>7790</v>
      </c>
      <c r="K1580" t="s">
        <v>2657</v>
      </c>
      <c r="L1580">
        <v>2380</v>
      </c>
      <c r="M1580">
        <v>913</v>
      </c>
      <c r="N1580">
        <v>918</v>
      </c>
      <c r="O1580">
        <v>1165</v>
      </c>
      <c r="P1580">
        <v>1418</v>
      </c>
      <c r="Q1580">
        <v>1773</v>
      </c>
    </row>
    <row r="1581" spans="1:17" x14ac:dyDescent="0.25">
      <c r="A1581">
        <v>23015</v>
      </c>
      <c r="B1581" t="s">
        <v>7808</v>
      </c>
      <c r="C1581" t="s">
        <v>7787</v>
      </c>
      <c r="D1581" t="s">
        <v>7788</v>
      </c>
      <c r="E1581" t="s">
        <v>365</v>
      </c>
      <c r="F1581" t="s">
        <v>7809</v>
      </c>
      <c r="G1581" t="s">
        <v>7326</v>
      </c>
      <c r="H1581" t="s">
        <v>7327</v>
      </c>
      <c r="I1581" t="s">
        <v>21</v>
      </c>
      <c r="J1581" t="s">
        <v>7790</v>
      </c>
      <c r="K1581" t="s">
        <v>2657</v>
      </c>
      <c r="L1581">
        <v>0</v>
      </c>
      <c r="M1581">
        <v>913</v>
      </c>
      <c r="N1581">
        <v>918</v>
      </c>
      <c r="O1581">
        <v>1165</v>
      </c>
      <c r="P1581">
        <v>1418</v>
      </c>
      <c r="Q1581">
        <v>1773</v>
      </c>
    </row>
    <row r="1582" spans="1:17" x14ac:dyDescent="0.25">
      <c r="A1582">
        <v>23015</v>
      </c>
      <c r="B1582" t="s">
        <v>7810</v>
      </c>
      <c r="C1582" t="s">
        <v>7787</v>
      </c>
      <c r="D1582" t="s">
        <v>7788</v>
      </c>
      <c r="E1582" t="s">
        <v>365</v>
      </c>
      <c r="F1582" t="s">
        <v>7811</v>
      </c>
      <c r="G1582" t="s">
        <v>7326</v>
      </c>
      <c r="H1582" t="s">
        <v>7327</v>
      </c>
      <c r="I1582" t="s">
        <v>21</v>
      </c>
      <c r="J1582" t="s">
        <v>7790</v>
      </c>
      <c r="K1582" t="s">
        <v>2657</v>
      </c>
      <c r="L1582">
        <v>119</v>
      </c>
      <c r="M1582">
        <v>913</v>
      </c>
      <c r="N1582">
        <v>918</v>
      </c>
      <c r="O1582">
        <v>1165</v>
      </c>
      <c r="P1582">
        <v>1418</v>
      </c>
      <c r="Q1582">
        <v>1773</v>
      </c>
    </row>
    <row r="1583" spans="1:17" x14ac:dyDescent="0.25">
      <c r="A1583">
        <v>23015</v>
      </c>
      <c r="B1583" t="s">
        <v>7812</v>
      </c>
      <c r="C1583" t="s">
        <v>7787</v>
      </c>
      <c r="D1583" t="s">
        <v>7788</v>
      </c>
      <c r="E1583" t="s">
        <v>365</v>
      </c>
      <c r="F1583" t="s">
        <v>7813</v>
      </c>
      <c r="G1583" t="s">
        <v>7326</v>
      </c>
      <c r="H1583" t="s">
        <v>7327</v>
      </c>
      <c r="I1583" t="s">
        <v>21</v>
      </c>
      <c r="J1583" t="s">
        <v>7790</v>
      </c>
      <c r="K1583" t="s">
        <v>2657</v>
      </c>
      <c r="L1583">
        <v>1588</v>
      </c>
      <c r="M1583">
        <v>913</v>
      </c>
      <c r="N1583">
        <v>918</v>
      </c>
      <c r="O1583">
        <v>1165</v>
      </c>
      <c r="P1583">
        <v>1418</v>
      </c>
      <c r="Q1583">
        <v>1773</v>
      </c>
    </row>
    <row r="1584" spans="1:17" x14ac:dyDescent="0.25">
      <c r="A1584">
        <v>23015</v>
      </c>
      <c r="B1584" t="s">
        <v>7814</v>
      </c>
      <c r="C1584" t="s">
        <v>7787</v>
      </c>
      <c r="D1584" t="s">
        <v>7788</v>
      </c>
      <c r="E1584" t="s">
        <v>365</v>
      </c>
      <c r="F1584" t="s">
        <v>7815</v>
      </c>
      <c r="G1584" t="s">
        <v>7326</v>
      </c>
      <c r="H1584" t="s">
        <v>7327</v>
      </c>
      <c r="I1584" t="s">
        <v>21</v>
      </c>
      <c r="J1584" t="s">
        <v>7790</v>
      </c>
      <c r="K1584" t="s">
        <v>2657</v>
      </c>
      <c r="L1584">
        <v>1552</v>
      </c>
      <c r="M1584">
        <v>913</v>
      </c>
      <c r="N1584">
        <v>918</v>
      </c>
      <c r="O1584">
        <v>1165</v>
      </c>
      <c r="P1584">
        <v>1418</v>
      </c>
      <c r="Q1584">
        <v>1773</v>
      </c>
    </row>
    <row r="1585" spans="1:17" x14ac:dyDescent="0.25">
      <c r="A1585">
        <v>23015</v>
      </c>
      <c r="B1585" t="s">
        <v>7816</v>
      </c>
      <c r="C1585" t="s">
        <v>7787</v>
      </c>
      <c r="D1585" t="s">
        <v>7788</v>
      </c>
      <c r="E1585" t="s">
        <v>365</v>
      </c>
      <c r="F1585" t="s">
        <v>7817</v>
      </c>
      <c r="G1585" t="s">
        <v>7326</v>
      </c>
      <c r="H1585" t="s">
        <v>7327</v>
      </c>
      <c r="I1585" t="s">
        <v>21</v>
      </c>
      <c r="J1585" t="s">
        <v>7790</v>
      </c>
      <c r="K1585" t="s">
        <v>2657</v>
      </c>
      <c r="L1585">
        <v>717</v>
      </c>
      <c r="M1585">
        <v>913</v>
      </c>
      <c r="N1585">
        <v>918</v>
      </c>
      <c r="O1585">
        <v>1165</v>
      </c>
      <c r="P1585">
        <v>1418</v>
      </c>
      <c r="Q1585">
        <v>1773</v>
      </c>
    </row>
    <row r="1586" spans="1:17" x14ac:dyDescent="0.25">
      <c r="A1586">
        <v>23015</v>
      </c>
      <c r="B1586" t="s">
        <v>7818</v>
      </c>
      <c r="C1586" t="s">
        <v>7787</v>
      </c>
      <c r="D1586" t="s">
        <v>7788</v>
      </c>
      <c r="E1586" t="s">
        <v>365</v>
      </c>
      <c r="F1586" t="s">
        <v>7819</v>
      </c>
      <c r="G1586" t="s">
        <v>7326</v>
      </c>
      <c r="H1586" t="s">
        <v>7327</v>
      </c>
      <c r="I1586" t="s">
        <v>21</v>
      </c>
      <c r="J1586" t="s">
        <v>7790</v>
      </c>
      <c r="K1586" t="s">
        <v>2657</v>
      </c>
      <c r="L1586">
        <v>919</v>
      </c>
      <c r="M1586">
        <v>913</v>
      </c>
      <c r="N1586">
        <v>918</v>
      </c>
      <c r="O1586">
        <v>1165</v>
      </c>
      <c r="P1586">
        <v>1418</v>
      </c>
      <c r="Q1586">
        <v>1773</v>
      </c>
    </row>
    <row r="1587" spans="1:17" x14ac:dyDescent="0.25">
      <c r="A1587">
        <v>23015</v>
      </c>
      <c r="B1587" t="s">
        <v>7820</v>
      </c>
      <c r="C1587" t="s">
        <v>7787</v>
      </c>
      <c r="D1587" t="s">
        <v>7788</v>
      </c>
      <c r="E1587" t="s">
        <v>365</v>
      </c>
      <c r="F1587" t="s">
        <v>7821</v>
      </c>
      <c r="G1587" t="s">
        <v>7326</v>
      </c>
      <c r="H1587" t="s">
        <v>7327</v>
      </c>
      <c r="I1587" t="s">
        <v>21</v>
      </c>
      <c r="J1587" t="s">
        <v>7790</v>
      </c>
      <c r="K1587" t="s">
        <v>2657</v>
      </c>
      <c r="L1587">
        <v>487</v>
      </c>
      <c r="M1587">
        <v>913</v>
      </c>
      <c r="N1587">
        <v>918</v>
      </c>
      <c r="O1587">
        <v>1165</v>
      </c>
      <c r="P1587">
        <v>1418</v>
      </c>
      <c r="Q1587">
        <v>1773</v>
      </c>
    </row>
    <row r="1588" spans="1:17" x14ac:dyDescent="0.25">
      <c r="A1588">
        <v>23015</v>
      </c>
      <c r="B1588" t="s">
        <v>7822</v>
      </c>
      <c r="C1588" t="s">
        <v>7787</v>
      </c>
      <c r="D1588" t="s">
        <v>7788</v>
      </c>
      <c r="E1588" t="s">
        <v>365</v>
      </c>
      <c r="F1588" t="s">
        <v>7823</v>
      </c>
      <c r="G1588" t="s">
        <v>7326</v>
      </c>
      <c r="H1588" t="s">
        <v>7327</v>
      </c>
      <c r="I1588" t="s">
        <v>21</v>
      </c>
      <c r="J1588" t="s">
        <v>7790</v>
      </c>
      <c r="K1588" t="s">
        <v>2657</v>
      </c>
      <c r="L1588">
        <v>5044</v>
      </c>
      <c r="M1588">
        <v>913</v>
      </c>
      <c r="N1588">
        <v>918</v>
      </c>
      <c r="O1588">
        <v>1165</v>
      </c>
      <c r="P1588">
        <v>1418</v>
      </c>
      <c r="Q1588">
        <v>1773</v>
      </c>
    </row>
    <row r="1589" spans="1:17" x14ac:dyDescent="0.25">
      <c r="A1589">
        <v>23015</v>
      </c>
      <c r="B1589" t="s">
        <v>7824</v>
      </c>
      <c r="C1589" t="s">
        <v>7787</v>
      </c>
      <c r="D1589" t="s">
        <v>7788</v>
      </c>
      <c r="E1589" t="s">
        <v>365</v>
      </c>
      <c r="F1589" t="s">
        <v>7825</v>
      </c>
      <c r="G1589" t="s">
        <v>7326</v>
      </c>
      <c r="H1589" t="s">
        <v>7327</v>
      </c>
      <c r="I1589" t="s">
        <v>21</v>
      </c>
      <c r="J1589" t="s">
        <v>7790</v>
      </c>
      <c r="K1589" t="s">
        <v>2657</v>
      </c>
      <c r="L1589">
        <v>862</v>
      </c>
      <c r="M1589">
        <v>913</v>
      </c>
      <c r="N1589">
        <v>918</v>
      </c>
      <c r="O1589">
        <v>1165</v>
      </c>
      <c r="P1589">
        <v>1418</v>
      </c>
      <c r="Q1589">
        <v>1773</v>
      </c>
    </row>
    <row r="1590" spans="1:17" x14ac:dyDescent="0.25">
      <c r="A1590">
        <v>23015</v>
      </c>
      <c r="B1590" t="s">
        <v>7826</v>
      </c>
      <c r="C1590" t="s">
        <v>7787</v>
      </c>
      <c r="D1590" t="s">
        <v>7788</v>
      </c>
      <c r="E1590" t="s">
        <v>365</v>
      </c>
      <c r="F1590" t="s">
        <v>7827</v>
      </c>
      <c r="G1590" t="s">
        <v>7326</v>
      </c>
      <c r="H1590" t="s">
        <v>7327</v>
      </c>
      <c r="I1590" t="s">
        <v>21</v>
      </c>
      <c r="J1590" t="s">
        <v>7790</v>
      </c>
      <c r="K1590" t="s">
        <v>2657</v>
      </c>
      <c r="L1590">
        <v>2165</v>
      </c>
      <c r="M1590">
        <v>913</v>
      </c>
      <c r="N1590">
        <v>918</v>
      </c>
      <c r="O1590">
        <v>1165</v>
      </c>
      <c r="P1590">
        <v>1418</v>
      </c>
      <c r="Q1590">
        <v>1773</v>
      </c>
    </row>
    <row r="1591" spans="1:17" x14ac:dyDescent="0.25">
      <c r="A1591">
        <v>23015</v>
      </c>
      <c r="B1591" t="s">
        <v>7828</v>
      </c>
      <c r="C1591" t="s">
        <v>7787</v>
      </c>
      <c r="D1591" t="s">
        <v>7788</v>
      </c>
      <c r="E1591" t="s">
        <v>365</v>
      </c>
      <c r="F1591" t="s">
        <v>7829</v>
      </c>
      <c r="G1591" t="s">
        <v>7326</v>
      </c>
      <c r="H1591" t="s">
        <v>7327</v>
      </c>
      <c r="I1591" t="s">
        <v>21</v>
      </c>
      <c r="J1591" t="s">
        <v>7790</v>
      </c>
      <c r="K1591" t="s">
        <v>2657</v>
      </c>
      <c r="L1591">
        <v>3715</v>
      </c>
      <c r="M1591">
        <v>913</v>
      </c>
      <c r="N1591">
        <v>918</v>
      </c>
      <c r="O1591">
        <v>1165</v>
      </c>
      <c r="P1591">
        <v>1418</v>
      </c>
      <c r="Q1591">
        <v>1773</v>
      </c>
    </row>
    <row r="1592" spans="1:17" x14ac:dyDescent="0.25">
      <c r="A1592">
        <v>23017</v>
      </c>
      <c r="B1592" t="s">
        <v>7830</v>
      </c>
      <c r="C1592" t="s">
        <v>7831</v>
      </c>
      <c r="D1592" t="s">
        <v>7832</v>
      </c>
      <c r="E1592" t="s">
        <v>403</v>
      </c>
      <c r="F1592" t="s">
        <v>4128</v>
      </c>
      <c r="G1592" t="s">
        <v>7326</v>
      </c>
      <c r="H1592" t="s">
        <v>7327</v>
      </c>
      <c r="I1592" t="s">
        <v>21</v>
      </c>
      <c r="J1592" t="s">
        <v>7833</v>
      </c>
      <c r="K1592" t="s">
        <v>2657</v>
      </c>
      <c r="L1592">
        <v>624</v>
      </c>
      <c r="M1592">
        <v>729</v>
      </c>
      <c r="N1592">
        <v>734</v>
      </c>
      <c r="O1592">
        <v>966</v>
      </c>
      <c r="P1592">
        <v>1176</v>
      </c>
      <c r="Q1592">
        <v>1534</v>
      </c>
    </row>
    <row r="1593" spans="1:17" x14ac:dyDescent="0.25">
      <c r="A1593">
        <v>23017</v>
      </c>
      <c r="B1593" t="s">
        <v>7834</v>
      </c>
      <c r="C1593" t="s">
        <v>7831</v>
      </c>
      <c r="D1593" t="s">
        <v>7832</v>
      </c>
      <c r="E1593" t="s">
        <v>403</v>
      </c>
      <c r="F1593" t="s">
        <v>3818</v>
      </c>
      <c r="G1593" t="s">
        <v>7326</v>
      </c>
      <c r="H1593" t="s">
        <v>7327</v>
      </c>
      <c r="I1593" t="s">
        <v>21</v>
      </c>
      <c r="J1593" t="s">
        <v>7833</v>
      </c>
      <c r="K1593" t="s">
        <v>2657</v>
      </c>
      <c r="L1593">
        <v>2705</v>
      </c>
      <c r="M1593">
        <v>729</v>
      </c>
      <c r="N1593">
        <v>734</v>
      </c>
      <c r="O1593">
        <v>966</v>
      </c>
      <c r="P1593">
        <v>1176</v>
      </c>
      <c r="Q1593">
        <v>1534</v>
      </c>
    </row>
    <row r="1594" spans="1:17" x14ac:dyDescent="0.25">
      <c r="A1594">
        <v>23017</v>
      </c>
      <c r="B1594" t="s">
        <v>7835</v>
      </c>
      <c r="C1594" t="s">
        <v>7831</v>
      </c>
      <c r="D1594" t="s">
        <v>7832</v>
      </c>
      <c r="E1594" t="s">
        <v>403</v>
      </c>
      <c r="F1594" t="s">
        <v>7836</v>
      </c>
      <c r="G1594" t="s">
        <v>7326</v>
      </c>
      <c r="H1594" t="s">
        <v>7327</v>
      </c>
      <c r="I1594" t="s">
        <v>21</v>
      </c>
      <c r="J1594" t="s">
        <v>7833</v>
      </c>
      <c r="K1594" t="s">
        <v>2657</v>
      </c>
      <c r="L1594">
        <v>1691</v>
      </c>
      <c r="M1594">
        <v>729</v>
      </c>
      <c r="N1594">
        <v>734</v>
      </c>
      <c r="O1594">
        <v>966</v>
      </c>
      <c r="P1594">
        <v>1176</v>
      </c>
      <c r="Q1594">
        <v>1534</v>
      </c>
    </row>
    <row r="1595" spans="1:17" x14ac:dyDescent="0.25">
      <c r="A1595">
        <v>23017</v>
      </c>
      <c r="B1595" t="s">
        <v>7837</v>
      </c>
      <c r="C1595" t="s">
        <v>7831</v>
      </c>
      <c r="D1595" t="s">
        <v>7832</v>
      </c>
      <c r="E1595" t="s">
        <v>403</v>
      </c>
      <c r="F1595" t="s">
        <v>7838</v>
      </c>
      <c r="G1595" t="s">
        <v>7326</v>
      </c>
      <c r="H1595" t="s">
        <v>7327</v>
      </c>
      <c r="I1595" t="s">
        <v>21</v>
      </c>
      <c r="J1595" t="s">
        <v>7833</v>
      </c>
      <c r="K1595" t="s">
        <v>2657</v>
      </c>
      <c r="L1595">
        <v>2308</v>
      </c>
      <c r="M1595">
        <v>729</v>
      </c>
      <c r="N1595">
        <v>734</v>
      </c>
      <c r="O1595">
        <v>966</v>
      </c>
      <c r="P1595">
        <v>1176</v>
      </c>
      <c r="Q1595">
        <v>1534</v>
      </c>
    </row>
    <row r="1596" spans="1:17" x14ac:dyDescent="0.25">
      <c r="A1596">
        <v>23017</v>
      </c>
      <c r="B1596" t="s">
        <v>7839</v>
      </c>
      <c r="C1596" t="s">
        <v>7831</v>
      </c>
      <c r="D1596" t="s">
        <v>7832</v>
      </c>
      <c r="E1596" t="s">
        <v>403</v>
      </c>
      <c r="F1596" t="s">
        <v>7840</v>
      </c>
      <c r="G1596" t="s">
        <v>7326</v>
      </c>
      <c r="H1596" t="s">
        <v>7327</v>
      </c>
      <c r="I1596" t="s">
        <v>21</v>
      </c>
      <c r="J1596" t="s">
        <v>7833</v>
      </c>
      <c r="K1596" t="s">
        <v>2657</v>
      </c>
      <c r="L1596">
        <v>142</v>
      </c>
      <c r="M1596">
        <v>729</v>
      </c>
      <c r="N1596">
        <v>734</v>
      </c>
      <c r="O1596">
        <v>966</v>
      </c>
      <c r="P1596">
        <v>1176</v>
      </c>
      <c r="Q1596">
        <v>1534</v>
      </c>
    </row>
    <row r="1597" spans="1:17" x14ac:dyDescent="0.25">
      <c r="A1597">
        <v>23017</v>
      </c>
      <c r="B1597" t="s">
        <v>7841</v>
      </c>
      <c r="C1597" t="s">
        <v>7831</v>
      </c>
      <c r="D1597" t="s">
        <v>7832</v>
      </c>
      <c r="E1597" t="s">
        <v>403</v>
      </c>
      <c r="F1597" t="s">
        <v>3884</v>
      </c>
      <c r="G1597" t="s">
        <v>7326</v>
      </c>
      <c r="H1597" t="s">
        <v>7327</v>
      </c>
      <c r="I1597" t="s">
        <v>21</v>
      </c>
      <c r="J1597" t="s">
        <v>7833</v>
      </c>
      <c r="K1597" t="s">
        <v>2657</v>
      </c>
      <c r="L1597">
        <v>946</v>
      </c>
      <c r="M1597">
        <v>729</v>
      </c>
      <c r="N1597">
        <v>734</v>
      </c>
      <c r="O1597">
        <v>966</v>
      </c>
      <c r="P1597">
        <v>1176</v>
      </c>
      <c r="Q1597">
        <v>1534</v>
      </c>
    </row>
    <row r="1598" spans="1:17" x14ac:dyDescent="0.25">
      <c r="A1598">
        <v>23017</v>
      </c>
      <c r="B1598" t="s">
        <v>7842</v>
      </c>
      <c r="C1598" t="s">
        <v>7831</v>
      </c>
      <c r="D1598" t="s">
        <v>7832</v>
      </c>
      <c r="E1598" t="s">
        <v>403</v>
      </c>
      <c r="F1598" t="s">
        <v>7843</v>
      </c>
      <c r="G1598" t="s">
        <v>7326</v>
      </c>
      <c r="H1598" t="s">
        <v>7327</v>
      </c>
      <c r="I1598" t="s">
        <v>21</v>
      </c>
      <c r="J1598" t="s">
        <v>7833</v>
      </c>
      <c r="K1598" t="s">
        <v>2657</v>
      </c>
      <c r="L1598">
        <v>1017</v>
      </c>
      <c r="M1598">
        <v>729</v>
      </c>
      <c r="N1598">
        <v>734</v>
      </c>
      <c r="O1598">
        <v>966</v>
      </c>
      <c r="P1598">
        <v>1176</v>
      </c>
      <c r="Q1598">
        <v>1534</v>
      </c>
    </row>
    <row r="1599" spans="1:17" x14ac:dyDescent="0.25">
      <c r="A1599">
        <v>23017</v>
      </c>
      <c r="B1599" t="s">
        <v>7844</v>
      </c>
      <c r="C1599" t="s">
        <v>7831</v>
      </c>
      <c r="D1599" t="s">
        <v>7832</v>
      </c>
      <c r="E1599" t="s">
        <v>403</v>
      </c>
      <c r="F1599" t="s">
        <v>7845</v>
      </c>
      <c r="G1599" t="s">
        <v>7326</v>
      </c>
      <c r="H1599" t="s">
        <v>7327</v>
      </c>
      <c r="I1599" t="s">
        <v>21</v>
      </c>
      <c r="J1599" t="s">
        <v>7833</v>
      </c>
      <c r="K1599" t="s">
        <v>2657</v>
      </c>
      <c r="L1599">
        <v>2022</v>
      </c>
      <c r="M1599">
        <v>729</v>
      </c>
      <c r="N1599">
        <v>734</v>
      </c>
      <c r="O1599">
        <v>966</v>
      </c>
      <c r="P1599">
        <v>1176</v>
      </c>
      <c r="Q1599">
        <v>1534</v>
      </c>
    </row>
    <row r="1600" spans="1:17" x14ac:dyDescent="0.25">
      <c r="A1600">
        <v>23017</v>
      </c>
      <c r="B1600" t="s">
        <v>7846</v>
      </c>
      <c r="C1600" t="s">
        <v>7831</v>
      </c>
      <c r="D1600" t="s">
        <v>7832</v>
      </c>
      <c r="E1600" t="s">
        <v>403</v>
      </c>
      <c r="F1600" t="s">
        <v>7847</v>
      </c>
      <c r="G1600" t="s">
        <v>7326</v>
      </c>
      <c r="H1600" t="s">
        <v>7327</v>
      </c>
      <c r="I1600" t="s">
        <v>21</v>
      </c>
      <c r="J1600" t="s">
        <v>7833</v>
      </c>
      <c r="K1600" t="s">
        <v>2657</v>
      </c>
      <c r="L1600">
        <v>3422</v>
      </c>
      <c r="M1600">
        <v>729</v>
      </c>
      <c r="N1600">
        <v>734</v>
      </c>
      <c r="O1600">
        <v>966</v>
      </c>
      <c r="P1600">
        <v>1176</v>
      </c>
      <c r="Q1600">
        <v>1534</v>
      </c>
    </row>
    <row r="1601" spans="1:17" x14ac:dyDescent="0.25">
      <c r="A1601">
        <v>23017</v>
      </c>
      <c r="B1601" t="s">
        <v>7848</v>
      </c>
      <c r="C1601" t="s">
        <v>7831</v>
      </c>
      <c r="D1601" t="s">
        <v>7832</v>
      </c>
      <c r="E1601" t="s">
        <v>403</v>
      </c>
      <c r="F1601" t="s">
        <v>7849</v>
      </c>
      <c r="G1601" t="s">
        <v>7326</v>
      </c>
      <c r="H1601" t="s">
        <v>7327</v>
      </c>
      <c r="I1601" t="s">
        <v>21</v>
      </c>
      <c r="J1601" t="s">
        <v>7833</v>
      </c>
      <c r="K1601" t="s">
        <v>2657</v>
      </c>
      <c r="L1601">
        <v>178</v>
      </c>
      <c r="M1601">
        <v>729</v>
      </c>
      <c r="N1601">
        <v>734</v>
      </c>
      <c r="O1601">
        <v>966</v>
      </c>
      <c r="P1601">
        <v>1176</v>
      </c>
      <c r="Q1601">
        <v>1534</v>
      </c>
    </row>
    <row r="1602" spans="1:17" x14ac:dyDescent="0.25">
      <c r="A1602">
        <v>23017</v>
      </c>
      <c r="B1602" t="s">
        <v>7850</v>
      </c>
      <c r="C1602" t="s">
        <v>7831</v>
      </c>
      <c r="D1602" t="s">
        <v>7832</v>
      </c>
      <c r="E1602" t="s">
        <v>403</v>
      </c>
      <c r="F1602" t="s">
        <v>7851</v>
      </c>
      <c r="G1602" t="s">
        <v>7326</v>
      </c>
      <c r="H1602" t="s">
        <v>7327</v>
      </c>
      <c r="I1602" t="s">
        <v>21</v>
      </c>
      <c r="J1602" t="s">
        <v>7833</v>
      </c>
      <c r="K1602" t="s">
        <v>2657</v>
      </c>
      <c r="L1602">
        <v>683</v>
      </c>
      <c r="M1602">
        <v>729</v>
      </c>
      <c r="N1602">
        <v>734</v>
      </c>
      <c r="O1602">
        <v>966</v>
      </c>
      <c r="P1602">
        <v>1176</v>
      </c>
      <c r="Q1602">
        <v>1534</v>
      </c>
    </row>
    <row r="1603" spans="1:17" x14ac:dyDescent="0.25">
      <c r="A1603">
        <v>23017</v>
      </c>
      <c r="B1603" t="s">
        <v>7852</v>
      </c>
      <c r="C1603" t="s">
        <v>7831</v>
      </c>
      <c r="D1603" t="s">
        <v>7832</v>
      </c>
      <c r="E1603" t="s">
        <v>403</v>
      </c>
      <c r="F1603" t="s">
        <v>7853</v>
      </c>
      <c r="G1603" t="s">
        <v>7326</v>
      </c>
      <c r="H1603" t="s">
        <v>7327</v>
      </c>
      <c r="I1603" t="s">
        <v>21</v>
      </c>
      <c r="J1603" t="s">
        <v>7833</v>
      </c>
      <c r="K1603" t="s">
        <v>2657</v>
      </c>
      <c r="L1603">
        <v>259</v>
      </c>
      <c r="M1603">
        <v>729</v>
      </c>
      <c r="N1603">
        <v>734</v>
      </c>
      <c r="O1603">
        <v>966</v>
      </c>
      <c r="P1603">
        <v>1176</v>
      </c>
      <c r="Q1603">
        <v>1534</v>
      </c>
    </row>
    <row r="1604" spans="1:17" x14ac:dyDescent="0.25">
      <c r="A1604">
        <v>23017</v>
      </c>
      <c r="B1604" t="s">
        <v>7854</v>
      </c>
      <c r="C1604" t="s">
        <v>7831</v>
      </c>
      <c r="D1604" t="s">
        <v>7832</v>
      </c>
      <c r="E1604" t="s">
        <v>403</v>
      </c>
      <c r="F1604" t="s">
        <v>3900</v>
      </c>
      <c r="G1604" t="s">
        <v>7326</v>
      </c>
      <c r="H1604" t="s">
        <v>7327</v>
      </c>
      <c r="I1604" t="s">
        <v>21</v>
      </c>
      <c r="J1604" t="s">
        <v>7833</v>
      </c>
      <c r="K1604" t="s">
        <v>2657</v>
      </c>
      <c r="L1604">
        <v>1084</v>
      </c>
      <c r="M1604">
        <v>729</v>
      </c>
      <c r="N1604">
        <v>734</v>
      </c>
      <c r="O1604">
        <v>966</v>
      </c>
      <c r="P1604">
        <v>1176</v>
      </c>
      <c r="Q1604">
        <v>1534</v>
      </c>
    </row>
    <row r="1605" spans="1:17" x14ac:dyDescent="0.25">
      <c r="A1605">
        <v>23017</v>
      </c>
      <c r="B1605" t="s">
        <v>7855</v>
      </c>
      <c r="C1605" t="s">
        <v>7831</v>
      </c>
      <c r="D1605" t="s">
        <v>7832</v>
      </c>
      <c r="E1605" t="s">
        <v>403</v>
      </c>
      <c r="F1605" t="s">
        <v>4139</v>
      </c>
      <c r="G1605" t="s">
        <v>7326</v>
      </c>
      <c r="H1605" t="s">
        <v>7327</v>
      </c>
      <c r="I1605" t="s">
        <v>21</v>
      </c>
      <c r="J1605" t="s">
        <v>7833</v>
      </c>
      <c r="K1605" t="s">
        <v>2657</v>
      </c>
      <c r="L1605">
        <v>1600</v>
      </c>
      <c r="M1605">
        <v>729</v>
      </c>
      <c r="N1605">
        <v>734</v>
      </c>
      <c r="O1605">
        <v>966</v>
      </c>
      <c r="P1605">
        <v>1176</v>
      </c>
      <c r="Q1605">
        <v>1534</v>
      </c>
    </row>
    <row r="1606" spans="1:17" x14ac:dyDescent="0.25">
      <c r="A1606">
        <v>23017</v>
      </c>
      <c r="B1606" t="s">
        <v>7856</v>
      </c>
      <c r="C1606" t="s">
        <v>7831</v>
      </c>
      <c r="D1606" t="s">
        <v>7832</v>
      </c>
      <c r="E1606" t="s">
        <v>403</v>
      </c>
      <c r="F1606" t="s">
        <v>7857</v>
      </c>
      <c r="G1606" t="s">
        <v>7326</v>
      </c>
      <c r="H1606" t="s">
        <v>7327</v>
      </c>
      <c r="I1606" t="s">
        <v>21</v>
      </c>
      <c r="J1606" t="s">
        <v>7833</v>
      </c>
      <c r="K1606" t="s">
        <v>2657</v>
      </c>
      <c r="L1606">
        <v>1896</v>
      </c>
      <c r="M1606">
        <v>729</v>
      </c>
      <c r="N1606">
        <v>734</v>
      </c>
      <c r="O1606">
        <v>966</v>
      </c>
      <c r="P1606">
        <v>1176</v>
      </c>
      <c r="Q1606">
        <v>1534</v>
      </c>
    </row>
    <row r="1607" spans="1:17" x14ac:dyDescent="0.25">
      <c r="A1607">
        <v>23017</v>
      </c>
      <c r="B1607" t="s">
        <v>7858</v>
      </c>
      <c r="C1607" t="s">
        <v>7831</v>
      </c>
      <c r="D1607" t="s">
        <v>7832</v>
      </c>
      <c r="E1607" t="s">
        <v>403</v>
      </c>
      <c r="F1607" t="s">
        <v>7859</v>
      </c>
      <c r="G1607" t="s">
        <v>7326</v>
      </c>
      <c r="H1607" t="s">
        <v>7327</v>
      </c>
      <c r="I1607" t="s">
        <v>21</v>
      </c>
      <c r="J1607" t="s">
        <v>7833</v>
      </c>
      <c r="K1607" t="s">
        <v>2657</v>
      </c>
      <c r="L1607">
        <v>37</v>
      </c>
      <c r="M1607">
        <v>729</v>
      </c>
      <c r="N1607">
        <v>734</v>
      </c>
      <c r="O1607">
        <v>966</v>
      </c>
      <c r="P1607">
        <v>1176</v>
      </c>
      <c r="Q1607">
        <v>1534</v>
      </c>
    </row>
    <row r="1608" spans="1:17" x14ac:dyDescent="0.25">
      <c r="A1608">
        <v>23017</v>
      </c>
      <c r="B1608" t="s">
        <v>7860</v>
      </c>
      <c r="C1608" t="s">
        <v>7831</v>
      </c>
      <c r="D1608" t="s">
        <v>7832</v>
      </c>
      <c r="E1608" t="s">
        <v>403</v>
      </c>
      <c r="F1608" t="s">
        <v>7861</v>
      </c>
      <c r="G1608" t="s">
        <v>7326</v>
      </c>
      <c r="H1608" t="s">
        <v>7327</v>
      </c>
      <c r="I1608" t="s">
        <v>21</v>
      </c>
      <c r="J1608" t="s">
        <v>7833</v>
      </c>
      <c r="K1608" t="s">
        <v>2657</v>
      </c>
      <c r="L1608">
        <v>1194</v>
      </c>
      <c r="M1608">
        <v>729</v>
      </c>
      <c r="N1608">
        <v>734</v>
      </c>
      <c r="O1608">
        <v>966</v>
      </c>
      <c r="P1608">
        <v>1176</v>
      </c>
      <c r="Q1608">
        <v>1534</v>
      </c>
    </row>
    <row r="1609" spans="1:17" x14ac:dyDescent="0.25">
      <c r="A1609">
        <v>23017</v>
      </c>
      <c r="B1609" t="s">
        <v>7862</v>
      </c>
      <c r="C1609" t="s">
        <v>7831</v>
      </c>
      <c r="D1609" t="s">
        <v>7832</v>
      </c>
      <c r="E1609" t="s">
        <v>403</v>
      </c>
      <c r="F1609" t="s">
        <v>7863</v>
      </c>
      <c r="G1609" t="s">
        <v>7326</v>
      </c>
      <c r="H1609" t="s">
        <v>7327</v>
      </c>
      <c r="I1609" t="s">
        <v>21</v>
      </c>
      <c r="J1609" t="s">
        <v>7833</v>
      </c>
      <c r="K1609" t="s">
        <v>2657</v>
      </c>
      <c r="L1609">
        <v>15</v>
      </c>
      <c r="M1609">
        <v>729</v>
      </c>
      <c r="N1609">
        <v>734</v>
      </c>
      <c r="O1609">
        <v>966</v>
      </c>
      <c r="P1609">
        <v>1176</v>
      </c>
      <c r="Q1609">
        <v>1534</v>
      </c>
    </row>
    <row r="1610" spans="1:17" x14ac:dyDescent="0.25">
      <c r="A1610">
        <v>23017</v>
      </c>
      <c r="B1610" t="s">
        <v>7864</v>
      </c>
      <c r="C1610" t="s">
        <v>7831</v>
      </c>
      <c r="D1610" t="s">
        <v>7832</v>
      </c>
      <c r="E1610" t="s">
        <v>403</v>
      </c>
      <c r="F1610" t="s">
        <v>7865</v>
      </c>
      <c r="G1610" t="s">
        <v>7326</v>
      </c>
      <c r="H1610" t="s">
        <v>7327</v>
      </c>
      <c r="I1610" t="s">
        <v>21</v>
      </c>
      <c r="J1610" t="s">
        <v>7833</v>
      </c>
      <c r="K1610" t="s">
        <v>2657</v>
      </c>
      <c r="L1610">
        <v>2632</v>
      </c>
      <c r="M1610">
        <v>729</v>
      </c>
      <c r="N1610">
        <v>734</v>
      </c>
      <c r="O1610">
        <v>966</v>
      </c>
      <c r="P1610">
        <v>1176</v>
      </c>
      <c r="Q1610">
        <v>1534</v>
      </c>
    </row>
    <row r="1611" spans="1:17" x14ac:dyDescent="0.25">
      <c r="A1611">
        <v>23017</v>
      </c>
      <c r="B1611" t="s">
        <v>7866</v>
      </c>
      <c r="C1611" t="s">
        <v>7831</v>
      </c>
      <c r="D1611" t="s">
        <v>7832</v>
      </c>
      <c r="E1611" t="s">
        <v>403</v>
      </c>
      <c r="F1611" t="s">
        <v>7867</v>
      </c>
      <c r="G1611" t="s">
        <v>7326</v>
      </c>
      <c r="H1611" t="s">
        <v>7327</v>
      </c>
      <c r="I1611" t="s">
        <v>21</v>
      </c>
      <c r="J1611" t="s">
        <v>7833</v>
      </c>
      <c r="K1611" t="s">
        <v>2657</v>
      </c>
      <c r="L1611">
        <v>137</v>
      </c>
      <c r="M1611">
        <v>729</v>
      </c>
      <c r="N1611">
        <v>734</v>
      </c>
      <c r="O1611">
        <v>966</v>
      </c>
      <c r="P1611">
        <v>1176</v>
      </c>
      <c r="Q1611">
        <v>1534</v>
      </c>
    </row>
    <row r="1612" spans="1:17" x14ac:dyDescent="0.25">
      <c r="A1612">
        <v>23017</v>
      </c>
      <c r="B1612" t="s">
        <v>7868</v>
      </c>
      <c r="C1612" t="s">
        <v>7831</v>
      </c>
      <c r="D1612" t="s">
        <v>7832</v>
      </c>
      <c r="E1612" t="s">
        <v>403</v>
      </c>
      <c r="F1612" t="s">
        <v>7869</v>
      </c>
      <c r="G1612" t="s">
        <v>7326</v>
      </c>
      <c r="H1612" t="s">
        <v>7327</v>
      </c>
      <c r="I1612" t="s">
        <v>21</v>
      </c>
      <c r="J1612" t="s">
        <v>7833</v>
      </c>
      <c r="K1612" t="s">
        <v>2657</v>
      </c>
      <c r="L1612">
        <v>230</v>
      </c>
      <c r="M1612">
        <v>729</v>
      </c>
      <c r="N1612">
        <v>734</v>
      </c>
      <c r="O1612">
        <v>966</v>
      </c>
      <c r="P1612">
        <v>1176</v>
      </c>
      <c r="Q1612">
        <v>1534</v>
      </c>
    </row>
    <row r="1613" spans="1:17" x14ac:dyDescent="0.25">
      <c r="A1613">
        <v>23017</v>
      </c>
      <c r="B1613" t="s">
        <v>7870</v>
      </c>
      <c r="C1613" t="s">
        <v>7831</v>
      </c>
      <c r="D1613" t="s">
        <v>7832</v>
      </c>
      <c r="E1613" t="s">
        <v>403</v>
      </c>
      <c r="F1613" t="s">
        <v>7871</v>
      </c>
      <c r="G1613" t="s">
        <v>7326</v>
      </c>
      <c r="H1613" t="s">
        <v>7327</v>
      </c>
      <c r="I1613" t="s">
        <v>21</v>
      </c>
      <c r="J1613" t="s">
        <v>7833</v>
      </c>
      <c r="K1613" t="s">
        <v>2657</v>
      </c>
      <c r="L1613">
        <v>5</v>
      </c>
      <c r="M1613">
        <v>729</v>
      </c>
      <c r="N1613">
        <v>734</v>
      </c>
      <c r="O1613">
        <v>966</v>
      </c>
      <c r="P1613">
        <v>1176</v>
      </c>
      <c r="Q1613">
        <v>1534</v>
      </c>
    </row>
    <row r="1614" spans="1:17" x14ac:dyDescent="0.25">
      <c r="A1614">
        <v>23017</v>
      </c>
      <c r="B1614" t="s">
        <v>7872</v>
      </c>
      <c r="C1614" t="s">
        <v>7831</v>
      </c>
      <c r="D1614" t="s">
        <v>7832</v>
      </c>
      <c r="E1614" t="s">
        <v>403</v>
      </c>
      <c r="F1614" t="s">
        <v>7873</v>
      </c>
      <c r="G1614" t="s">
        <v>7326</v>
      </c>
      <c r="H1614" t="s">
        <v>7327</v>
      </c>
      <c r="I1614" t="s">
        <v>21</v>
      </c>
      <c r="J1614" t="s">
        <v>7833</v>
      </c>
      <c r="K1614" t="s">
        <v>2657</v>
      </c>
      <c r="L1614">
        <v>4962</v>
      </c>
      <c r="M1614">
        <v>729</v>
      </c>
      <c r="N1614">
        <v>734</v>
      </c>
      <c r="O1614">
        <v>966</v>
      </c>
      <c r="P1614">
        <v>1176</v>
      </c>
      <c r="Q1614">
        <v>1534</v>
      </c>
    </row>
    <row r="1615" spans="1:17" x14ac:dyDescent="0.25">
      <c r="A1615">
        <v>23017</v>
      </c>
      <c r="B1615" t="s">
        <v>7874</v>
      </c>
      <c r="C1615" t="s">
        <v>7831</v>
      </c>
      <c r="D1615" t="s">
        <v>7832</v>
      </c>
      <c r="E1615" t="s">
        <v>403</v>
      </c>
      <c r="F1615" t="s">
        <v>7875</v>
      </c>
      <c r="G1615" t="s">
        <v>7326</v>
      </c>
      <c r="H1615" t="s">
        <v>7327</v>
      </c>
      <c r="I1615" t="s">
        <v>21</v>
      </c>
      <c r="J1615" t="s">
        <v>7833</v>
      </c>
      <c r="K1615" t="s">
        <v>2657</v>
      </c>
      <c r="L1615">
        <v>2146</v>
      </c>
      <c r="M1615">
        <v>729</v>
      </c>
      <c r="N1615">
        <v>734</v>
      </c>
      <c r="O1615">
        <v>966</v>
      </c>
      <c r="P1615">
        <v>1176</v>
      </c>
      <c r="Q1615">
        <v>1534</v>
      </c>
    </row>
    <row r="1616" spans="1:17" x14ac:dyDescent="0.25">
      <c r="A1616">
        <v>23017</v>
      </c>
      <c r="B1616" t="s">
        <v>7876</v>
      </c>
      <c r="C1616" t="s">
        <v>7831</v>
      </c>
      <c r="D1616" t="s">
        <v>7832</v>
      </c>
      <c r="E1616" t="s">
        <v>403</v>
      </c>
      <c r="F1616" t="s">
        <v>4063</v>
      </c>
      <c r="G1616" t="s">
        <v>7326</v>
      </c>
      <c r="H1616" t="s">
        <v>7327</v>
      </c>
      <c r="I1616" t="s">
        <v>21</v>
      </c>
      <c r="J1616" t="s">
        <v>7833</v>
      </c>
      <c r="K1616" t="s">
        <v>2657</v>
      </c>
      <c r="L1616">
        <v>4074</v>
      </c>
      <c r="M1616">
        <v>729</v>
      </c>
      <c r="N1616">
        <v>734</v>
      </c>
      <c r="O1616">
        <v>966</v>
      </c>
      <c r="P1616">
        <v>1176</v>
      </c>
      <c r="Q1616">
        <v>1534</v>
      </c>
    </row>
    <row r="1617" spans="1:17" x14ac:dyDescent="0.25">
      <c r="A1617">
        <v>23017</v>
      </c>
      <c r="B1617" t="s">
        <v>7877</v>
      </c>
      <c r="C1617" t="s">
        <v>7831</v>
      </c>
      <c r="D1617" t="s">
        <v>7832</v>
      </c>
      <c r="E1617" t="s">
        <v>403</v>
      </c>
      <c r="F1617" t="s">
        <v>7878</v>
      </c>
      <c r="G1617" t="s">
        <v>7326</v>
      </c>
      <c r="H1617" t="s">
        <v>7327</v>
      </c>
      <c r="I1617" t="s">
        <v>21</v>
      </c>
      <c r="J1617" t="s">
        <v>7833</v>
      </c>
      <c r="K1617" t="s">
        <v>2657</v>
      </c>
      <c r="L1617">
        <v>5133</v>
      </c>
      <c r="M1617">
        <v>729</v>
      </c>
      <c r="N1617">
        <v>734</v>
      </c>
      <c r="O1617">
        <v>966</v>
      </c>
      <c r="P1617">
        <v>1176</v>
      </c>
      <c r="Q1617">
        <v>1534</v>
      </c>
    </row>
    <row r="1618" spans="1:17" x14ac:dyDescent="0.25">
      <c r="A1618">
        <v>23017</v>
      </c>
      <c r="B1618" t="s">
        <v>7879</v>
      </c>
      <c r="C1618" t="s">
        <v>7831</v>
      </c>
      <c r="D1618" t="s">
        <v>7832</v>
      </c>
      <c r="E1618" t="s">
        <v>403</v>
      </c>
      <c r="F1618" t="s">
        <v>7880</v>
      </c>
      <c r="G1618" t="s">
        <v>7326</v>
      </c>
      <c r="H1618" t="s">
        <v>7327</v>
      </c>
      <c r="I1618" t="s">
        <v>21</v>
      </c>
      <c r="J1618" t="s">
        <v>7833</v>
      </c>
      <c r="K1618" t="s">
        <v>2657</v>
      </c>
      <c r="L1618">
        <v>1524</v>
      </c>
      <c r="M1618">
        <v>729</v>
      </c>
      <c r="N1618">
        <v>734</v>
      </c>
      <c r="O1618">
        <v>966</v>
      </c>
      <c r="P1618">
        <v>1176</v>
      </c>
      <c r="Q1618">
        <v>1534</v>
      </c>
    </row>
    <row r="1619" spans="1:17" x14ac:dyDescent="0.25">
      <c r="A1619">
        <v>23017</v>
      </c>
      <c r="B1619" t="s">
        <v>7881</v>
      </c>
      <c r="C1619" t="s">
        <v>7831</v>
      </c>
      <c r="D1619" t="s">
        <v>7832</v>
      </c>
      <c r="E1619" t="s">
        <v>403</v>
      </c>
      <c r="F1619" t="s">
        <v>7882</v>
      </c>
      <c r="G1619" t="s">
        <v>7326</v>
      </c>
      <c r="H1619" t="s">
        <v>7327</v>
      </c>
      <c r="I1619" t="s">
        <v>21</v>
      </c>
      <c r="J1619" t="s">
        <v>7833</v>
      </c>
      <c r="K1619" t="s">
        <v>2657</v>
      </c>
      <c r="L1619">
        <v>1319</v>
      </c>
      <c r="M1619">
        <v>729</v>
      </c>
      <c r="N1619">
        <v>734</v>
      </c>
      <c r="O1619">
        <v>966</v>
      </c>
      <c r="P1619">
        <v>1176</v>
      </c>
      <c r="Q1619">
        <v>1534</v>
      </c>
    </row>
    <row r="1620" spans="1:17" x14ac:dyDescent="0.25">
      <c r="A1620">
        <v>23017</v>
      </c>
      <c r="B1620" t="s">
        <v>7883</v>
      </c>
      <c r="C1620" t="s">
        <v>7831</v>
      </c>
      <c r="D1620" t="s">
        <v>7832</v>
      </c>
      <c r="E1620" t="s">
        <v>403</v>
      </c>
      <c r="F1620" t="s">
        <v>3967</v>
      </c>
      <c r="G1620" t="s">
        <v>7326</v>
      </c>
      <c r="H1620" t="s">
        <v>7327</v>
      </c>
      <c r="I1620" t="s">
        <v>21</v>
      </c>
      <c r="J1620" t="s">
        <v>7833</v>
      </c>
      <c r="K1620" t="s">
        <v>2657</v>
      </c>
      <c r="L1620">
        <v>385</v>
      </c>
      <c r="M1620">
        <v>729</v>
      </c>
      <c r="N1620">
        <v>734</v>
      </c>
      <c r="O1620">
        <v>966</v>
      </c>
      <c r="P1620">
        <v>1176</v>
      </c>
      <c r="Q1620">
        <v>1534</v>
      </c>
    </row>
    <row r="1621" spans="1:17" x14ac:dyDescent="0.25">
      <c r="A1621">
        <v>23017</v>
      </c>
      <c r="B1621" t="s">
        <v>7884</v>
      </c>
      <c r="C1621" t="s">
        <v>7831</v>
      </c>
      <c r="D1621" t="s">
        <v>7832</v>
      </c>
      <c r="E1621" t="s">
        <v>403</v>
      </c>
      <c r="F1621" t="s">
        <v>7885</v>
      </c>
      <c r="G1621" t="s">
        <v>7326</v>
      </c>
      <c r="H1621" t="s">
        <v>7327</v>
      </c>
      <c r="I1621" t="s">
        <v>21</v>
      </c>
      <c r="J1621" t="s">
        <v>7833</v>
      </c>
      <c r="K1621" t="s">
        <v>2657</v>
      </c>
      <c r="L1621">
        <v>5733</v>
      </c>
      <c r="M1621">
        <v>729</v>
      </c>
      <c r="N1621">
        <v>734</v>
      </c>
      <c r="O1621">
        <v>966</v>
      </c>
      <c r="P1621">
        <v>1176</v>
      </c>
      <c r="Q1621">
        <v>1534</v>
      </c>
    </row>
    <row r="1622" spans="1:17" x14ac:dyDescent="0.25">
      <c r="A1622">
        <v>23017</v>
      </c>
      <c r="B1622" t="s">
        <v>7886</v>
      </c>
      <c r="C1622" t="s">
        <v>7831</v>
      </c>
      <c r="D1622" t="s">
        <v>7832</v>
      </c>
      <c r="E1622" t="s">
        <v>403</v>
      </c>
      <c r="F1622" t="s">
        <v>7887</v>
      </c>
      <c r="G1622" t="s">
        <v>7326</v>
      </c>
      <c r="H1622" t="s">
        <v>7327</v>
      </c>
      <c r="I1622" t="s">
        <v>21</v>
      </c>
      <c r="J1622" t="s">
        <v>7833</v>
      </c>
      <c r="K1622" t="s">
        <v>2657</v>
      </c>
      <c r="L1622">
        <v>567</v>
      </c>
      <c r="M1622">
        <v>729</v>
      </c>
      <c r="N1622">
        <v>734</v>
      </c>
      <c r="O1622">
        <v>966</v>
      </c>
      <c r="P1622">
        <v>1176</v>
      </c>
      <c r="Q1622">
        <v>1534</v>
      </c>
    </row>
    <row r="1623" spans="1:17" x14ac:dyDescent="0.25">
      <c r="A1623">
        <v>23017</v>
      </c>
      <c r="B1623" t="s">
        <v>7888</v>
      </c>
      <c r="C1623" t="s">
        <v>7831</v>
      </c>
      <c r="D1623" t="s">
        <v>7832</v>
      </c>
      <c r="E1623" t="s">
        <v>403</v>
      </c>
      <c r="F1623" t="s">
        <v>7889</v>
      </c>
      <c r="G1623" t="s">
        <v>7326</v>
      </c>
      <c r="H1623" t="s">
        <v>7327</v>
      </c>
      <c r="I1623" t="s">
        <v>21</v>
      </c>
      <c r="J1623" t="s">
        <v>7833</v>
      </c>
      <c r="K1623" t="s">
        <v>2657</v>
      </c>
      <c r="L1623">
        <v>191</v>
      </c>
      <c r="M1623">
        <v>729</v>
      </c>
      <c r="N1623">
        <v>734</v>
      </c>
      <c r="O1623">
        <v>966</v>
      </c>
      <c r="P1623">
        <v>1176</v>
      </c>
      <c r="Q1623">
        <v>1534</v>
      </c>
    </row>
    <row r="1624" spans="1:17" x14ac:dyDescent="0.25">
      <c r="A1624">
        <v>23017</v>
      </c>
      <c r="B1624" t="s">
        <v>7890</v>
      </c>
      <c r="C1624" t="s">
        <v>7831</v>
      </c>
      <c r="D1624" t="s">
        <v>7832</v>
      </c>
      <c r="E1624" t="s">
        <v>403</v>
      </c>
      <c r="F1624" t="s">
        <v>7891</v>
      </c>
      <c r="G1624" t="s">
        <v>7326</v>
      </c>
      <c r="H1624" t="s">
        <v>7327</v>
      </c>
      <c r="I1624" t="s">
        <v>21</v>
      </c>
      <c r="J1624" t="s">
        <v>7833</v>
      </c>
      <c r="K1624" t="s">
        <v>2657</v>
      </c>
      <c r="L1624">
        <v>428</v>
      </c>
      <c r="M1624">
        <v>729</v>
      </c>
      <c r="N1624">
        <v>734</v>
      </c>
      <c r="O1624">
        <v>966</v>
      </c>
      <c r="P1624">
        <v>1176</v>
      </c>
      <c r="Q1624">
        <v>1534</v>
      </c>
    </row>
    <row r="1625" spans="1:17" x14ac:dyDescent="0.25">
      <c r="A1625">
        <v>23017</v>
      </c>
      <c r="B1625" t="s">
        <v>7892</v>
      </c>
      <c r="C1625" t="s">
        <v>7831</v>
      </c>
      <c r="D1625" t="s">
        <v>7832</v>
      </c>
      <c r="E1625" t="s">
        <v>403</v>
      </c>
      <c r="F1625" t="s">
        <v>7893</v>
      </c>
      <c r="G1625" t="s">
        <v>7326</v>
      </c>
      <c r="H1625" t="s">
        <v>7327</v>
      </c>
      <c r="I1625" t="s">
        <v>21</v>
      </c>
      <c r="J1625" t="s">
        <v>7833</v>
      </c>
      <c r="K1625" t="s">
        <v>2657</v>
      </c>
      <c r="L1625">
        <v>1047</v>
      </c>
      <c r="M1625">
        <v>729</v>
      </c>
      <c r="N1625">
        <v>734</v>
      </c>
      <c r="O1625">
        <v>966</v>
      </c>
      <c r="P1625">
        <v>1176</v>
      </c>
      <c r="Q1625">
        <v>1534</v>
      </c>
    </row>
    <row r="1626" spans="1:17" x14ac:dyDescent="0.25">
      <c r="A1626">
        <v>23017</v>
      </c>
      <c r="B1626" t="s">
        <v>7894</v>
      </c>
      <c r="C1626" t="s">
        <v>7831</v>
      </c>
      <c r="D1626" t="s">
        <v>7832</v>
      </c>
      <c r="E1626" t="s">
        <v>403</v>
      </c>
      <c r="F1626" t="s">
        <v>7895</v>
      </c>
      <c r="G1626" t="s">
        <v>7326</v>
      </c>
      <c r="H1626" t="s">
        <v>7327</v>
      </c>
      <c r="I1626" t="s">
        <v>21</v>
      </c>
      <c r="J1626" t="s">
        <v>7833</v>
      </c>
      <c r="K1626" t="s">
        <v>2657</v>
      </c>
      <c r="L1626">
        <v>596</v>
      </c>
      <c r="M1626">
        <v>729</v>
      </c>
      <c r="N1626">
        <v>734</v>
      </c>
      <c r="O1626">
        <v>966</v>
      </c>
      <c r="P1626">
        <v>1176</v>
      </c>
      <c r="Q1626">
        <v>1534</v>
      </c>
    </row>
    <row r="1627" spans="1:17" x14ac:dyDescent="0.25">
      <c r="A1627">
        <v>23017</v>
      </c>
      <c r="B1627" t="s">
        <v>7896</v>
      </c>
      <c r="C1627" t="s">
        <v>7831</v>
      </c>
      <c r="D1627" t="s">
        <v>7832</v>
      </c>
      <c r="E1627" t="s">
        <v>403</v>
      </c>
      <c r="F1627" t="s">
        <v>7897</v>
      </c>
      <c r="G1627" t="s">
        <v>7326</v>
      </c>
      <c r="H1627" t="s">
        <v>7327</v>
      </c>
      <c r="I1627" t="s">
        <v>21</v>
      </c>
      <c r="J1627" t="s">
        <v>7833</v>
      </c>
      <c r="K1627" t="s">
        <v>2657</v>
      </c>
      <c r="L1627">
        <v>88</v>
      </c>
      <c r="M1627">
        <v>729</v>
      </c>
      <c r="N1627">
        <v>734</v>
      </c>
      <c r="O1627">
        <v>966</v>
      </c>
      <c r="P1627">
        <v>1176</v>
      </c>
      <c r="Q1627">
        <v>1534</v>
      </c>
    </row>
    <row r="1628" spans="1:17" x14ac:dyDescent="0.25">
      <c r="A1628">
        <v>23017</v>
      </c>
      <c r="B1628" t="s">
        <v>7898</v>
      </c>
      <c r="C1628" t="s">
        <v>7831</v>
      </c>
      <c r="D1628" t="s">
        <v>7832</v>
      </c>
      <c r="E1628" t="s">
        <v>403</v>
      </c>
      <c r="F1628" t="s">
        <v>4126</v>
      </c>
      <c r="G1628" t="s">
        <v>7326</v>
      </c>
      <c r="H1628" t="s">
        <v>7327</v>
      </c>
      <c r="I1628" t="s">
        <v>21</v>
      </c>
      <c r="J1628" t="s">
        <v>7833</v>
      </c>
      <c r="K1628" t="s">
        <v>2657</v>
      </c>
      <c r="L1628">
        <v>1357</v>
      </c>
      <c r="M1628">
        <v>729</v>
      </c>
      <c r="N1628">
        <v>734</v>
      </c>
      <c r="O1628">
        <v>966</v>
      </c>
      <c r="P1628">
        <v>1176</v>
      </c>
      <c r="Q1628">
        <v>1534</v>
      </c>
    </row>
    <row r="1629" spans="1:17" x14ac:dyDescent="0.25">
      <c r="A1629">
        <v>23017</v>
      </c>
      <c r="B1629" t="s">
        <v>7899</v>
      </c>
      <c r="C1629" t="s">
        <v>7831</v>
      </c>
      <c r="D1629" t="s">
        <v>7832</v>
      </c>
      <c r="E1629" t="s">
        <v>403</v>
      </c>
      <c r="F1629" t="s">
        <v>7900</v>
      </c>
      <c r="G1629" t="s">
        <v>7326</v>
      </c>
      <c r="H1629" t="s">
        <v>7327</v>
      </c>
      <c r="I1629" t="s">
        <v>21</v>
      </c>
      <c r="J1629" t="s">
        <v>7833</v>
      </c>
      <c r="K1629" t="s">
        <v>2657</v>
      </c>
      <c r="L1629">
        <v>2206</v>
      </c>
      <c r="M1629">
        <v>729</v>
      </c>
      <c r="N1629">
        <v>734</v>
      </c>
      <c r="O1629">
        <v>966</v>
      </c>
      <c r="P1629">
        <v>1176</v>
      </c>
      <c r="Q1629">
        <v>1534</v>
      </c>
    </row>
    <row r="1630" spans="1:17" x14ac:dyDescent="0.25">
      <c r="A1630">
        <v>23017</v>
      </c>
      <c r="B1630" t="s">
        <v>7901</v>
      </c>
      <c r="C1630" t="s">
        <v>7831</v>
      </c>
      <c r="D1630" t="s">
        <v>7832</v>
      </c>
      <c r="E1630" t="s">
        <v>403</v>
      </c>
      <c r="F1630" t="s">
        <v>4186</v>
      </c>
      <c r="G1630" t="s">
        <v>7326</v>
      </c>
      <c r="H1630" t="s">
        <v>7327</v>
      </c>
      <c r="I1630" t="s">
        <v>21</v>
      </c>
      <c r="J1630" t="s">
        <v>7833</v>
      </c>
      <c r="K1630" t="s">
        <v>2657</v>
      </c>
      <c r="L1630">
        <v>1158</v>
      </c>
      <c r="M1630">
        <v>729</v>
      </c>
      <c r="N1630">
        <v>734</v>
      </c>
      <c r="O1630">
        <v>966</v>
      </c>
      <c r="P1630">
        <v>1176</v>
      </c>
      <c r="Q1630">
        <v>1534</v>
      </c>
    </row>
    <row r="1631" spans="1:17" x14ac:dyDescent="0.25">
      <c r="A1631">
        <v>23019</v>
      </c>
      <c r="B1631" t="s">
        <v>7902</v>
      </c>
      <c r="C1631" t="s">
        <v>7903</v>
      </c>
      <c r="D1631" t="s">
        <v>7904</v>
      </c>
      <c r="E1631" t="s">
        <v>436</v>
      </c>
      <c r="F1631" t="s">
        <v>7905</v>
      </c>
      <c r="G1631" t="s">
        <v>7326</v>
      </c>
      <c r="H1631" t="s">
        <v>7327</v>
      </c>
      <c r="I1631" t="s">
        <v>21</v>
      </c>
      <c r="J1631" t="s">
        <v>7906</v>
      </c>
      <c r="K1631" t="s">
        <v>2648</v>
      </c>
      <c r="L1631">
        <v>816</v>
      </c>
      <c r="M1631">
        <v>718</v>
      </c>
      <c r="N1631">
        <v>747</v>
      </c>
      <c r="O1631">
        <v>983</v>
      </c>
      <c r="P1631">
        <v>1234</v>
      </c>
      <c r="Q1631">
        <v>1321</v>
      </c>
    </row>
    <row r="1632" spans="1:17" x14ac:dyDescent="0.25">
      <c r="A1632">
        <v>23019</v>
      </c>
      <c r="B1632" t="s">
        <v>7907</v>
      </c>
      <c r="C1632" t="s">
        <v>7903</v>
      </c>
      <c r="D1632" t="s">
        <v>7904</v>
      </c>
      <c r="E1632" t="s">
        <v>436</v>
      </c>
      <c r="F1632" t="s">
        <v>7908</v>
      </c>
      <c r="G1632" t="s">
        <v>7326</v>
      </c>
      <c r="H1632" t="s">
        <v>7327</v>
      </c>
      <c r="I1632" t="s">
        <v>21</v>
      </c>
      <c r="J1632" t="s">
        <v>7906</v>
      </c>
      <c r="K1632" t="s">
        <v>2648</v>
      </c>
      <c r="L1632">
        <v>180</v>
      </c>
      <c r="M1632">
        <v>718</v>
      </c>
      <c r="N1632">
        <v>747</v>
      </c>
      <c r="O1632">
        <v>983</v>
      </c>
      <c r="P1632">
        <v>1234</v>
      </c>
      <c r="Q1632">
        <v>1321</v>
      </c>
    </row>
    <row r="1633" spans="1:17" x14ac:dyDescent="0.25">
      <c r="A1633">
        <v>23019</v>
      </c>
      <c r="B1633" t="s">
        <v>7909</v>
      </c>
      <c r="C1633" t="s">
        <v>7910</v>
      </c>
      <c r="D1633" t="s">
        <v>7911</v>
      </c>
      <c r="E1633" t="s">
        <v>436</v>
      </c>
      <c r="F1633" t="s">
        <v>7912</v>
      </c>
      <c r="G1633" t="s">
        <v>7326</v>
      </c>
      <c r="H1633" t="s">
        <v>7327</v>
      </c>
      <c r="I1633" t="s">
        <v>21</v>
      </c>
      <c r="J1633" t="s">
        <v>7906</v>
      </c>
      <c r="K1633" t="s">
        <v>2648</v>
      </c>
      <c r="L1633">
        <v>32029</v>
      </c>
      <c r="M1633">
        <v>802</v>
      </c>
      <c r="N1633">
        <v>907</v>
      </c>
      <c r="O1633">
        <v>1166</v>
      </c>
      <c r="P1633">
        <v>1469</v>
      </c>
      <c r="Q1633">
        <v>1672</v>
      </c>
    </row>
    <row r="1634" spans="1:17" x14ac:dyDescent="0.25">
      <c r="A1634">
        <v>23019</v>
      </c>
      <c r="B1634" t="s">
        <v>7913</v>
      </c>
      <c r="C1634" t="s">
        <v>7903</v>
      </c>
      <c r="D1634" t="s">
        <v>7904</v>
      </c>
      <c r="E1634" t="s">
        <v>436</v>
      </c>
      <c r="F1634" t="s">
        <v>7914</v>
      </c>
      <c r="G1634" t="s">
        <v>7326</v>
      </c>
      <c r="H1634" t="s">
        <v>7327</v>
      </c>
      <c r="I1634" t="s">
        <v>21</v>
      </c>
      <c r="J1634" t="s">
        <v>7906</v>
      </c>
      <c r="K1634" t="s">
        <v>2648</v>
      </c>
      <c r="L1634">
        <v>1213</v>
      </c>
      <c r="M1634">
        <v>718</v>
      </c>
      <c r="N1634">
        <v>747</v>
      </c>
      <c r="O1634">
        <v>983</v>
      </c>
      <c r="P1634">
        <v>1234</v>
      </c>
      <c r="Q1634">
        <v>1321</v>
      </c>
    </row>
    <row r="1635" spans="1:17" x14ac:dyDescent="0.25">
      <c r="A1635">
        <v>23019</v>
      </c>
      <c r="B1635" t="s">
        <v>7915</v>
      </c>
      <c r="C1635" t="s">
        <v>7903</v>
      </c>
      <c r="D1635" t="s">
        <v>7904</v>
      </c>
      <c r="E1635" t="s">
        <v>436</v>
      </c>
      <c r="F1635" t="s">
        <v>7916</v>
      </c>
      <c r="G1635" t="s">
        <v>7326</v>
      </c>
      <c r="H1635" t="s">
        <v>7327</v>
      </c>
      <c r="I1635" t="s">
        <v>21</v>
      </c>
      <c r="J1635" t="s">
        <v>7906</v>
      </c>
      <c r="K1635" t="s">
        <v>2648</v>
      </c>
      <c r="L1635">
        <v>1791</v>
      </c>
      <c r="M1635">
        <v>718</v>
      </c>
      <c r="N1635">
        <v>747</v>
      </c>
      <c r="O1635">
        <v>983</v>
      </c>
      <c r="P1635">
        <v>1234</v>
      </c>
      <c r="Q1635">
        <v>1321</v>
      </c>
    </row>
    <row r="1636" spans="1:17" x14ac:dyDescent="0.25">
      <c r="A1636">
        <v>23019</v>
      </c>
      <c r="B1636" t="s">
        <v>7917</v>
      </c>
      <c r="C1636" t="s">
        <v>7910</v>
      </c>
      <c r="D1636" t="s">
        <v>7911</v>
      </c>
      <c r="E1636" t="s">
        <v>436</v>
      </c>
      <c r="F1636" t="s">
        <v>7918</v>
      </c>
      <c r="G1636" t="s">
        <v>7326</v>
      </c>
      <c r="H1636" t="s">
        <v>7327</v>
      </c>
      <c r="I1636" t="s">
        <v>21</v>
      </c>
      <c r="J1636" t="s">
        <v>7906</v>
      </c>
      <c r="K1636" t="s">
        <v>2648</v>
      </c>
      <c r="L1636">
        <v>9026</v>
      </c>
      <c r="M1636">
        <v>802</v>
      </c>
      <c r="N1636">
        <v>907</v>
      </c>
      <c r="O1636">
        <v>1166</v>
      </c>
      <c r="P1636">
        <v>1469</v>
      </c>
      <c r="Q1636">
        <v>1672</v>
      </c>
    </row>
    <row r="1637" spans="1:17" x14ac:dyDescent="0.25">
      <c r="A1637">
        <v>23019</v>
      </c>
      <c r="B1637" t="s">
        <v>7919</v>
      </c>
      <c r="C1637" t="s">
        <v>7903</v>
      </c>
      <c r="D1637" t="s">
        <v>7904</v>
      </c>
      <c r="E1637" t="s">
        <v>436</v>
      </c>
      <c r="F1637" t="s">
        <v>3882</v>
      </c>
      <c r="G1637" t="s">
        <v>7326</v>
      </c>
      <c r="H1637" t="s">
        <v>7327</v>
      </c>
      <c r="I1637" t="s">
        <v>21</v>
      </c>
      <c r="J1637" t="s">
        <v>7906</v>
      </c>
      <c r="K1637" t="s">
        <v>2648</v>
      </c>
      <c r="L1637">
        <v>356</v>
      </c>
      <c r="M1637">
        <v>718</v>
      </c>
      <c r="N1637">
        <v>747</v>
      </c>
      <c r="O1637">
        <v>983</v>
      </c>
      <c r="P1637">
        <v>1234</v>
      </c>
      <c r="Q1637">
        <v>1321</v>
      </c>
    </row>
    <row r="1638" spans="1:17" x14ac:dyDescent="0.25">
      <c r="A1638">
        <v>23019</v>
      </c>
      <c r="B1638" t="s">
        <v>7920</v>
      </c>
      <c r="C1638" t="s">
        <v>7903</v>
      </c>
      <c r="D1638" t="s">
        <v>7904</v>
      </c>
      <c r="E1638" t="s">
        <v>436</v>
      </c>
      <c r="F1638" t="s">
        <v>7921</v>
      </c>
      <c r="G1638" t="s">
        <v>7326</v>
      </c>
      <c r="H1638" t="s">
        <v>7327</v>
      </c>
      <c r="I1638" t="s">
        <v>21</v>
      </c>
      <c r="J1638" t="s">
        <v>7906</v>
      </c>
      <c r="K1638" t="s">
        <v>2648</v>
      </c>
      <c r="L1638">
        <v>2828</v>
      </c>
      <c r="M1638">
        <v>718</v>
      </c>
      <c r="N1638">
        <v>747</v>
      </c>
      <c r="O1638">
        <v>983</v>
      </c>
      <c r="P1638">
        <v>1234</v>
      </c>
      <c r="Q1638">
        <v>1321</v>
      </c>
    </row>
    <row r="1639" spans="1:17" x14ac:dyDescent="0.25">
      <c r="A1639">
        <v>23019</v>
      </c>
      <c r="B1639" t="s">
        <v>7922</v>
      </c>
      <c r="C1639" t="s">
        <v>7903</v>
      </c>
      <c r="D1639" t="s">
        <v>7904</v>
      </c>
      <c r="E1639" t="s">
        <v>436</v>
      </c>
      <c r="F1639" t="s">
        <v>7923</v>
      </c>
      <c r="G1639" t="s">
        <v>7326</v>
      </c>
      <c r="H1639" t="s">
        <v>7327</v>
      </c>
      <c r="I1639" t="s">
        <v>21</v>
      </c>
      <c r="J1639" t="s">
        <v>7906</v>
      </c>
      <c r="K1639" t="s">
        <v>2648</v>
      </c>
      <c r="L1639">
        <v>98</v>
      </c>
      <c r="M1639">
        <v>718</v>
      </c>
      <c r="N1639">
        <v>747</v>
      </c>
      <c r="O1639">
        <v>983</v>
      </c>
      <c r="P1639">
        <v>1234</v>
      </c>
      <c r="Q1639">
        <v>1321</v>
      </c>
    </row>
    <row r="1640" spans="1:17" x14ac:dyDescent="0.25">
      <c r="A1640">
        <v>23019</v>
      </c>
      <c r="B1640" t="s">
        <v>7924</v>
      </c>
      <c r="C1640" t="s">
        <v>7903</v>
      </c>
      <c r="D1640" t="s">
        <v>7904</v>
      </c>
      <c r="E1640" t="s">
        <v>436</v>
      </c>
      <c r="F1640" t="s">
        <v>7925</v>
      </c>
      <c r="G1640" t="s">
        <v>7326</v>
      </c>
      <c r="H1640" t="s">
        <v>7327</v>
      </c>
      <c r="I1640" t="s">
        <v>21</v>
      </c>
      <c r="J1640" t="s">
        <v>7906</v>
      </c>
      <c r="K1640" t="s">
        <v>2648</v>
      </c>
      <c r="L1640">
        <v>1348</v>
      </c>
      <c r="M1640">
        <v>718</v>
      </c>
      <c r="N1640">
        <v>747</v>
      </c>
      <c r="O1640">
        <v>983</v>
      </c>
      <c r="P1640">
        <v>1234</v>
      </c>
      <c r="Q1640">
        <v>1321</v>
      </c>
    </row>
    <row r="1641" spans="1:17" x14ac:dyDescent="0.25">
      <c r="A1641">
        <v>23019</v>
      </c>
      <c r="B1641" t="s">
        <v>7926</v>
      </c>
      <c r="C1641" t="s">
        <v>7903</v>
      </c>
      <c r="D1641" t="s">
        <v>7904</v>
      </c>
      <c r="E1641" t="s">
        <v>436</v>
      </c>
      <c r="F1641" t="s">
        <v>3987</v>
      </c>
      <c r="G1641" t="s">
        <v>7326</v>
      </c>
      <c r="H1641" t="s">
        <v>7327</v>
      </c>
      <c r="I1641" t="s">
        <v>21</v>
      </c>
      <c r="J1641" t="s">
        <v>7906</v>
      </c>
      <c r="K1641" t="s">
        <v>2648</v>
      </c>
      <c r="L1641">
        <v>552</v>
      </c>
      <c r="M1641">
        <v>718</v>
      </c>
      <c r="N1641">
        <v>747</v>
      </c>
      <c r="O1641">
        <v>983</v>
      </c>
      <c r="P1641">
        <v>1234</v>
      </c>
      <c r="Q1641">
        <v>1321</v>
      </c>
    </row>
    <row r="1642" spans="1:17" x14ac:dyDescent="0.25">
      <c r="A1642">
        <v>23019</v>
      </c>
      <c r="B1642" t="s">
        <v>7927</v>
      </c>
      <c r="C1642" t="s">
        <v>7903</v>
      </c>
      <c r="D1642" t="s">
        <v>7904</v>
      </c>
      <c r="E1642" t="s">
        <v>436</v>
      </c>
      <c r="F1642" t="s">
        <v>7928</v>
      </c>
      <c r="G1642" t="s">
        <v>7326</v>
      </c>
      <c r="H1642" t="s">
        <v>7327</v>
      </c>
      <c r="I1642" t="s">
        <v>21</v>
      </c>
      <c r="J1642" t="s">
        <v>7906</v>
      </c>
      <c r="K1642" t="s">
        <v>2648</v>
      </c>
      <c r="L1642">
        <v>1086</v>
      </c>
      <c r="M1642">
        <v>718</v>
      </c>
      <c r="N1642">
        <v>747</v>
      </c>
      <c r="O1642">
        <v>983</v>
      </c>
      <c r="P1642">
        <v>1234</v>
      </c>
      <c r="Q1642">
        <v>1321</v>
      </c>
    </row>
    <row r="1643" spans="1:17" x14ac:dyDescent="0.25">
      <c r="A1643">
        <v>23019</v>
      </c>
      <c r="B1643" t="s">
        <v>7929</v>
      </c>
      <c r="C1643" t="s">
        <v>7903</v>
      </c>
      <c r="D1643" t="s">
        <v>7904</v>
      </c>
      <c r="E1643" t="s">
        <v>436</v>
      </c>
      <c r="F1643" t="s">
        <v>7930</v>
      </c>
      <c r="G1643" t="s">
        <v>7326</v>
      </c>
      <c r="H1643" t="s">
        <v>7327</v>
      </c>
      <c r="I1643" t="s">
        <v>21</v>
      </c>
      <c r="J1643" t="s">
        <v>7906</v>
      </c>
      <c r="K1643" t="s">
        <v>2648</v>
      </c>
      <c r="L1643">
        <v>1992</v>
      </c>
      <c r="M1643">
        <v>718</v>
      </c>
      <c r="N1643">
        <v>747</v>
      </c>
      <c r="O1643">
        <v>983</v>
      </c>
      <c r="P1643">
        <v>1234</v>
      </c>
      <c r="Q1643">
        <v>1321</v>
      </c>
    </row>
    <row r="1644" spans="1:17" x14ac:dyDescent="0.25">
      <c r="A1644">
        <v>23019</v>
      </c>
      <c r="B1644" t="s">
        <v>7931</v>
      </c>
      <c r="C1644" t="s">
        <v>7903</v>
      </c>
      <c r="D1644" t="s">
        <v>7904</v>
      </c>
      <c r="E1644" t="s">
        <v>436</v>
      </c>
      <c r="F1644" t="s">
        <v>7932</v>
      </c>
      <c r="G1644" t="s">
        <v>7326</v>
      </c>
      <c r="H1644" t="s">
        <v>7327</v>
      </c>
      <c r="I1644" t="s">
        <v>21</v>
      </c>
      <c r="J1644" t="s">
        <v>7906</v>
      </c>
      <c r="K1644" t="s">
        <v>2648</v>
      </c>
      <c r="L1644">
        <v>2808</v>
      </c>
      <c r="M1644">
        <v>718</v>
      </c>
      <c r="N1644">
        <v>747</v>
      </c>
      <c r="O1644">
        <v>983</v>
      </c>
      <c r="P1644">
        <v>1234</v>
      </c>
      <c r="Q1644">
        <v>1321</v>
      </c>
    </row>
    <row r="1645" spans="1:17" x14ac:dyDescent="0.25">
      <c r="A1645">
        <v>23019</v>
      </c>
      <c r="B1645" t="s">
        <v>7933</v>
      </c>
      <c r="C1645" t="s">
        <v>7903</v>
      </c>
      <c r="D1645" t="s">
        <v>7904</v>
      </c>
      <c r="E1645" t="s">
        <v>436</v>
      </c>
      <c r="F1645" t="s">
        <v>7934</v>
      </c>
      <c r="G1645" t="s">
        <v>7326</v>
      </c>
      <c r="H1645" t="s">
        <v>7327</v>
      </c>
      <c r="I1645" t="s">
        <v>21</v>
      </c>
      <c r="J1645" t="s">
        <v>7906</v>
      </c>
      <c r="K1645" t="s">
        <v>2648</v>
      </c>
      <c r="L1645">
        <v>3720</v>
      </c>
      <c r="M1645">
        <v>718</v>
      </c>
      <c r="N1645">
        <v>747</v>
      </c>
      <c r="O1645">
        <v>983</v>
      </c>
      <c r="P1645">
        <v>1234</v>
      </c>
      <c r="Q1645">
        <v>1321</v>
      </c>
    </row>
    <row r="1646" spans="1:17" x14ac:dyDescent="0.25">
      <c r="A1646">
        <v>23019</v>
      </c>
      <c r="B1646" t="s">
        <v>7935</v>
      </c>
      <c r="C1646" t="s">
        <v>7903</v>
      </c>
      <c r="D1646" t="s">
        <v>7904</v>
      </c>
      <c r="E1646" t="s">
        <v>436</v>
      </c>
      <c r="F1646" t="s">
        <v>7936</v>
      </c>
      <c r="G1646" t="s">
        <v>7326</v>
      </c>
      <c r="H1646" t="s">
        <v>7327</v>
      </c>
      <c r="I1646" t="s">
        <v>21</v>
      </c>
      <c r="J1646" t="s">
        <v>7906</v>
      </c>
      <c r="K1646" t="s">
        <v>2648</v>
      </c>
      <c r="L1646">
        <v>1289</v>
      </c>
      <c r="M1646">
        <v>718</v>
      </c>
      <c r="N1646">
        <v>747</v>
      </c>
      <c r="O1646">
        <v>983</v>
      </c>
      <c r="P1646">
        <v>1234</v>
      </c>
      <c r="Q1646">
        <v>1321</v>
      </c>
    </row>
    <row r="1647" spans="1:17" x14ac:dyDescent="0.25">
      <c r="A1647">
        <v>23019</v>
      </c>
      <c r="B1647" t="s">
        <v>7937</v>
      </c>
      <c r="C1647" t="s">
        <v>7903</v>
      </c>
      <c r="D1647" t="s">
        <v>7904</v>
      </c>
      <c r="E1647" t="s">
        <v>436</v>
      </c>
      <c r="F1647" t="s">
        <v>7938</v>
      </c>
      <c r="G1647" t="s">
        <v>7326</v>
      </c>
      <c r="H1647" t="s">
        <v>7327</v>
      </c>
      <c r="I1647" t="s">
        <v>21</v>
      </c>
      <c r="J1647" t="s">
        <v>7906</v>
      </c>
      <c r="K1647" t="s">
        <v>2648</v>
      </c>
      <c r="L1647">
        <v>28</v>
      </c>
      <c r="M1647">
        <v>718</v>
      </c>
      <c r="N1647">
        <v>747</v>
      </c>
      <c r="O1647">
        <v>983</v>
      </c>
      <c r="P1647">
        <v>1234</v>
      </c>
      <c r="Q1647">
        <v>1321</v>
      </c>
    </row>
    <row r="1648" spans="1:17" x14ac:dyDescent="0.25">
      <c r="A1648">
        <v>23019</v>
      </c>
      <c r="B1648" t="s">
        <v>7939</v>
      </c>
      <c r="C1648" t="s">
        <v>7903</v>
      </c>
      <c r="D1648" t="s">
        <v>7904</v>
      </c>
      <c r="E1648" t="s">
        <v>436</v>
      </c>
      <c r="F1648" t="s">
        <v>7940</v>
      </c>
      <c r="G1648" t="s">
        <v>7326</v>
      </c>
      <c r="H1648" t="s">
        <v>7327</v>
      </c>
      <c r="I1648" t="s">
        <v>21</v>
      </c>
      <c r="J1648" t="s">
        <v>7906</v>
      </c>
      <c r="K1648" t="s">
        <v>2648</v>
      </c>
      <c r="L1648">
        <v>452</v>
      </c>
      <c r="M1648">
        <v>718</v>
      </c>
      <c r="N1648">
        <v>747</v>
      </c>
      <c r="O1648">
        <v>983</v>
      </c>
      <c r="P1648">
        <v>1234</v>
      </c>
      <c r="Q1648">
        <v>1321</v>
      </c>
    </row>
    <row r="1649" spans="1:17" x14ac:dyDescent="0.25">
      <c r="A1649">
        <v>23019</v>
      </c>
      <c r="B1649" t="s">
        <v>7941</v>
      </c>
      <c r="C1649" t="s">
        <v>7903</v>
      </c>
      <c r="D1649" t="s">
        <v>7904</v>
      </c>
      <c r="E1649" t="s">
        <v>436</v>
      </c>
      <c r="F1649" t="s">
        <v>7942</v>
      </c>
      <c r="G1649" t="s">
        <v>7326</v>
      </c>
      <c r="H1649" t="s">
        <v>7327</v>
      </c>
      <c r="I1649" t="s">
        <v>21</v>
      </c>
      <c r="J1649" t="s">
        <v>7906</v>
      </c>
      <c r="K1649" t="s">
        <v>2648</v>
      </c>
      <c r="L1649">
        <v>1695</v>
      </c>
      <c r="M1649">
        <v>718</v>
      </c>
      <c r="N1649">
        <v>747</v>
      </c>
      <c r="O1649">
        <v>983</v>
      </c>
      <c r="P1649">
        <v>1234</v>
      </c>
      <c r="Q1649">
        <v>1321</v>
      </c>
    </row>
    <row r="1650" spans="1:17" x14ac:dyDescent="0.25">
      <c r="A1650">
        <v>23019</v>
      </c>
      <c r="B1650" t="s">
        <v>7943</v>
      </c>
      <c r="C1650" t="s">
        <v>7910</v>
      </c>
      <c r="D1650" t="s">
        <v>7911</v>
      </c>
      <c r="E1650" t="s">
        <v>436</v>
      </c>
      <c r="F1650" t="s">
        <v>7944</v>
      </c>
      <c r="G1650" t="s">
        <v>7326</v>
      </c>
      <c r="H1650" t="s">
        <v>7327</v>
      </c>
      <c r="I1650" t="s">
        <v>21</v>
      </c>
      <c r="J1650" t="s">
        <v>7906</v>
      </c>
      <c r="K1650" t="s">
        <v>2648</v>
      </c>
      <c r="L1650">
        <v>2439</v>
      </c>
      <c r="M1650">
        <v>802</v>
      </c>
      <c r="N1650">
        <v>907</v>
      </c>
      <c r="O1650">
        <v>1166</v>
      </c>
      <c r="P1650">
        <v>1469</v>
      </c>
      <c r="Q1650">
        <v>1672</v>
      </c>
    </row>
    <row r="1651" spans="1:17" x14ac:dyDescent="0.25">
      <c r="A1651">
        <v>23019</v>
      </c>
      <c r="B1651" t="s">
        <v>7945</v>
      </c>
      <c r="C1651" t="s">
        <v>7903</v>
      </c>
      <c r="D1651" t="s">
        <v>7904</v>
      </c>
      <c r="E1651" t="s">
        <v>436</v>
      </c>
      <c r="F1651" t="s">
        <v>7946</v>
      </c>
      <c r="G1651" t="s">
        <v>7326</v>
      </c>
      <c r="H1651" t="s">
        <v>7327</v>
      </c>
      <c r="I1651" t="s">
        <v>21</v>
      </c>
      <c r="J1651" t="s">
        <v>7906</v>
      </c>
      <c r="K1651" t="s">
        <v>2648</v>
      </c>
      <c r="L1651">
        <v>155</v>
      </c>
      <c r="M1651">
        <v>718</v>
      </c>
      <c r="N1651">
        <v>747</v>
      </c>
      <c r="O1651">
        <v>983</v>
      </c>
      <c r="P1651">
        <v>1234</v>
      </c>
      <c r="Q1651">
        <v>1321</v>
      </c>
    </row>
    <row r="1652" spans="1:17" x14ac:dyDescent="0.25">
      <c r="A1652">
        <v>23019</v>
      </c>
      <c r="B1652" t="s">
        <v>7947</v>
      </c>
      <c r="C1652" t="s">
        <v>7903</v>
      </c>
      <c r="D1652" t="s">
        <v>7904</v>
      </c>
      <c r="E1652" t="s">
        <v>436</v>
      </c>
      <c r="F1652" t="s">
        <v>3892</v>
      </c>
      <c r="G1652" t="s">
        <v>7326</v>
      </c>
      <c r="H1652" t="s">
        <v>7327</v>
      </c>
      <c r="I1652" t="s">
        <v>21</v>
      </c>
      <c r="J1652" t="s">
        <v>7906</v>
      </c>
      <c r="K1652" t="s">
        <v>2648</v>
      </c>
      <c r="L1652">
        <v>1505</v>
      </c>
      <c r="M1652">
        <v>718</v>
      </c>
      <c r="N1652">
        <v>747</v>
      </c>
      <c r="O1652">
        <v>983</v>
      </c>
      <c r="P1652">
        <v>1234</v>
      </c>
      <c r="Q1652">
        <v>1321</v>
      </c>
    </row>
    <row r="1653" spans="1:17" x14ac:dyDescent="0.25">
      <c r="A1653">
        <v>23019</v>
      </c>
      <c r="B1653" t="s">
        <v>7948</v>
      </c>
      <c r="C1653" t="s">
        <v>7903</v>
      </c>
      <c r="D1653" t="s">
        <v>7904</v>
      </c>
      <c r="E1653" t="s">
        <v>436</v>
      </c>
      <c r="F1653" t="s">
        <v>7949</v>
      </c>
      <c r="G1653" t="s">
        <v>7326</v>
      </c>
      <c r="H1653" t="s">
        <v>7327</v>
      </c>
      <c r="I1653" t="s">
        <v>21</v>
      </c>
      <c r="J1653" t="s">
        <v>7906</v>
      </c>
      <c r="K1653" t="s">
        <v>2648</v>
      </c>
      <c r="L1653">
        <v>1141</v>
      </c>
      <c r="M1653">
        <v>718</v>
      </c>
      <c r="N1653">
        <v>747</v>
      </c>
      <c r="O1653">
        <v>983</v>
      </c>
      <c r="P1653">
        <v>1234</v>
      </c>
      <c r="Q1653">
        <v>1321</v>
      </c>
    </row>
    <row r="1654" spans="1:17" x14ac:dyDescent="0.25">
      <c r="A1654">
        <v>23019</v>
      </c>
      <c r="B1654" t="s">
        <v>7950</v>
      </c>
      <c r="C1654" t="s">
        <v>7903</v>
      </c>
      <c r="D1654" t="s">
        <v>7904</v>
      </c>
      <c r="E1654" t="s">
        <v>436</v>
      </c>
      <c r="F1654" t="s">
        <v>7951</v>
      </c>
      <c r="G1654" t="s">
        <v>7326</v>
      </c>
      <c r="H1654" t="s">
        <v>7327</v>
      </c>
      <c r="I1654" t="s">
        <v>21</v>
      </c>
      <c r="J1654" t="s">
        <v>7906</v>
      </c>
      <c r="K1654" t="s">
        <v>2648</v>
      </c>
      <c r="L1654">
        <v>1223</v>
      </c>
      <c r="M1654">
        <v>718</v>
      </c>
      <c r="N1654">
        <v>747</v>
      </c>
      <c r="O1654">
        <v>983</v>
      </c>
      <c r="P1654">
        <v>1234</v>
      </c>
      <c r="Q1654">
        <v>1321</v>
      </c>
    </row>
    <row r="1655" spans="1:17" x14ac:dyDescent="0.25">
      <c r="A1655">
        <v>23019</v>
      </c>
      <c r="B1655" t="s">
        <v>7952</v>
      </c>
      <c r="C1655" t="s">
        <v>7903</v>
      </c>
      <c r="D1655" t="s">
        <v>7904</v>
      </c>
      <c r="E1655" t="s">
        <v>436</v>
      </c>
      <c r="F1655" t="s">
        <v>7953</v>
      </c>
      <c r="G1655" t="s">
        <v>7326</v>
      </c>
      <c r="H1655" t="s">
        <v>7327</v>
      </c>
      <c r="I1655" t="s">
        <v>21</v>
      </c>
      <c r="J1655" t="s">
        <v>7906</v>
      </c>
      <c r="K1655" t="s">
        <v>2648</v>
      </c>
      <c r="L1655">
        <v>861</v>
      </c>
      <c r="M1655">
        <v>718</v>
      </c>
      <c r="N1655">
        <v>747</v>
      </c>
      <c r="O1655">
        <v>983</v>
      </c>
      <c r="P1655">
        <v>1234</v>
      </c>
      <c r="Q1655">
        <v>1321</v>
      </c>
    </row>
    <row r="1656" spans="1:17" x14ac:dyDescent="0.25">
      <c r="A1656">
        <v>23019</v>
      </c>
      <c r="B1656" t="s">
        <v>7954</v>
      </c>
      <c r="C1656" t="s">
        <v>7910</v>
      </c>
      <c r="D1656" t="s">
        <v>7911</v>
      </c>
      <c r="E1656" t="s">
        <v>436</v>
      </c>
      <c r="F1656" t="s">
        <v>7955</v>
      </c>
      <c r="G1656" t="s">
        <v>7326</v>
      </c>
      <c r="H1656" t="s">
        <v>7327</v>
      </c>
      <c r="I1656" t="s">
        <v>21</v>
      </c>
      <c r="J1656" t="s">
        <v>7906</v>
      </c>
      <c r="K1656" t="s">
        <v>2648</v>
      </c>
      <c r="L1656">
        <v>4546</v>
      </c>
      <c r="M1656">
        <v>802</v>
      </c>
      <c r="N1656">
        <v>907</v>
      </c>
      <c r="O1656">
        <v>1166</v>
      </c>
      <c r="P1656">
        <v>1469</v>
      </c>
      <c r="Q1656">
        <v>1672</v>
      </c>
    </row>
    <row r="1657" spans="1:17" x14ac:dyDescent="0.25">
      <c r="A1657">
        <v>23019</v>
      </c>
      <c r="B1657" t="s">
        <v>7956</v>
      </c>
      <c r="C1657" t="s">
        <v>7903</v>
      </c>
      <c r="D1657" t="s">
        <v>7904</v>
      </c>
      <c r="E1657" t="s">
        <v>436</v>
      </c>
      <c r="F1657" t="s">
        <v>7957</v>
      </c>
      <c r="G1657" t="s">
        <v>7326</v>
      </c>
      <c r="H1657" t="s">
        <v>7327</v>
      </c>
      <c r="I1657" t="s">
        <v>21</v>
      </c>
      <c r="J1657" t="s">
        <v>7906</v>
      </c>
      <c r="K1657" t="s">
        <v>2648</v>
      </c>
      <c r="L1657">
        <v>1373</v>
      </c>
      <c r="M1657">
        <v>718</v>
      </c>
      <c r="N1657">
        <v>747</v>
      </c>
      <c r="O1657">
        <v>983</v>
      </c>
      <c r="P1657">
        <v>1234</v>
      </c>
      <c r="Q1657">
        <v>1321</v>
      </c>
    </row>
    <row r="1658" spans="1:17" x14ac:dyDescent="0.25">
      <c r="A1658">
        <v>23019</v>
      </c>
      <c r="B1658" t="s">
        <v>7958</v>
      </c>
      <c r="C1658" t="s">
        <v>7910</v>
      </c>
      <c r="D1658" t="s">
        <v>7911</v>
      </c>
      <c r="E1658" t="s">
        <v>436</v>
      </c>
      <c r="F1658" t="s">
        <v>7959</v>
      </c>
      <c r="G1658" t="s">
        <v>7326</v>
      </c>
      <c r="H1658" t="s">
        <v>7327</v>
      </c>
      <c r="I1658" t="s">
        <v>21</v>
      </c>
      <c r="J1658" t="s">
        <v>7906</v>
      </c>
      <c r="K1658" t="s">
        <v>2648</v>
      </c>
      <c r="L1658">
        <v>7394</v>
      </c>
      <c r="M1658">
        <v>802</v>
      </c>
      <c r="N1658">
        <v>907</v>
      </c>
      <c r="O1658">
        <v>1166</v>
      </c>
      <c r="P1658">
        <v>1469</v>
      </c>
      <c r="Q1658">
        <v>1672</v>
      </c>
    </row>
    <row r="1659" spans="1:17" x14ac:dyDescent="0.25">
      <c r="A1659">
        <v>23019</v>
      </c>
      <c r="B1659" t="s">
        <v>7960</v>
      </c>
      <c r="C1659" t="s">
        <v>7910</v>
      </c>
      <c r="D1659" t="s">
        <v>7911</v>
      </c>
      <c r="E1659" t="s">
        <v>436</v>
      </c>
      <c r="F1659" t="s">
        <v>7961</v>
      </c>
      <c r="G1659" t="s">
        <v>7326</v>
      </c>
      <c r="H1659" t="s">
        <v>7327</v>
      </c>
      <c r="I1659" t="s">
        <v>21</v>
      </c>
      <c r="J1659" t="s">
        <v>7906</v>
      </c>
      <c r="K1659" t="s">
        <v>2648</v>
      </c>
      <c r="L1659">
        <v>5961</v>
      </c>
      <c r="M1659">
        <v>802</v>
      </c>
      <c r="N1659">
        <v>907</v>
      </c>
      <c r="O1659">
        <v>1166</v>
      </c>
      <c r="P1659">
        <v>1469</v>
      </c>
      <c r="Q1659">
        <v>1672</v>
      </c>
    </row>
    <row r="1660" spans="1:17" x14ac:dyDescent="0.25">
      <c r="A1660">
        <v>23019</v>
      </c>
      <c r="B1660" t="s">
        <v>7962</v>
      </c>
      <c r="C1660" t="s">
        <v>7910</v>
      </c>
      <c r="D1660" t="s">
        <v>7911</v>
      </c>
      <c r="E1660" t="s">
        <v>436</v>
      </c>
      <c r="F1660" t="s">
        <v>7963</v>
      </c>
      <c r="G1660" t="s">
        <v>7326</v>
      </c>
      <c r="H1660" t="s">
        <v>7327</v>
      </c>
      <c r="I1660" t="s">
        <v>21</v>
      </c>
      <c r="J1660" t="s">
        <v>7906</v>
      </c>
      <c r="K1660" t="s">
        <v>2648</v>
      </c>
      <c r="L1660">
        <v>3094</v>
      </c>
      <c r="M1660">
        <v>802</v>
      </c>
      <c r="N1660">
        <v>907</v>
      </c>
      <c r="O1660">
        <v>1166</v>
      </c>
      <c r="P1660">
        <v>1469</v>
      </c>
      <c r="Q1660">
        <v>1672</v>
      </c>
    </row>
    <row r="1661" spans="1:17" x14ac:dyDescent="0.25">
      <c r="A1661">
        <v>23019</v>
      </c>
      <c r="B1661" t="s">
        <v>7964</v>
      </c>
      <c r="C1661" t="s">
        <v>7903</v>
      </c>
      <c r="D1661" t="s">
        <v>7904</v>
      </c>
      <c r="E1661" t="s">
        <v>436</v>
      </c>
      <c r="F1661" t="s">
        <v>7965</v>
      </c>
      <c r="G1661" t="s">
        <v>7326</v>
      </c>
      <c r="H1661" t="s">
        <v>7327</v>
      </c>
      <c r="I1661" t="s">
        <v>21</v>
      </c>
      <c r="J1661" t="s">
        <v>7906</v>
      </c>
      <c r="K1661" t="s">
        <v>2648</v>
      </c>
      <c r="L1661">
        <v>1188</v>
      </c>
      <c r="M1661">
        <v>718</v>
      </c>
      <c r="N1661">
        <v>747</v>
      </c>
      <c r="O1661">
        <v>983</v>
      </c>
      <c r="P1661">
        <v>1234</v>
      </c>
      <c r="Q1661">
        <v>1321</v>
      </c>
    </row>
    <row r="1662" spans="1:17" x14ac:dyDescent="0.25">
      <c r="A1662">
        <v>23019</v>
      </c>
      <c r="B1662" t="s">
        <v>7966</v>
      </c>
      <c r="C1662" t="s">
        <v>7903</v>
      </c>
      <c r="D1662" t="s">
        <v>7904</v>
      </c>
      <c r="E1662" t="s">
        <v>436</v>
      </c>
      <c r="F1662" t="s">
        <v>7967</v>
      </c>
      <c r="G1662" t="s">
        <v>7326</v>
      </c>
      <c r="H1662" t="s">
        <v>7327</v>
      </c>
      <c r="I1662" t="s">
        <v>21</v>
      </c>
      <c r="J1662" t="s">
        <v>7906</v>
      </c>
      <c r="K1662" t="s">
        <v>2648</v>
      </c>
      <c r="L1662">
        <v>1238</v>
      </c>
      <c r="M1662">
        <v>718</v>
      </c>
      <c r="N1662">
        <v>747</v>
      </c>
      <c r="O1662">
        <v>983</v>
      </c>
      <c r="P1662">
        <v>1234</v>
      </c>
      <c r="Q1662">
        <v>1321</v>
      </c>
    </row>
    <row r="1663" spans="1:17" x14ac:dyDescent="0.25">
      <c r="A1663">
        <v>23019</v>
      </c>
      <c r="B1663" t="s">
        <v>7968</v>
      </c>
      <c r="C1663" t="s">
        <v>7910</v>
      </c>
      <c r="D1663" t="s">
        <v>7911</v>
      </c>
      <c r="E1663" t="s">
        <v>436</v>
      </c>
      <c r="F1663" t="s">
        <v>7969</v>
      </c>
      <c r="G1663" t="s">
        <v>7326</v>
      </c>
      <c r="H1663" t="s">
        <v>7327</v>
      </c>
      <c r="I1663" t="s">
        <v>21</v>
      </c>
      <c r="J1663" t="s">
        <v>7906</v>
      </c>
      <c r="K1663" t="s">
        <v>2648</v>
      </c>
      <c r="L1663">
        <v>1441</v>
      </c>
      <c r="M1663">
        <v>802</v>
      </c>
      <c r="N1663">
        <v>907</v>
      </c>
      <c r="O1663">
        <v>1166</v>
      </c>
      <c r="P1663">
        <v>1469</v>
      </c>
      <c r="Q1663">
        <v>1672</v>
      </c>
    </row>
    <row r="1664" spans="1:17" x14ac:dyDescent="0.25">
      <c r="A1664">
        <v>23019</v>
      </c>
      <c r="B1664" t="s">
        <v>7970</v>
      </c>
      <c r="C1664" t="s">
        <v>7903</v>
      </c>
      <c r="D1664" t="s">
        <v>7904</v>
      </c>
      <c r="E1664" t="s">
        <v>436</v>
      </c>
      <c r="F1664" t="s">
        <v>7971</v>
      </c>
      <c r="G1664" t="s">
        <v>7326</v>
      </c>
      <c r="H1664" t="s">
        <v>7327</v>
      </c>
      <c r="I1664" t="s">
        <v>21</v>
      </c>
      <c r="J1664" t="s">
        <v>7906</v>
      </c>
      <c r="K1664" t="s">
        <v>2648</v>
      </c>
      <c r="L1664">
        <v>136</v>
      </c>
      <c r="M1664">
        <v>718</v>
      </c>
      <c r="N1664">
        <v>747</v>
      </c>
      <c r="O1664">
        <v>983</v>
      </c>
      <c r="P1664">
        <v>1234</v>
      </c>
      <c r="Q1664">
        <v>1321</v>
      </c>
    </row>
    <row r="1665" spans="1:17" x14ac:dyDescent="0.25">
      <c r="A1665">
        <v>23019</v>
      </c>
      <c r="B1665" t="s">
        <v>7972</v>
      </c>
      <c r="C1665" t="s">
        <v>7903</v>
      </c>
      <c r="D1665" t="s">
        <v>7904</v>
      </c>
      <c r="E1665" t="s">
        <v>436</v>
      </c>
      <c r="F1665" t="s">
        <v>7973</v>
      </c>
      <c r="G1665" t="s">
        <v>7326</v>
      </c>
      <c r="H1665" t="s">
        <v>7327</v>
      </c>
      <c r="I1665" t="s">
        <v>21</v>
      </c>
      <c r="J1665" t="s">
        <v>7906</v>
      </c>
      <c r="K1665" t="s">
        <v>2648</v>
      </c>
      <c r="L1665">
        <v>731</v>
      </c>
      <c r="M1665">
        <v>718</v>
      </c>
      <c r="N1665">
        <v>747</v>
      </c>
      <c r="O1665">
        <v>983</v>
      </c>
      <c r="P1665">
        <v>1234</v>
      </c>
      <c r="Q1665">
        <v>1321</v>
      </c>
    </row>
    <row r="1666" spans="1:17" x14ac:dyDescent="0.25">
      <c r="A1666">
        <v>23019</v>
      </c>
      <c r="B1666" t="s">
        <v>7974</v>
      </c>
      <c r="C1666" t="s">
        <v>7903</v>
      </c>
      <c r="D1666" t="s">
        <v>7904</v>
      </c>
      <c r="E1666" t="s">
        <v>436</v>
      </c>
      <c r="F1666" t="s">
        <v>7975</v>
      </c>
      <c r="G1666" t="s">
        <v>7326</v>
      </c>
      <c r="H1666" t="s">
        <v>7327</v>
      </c>
      <c r="I1666" t="s">
        <v>21</v>
      </c>
      <c r="J1666" t="s">
        <v>7906</v>
      </c>
      <c r="K1666" t="s">
        <v>2648</v>
      </c>
      <c r="L1666">
        <v>88</v>
      </c>
      <c r="M1666">
        <v>718</v>
      </c>
      <c r="N1666">
        <v>747</v>
      </c>
      <c r="O1666">
        <v>983</v>
      </c>
      <c r="P1666">
        <v>1234</v>
      </c>
      <c r="Q1666">
        <v>1321</v>
      </c>
    </row>
    <row r="1667" spans="1:17" x14ac:dyDescent="0.25">
      <c r="A1667">
        <v>23019</v>
      </c>
      <c r="B1667" t="s">
        <v>7976</v>
      </c>
      <c r="C1667" t="s">
        <v>7903</v>
      </c>
      <c r="D1667" t="s">
        <v>7904</v>
      </c>
      <c r="E1667" t="s">
        <v>436</v>
      </c>
      <c r="F1667" t="s">
        <v>7977</v>
      </c>
      <c r="G1667" t="s">
        <v>7326</v>
      </c>
      <c r="H1667" t="s">
        <v>7327</v>
      </c>
      <c r="I1667" t="s">
        <v>21</v>
      </c>
      <c r="J1667" t="s">
        <v>7906</v>
      </c>
      <c r="K1667" t="s">
        <v>2648</v>
      </c>
      <c r="L1667">
        <v>752</v>
      </c>
      <c r="M1667">
        <v>718</v>
      </c>
      <c r="N1667">
        <v>747</v>
      </c>
      <c r="O1667">
        <v>983</v>
      </c>
      <c r="P1667">
        <v>1234</v>
      </c>
      <c r="Q1667">
        <v>1321</v>
      </c>
    </row>
    <row r="1668" spans="1:17" x14ac:dyDescent="0.25">
      <c r="A1668">
        <v>23019</v>
      </c>
      <c r="B1668" t="s">
        <v>7978</v>
      </c>
      <c r="C1668" t="s">
        <v>7903</v>
      </c>
      <c r="D1668" t="s">
        <v>7904</v>
      </c>
      <c r="E1668" t="s">
        <v>436</v>
      </c>
      <c r="F1668" t="s">
        <v>7979</v>
      </c>
      <c r="G1668" t="s">
        <v>7326</v>
      </c>
      <c r="H1668" t="s">
        <v>7327</v>
      </c>
      <c r="I1668" t="s">
        <v>21</v>
      </c>
      <c r="J1668" t="s">
        <v>7906</v>
      </c>
      <c r="K1668" t="s">
        <v>2648</v>
      </c>
      <c r="L1668">
        <v>2954</v>
      </c>
      <c r="M1668">
        <v>718</v>
      </c>
      <c r="N1668">
        <v>747</v>
      </c>
      <c r="O1668">
        <v>983</v>
      </c>
      <c r="P1668">
        <v>1234</v>
      </c>
      <c r="Q1668">
        <v>1321</v>
      </c>
    </row>
    <row r="1669" spans="1:17" x14ac:dyDescent="0.25">
      <c r="A1669">
        <v>23019</v>
      </c>
      <c r="B1669" t="s">
        <v>7980</v>
      </c>
      <c r="C1669" t="s">
        <v>7903</v>
      </c>
      <c r="D1669" t="s">
        <v>7904</v>
      </c>
      <c r="E1669" t="s">
        <v>436</v>
      </c>
      <c r="F1669" t="s">
        <v>7981</v>
      </c>
      <c r="G1669" t="s">
        <v>7326</v>
      </c>
      <c r="H1669" t="s">
        <v>7327</v>
      </c>
      <c r="I1669" t="s">
        <v>21</v>
      </c>
      <c r="J1669" t="s">
        <v>7906</v>
      </c>
      <c r="K1669" t="s">
        <v>2648</v>
      </c>
      <c r="L1669">
        <v>4904</v>
      </c>
      <c r="M1669">
        <v>718</v>
      </c>
      <c r="N1669">
        <v>747</v>
      </c>
      <c r="O1669">
        <v>983</v>
      </c>
      <c r="P1669">
        <v>1234</v>
      </c>
      <c r="Q1669">
        <v>1321</v>
      </c>
    </row>
    <row r="1670" spans="1:17" x14ac:dyDescent="0.25">
      <c r="A1670">
        <v>23019</v>
      </c>
      <c r="B1670" t="s">
        <v>7982</v>
      </c>
      <c r="C1670" t="s">
        <v>7903</v>
      </c>
      <c r="D1670" t="s">
        <v>7904</v>
      </c>
      <c r="E1670" t="s">
        <v>436</v>
      </c>
      <c r="F1670" t="s">
        <v>7983</v>
      </c>
      <c r="G1670" t="s">
        <v>7326</v>
      </c>
      <c r="H1670" t="s">
        <v>7327</v>
      </c>
      <c r="I1670" t="s">
        <v>21</v>
      </c>
      <c r="J1670" t="s">
        <v>7906</v>
      </c>
      <c r="K1670" t="s">
        <v>2648</v>
      </c>
      <c r="L1670">
        <v>381</v>
      </c>
      <c r="M1670">
        <v>718</v>
      </c>
      <c r="N1670">
        <v>747</v>
      </c>
      <c r="O1670">
        <v>983</v>
      </c>
      <c r="P1670">
        <v>1234</v>
      </c>
      <c r="Q1670">
        <v>1321</v>
      </c>
    </row>
    <row r="1671" spans="1:17" x14ac:dyDescent="0.25">
      <c r="A1671">
        <v>23019</v>
      </c>
      <c r="B1671" t="s">
        <v>7984</v>
      </c>
      <c r="C1671" t="s">
        <v>7903</v>
      </c>
      <c r="D1671" t="s">
        <v>7904</v>
      </c>
      <c r="E1671" t="s">
        <v>436</v>
      </c>
      <c r="F1671" t="s">
        <v>7985</v>
      </c>
      <c r="G1671" t="s">
        <v>7326</v>
      </c>
      <c r="H1671" t="s">
        <v>7327</v>
      </c>
      <c r="I1671" t="s">
        <v>21</v>
      </c>
      <c r="J1671" t="s">
        <v>7906</v>
      </c>
      <c r="K1671" t="s">
        <v>2648</v>
      </c>
      <c r="L1671">
        <v>723</v>
      </c>
      <c r="M1671">
        <v>718</v>
      </c>
      <c r="N1671">
        <v>747</v>
      </c>
      <c r="O1671">
        <v>983</v>
      </c>
      <c r="P1671">
        <v>1234</v>
      </c>
      <c r="Q1671">
        <v>1321</v>
      </c>
    </row>
    <row r="1672" spans="1:17" x14ac:dyDescent="0.25">
      <c r="A1672">
        <v>23019</v>
      </c>
      <c r="B1672" t="s">
        <v>7986</v>
      </c>
      <c r="C1672" t="s">
        <v>7903</v>
      </c>
      <c r="D1672" t="s">
        <v>7904</v>
      </c>
      <c r="E1672" t="s">
        <v>436</v>
      </c>
      <c r="F1672" t="s">
        <v>7987</v>
      </c>
      <c r="G1672" t="s">
        <v>7326</v>
      </c>
      <c r="H1672" t="s">
        <v>7327</v>
      </c>
      <c r="I1672" t="s">
        <v>21</v>
      </c>
      <c r="J1672" t="s">
        <v>7906</v>
      </c>
      <c r="K1672" t="s">
        <v>2648</v>
      </c>
      <c r="L1672">
        <v>118</v>
      </c>
      <c r="M1672">
        <v>718</v>
      </c>
      <c r="N1672">
        <v>747</v>
      </c>
      <c r="O1672">
        <v>983</v>
      </c>
      <c r="P1672">
        <v>1234</v>
      </c>
      <c r="Q1672">
        <v>1321</v>
      </c>
    </row>
    <row r="1673" spans="1:17" x14ac:dyDescent="0.25">
      <c r="A1673">
        <v>23019</v>
      </c>
      <c r="B1673" t="s">
        <v>7988</v>
      </c>
      <c r="C1673" t="s">
        <v>7903</v>
      </c>
      <c r="D1673" t="s">
        <v>7904</v>
      </c>
      <c r="E1673" t="s">
        <v>436</v>
      </c>
      <c r="F1673" t="s">
        <v>7989</v>
      </c>
      <c r="G1673" t="s">
        <v>7326</v>
      </c>
      <c r="H1673" t="s">
        <v>7327</v>
      </c>
      <c r="I1673" t="s">
        <v>21</v>
      </c>
      <c r="J1673" t="s">
        <v>7906</v>
      </c>
      <c r="K1673" t="s">
        <v>2648</v>
      </c>
      <c r="L1673">
        <v>1258</v>
      </c>
      <c r="M1673">
        <v>718</v>
      </c>
      <c r="N1673">
        <v>747</v>
      </c>
      <c r="O1673">
        <v>983</v>
      </c>
      <c r="P1673">
        <v>1234</v>
      </c>
      <c r="Q1673">
        <v>1321</v>
      </c>
    </row>
    <row r="1674" spans="1:17" x14ac:dyDescent="0.25">
      <c r="A1674">
        <v>23019</v>
      </c>
      <c r="B1674" t="s">
        <v>7990</v>
      </c>
      <c r="C1674" t="s">
        <v>7910</v>
      </c>
      <c r="D1674" t="s">
        <v>7911</v>
      </c>
      <c r="E1674" t="s">
        <v>436</v>
      </c>
      <c r="F1674" t="s">
        <v>4051</v>
      </c>
      <c r="G1674" t="s">
        <v>7326</v>
      </c>
      <c r="H1674" t="s">
        <v>7327</v>
      </c>
      <c r="I1674" t="s">
        <v>21</v>
      </c>
      <c r="J1674" t="s">
        <v>7906</v>
      </c>
      <c r="K1674" t="s">
        <v>2648</v>
      </c>
      <c r="L1674">
        <v>2991</v>
      </c>
      <c r="M1674">
        <v>802</v>
      </c>
      <c r="N1674">
        <v>907</v>
      </c>
      <c r="O1674">
        <v>1166</v>
      </c>
      <c r="P1674">
        <v>1469</v>
      </c>
      <c r="Q1674">
        <v>1672</v>
      </c>
    </row>
    <row r="1675" spans="1:17" x14ac:dyDescent="0.25">
      <c r="A1675">
        <v>23019</v>
      </c>
      <c r="B1675" t="s">
        <v>7991</v>
      </c>
      <c r="C1675" t="s">
        <v>7903</v>
      </c>
      <c r="D1675" t="s">
        <v>7904</v>
      </c>
      <c r="E1675" t="s">
        <v>436</v>
      </c>
      <c r="F1675" t="s">
        <v>7992</v>
      </c>
      <c r="G1675" t="s">
        <v>7326</v>
      </c>
      <c r="H1675" t="s">
        <v>7327</v>
      </c>
      <c r="I1675" t="s">
        <v>21</v>
      </c>
      <c r="J1675" t="s">
        <v>7906</v>
      </c>
      <c r="K1675" t="s">
        <v>2648</v>
      </c>
      <c r="L1675">
        <v>4280</v>
      </c>
      <c r="M1675">
        <v>718</v>
      </c>
      <c r="N1675">
        <v>747</v>
      </c>
      <c r="O1675">
        <v>983</v>
      </c>
      <c r="P1675">
        <v>1234</v>
      </c>
      <c r="Q1675">
        <v>1321</v>
      </c>
    </row>
    <row r="1676" spans="1:17" x14ac:dyDescent="0.25">
      <c r="A1676">
        <v>23019</v>
      </c>
      <c r="B1676" t="s">
        <v>7993</v>
      </c>
      <c r="C1676" t="s">
        <v>7903</v>
      </c>
      <c r="D1676" t="s">
        <v>7904</v>
      </c>
      <c r="E1676" t="s">
        <v>436</v>
      </c>
      <c r="F1676" t="s">
        <v>7994</v>
      </c>
      <c r="G1676" t="s">
        <v>7326</v>
      </c>
      <c r="H1676" t="s">
        <v>7327</v>
      </c>
      <c r="I1676" t="s">
        <v>21</v>
      </c>
      <c r="J1676" t="s">
        <v>7906</v>
      </c>
      <c r="K1676" t="s">
        <v>2648</v>
      </c>
      <c r="L1676">
        <v>159</v>
      </c>
      <c r="M1676">
        <v>718</v>
      </c>
      <c r="N1676">
        <v>747</v>
      </c>
      <c r="O1676">
        <v>983</v>
      </c>
      <c r="P1676">
        <v>1234</v>
      </c>
      <c r="Q1676">
        <v>1321</v>
      </c>
    </row>
    <row r="1677" spans="1:17" x14ac:dyDescent="0.25">
      <c r="A1677">
        <v>23019</v>
      </c>
      <c r="B1677" t="s">
        <v>7995</v>
      </c>
      <c r="C1677" t="s">
        <v>7903</v>
      </c>
      <c r="D1677" t="s">
        <v>7904</v>
      </c>
      <c r="E1677" t="s">
        <v>436</v>
      </c>
      <c r="F1677" t="s">
        <v>7996</v>
      </c>
      <c r="G1677" t="s">
        <v>7326</v>
      </c>
      <c r="H1677" t="s">
        <v>7327</v>
      </c>
      <c r="I1677" t="s">
        <v>21</v>
      </c>
      <c r="J1677" t="s">
        <v>7906</v>
      </c>
      <c r="K1677" t="s">
        <v>2648</v>
      </c>
      <c r="L1677">
        <v>1600</v>
      </c>
      <c r="M1677">
        <v>718</v>
      </c>
      <c r="N1677">
        <v>747</v>
      </c>
      <c r="O1677">
        <v>983</v>
      </c>
      <c r="P1677">
        <v>1234</v>
      </c>
      <c r="Q1677">
        <v>1321</v>
      </c>
    </row>
    <row r="1678" spans="1:17" x14ac:dyDescent="0.25">
      <c r="A1678">
        <v>23019</v>
      </c>
      <c r="B1678" t="s">
        <v>7997</v>
      </c>
      <c r="C1678" t="s">
        <v>7903</v>
      </c>
      <c r="D1678" t="s">
        <v>7904</v>
      </c>
      <c r="E1678" t="s">
        <v>436</v>
      </c>
      <c r="F1678" t="s">
        <v>7998</v>
      </c>
      <c r="G1678" t="s">
        <v>7326</v>
      </c>
      <c r="H1678" t="s">
        <v>7327</v>
      </c>
      <c r="I1678" t="s">
        <v>21</v>
      </c>
      <c r="J1678" t="s">
        <v>7906</v>
      </c>
      <c r="K1678" t="s">
        <v>2648</v>
      </c>
      <c r="L1678">
        <v>3254</v>
      </c>
      <c r="M1678">
        <v>718</v>
      </c>
      <c r="N1678">
        <v>747</v>
      </c>
      <c r="O1678">
        <v>983</v>
      </c>
      <c r="P1678">
        <v>1234</v>
      </c>
      <c r="Q1678">
        <v>1321</v>
      </c>
    </row>
    <row r="1679" spans="1:17" x14ac:dyDescent="0.25">
      <c r="A1679">
        <v>23019</v>
      </c>
      <c r="B1679" t="s">
        <v>7999</v>
      </c>
      <c r="C1679" t="s">
        <v>7903</v>
      </c>
      <c r="D1679" t="s">
        <v>7904</v>
      </c>
      <c r="E1679" t="s">
        <v>436</v>
      </c>
      <c r="F1679" t="s">
        <v>8000</v>
      </c>
      <c r="G1679" t="s">
        <v>7326</v>
      </c>
      <c r="H1679" t="s">
        <v>7327</v>
      </c>
      <c r="I1679" t="s">
        <v>21</v>
      </c>
      <c r="J1679" t="s">
        <v>7906</v>
      </c>
      <c r="K1679" t="s">
        <v>2648</v>
      </c>
      <c r="L1679">
        <v>434</v>
      </c>
      <c r="M1679">
        <v>718</v>
      </c>
      <c r="N1679">
        <v>747</v>
      </c>
      <c r="O1679">
        <v>983</v>
      </c>
      <c r="P1679">
        <v>1234</v>
      </c>
      <c r="Q1679">
        <v>1321</v>
      </c>
    </row>
    <row r="1680" spans="1:17" x14ac:dyDescent="0.25">
      <c r="A1680">
        <v>23019</v>
      </c>
      <c r="B1680" t="s">
        <v>8001</v>
      </c>
      <c r="C1680" t="s">
        <v>7910</v>
      </c>
      <c r="D1680" t="s">
        <v>7911</v>
      </c>
      <c r="E1680" t="s">
        <v>436</v>
      </c>
      <c r="F1680" t="s">
        <v>8002</v>
      </c>
      <c r="G1680" t="s">
        <v>7326</v>
      </c>
      <c r="H1680" t="s">
        <v>7327</v>
      </c>
      <c r="I1680" t="s">
        <v>21</v>
      </c>
      <c r="J1680" t="s">
        <v>7906</v>
      </c>
      <c r="K1680" t="s">
        <v>2648</v>
      </c>
      <c r="L1680">
        <v>7453</v>
      </c>
      <c r="M1680">
        <v>802</v>
      </c>
      <c r="N1680">
        <v>907</v>
      </c>
      <c r="O1680">
        <v>1166</v>
      </c>
      <c r="P1680">
        <v>1469</v>
      </c>
      <c r="Q1680">
        <v>1672</v>
      </c>
    </row>
    <row r="1681" spans="1:17" x14ac:dyDescent="0.25">
      <c r="A1681">
        <v>23019</v>
      </c>
      <c r="B1681" t="s">
        <v>8003</v>
      </c>
      <c r="C1681" t="s">
        <v>7910</v>
      </c>
      <c r="D1681" t="s">
        <v>7911</v>
      </c>
      <c r="E1681" t="s">
        <v>436</v>
      </c>
      <c r="F1681" t="s">
        <v>8004</v>
      </c>
      <c r="G1681" t="s">
        <v>7326</v>
      </c>
      <c r="H1681" t="s">
        <v>7327</v>
      </c>
      <c r="I1681" t="s">
        <v>21</v>
      </c>
      <c r="J1681" t="s">
        <v>7906</v>
      </c>
      <c r="K1681" t="s">
        <v>2648</v>
      </c>
      <c r="L1681">
        <v>10751</v>
      </c>
      <c r="M1681">
        <v>802</v>
      </c>
      <c r="N1681">
        <v>907</v>
      </c>
      <c r="O1681">
        <v>1166</v>
      </c>
      <c r="P1681">
        <v>1469</v>
      </c>
      <c r="Q1681">
        <v>1672</v>
      </c>
    </row>
    <row r="1682" spans="1:17" x14ac:dyDescent="0.25">
      <c r="A1682">
        <v>23019</v>
      </c>
      <c r="B1682" t="s">
        <v>8005</v>
      </c>
      <c r="C1682" t="s">
        <v>7910</v>
      </c>
      <c r="D1682" t="s">
        <v>7911</v>
      </c>
      <c r="E1682" t="s">
        <v>436</v>
      </c>
      <c r="F1682" t="s">
        <v>8006</v>
      </c>
      <c r="G1682" t="s">
        <v>7326</v>
      </c>
      <c r="H1682" t="s">
        <v>7327</v>
      </c>
      <c r="I1682" t="s">
        <v>21</v>
      </c>
      <c r="J1682" t="s">
        <v>7906</v>
      </c>
      <c r="K1682" t="s">
        <v>2648</v>
      </c>
      <c r="L1682">
        <v>3674</v>
      </c>
      <c r="M1682">
        <v>802</v>
      </c>
      <c r="N1682">
        <v>907</v>
      </c>
      <c r="O1682">
        <v>1166</v>
      </c>
      <c r="P1682">
        <v>1469</v>
      </c>
      <c r="Q1682">
        <v>1672</v>
      </c>
    </row>
    <row r="1683" spans="1:17" x14ac:dyDescent="0.25">
      <c r="A1683">
        <v>23019</v>
      </c>
      <c r="B1683" t="s">
        <v>8007</v>
      </c>
      <c r="C1683" t="s">
        <v>7903</v>
      </c>
      <c r="D1683" t="s">
        <v>7904</v>
      </c>
      <c r="E1683" t="s">
        <v>436</v>
      </c>
      <c r="F1683" t="s">
        <v>8008</v>
      </c>
      <c r="G1683" t="s">
        <v>7326</v>
      </c>
      <c r="H1683" t="s">
        <v>7327</v>
      </c>
      <c r="I1683" t="s">
        <v>21</v>
      </c>
      <c r="J1683" t="s">
        <v>7906</v>
      </c>
      <c r="K1683" t="s">
        <v>2648</v>
      </c>
      <c r="L1683">
        <v>550</v>
      </c>
      <c r="M1683">
        <v>718</v>
      </c>
      <c r="N1683">
        <v>747</v>
      </c>
      <c r="O1683">
        <v>983</v>
      </c>
      <c r="P1683">
        <v>1234</v>
      </c>
      <c r="Q1683">
        <v>1321</v>
      </c>
    </row>
    <row r="1684" spans="1:17" x14ac:dyDescent="0.25">
      <c r="A1684">
        <v>23019</v>
      </c>
      <c r="B1684" t="s">
        <v>8009</v>
      </c>
      <c r="C1684" t="s">
        <v>7903</v>
      </c>
      <c r="D1684" t="s">
        <v>7904</v>
      </c>
      <c r="E1684" t="s">
        <v>436</v>
      </c>
      <c r="F1684" t="s">
        <v>8010</v>
      </c>
      <c r="G1684" t="s">
        <v>7326</v>
      </c>
      <c r="H1684" t="s">
        <v>7327</v>
      </c>
      <c r="I1684" t="s">
        <v>21</v>
      </c>
      <c r="J1684" t="s">
        <v>7906</v>
      </c>
      <c r="K1684" t="s">
        <v>2648</v>
      </c>
      <c r="L1684">
        <v>867</v>
      </c>
      <c r="M1684">
        <v>718</v>
      </c>
      <c r="N1684">
        <v>747</v>
      </c>
      <c r="O1684">
        <v>983</v>
      </c>
      <c r="P1684">
        <v>1234</v>
      </c>
      <c r="Q1684">
        <v>1321</v>
      </c>
    </row>
    <row r="1685" spans="1:17" x14ac:dyDescent="0.25">
      <c r="A1685">
        <v>23019</v>
      </c>
      <c r="B1685" t="s">
        <v>8011</v>
      </c>
      <c r="C1685" t="s">
        <v>7910</v>
      </c>
      <c r="D1685" t="s">
        <v>7911</v>
      </c>
      <c r="E1685" t="s">
        <v>436</v>
      </c>
      <c r="F1685" t="s">
        <v>7453</v>
      </c>
      <c r="G1685" t="s">
        <v>7326</v>
      </c>
      <c r="H1685" t="s">
        <v>7327</v>
      </c>
      <c r="I1685" t="s">
        <v>21</v>
      </c>
      <c r="J1685" t="s">
        <v>7906</v>
      </c>
      <c r="K1685" t="s">
        <v>2648</v>
      </c>
      <c r="L1685">
        <v>627</v>
      </c>
      <c r="M1685">
        <v>802</v>
      </c>
      <c r="N1685">
        <v>907</v>
      </c>
      <c r="O1685">
        <v>1166</v>
      </c>
      <c r="P1685">
        <v>1469</v>
      </c>
      <c r="Q1685">
        <v>1672</v>
      </c>
    </row>
    <row r="1686" spans="1:17" x14ac:dyDescent="0.25">
      <c r="A1686">
        <v>23019</v>
      </c>
      <c r="B1686" t="s">
        <v>8012</v>
      </c>
      <c r="C1686" t="s">
        <v>7903</v>
      </c>
      <c r="D1686" t="s">
        <v>7904</v>
      </c>
      <c r="E1686" t="s">
        <v>436</v>
      </c>
      <c r="F1686" t="s">
        <v>3965</v>
      </c>
      <c r="G1686" t="s">
        <v>7326</v>
      </c>
      <c r="H1686" t="s">
        <v>7327</v>
      </c>
      <c r="I1686" t="s">
        <v>21</v>
      </c>
      <c r="J1686" t="s">
        <v>7906</v>
      </c>
      <c r="K1686" t="s">
        <v>2648</v>
      </c>
      <c r="L1686">
        <v>1154</v>
      </c>
      <c r="M1686">
        <v>718</v>
      </c>
      <c r="N1686">
        <v>747</v>
      </c>
      <c r="O1686">
        <v>983</v>
      </c>
      <c r="P1686">
        <v>1234</v>
      </c>
      <c r="Q1686">
        <v>1321</v>
      </c>
    </row>
    <row r="1687" spans="1:17" x14ac:dyDescent="0.25">
      <c r="A1687">
        <v>23019</v>
      </c>
      <c r="B1687" t="s">
        <v>8013</v>
      </c>
      <c r="C1687" t="s">
        <v>7903</v>
      </c>
      <c r="D1687" t="s">
        <v>7904</v>
      </c>
      <c r="E1687" t="s">
        <v>436</v>
      </c>
      <c r="F1687" t="s">
        <v>8014</v>
      </c>
      <c r="G1687" t="s">
        <v>7326</v>
      </c>
      <c r="H1687" t="s">
        <v>7327</v>
      </c>
      <c r="I1687" t="s">
        <v>21</v>
      </c>
      <c r="J1687" t="s">
        <v>7906</v>
      </c>
      <c r="K1687" t="s">
        <v>2648</v>
      </c>
      <c r="L1687">
        <v>265</v>
      </c>
      <c r="M1687">
        <v>718</v>
      </c>
      <c r="N1687">
        <v>747</v>
      </c>
      <c r="O1687">
        <v>983</v>
      </c>
      <c r="P1687">
        <v>1234</v>
      </c>
      <c r="Q1687">
        <v>1321</v>
      </c>
    </row>
    <row r="1688" spans="1:17" x14ac:dyDescent="0.25">
      <c r="A1688">
        <v>23019</v>
      </c>
      <c r="B1688" t="s">
        <v>8015</v>
      </c>
      <c r="C1688" t="s">
        <v>7903</v>
      </c>
      <c r="D1688" t="s">
        <v>7904</v>
      </c>
      <c r="E1688" t="s">
        <v>436</v>
      </c>
      <c r="F1688" t="s">
        <v>8016</v>
      </c>
      <c r="G1688" t="s">
        <v>7326</v>
      </c>
      <c r="H1688" t="s">
        <v>7327</v>
      </c>
      <c r="I1688" t="s">
        <v>21</v>
      </c>
      <c r="J1688" t="s">
        <v>7906</v>
      </c>
      <c r="K1688" t="s">
        <v>2648</v>
      </c>
      <c r="L1688">
        <v>65</v>
      </c>
      <c r="M1688">
        <v>718</v>
      </c>
      <c r="N1688">
        <v>747</v>
      </c>
      <c r="O1688">
        <v>983</v>
      </c>
      <c r="P1688">
        <v>1234</v>
      </c>
      <c r="Q1688">
        <v>1321</v>
      </c>
    </row>
    <row r="1689" spans="1:17" x14ac:dyDescent="0.25">
      <c r="A1689">
        <v>23019</v>
      </c>
      <c r="B1689" t="s">
        <v>8017</v>
      </c>
      <c r="C1689" t="s">
        <v>7903</v>
      </c>
      <c r="D1689" t="s">
        <v>7904</v>
      </c>
      <c r="E1689" t="s">
        <v>436</v>
      </c>
      <c r="F1689" t="s">
        <v>8018</v>
      </c>
      <c r="G1689" t="s">
        <v>7326</v>
      </c>
      <c r="H1689" t="s">
        <v>7327</v>
      </c>
      <c r="I1689" t="s">
        <v>21</v>
      </c>
      <c r="J1689" t="s">
        <v>7906</v>
      </c>
      <c r="K1689" t="s">
        <v>2648</v>
      </c>
      <c r="L1689">
        <v>346</v>
      </c>
      <c r="M1689">
        <v>718</v>
      </c>
      <c r="N1689">
        <v>747</v>
      </c>
      <c r="O1689">
        <v>983</v>
      </c>
      <c r="P1689">
        <v>1234</v>
      </c>
      <c r="Q1689">
        <v>1321</v>
      </c>
    </row>
    <row r="1690" spans="1:17" x14ac:dyDescent="0.25">
      <c r="A1690">
        <v>23019</v>
      </c>
      <c r="B1690" t="s">
        <v>8019</v>
      </c>
      <c r="C1690" t="s">
        <v>7903</v>
      </c>
      <c r="D1690" t="s">
        <v>7904</v>
      </c>
      <c r="E1690" t="s">
        <v>436</v>
      </c>
      <c r="F1690" t="s">
        <v>8020</v>
      </c>
      <c r="G1690" t="s">
        <v>7326</v>
      </c>
      <c r="H1690" t="s">
        <v>7327</v>
      </c>
      <c r="I1690" t="s">
        <v>21</v>
      </c>
      <c r="J1690" t="s">
        <v>7906</v>
      </c>
      <c r="K1690" t="s">
        <v>2648</v>
      </c>
      <c r="L1690">
        <v>384</v>
      </c>
      <c r="M1690">
        <v>718</v>
      </c>
      <c r="N1690">
        <v>747</v>
      </c>
      <c r="O1690">
        <v>983</v>
      </c>
      <c r="P1690">
        <v>1234</v>
      </c>
      <c r="Q1690">
        <v>1321</v>
      </c>
    </row>
    <row r="1691" spans="1:17" x14ac:dyDescent="0.25">
      <c r="A1691">
        <v>23019</v>
      </c>
      <c r="B1691" t="s">
        <v>8021</v>
      </c>
      <c r="C1691" t="s">
        <v>7903</v>
      </c>
      <c r="D1691" t="s">
        <v>7904</v>
      </c>
      <c r="E1691" t="s">
        <v>436</v>
      </c>
      <c r="F1691" t="s">
        <v>8022</v>
      </c>
      <c r="G1691" t="s">
        <v>7326</v>
      </c>
      <c r="H1691" t="s">
        <v>7327</v>
      </c>
      <c r="I1691" t="s">
        <v>21</v>
      </c>
      <c r="J1691" t="s">
        <v>7906</v>
      </c>
      <c r="K1691" t="s">
        <v>2648</v>
      </c>
      <c r="L1691">
        <v>1360</v>
      </c>
      <c r="M1691">
        <v>718</v>
      </c>
      <c r="N1691">
        <v>747</v>
      </c>
      <c r="O1691">
        <v>983</v>
      </c>
      <c r="P1691">
        <v>1234</v>
      </c>
      <c r="Q1691">
        <v>1321</v>
      </c>
    </row>
    <row r="1692" spans="1:17" x14ac:dyDescent="0.25">
      <c r="A1692">
        <v>23019</v>
      </c>
      <c r="B1692" t="s">
        <v>8023</v>
      </c>
      <c r="C1692" t="s">
        <v>7903</v>
      </c>
      <c r="D1692" t="s">
        <v>7904</v>
      </c>
      <c r="E1692" t="s">
        <v>436</v>
      </c>
      <c r="F1692" t="s">
        <v>8024</v>
      </c>
      <c r="G1692" t="s">
        <v>7326</v>
      </c>
      <c r="H1692" t="s">
        <v>7327</v>
      </c>
      <c r="I1692" t="s">
        <v>21</v>
      </c>
      <c r="J1692" t="s">
        <v>7906</v>
      </c>
      <c r="K1692" t="s">
        <v>2648</v>
      </c>
      <c r="L1692">
        <v>0</v>
      </c>
      <c r="M1692">
        <v>718</v>
      </c>
      <c r="N1692">
        <v>747</v>
      </c>
      <c r="O1692">
        <v>983</v>
      </c>
      <c r="P1692">
        <v>1234</v>
      </c>
      <c r="Q1692">
        <v>1321</v>
      </c>
    </row>
    <row r="1693" spans="1:17" x14ac:dyDescent="0.25">
      <c r="A1693">
        <v>23019</v>
      </c>
      <c r="B1693" t="s">
        <v>8025</v>
      </c>
      <c r="C1693" t="s">
        <v>7910</v>
      </c>
      <c r="D1693" t="s">
        <v>7911</v>
      </c>
      <c r="E1693" t="s">
        <v>436</v>
      </c>
      <c r="F1693" t="s">
        <v>8026</v>
      </c>
      <c r="G1693" t="s">
        <v>7326</v>
      </c>
      <c r="H1693" t="s">
        <v>7327</v>
      </c>
      <c r="I1693" t="s">
        <v>21</v>
      </c>
      <c r="J1693" t="s">
        <v>7906</v>
      </c>
      <c r="K1693" t="s">
        <v>2648</v>
      </c>
      <c r="L1693">
        <v>1900</v>
      </c>
      <c r="M1693">
        <v>802</v>
      </c>
      <c r="N1693">
        <v>907</v>
      </c>
      <c r="O1693">
        <v>1166</v>
      </c>
      <c r="P1693">
        <v>1469</v>
      </c>
      <c r="Q1693">
        <v>1672</v>
      </c>
    </row>
    <row r="1694" spans="1:17" x14ac:dyDescent="0.25">
      <c r="A1694">
        <v>23019</v>
      </c>
      <c r="B1694" t="s">
        <v>8027</v>
      </c>
      <c r="C1694" t="s">
        <v>7903</v>
      </c>
      <c r="D1694" t="s">
        <v>7904</v>
      </c>
      <c r="E1694" t="s">
        <v>436</v>
      </c>
      <c r="F1694" t="s">
        <v>8028</v>
      </c>
      <c r="G1694" t="s">
        <v>7326</v>
      </c>
      <c r="H1694" t="s">
        <v>7327</v>
      </c>
      <c r="I1694" t="s">
        <v>21</v>
      </c>
      <c r="J1694" t="s">
        <v>7906</v>
      </c>
      <c r="K1694" t="s">
        <v>2648</v>
      </c>
      <c r="L1694">
        <v>78</v>
      </c>
      <c r="M1694">
        <v>718</v>
      </c>
      <c r="N1694">
        <v>747</v>
      </c>
      <c r="O1694">
        <v>983</v>
      </c>
      <c r="P1694">
        <v>1234</v>
      </c>
      <c r="Q1694">
        <v>1321</v>
      </c>
    </row>
    <row r="1695" spans="1:17" x14ac:dyDescent="0.25">
      <c r="A1695">
        <v>23019</v>
      </c>
      <c r="B1695" t="s">
        <v>8029</v>
      </c>
      <c r="C1695" t="s">
        <v>7903</v>
      </c>
      <c r="D1695" t="s">
        <v>7904</v>
      </c>
      <c r="E1695" t="s">
        <v>436</v>
      </c>
      <c r="F1695" t="s">
        <v>8030</v>
      </c>
      <c r="G1695" t="s">
        <v>7326</v>
      </c>
      <c r="H1695" t="s">
        <v>7327</v>
      </c>
      <c r="I1695" t="s">
        <v>21</v>
      </c>
      <c r="J1695" t="s">
        <v>7906</v>
      </c>
      <c r="K1695" t="s">
        <v>2648</v>
      </c>
      <c r="L1695">
        <v>0</v>
      </c>
      <c r="M1695">
        <v>718</v>
      </c>
      <c r="N1695">
        <v>747</v>
      </c>
      <c r="O1695">
        <v>983</v>
      </c>
      <c r="P1695">
        <v>1234</v>
      </c>
      <c r="Q1695">
        <v>1321</v>
      </c>
    </row>
    <row r="1696" spans="1:17" x14ac:dyDescent="0.25">
      <c r="A1696">
        <v>23019</v>
      </c>
      <c r="B1696" t="s">
        <v>8031</v>
      </c>
      <c r="C1696" t="s">
        <v>7903</v>
      </c>
      <c r="D1696" t="s">
        <v>7904</v>
      </c>
      <c r="E1696" t="s">
        <v>436</v>
      </c>
      <c r="F1696" t="s">
        <v>8032</v>
      </c>
      <c r="G1696" t="s">
        <v>7326</v>
      </c>
      <c r="H1696" t="s">
        <v>7327</v>
      </c>
      <c r="I1696" t="s">
        <v>21</v>
      </c>
      <c r="J1696" t="s">
        <v>7906</v>
      </c>
      <c r="K1696" t="s">
        <v>2648</v>
      </c>
      <c r="L1696">
        <v>361</v>
      </c>
      <c r="M1696">
        <v>718</v>
      </c>
      <c r="N1696">
        <v>747</v>
      </c>
      <c r="O1696">
        <v>983</v>
      </c>
      <c r="P1696">
        <v>1234</v>
      </c>
      <c r="Q1696">
        <v>1321</v>
      </c>
    </row>
    <row r="1697" spans="1:17" x14ac:dyDescent="0.25">
      <c r="A1697">
        <v>23019</v>
      </c>
      <c r="B1697" t="s">
        <v>8033</v>
      </c>
      <c r="C1697" t="s">
        <v>7903</v>
      </c>
      <c r="D1697" t="s">
        <v>7904</v>
      </c>
      <c r="E1697" t="s">
        <v>436</v>
      </c>
      <c r="F1697" t="s">
        <v>8034</v>
      </c>
      <c r="G1697" t="s">
        <v>7326</v>
      </c>
      <c r="H1697" t="s">
        <v>7327</v>
      </c>
      <c r="I1697" t="s">
        <v>21</v>
      </c>
      <c r="J1697" t="s">
        <v>7906</v>
      </c>
      <c r="K1697" t="s">
        <v>2648</v>
      </c>
      <c r="L1697">
        <v>232</v>
      </c>
      <c r="M1697">
        <v>718</v>
      </c>
      <c r="N1697">
        <v>747</v>
      </c>
      <c r="O1697">
        <v>983</v>
      </c>
      <c r="P1697">
        <v>1234</v>
      </c>
      <c r="Q1697">
        <v>1321</v>
      </c>
    </row>
    <row r="1698" spans="1:17" x14ac:dyDescent="0.25">
      <c r="A1698">
        <v>23021</v>
      </c>
      <c r="B1698" t="s">
        <v>8035</v>
      </c>
      <c r="C1698" t="s">
        <v>8036</v>
      </c>
      <c r="D1698" t="s">
        <v>8037</v>
      </c>
      <c r="E1698" t="s">
        <v>471</v>
      </c>
      <c r="F1698" t="s">
        <v>8038</v>
      </c>
      <c r="G1698" t="s">
        <v>7326</v>
      </c>
      <c r="H1698" t="s">
        <v>7327</v>
      </c>
      <c r="I1698" t="s">
        <v>21</v>
      </c>
      <c r="J1698" t="s">
        <v>8039</v>
      </c>
      <c r="K1698" t="s">
        <v>2657</v>
      </c>
      <c r="L1698">
        <v>679</v>
      </c>
      <c r="M1698">
        <v>657</v>
      </c>
      <c r="N1698">
        <v>661</v>
      </c>
      <c r="O1698">
        <v>860</v>
      </c>
      <c r="P1698">
        <v>1105</v>
      </c>
      <c r="Q1698">
        <v>1444</v>
      </c>
    </row>
    <row r="1699" spans="1:17" x14ac:dyDescent="0.25">
      <c r="A1699">
        <v>23021</v>
      </c>
      <c r="B1699" t="s">
        <v>8040</v>
      </c>
      <c r="C1699" t="s">
        <v>8036</v>
      </c>
      <c r="D1699" t="s">
        <v>8037</v>
      </c>
      <c r="E1699" t="s">
        <v>471</v>
      </c>
      <c r="F1699" t="s">
        <v>8041</v>
      </c>
      <c r="G1699" t="s">
        <v>7326</v>
      </c>
      <c r="H1699" t="s">
        <v>7327</v>
      </c>
      <c r="I1699" t="s">
        <v>21</v>
      </c>
      <c r="J1699" t="s">
        <v>8039</v>
      </c>
      <c r="K1699" t="s">
        <v>2657</v>
      </c>
      <c r="L1699">
        <v>152</v>
      </c>
      <c r="M1699">
        <v>657</v>
      </c>
      <c r="N1699">
        <v>661</v>
      </c>
      <c r="O1699">
        <v>860</v>
      </c>
      <c r="P1699">
        <v>1105</v>
      </c>
      <c r="Q1699">
        <v>1444</v>
      </c>
    </row>
    <row r="1700" spans="1:17" x14ac:dyDescent="0.25">
      <c r="A1700">
        <v>23021</v>
      </c>
      <c r="B1700" t="s">
        <v>8042</v>
      </c>
      <c r="C1700" t="s">
        <v>8036</v>
      </c>
      <c r="D1700" t="s">
        <v>8037</v>
      </c>
      <c r="E1700" t="s">
        <v>471</v>
      </c>
      <c r="F1700" t="s">
        <v>8043</v>
      </c>
      <c r="G1700" t="s">
        <v>7326</v>
      </c>
      <c r="H1700" t="s">
        <v>7327</v>
      </c>
      <c r="I1700" t="s">
        <v>21</v>
      </c>
      <c r="J1700" t="s">
        <v>8039</v>
      </c>
      <c r="K1700" t="s">
        <v>2657</v>
      </c>
      <c r="L1700">
        <v>55</v>
      </c>
      <c r="M1700">
        <v>657</v>
      </c>
      <c r="N1700">
        <v>661</v>
      </c>
      <c r="O1700">
        <v>860</v>
      </c>
      <c r="P1700">
        <v>1105</v>
      </c>
      <c r="Q1700">
        <v>1444</v>
      </c>
    </row>
    <row r="1701" spans="1:17" x14ac:dyDescent="0.25">
      <c r="A1701">
        <v>23021</v>
      </c>
      <c r="B1701" t="s">
        <v>8044</v>
      </c>
      <c r="C1701" t="s">
        <v>8036</v>
      </c>
      <c r="D1701" t="s">
        <v>8037</v>
      </c>
      <c r="E1701" t="s">
        <v>471</v>
      </c>
      <c r="F1701" t="s">
        <v>8045</v>
      </c>
      <c r="G1701" t="s">
        <v>7326</v>
      </c>
      <c r="H1701" t="s">
        <v>7327</v>
      </c>
      <c r="I1701" t="s">
        <v>21</v>
      </c>
      <c r="J1701" t="s">
        <v>8039</v>
      </c>
      <c r="K1701" t="s">
        <v>2657</v>
      </c>
      <c r="L1701">
        <v>163</v>
      </c>
      <c r="M1701">
        <v>657</v>
      </c>
      <c r="N1701">
        <v>661</v>
      </c>
      <c r="O1701">
        <v>860</v>
      </c>
      <c r="P1701">
        <v>1105</v>
      </c>
      <c r="Q1701">
        <v>1444</v>
      </c>
    </row>
    <row r="1702" spans="1:17" x14ac:dyDescent="0.25">
      <c r="A1702">
        <v>23021</v>
      </c>
      <c r="B1702" t="s">
        <v>8046</v>
      </c>
      <c r="C1702" t="s">
        <v>8036</v>
      </c>
      <c r="D1702" t="s">
        <v>8037</v>
      </c>
      <c r="E1702" t="s">
        <v>471</v>
      </c>
      <c r="F1702" t="s">
        <v>8047</v>
      </c>
      <c r="G1702" t="s">
        <v>7326</v>
      </c>
      <c r="H1702" t="s">
        <v>7327</v>
      </c>
      <c r="I1702" t="s">
        <v>21</v>
      </c>
      <c r="J1702" t="s">
        <v>8039</v>
      </c>
      <c r="K1702" t="s">
        <v>2657</v>
      </c>
      <c r="L1702">
        <v>1250</v>
      </c>
      <c r="M1702">
        <v>657</v>
      </c>
      <c r="N1702">
        <v>661</v>
      </c>
      <c r="O1702">
        <v>860</v>
      </c>
      <c r="P1702">
        <v>1105</v>
      </c>
      <c r="Q1702">
        <v>1444</v>
      </c>
    </row>
    <row r="1703" spans="1:17" x14ac:dyDescent="0.25">
      <c r="A1703">
        <v>23021</v>
      </c>
      <c r="B1703" t="s">
        <v>8048</v>
      </c>
      <c r="C1703" t="s">
        <v>8036</v>
      </c>
      <c r="D1703" t="s">
        <v>8037</v>
      </c>
      <c r="E1703" t="s">
        <v>471</v>
      </c>
      <c r="F1703" t="s">
        <v>8049</v>
      </c>
      <c r="G1703" t="s">
        <v>7326</v>
      </c>
      <c r="H1703" t="s">
        <v>7327</v>
      </c>
      <c r="I1703" t="s">
        <v>21</v>
      </c>
      <c r="J1703" t="s">
        <v>8039</v>
      </c>
      <c r="K1703" t="s">
        <v>2657</v>
      </c>
      <c r="L1703">
        <v>4064</v>
      </c>
      <c r="M1703">
        <v>657</v>
      </c>
      <c r="N1703">
        <v>661</v>
      </c>
      <c r="O1703">
        <v>860</v>
      </c>
      <c r="P1703">
        <v>1105</v>
      </c>
      <c r="Q1703">
        <v>1444</v>
      </c>
    </row>
    <row r="1704" spans="1:17" x14ac:dyDescent="0.25">
      <c r="A1704">
        <v>23021</v>
      </c>
      <c r="B1704" t="s">
        <v>8050</v>
      </c>
      <c r="C1704" t="s">
        <v>8036</v>
      </c>
      <c r="D1704" t="s">
        <v>8037</v>
      </c>
      <c r="E1704" t="s">
        <v>471</v>
      </c>
      <c r="F1704" t="s">
        <v>8051</v>
      </c>
      <c r="G1704" t="s">
        <v>7326</v>
      </c>
      <c r="H1704" t="s">
        <v>7327</v>
      </c>
      <c r="I1704" t="s">
        <v>21</v>
      </c>
      <c r="J1704" t="s">
        <v>8039</v>
      </c>
      <c r="K1704" t="s">
        <v>2657</v>
      </c>
      <c r="L1704">
        <v>1507</v>
      </c>
      <c r="M1704">
        <v>657</v>
      </c>
      <c r="N1704">
        <v>661</v>
      </c>
      <c r="O1704">
        <v>860</v>
      </c>
      <c r="P1704">
        <v>1105</v>
      </c>
      <c r="Q1704">
        <v>1444</v>
      </c>
    </row>
    <row r="1705" spans="1:17" x14ac:dyDescent="0.25">
      <c r="A1705">
        <v>23021</v>
      </c>
      <c r="B1705" t="s">
        <v>8052</v>
      </c>
      <c r="C1705" t="s">
        <v>8036</v>
      </c>
      <c r="D1705" t="s">
        <v>8037</v>
      </c>
      <c r="E1705" t="s">
        <v>471</v>
      </c>
      <c r="F1705" t="s">
        <v>4039</v>
      </c>
      <c r="G1705" t="s">
        <v>7326</v>
      </c>
      <c r="H1705" t="s">
        <v>7327</v>
      </c>
      <c r="I1705" t="s">
        <v>21</v>
      </c>
      <c r="J1705" t="s">
        <v>8039</v>
      </c>
      <c r="K1705" t="s">
        <v>2657</v>
      </c>
      <c r="L1705">
        <v>1000</v>
      </c>
      <c r="M1705">
        <v>657</v>
      </c>
      <c r="N1705">
        <v>661</v>
      </c>
      <c r="O1705">
        <v>860</v>
      </c>
      <c r="P1705">
        <v>1105</v>
      </c>
      <c r="Q1705">
        <v>1444</v>
      </c>
    </row>
    <row r="1706" spans="1:17" x14ac:dyDescent="0.25">
      <c r="A1706">
        <v>23021</v>
      </c>
      <c r="B1706" t="s">
        <v>8053</v>
      </c>
      <c r="C1706" t="s">
        <v>8036</v>
      </c>
      <c r="D1706" t="s">
        <v>8037</v>
      </c>
      <c r="E1706" t="s">
        <v>471</v>
      </c>
      <c r="F1706" t="s">
        <v>8054</v>
      </c>
      <c r="G1706" t="s">
        <v>7326</v>
      </c>
      <c r="H1706" t="s">
        <v>7327</v>
      </c>
      <c r="I1706" t="s">
        <v>21</v>
      </c>
      <c r="J1706" t="s">
        <v>8039</v>
      </c>
      <c r="K1706" t="s">
        <v>2657</v>
      </c>
      <c r="L1706">
        <v>2</v>
      </c>
      <c r="M1706">
        <v>657</v>
      </c>
      <c r="N1706">
        <v>661</v>
      </c>
      <c r="O1706">
        <v>860</v>
      </c>
      <c r="P1706">
        <v>1105</v>
      </c>
      <c r="Q1706">
        <v>1444</v>
      </c>
    </row>
    <row r="1707" spans="1:17" x14ac:dyDescent="0.25">
      <c r="A1707">
        <v>23021</v>
      </c>
      <c r="B1707" t="s">
        <v>8055</v>
      </c>
      <c r="C1707" t="s">
        <v>8036</v>
      </c>
      <c r="D1707" t="s">
        <v>8037</v>
      </c>
      <c r="E1707" t="s">
        <v>471</v>
      </c>
      <c r="F1707" t="s">
        <v>8056</v>
      </c>
      <c r="G1707" t="s">
        <v>7326</v>
      </c>
      <c r="H1707" t="s">
        <v>7327</v>
      </c>
      <c r="I1707" t="s">
        <v>21</v>
      </c>
      <c r="J1707" t="s">
        <v>8039</v>
      </c>
      <c r="K1707" t="s">
        <v>2657</v>
      </c>
      <c r="L1707">
        <v>226</v>
      </c>
      <c r="M1707">
        <v>657</v>
      </c>
      <c r="N1707">
        <v>661</v>
      </c>
      <c r="O1707">
        <v>860</v>
      </c>
      <c r="P1707">
        <v>1105</v>
      </c>
      <c r="Q1707">
        <v>1444</v>
      </c>
    </row>
    <row r="1708" spans="1:17" x14ac:dyDescent="0.25">
      <c r="A1708">
        <v>23021</v>
      </c>
      <c r="B1708" t="s">
        <v>8057</v>
      </c>
      <c r="C1708" t="s">
        <v>8036</v>
      </c>
      <c r="D1708" t="s">
        <v>8037</v>
      </c>
      <c r="E1708" t="s">
        <v>471</v>
      </c>
      <c r="F1708" t="s">
        <v>8058</v>
      </c>
      <c r="G1708" t="s">
        <v>7326</v>
      </c>
      <c r="H1708" t="s">
        <v>7327</v>
      </c>
      <c r="I1708" t="s">
        <v>21</v>
      </c>
      <c r="J1708" t="s">
        <v>8039</v>
      </c>
      <c r="K1708" t="s">
        <v>2657</v>
      </c>
      <c r="L1708">
        <v>257</v>
      </c>
      <c r="M1708">
        <v>657</v>
      </c>
      <c r="N1708">
        <v>661</v>
      </c>
      <c r="O1708">
        <v>860</v>
      </c>
      <c r="P1708">
        <v>1105</v>
      </c>
      <c r="Q1708">
        <v>1444</v>
      </c>
    </row>
    <row r="1709" spans="1:17" x14ac:dyDescent="0.25">
      <c r="A1709">
        <v>23021</v>
      </c>
      <c r="B1709" t="s">
        <v>8059</v>
      </c>
      <c r="C1709" t="s">
        <v>8036</v>
      </c>
      <c r="D1709" t="s">
        <v>8037</v>
      </c>
      <c r="E1709" t="s">
        <v>471</v>
      </c>
      <c r="F1709" t="s">
        <v>8060</v>
      </c>
      <c r="G1709" t="s">
        <v>7326</v>
      </c>
      <c r="H1709" t="s">
        <v>7327</v>
      </c>
      <c r="I1709" t="s">
        <v>21</v>
      </c>
      <c r="J1709" t="s">
        <v>8039</v>
      </c>
      <c r="K1709" t="s">
        <v>2657</v>
      </c>
      <c r="L1709">
        <v>2682</v>
      </c>
      <c r="M1709">
        <v>657</v>
      </c>
      <c r="N1709">
        <v>661</v>
      </c>
      <c r="O1709">
        <v>860</v>
      </c>
      <c r="P1709">
        <v>1105</v>
      </c>
      <c r="Q1709">
        <v>1444</v>
      </c>
    </row>
    <row r="1710" spans="1:17" x14ac:dyDescent="0.25">
      <c r="A1710">
        <v>23021</v>
      </c>
      <c r="B1710" t="s">
        <v>8061</v>
      </c>
      <c r="C1710" t="s">
        <v>8036</v>
      </c>
      <c r="D1710" t="s">
        <v>8037</v>
      </c>
      <c r="E1710" t="s">
        <v>471</v>
      </c>
      <c r="F1710" t="s">
        <v>8062</v>
      </c>
      <c r="G1710" t="s">
        <v>7326</v>
      </c>
      <c r="H1710" t="s">
        <v>7327</v>
      </c>
      <c r="I1710" t="s">
        <v>21</v>
      </c>
      <c r="J1710" t="s">
        <v>8039</v>
      </c>
      <c r="K1710" t="s">
        <v>2657</v>
      </c>
      <c r="L1710">
        <v>510</v>
      </c>
      <c r="M1710">
        <v>657</v>
      </c>
      <c r="N1710">
        <v>661</v>
      </c>
      <c r="O1710">
        <v>860</v>
      </c>
      <c r="P1710">
        <v>1105</v>
      </c>
      <c r="Q1710">
        <v>1444</v>
      </c>
    </row>
    <row r="1711" spans="1:17" x14ac:dyDescent="0.25">
      <c r="A1711">
        <v>23021</v>
      </c>
      <c r="B1711" t="s">
        <v>8063</v>
      </c>
      <c r="C1711" t="s">
        <v>8036</v>
      </c>
      <c r="D1711" t="s">
        <v>8037</v>
      </c>
      <c r="E1711" t="s">
        <v>471</v>
      </c>
      <c r="F1711" t="s">
        <v>8064</v>
      </c>
      <c r="G1711" t="s">
        <v>7326</v>
      </c>
      <c r="H1711" t="s">
        <v>7327</v>
      </c>
      <c r="I1711" t="s">
        <v>21</v>
      </c>
      <c r="J1711" t="s">
        <v>8039</v>
      </c>
      <c r="K1711" t="s">
        <v>2657</v>
      </c>
      <c r="L1711">
        <v>349</v>
      </c>
      <c r="M1711">
        <v>657</v>
      </c>
      <c r="N1711">
        <v>661</v>
      </c>
      <c r="O1711">
        <v>860</v>
      </c>
      <c r="P1711">
        <v>1105</v>
      </c>
      <c r="Q1711">
        <v>1444</v>
      </c>
    </row>
    <row r="1712" spans="1:17" x14ac:dyDescent="0.25">
      <c r="A1712">
        <v>23021</v>
      </c>
      <c r="B1712" t="s">
        <v>8065</v>
      </c>
      <c r="C1712" t="s">
        <v>8036</v>
      </c>
      <c r="D1712" t="s">
        <v>8037</v>
      </c>
      <c r="E1712" t="s">
        <v>471</v>
      </c>
      <c r="F1712" t="s">
        <v>8066</v>
      </c>
      <c r="G1712" t="s">
        <v>7326</v>
      </c>
      <c r="H1712" t="s">
        <v>7327</v>
      </c>
      <c r="I1712" t="s">
        <v>21</v>
      </c>
      <c r="J1712" t="s">
        <v>8039</v>
      </c>
      <c r="K1712" t="s">
        <v>2657</v>
      </c>
      <c r="L1712">
        <v>108</v>
      </c>
      <c r="M1712">
        <v>657</v>
      </c>
      <c r="N1712">
        <v>661</v>
      </c>
      <c r="O1712">
        <v>860</v>
      </c>
      <c r="P1712">
        <v>1105</v>
      </c>
      <c r="Q1712">
        <v>1444</v>
      </c>
    </row>
    <row r="1713" spans="1:17" x14ac:dyDescent="0.25">
      <c r="A1713">
        <v>23021</v>
      </c>
      <c r="B1713" t="s">
        <v>8067</v>
      </c>
      <c r="C1713" t="s">
        <v>8036</v>
      </c>
      <c r="D1713" t="s">
        <v>8037</v>
      </c>
      <c r="E1713" t="s">
        <v>471</v>
      </c>
      <c r="F1713" t="s">
        <v>8068</v>
      </c>
      <c r="G1713" t="s">
        <v>7326</v>
      </c>
      <c r="H1713" t="s">
        <v>7327</v>
      </c>
      <c r="I1713" t="s">
        <v>21</v>
      </c>
      <c r="J1713" t="s">
        <v>8039</v>
      </c>
      <c r="K1713" t="s">
        <v>2657</v>
      </c>
      <c r="L1713">
        <v>889</v>
      </c>
      <c r="M1713">
        <v>657</v>
      </c>
      <c r="N1713">
        <v>661</v>
      </c>
      <c r="O1713">
        <v>860</v>
      </c>
      <c r="P1713">
        <v>1105</v>
      </c>
      <c r="Q1713">
        <v>1444</v>
      </c>
    </row>
    <row r="1714" spans="1:17" x14ac:dyDescent="0.25">
      <c r="A1714">
        <v>23021</v>
      </c>
      <c r="B1714" t="s">
        <v>8069</v>
      </c>
      <c r="C1714" t="s">
        <v>8036</v>
      </c>
      <c r="D1714" t="s">
        <v>8037</v>
      </c>
      <c r="E1714" t="s">
        <v>471</v>
      </c>
      <c r="F1714" t="s">
        <v>8070</v>
      </c>
      <c r="G1714" t="s">
        <v>7326</v>
      </c>
      <c r="H1714" t="s">
        <v>7327</v>
      </c>
      <c r="I1714" t="s">
        <v>21</v>
      </c>
      <c r="J1714" t="s">
        <v>8039</v>
      </c>
      <c r="K1714" t="s">
        <v>2657</v>
      </c>
      <c r="L1714">
        <v>1507</v>
      </c>
      <c r="M1714">
        <v>657</v>
      </c>
      <c r="N1714">
        <v>661</v>
      </c>
      <c r="O1714">
        <v>860</v>
      </c>
      <c r="P1714">
        <v>1105</v>
      </c>
      <c r="Q1714">
        <v>1444</v>
      </c>
    </row>
    <row r="1715" spans="1:17" x14ac:dyDescent="0.25">
      <c r="A1715">
        <v>23021</v>
      </c>
      <c r="B1715" t="s">
        <v>8071</v>
      </c>
      <c r="C1715" t="s">
        <v>8036</v>
      </c>
      <c r="D1715" t="s">
        <v>8037</v>
      </c>
      <c r="E1715" t="s">
        <v>471</v>
      </c>
      <c r="F1715" t="s">
        <v>8072</v>
      </c>
      <c r="G1715" t="s">
        <v>7326</v>
      </c>
      <c r="H1715" t="s">
        <v>7327</v>
      </c>
      <c r="I1715" t="s">
        <v>21</v>
      </c>
      <c r="J1715" t="s">
        <v>8039</v>
      </c>
      <c r="K1715" t="s">
        <v>2657</v>
      </c>
      <c r="L1715">
        <v>548</v>
      </c>
      <c r="M1715">
        <v>657</v>
      </c>
      <c r="N1715">
        <v>661</v>
      </c>
      <c r="O1715">
        <v>860</v>
      </c>
      <c r="P1715">
        <v>1105</v>
      </c>
      <c r="Q1715">
        <v>1444</v>
      </c>
    </row>
    <row r="1716" spans="1:17" x14ac:dyDescent="0.25">
      <c r="A1716">
        <v>23021</v>
      </c>
      <c r="B1716" t="s">
        <v>8073</v>
      </c>
      <c r="C1716" t="s">
        <v>8036</v>
      </c>
      <c r="D1716" t="s">
        <v>8037</v>
      </c>
      <c r="E1716" t="s">
        <v>471</v>
      </c>
      <c r="F1716" t="s">
        <v>8074</v>
      </c>
      <c r="G1716" t="s">
        <v>7326</v>
      </c>
      <c r="H1716" t="s">
        <v>7327</v>
      </c>
      <c r="I1716" t="s">
        <v>21</v>
      </c>
      <c r="J1716" t="s">
        <v>8039</v>
      </c>
      <c r="K1716" t="s">
        <v>2657</v>
      </c>
      <c r="L1716">
        <v>158</v>
      </c>
      <c r="M1716">
        <v>657</v>
      </c>
      <c r="N1716">
        <v>661</v>
      </c>
      <c r="O1716">
        <v>860</v>
      </c>
      <c r="P1716">
        <v>1105</v>
      </c>
      <c r="Q1716">
        <v>1444</v>
      </c>
    </row>
    <row r="1717" spans="1:17" x14ac:dyDescent="0.25">
      <c r="A1717">
        <v>23021</v>
      </c>
      <c r="B1717" t="s">
        <v>8075</v>
      </c>
      <c r="C1717" t="s">
        <v>8036</v>
      </c>
      <c r="D1717" t="s">
        <v>8037</v>
      </c>
      <c r="E1717" t="s">
        <v>471</v>
      </c>
      <c r="F1717" t="s">
        <v>8076</v>
      </c>
      <c r="G1717" t="s">
        <v>7326</v>
      </c>
      <c r="H1717" t="s">
        <v>7327</v>
      </c>
      <c r="I1717" t="s">
        <v>21</v>
      </c>
      <c r="J1717" t="s">
        <v>8039</v>
      </c>
      <c r="K1717" t="s">
        <v>2657</v>
      </c>
      <c r="L1717">
        <v>451</v>
      </c>
      <c r="M1717">
        <v>657</v>
      </c>
      <c r="N1717">
        <v>661</v>
      </c>
      <c r="O1717">
        <v>860</v>
      </c>
      <c r="P1717">
        <v>1105</v>
      </c>
      <c r="Q1717">
        <v>1444</v>
      </c>
    </row>
    <row r="1718" spans="1:17" x14ac:dyDescent="0.25">
      <c r="A1718">
        <v>23021</v>
      </c>
      <c r="B1718" t="s">
        <v>8077</v>
      </c>
      <c r="C1718" t="s">
        <v>8036</v>
      </c>
      <c r="D1718" t="s">
        <v>8037</v>
      </c>
      <c r="E1718" t="s">
        <v>471</v>
      </c>
      <c r="F1718" t="s">
        <v>8078</v>
      </c>
      <c r="G1718" t="s">
        <v>7326</v>
      </c>
      <c r="H1718" t="s">
        <v>7327</v>
      </c>
      <c r="I1718" t="s">
        <v>21</v>
      </c>
      <c r="J1718" t="s">
        <v>8039</v>
      </c>
      <c r="K1718" t="s">
        <v>2657</v>
      </c>
      <c r="L1718">
        <v>181</v>
      </c>
      <c r="M1718">
        <v>657</v>
      </c>
      <c r="N1718">
        <v>661</v>
      </c>
      <c r="O1718">
        <v>860</v>
      </c>
      <c r="P1718">
        <v>1105</v>
      </c>
      <c r="Q1718">
        <v>1444</v>
      </c>
    </row>
    <row r="1719" spans="1:17" x14ac:dyDescent="0.25">
      <c r="A1719">
        <v>23021</v>
      </c>
      <c r="B1719" t="s">
        <v>8079</v>
      </c>
      <c r="C1719" t="s">
        <v>8036</v>
      </c>
      <c r="D1719" t="s">
        <v>8037</v>
      </c>
      <c r="E1719" t="s">
        <v>471</v>
      </c>
      <c r="F1719" t="s">
        <v>8080</v>
      </c>
      <c r="G1719" t="s">
        <v>7326</v>
      </c>
      <c r="H1719" t="s">
        <v>7327</v>
      </c>
      <c r="I1719" t="s">
        <v>21</v>
      </c>
      <c r="J1719" t="s">
        <v>8039</v>
      </c>
      <c r="K1719" t="s">
        <v>2657</v>
      </c>
      <c r="L1719">
        <v>126</v>
      </c>
      <c r="M1719">
        <v>657</v>
      </c>
      <c r="N1719">
        <v>661</v>
      </c>
      <c r="O1719">
        <v>860</v>
      </c>
      <c r="P1719">
        <v>1105</v>
      </c>
      <c r="Q1719">
        <v>1444</v>
      </c>
    </row>
    <row r="1720" spans="1:17" x14ac:dyDescent="0.25">
      <c r="A1720">
        <v>23023</v>
      </c>
      <c r="B1720" t="s">
        <v>8081</v>
      </c>
      <c r="C1720" t="s">
        <v>8082</v>
      </c>
      <c r="D1720" t="s">
        <v>8083</v>
      </c>
      <c r="E1720" t="s">
        <v>502</v>
      </c>
      <c r="F1720" t="s">
        <v>8084</v>
      </c>
      <c r="G1720" t="s">
        <v>7326</v>
      </c>
      <c r="H1720" t="s">
        <v>7327</v>
      </c>
      <c r="I1720" t="s">
        <v>21</v>
      </c>
      <c r="J1720" t="s">
        <v>8085</v>
      </c>
      <c r="K1720" t="s">
        <v>2648</v>
      </c>
      <c r="L1720">
        <v>501</v>
      </c>
      <c r="M1720">
        <v>826</v>
      </c>
      <c r="N1720">
        <v>1016</v>
      </c>
      <c r="O1720">
        <v>1236</v>
      </c>
      <c r="P1720">
        <v>1688</v>
      </c>
      <c r="Q1720">
        <v>2017</v>
      </c>
    </row>
    <row r="1721" spans="1:17" x14ac:dyDescent="0.25">
      <c r="A1721">
        <v>23023</v>
      </c>
      <c r="B1721" t="s">
        <v>8086</v>
      </c>
      <c r="C1721" t="s">
        <v>8082</v>
      </c>
      <c r="D1721" t="s">
        <v>8083</v>
      </c>
      <c r="E1721" t="s">
        <v>502</v>
      </c>
      <c r="F1721" t="s">
        <v>8087</v>
      </c>
      <c r="G1721" t="s">
        <v>7326</v>
      </c>
      <c r="H1721" t="s">
        <v>7327</v>
      </c>
      <c r="I1721" t="s">
        <v>21</v>
      </c>
      <c r="J1721" t="s">
        <v>8085</v>
      </c>
      <c r="K1721" t="s">
        <v>2648</v>
      </c>
      <c r="L1721">
        <v>8333</v>
      </c>
      <c r="M1721">
        <v>826</v>
      </c>
      <c r="N1721">
        <v>1016</v>
      </c>
      <c r="O1721">
        <v>1236</v>
      </c>
      <c r="P1721">
        <v>1688</v>
      </c>
      <c r="Q1721">
        <v>2017</v>
      </c>
    </row>
    <row r="1722" spans="1:17" x14ac:dyDescent="0.25">
      <c r="A1722">
        <v>23023</v>
      </c>
      <c r="B1722" t="s">
        <v>8088</v>
      </c>
      <c r="C1722" t="s">
        <v>8082</v>
      </c>
      <c r="D1722" t="s">
        <v>8083</v>
      </c>
      <c r="E1722" t="s">
        <v>502</v>
      </c>
      <c r="F1722" t="s">
        <v>8089</v>
      </c>
      <c r="G1722" t="s">
        <v>7326</v>
      </c>
      <c r="H1722" t="s">
        <v>7327</v>
      </c>
      <c r="I1722" t="s">
        <v>21</v>
      </c>
      <c r="J1722" t="s">
        <v>8085</v>
      </c>
      <c r="K1722" t="s">
        <v>2648</v>
      </c>
      <c r="L1722">
        <v>3187</v>
      </c>
      <c r="M1722">
        <v>826</v>
      </c>
      <c r="N1722">
        <v>1016</v>
      </c>
      <c r="O1722">
        <v>1236</v>
      </c>
      <c r="P1722">
        <v>1688</v>
      </c>
      <c r="Q1722">
        <v>2017</v>
      </c>
    </row>
    <row r="1723" spans="1:17" x14ac:dyDescent="0.25">
      <c r="A1723">
        <v>23023</v>
      </c>
      <c r="B1723" t="s">
        <v>8090</v>
      </c>
      <c r="C1723" t="s">
        <v>8082</v>
      </c>
      <c r="D1723" t="s">
        <v>8083</v>
      </c>
      <c r="E1723" t="s">
        <v>502</v>
      </c>
      <c r="F1723" t="s">
        <v>8091</v>
      </c>
      <c r="G1723" t="s">
        <v>7326</v>
      </c>
      <c r="H1723" t="s">
        <v>7327</v>
      </c>
      <c r="I1723" t="s">
        <v>21</v>
      </c>
      <c r="J1723" t="s">
        <v>8085</v>
      </c>
      <c r="K1723" t="s">
        <v>2648</v>
      </c>
      <c r="L1723">
        <v>3016</v>
      </c>
      <c r="M1723">
        <v>826</v>
      </c>
      <c r="N1723">
        <v>1016</v>
      </c>
      <c r="O1723">
        <v>1236</v>
      </c>
      <c r="P1723">
        <v>1688</v>
      </c>
      <c r="Q1723">
        <v>2017</v>
      </c>
    </row>
    <row r="1724" spans="1:17" x14ac:dyDescent="0.25">
      <c r="A1724">
        <v>23023</v>
      </c>
      <c r="B1724" t="s">
        <v>8092</v>
      </c>
      <c r="C1724" t="s">
        <v>8082</v>
      </c>
      <c r="D1724" t="s">
        <v>8083</v>
      </c>
      <c r="E1724" t="s">
        <v>502</v>
      </c>
      <c r="F1724" t="s">
        <v>8093</v>
      </c>
      <c r="G1724" t="s">
        <v>7326</v>
      </c>
      <c r="H1724" t="s">
        <v>7327</v>
      </c>
      <c r="I1724" t="s">
        <v>21</v>
      </c>
      <c r="J1724" t="s">
        <v>8085</v>
      </c>
      <c r="K1724" t="s">
        <v>2648</v>
      </c>
      <c r="L1724">
        <v>934</v>
      </c>
      <c r="M1724">
        <v>826</v>
      </c>
      <c r="N1724">
        <v>1016</v>
      </c>
      <c r="O1724">
        <v>1236</v>
      </c>
      <c r="P1724">
        <v>1688</v>
      </c>
      <c r="Q1724">
        <v>2017</v>
      </c>
    </row>
    <row r="1725" spans="1:17" x14ac:dyDescent="0.25">
      <c r="A1725">
        <v>23023</v>
      </c>
      <c r="B1725" t="s">
        <v>8094</v>
      </c>
      <c r="C1725" t="s">
        <v>8082</v>
      </c>
      <c r="D1725" t="s">
        <v>8083</v>
      </c>
      <c r="E1725" t="s">
        <v>502</v>
      </c>
      <c r="F1725" t="s">
        <v>8095</v>
      </c>
      <c r="G1725" t="s">
        <v>7326</v>
      </c>
      <c r="H1725" t="s">
        <v>7327</v>
      </c>
      <c r="I1725" t="s">
        <v>21</v>
      </c>
      <c r="J1725" t="s">
        <v>8085</v>
      </c>
      <c r="K1725" t="s">
        <v>2648</v>
      </c>
      <c r="L1725">
        <v>0</v>
      </c>
      <c r="M1725">
        <v>826</v>
      </c>
      <c r="N1725">
        <v>1016</v>
      </c>
      <c r="O1725">
        <v>1236</v>
      </c>
      <c r="P1725">
        <v>1688</v>
      </c>
      <c r="Q1725">
        <v>2017</v>
      </c>
    </row>
    <row r="1726" spans="1:17" x14ac:dyDescent="0.25">
      <c r="A1726">
        <v>23023</v>
      </c>
      <c r="B1726" t="s">
        <v>8096</v>
      </c>
      <c r="C1726" t="s">
        <v>8082</v>
      </c>
      <c r="D1726" t="s">
        <v>8083</v>
      </c>
      <c r="E1726" t="s">
        <v>502</v>
      </c>
      <c r="F1726" t="s">
        <v>8097</v>
      </c>
      <c r="G1726" t="s">
        <v>7326</v>
      </c>
      <c r="H1726" t="s">
        <v>7327</v>
      </c>
      <c r="I1726" t="s">
        <v>21</v>
      </c>
      <c r="J1726" t="s">
        <v>8085</v>
      </c>
      <c r="K1726" t="s">
        <v>2648</v>
      </c>
      <c r="L1726">
        <v>2128</v>
      </c>
      <c r="M1726">
        <v>826</v>
      </c>
      <c r="N1726">
        <v>1016</v>
      </c>
      <c r="O1726">
        <v>1236</v>
      </c>
      <c r="P1726">
        <v>1688</v>
      </c>
      <c r="Q1726">
        <v>2017</v>
      </c>
    </row>
    <row r="1727" spans="1:17" x14ac:dyDescent="0.25">
      <c r="A1727">
        <v>23023</v>
      </c>
      <c r="B1727" t="s">
        <v>8098</v>
      </c>
      <c r="C1727" t="s">
        <v>8082</v>
      </c>
      <c r="D1727" t="s">
        <v>8083</v>
      </c>
      <c r="E1727" t="s">
        <v>502</v>
      </c>
      <c r="F1727" t="s">
        <v>8099</v>
      </c>
      <c r="G1727" t="s">
        <v>7326</v>
      </c>
      <c r="H1727" t="s">
        <v>7327</v>
      </c>
      <c r="I1727" t="s">
        <v>21</v>
      </c>
      <c r="J1727" t="s">
        <v>8085</v>
      </c>
      <c r="K1727" t="s">
        <v>2648</v>
      </c>
      <c r="L1727">
        <v>3448</v>
      </c>
      <c r="M1727">
        <v>826</v>
      </c>
      <c r="N1727">
        <v>1016</v>
      </c>
      <c r="O1727">
        <v>1236</v>
      </c>
      <c r="P1727">
        <v>1688</v>
      </c>
      <c r="Q1727">
        <v>2017</v>
      </c>
    </row>
    <row r="1728" spans="1:17" x14ac:dyDescent="0.25">
      <c r="A1728">
        <v>23023</v>
      </c>
      <c r="B1728" t="s">
        <v>8100</v>
      </c>
      <c r="C1728" t="s">
        <v>8082</v>
      </c>
      <c r="D1728" t="s">
        <v>8083</v>
      </c>
      <c r="E1728" t="s">
        <v>502</v>
      </c>
      <c r="F1728" t="s">
        <v>8101</v>
      </c>
      <c r="G1728" t="s">
        <v>7326</v>
      </c>
      <c r="H1728" t="s">
        <v>7327</v>
      </c>
      <c r="I1728" t="s">
        <v>21</v>
      </c>
      <c r="J1728" t="s">
        <v>8085</v>
      </c>
      <c r="K1728" t="s">
        <v>2648</v>
      </c>
      <c r="L1728">
        <v>8888</v>
      </c>
      <c r="M1728">
        <v>826</v>
      </c>
      <c r="N1728">
        <v>1016</v>
      </c>
      <c r="O1728">
        <v>1236</v>
      </c>
      <c r="P1728">
        <v>1688</v>
      </c>
      <c r="Q1728">
        <v>2017</v>
      </c>
    </row>
    <row r="1729" spans="1:17" x14ac:dyDescent="0.25">
      <c r="A1729">
        <v>23023</v>
      </c>
      <c r="B1729" t="s">
        <v>8102</v>
      </c>
      <c r="C1729" t="s">
        <v>8082</v>
      </c>
      <c r="D1729" t="s">
        <v>8083</v>
      </c>
      <c r="E1729" t="s">
        <v>502</v>
      </c>
      <c r="F1729" t="s">
        <v>8103</v>
      </c>
      <c r="G1729" t="s">
        <v>7326</v>
      </c>
      <c r="H1729" t="s">
        <v>7327</v>
      </c>
      <c r="I1729" t="s">
        <v>21</v>
      </c>
      <c r="J1729" t="s">
        <v>8085</v>
      </c>
      <c r="K1729" t="s">
        <v>2648</v>
      </c>
      <c r="L1729">
        <v>2140</v>
      </c>
      <c r="M1729">
        <v>826</v>
      </c>
      <c r="N1729">
        <v>1016</v>
      </c>
      <c r="O1729">
        <v>1236</v>
      </c>
      <c r="P1729">
        <v>1688</v>
      </c>
      <c r="Q1729">
        <v>2017</v>
      </c>
    </row>
    <row r="1730" spans="1:17" x14ac:dyDescent="0.25">
      <c r="A1730">
        <v>23023</v>
      </c>
      <c r="B1730" t="s">
        <v>8104</v>
      </c>
      <c r="C1730" t="s">
        <v>8082</v>
      </c>
      <c r="D1730" t="s">
        <v>8083</v>
      </c>
      <c r="E1730" t="s">
        <v>502</v>
      </c>
      <c r="F1730" t="s">
        <v>8105</v>
      </c>
      <c r="G1730" t="s">
        <v>7326</v>
      </c>
      <c r="H1730" t="s">
        <v>7327</v>
      </c>
      <c r="I1730" t="s">
        <v>21</v>
      </c>
      <c r="J1730" t="s">
        <v>8085</v>
      </c>
      <c r="K1730" t="s">
        <v>2648</v>
      </c>
      <c r="L1730">
        <v>3145</v>
      </c>
      <c r="M1730">
        <v>826</v>
      </c>
      <c r="N1730">
        <v>1016</v>
      </c>
      <c r="O1730">
        <v>1236</v>
      </c>
      <c r="P1730">
        <v>1688</v>
      </c>
      <c r="Q1730">
        <v>2017</v>
      </c>
    </row>
    <row r="1731" spans="1:17" x14ac:dyDescent="0.25">
      <c r="A1731">
        <v>23025</v>
      </c>
      <c r="B1731" t="s">
        <v>8106</v>
      </c>
      <c r="C1731" t="s">
        <v>8107</v>
      </c>
      <c r="D1731" t="s">
        <v>8108</v>
      </c>
      <c r="E1731" t="s">
        <v>531</v>
      </c>
      <c r="F1731" t="s">
        <v>8109</v>
      </c>
      <c r="G1731" t="s">
        <v>7326</v>
      </c>
      <c r="H1731" t="s">
        <v>7327</v>
      </c>
      <c r="I1731" t="s">
        <v>21</v>
      </c>
      <c r="J1731" t="s">
        <v>8110</v>
      </c>
      <c r="K1731" t="s">
        <v>2657</v>
      </c>
      <c r="L1731">
        <v>2551</v>
      </c>
      <c r="M1731">
        <v>717</v>
      </c>
      <c r="N1731">
        <v>721</v>
      </c>
      <c r="O1731">
        <v>920</v>
      </c>
      <c r="P1731">
        <v>1140</v>
      </c>
      <c r="Q1731">
        <v>1288</v>
      </c>
    </row>
    <row r="1732" spans="1:17" x14ac:dyDescent="0.25">
      <c r="A1732">
        <v>23025</v>
      </c>
      <c r="B1732" t="s">
        <v>8111</v>
      </c>
      <c r="C1732" t="s">
        <v>8107</v>
      </c>
      <c r="D1732" t="s">
        <v>8108</v>
      </c>
      <c r="E1732" t="s">
        <v>531</v>
      </c>
      <c r="F1732" t="s">
        <v>8112</v>
      </c>
      <c r="G1732" t="s">
        <v>7326</v>
      </c>
      <c r="H1732" t="s">
        <v>7327</v>
      </c>
      <c r="I1732" t="s">
        <v>21</v>
      </c>
      <c r="J1732" t="s">
        <v>8110</v>
      </c>
      <c r="K1732" t="s">
        <v>2657</v>
      </c>
      <c r="L1732">
        <v>786</v>
      </c>
      <c r="M1732">
        <v>717</v>
      </c>
      <c r="N1732">
        <v>721</v>
      </c>
      <c r="O1732">
        <v>920</v>
      </c>
      <c r="P1732">
        <v>1140</v>
      </c>
      <c r="Q1732">
        <v>1288</v>
      </c>
    </row>
    <row r="1733" spans="1:17" x14ac:dyDescent="0.25">
      <c r="A1733">
        <v>23025</v>
      </c>
      <c r="B1733" t="s">
        <v>8113</v>
      </c>
      <c r="C1733" t="s">
        <v>8107</v>
      </c>
      <c r="D1733" t="s">
        <v>8108</v>
      </c>
      <c r="E1733" t="s">
        <v>531</v>
      </c>
      <c r="F1733" t="s">
        <v>8114</v>
      </c>
      <c r="G1733" t="s">
        <v>7326</v>
      </c>
      <c r="H1733" t="s">
        <v>7327</v>
      </c>
      <c r="I1733" t="s">
        <v>21</v>
      </c>
      <c r="J1733" t="s">
        <v>8110</v>
      </c>
      <c r="K1733" t="s">
        <v>2657</v>
      </c>
      <c r="L1733">
        <v>822</v>
      </c>
      <c r="M1733">
        <v>717</v>
      </c>
      <c r="N1733">
        <v>721</v>
      </c>
      <c r="O1733">
        <v>920</v>
      </c>
      <c r="P1733">
        <v>1140</v>
      </c>
      <c r="Q1733">
        <v>1288</v>
      </c>
    </row>
    <row r="1734" spans="1:17" x14ac:dyDescent="0.25">
      <c r="A1734">
        <v>23025</v>
      </c>
      <c r="B1734" t="s">
        <v>8115</v>
      </c>
      <c r="C1734" t="s">
        <v>8107</v>
      </c>
      <c r="D1734" t="s">
        <v>8108</v>
      </c>
      <c r="E1734" t="s">
        <v>531</v>
      </c>
      <c r="F1734" t="s">
        <v>8116</v>
      </c>
      <c r="G1734" t="s">
        <v>7326</v>
      </c>
      <c r="H1734" t="s">
        <v>7327</v>
      </c>
      <c r="I1734" t="s">
        <v>21</v>
      </c>
      <c r="J1734" t="s">
        <v>8110</v>
      </c>
      <c r="K1734" t="s">
        <v>2657</v>
      </c>
      <c r="L1734">
        <v>60</v>
      </c>
      <c r="M1734">
        <v>717</v>
      </c>
      <c r="N1734">
        <v>721</v>
      </c>
      <c r="O1734">
        <v>920</v>
      </c>
      <c r="P1734">
        <v>1140</v>
      </c>
      <c r="Q1734">
        <v>1288</v>
      </c>
    </row>
    <row r="1735" spans="1:17" x14ac:dyDescent="0.25">
      <c r="A1735">
        <v>23025</v>
      </c>
      <c r="B1735" t="s">
        <v>8117</v>
      </c>
      <c r="C1735" t="s">
        <v>8107</v>
      </c>
      <c r="D1735" t="s">
        <v>8108</v>
      </c>
      <c r="E1735" t="s">
        <v>531</v>
      </c>
      <c r="F1735" t="s">
        <v>8118</v>
      </c>
      <c r="G1735" t="s">
        <v>7326</v>
      </c>
      <c r="H1735" t="s">
        <v>7327</v>
      </c>
      <c r="I1735" t="s">
        <v>21</v>
      </c>
      <c r="J1735" t="s">
        <v>8110</v>
      </c>
      <c r="K1735" t="s">
        <v>2657</v>
      </c>
      <c r="L1735">
        <v>598</v>
      </c>
      <c r="M1735">
        <v>717</v>
      </c>
      <c r="N1735">
        <v>721</v>
      </c>
      <c r="O1735">
        <v>920</v>
      </c>
      <c r="P1735">
        <v>1140</v>
      </c>
      <c r="Q1735">
        <v>1288</v>
      </c>
    </row>
    <row r="1736" spans="1:17" x14ac:dyDescent="0.25">
      <c r="A1736">
        <v>23025</v>
      </c>
      <c r="B1736" t="s">
        <v>8119</v>
      </c>
      <c r="C1736" t="s">
        <v>8107</v>
      </c>
      <c r="D1736" t="s">
        <v>8108</v>
      </c>
      <c r="E1736" t="s">
        <v>531</v>
      </c>
      <c r="F1736" t="s">
        <v>3941</v>
      </c>
      <c r="G1736" t="s">
        <v>7326</v>
      </c>
      <c r="H1736" t="s">
        <v>7327</v>
      </c>
      <c r="I1736" t="s">
        <v>21</v>
      </c>
      <c r="J1736" t="s">
        <v>8110</v>
      </c>
      <c r="K1736" t="s">
        <v>2657</v>
      </c>
      <c r="L1736">
        <v>2423</v>
      </c>
      <c r="M1736">
        <v>717</v>
      </c>
      <c r="N1736">
        <v>721</v>
      </c>
      <c r="O1736">
        <v>920</v>
      </c>
      <c r="P1736">
        <v>1140</v>
      </c>
      <c r="Q1736">
        <v>1288</v>
      </c>
    </row>
    <row r="1737" spans="1:17" x14ac:dyDescent="0.25">
      <c r="A1737">
        <v>23025</v>
      </c>
      <c r="B1737" t="s">
        <v>8120</v>
      </c>
      <c r="C1737" t="s">
        <v>8107</v>
      </c>
      <c r="D1737" t="s">
        <v>8108</v>
      </c>
      <c r="E1737" t="s">
        <v>531</v>
      </c>
      <c r="F1737" t="s">
        <v>8121</v>
      </c>
      <c r="G1737" t="s">
        <v>7326</v>
      </c>
      <c r="H1737" t="s">
        <v>7327</v>
      </c>
      <c r="I1737" t="s">
        <v>21</v>
      </c>
      <c r="J1737" t="s">
        <v>8110</v>
      </c>
      <c r="K1737" t="s">
        <v>2657</v>
      </c>
      <c r="L1737">
        <v>48</v>
      </c>
      <c r="M1737">
        <v>717</v>
      </c>
      <c r="N1737">
        <v>721</v>
      </c>
      <c r="O1737">
        <v>920</v>
      </c>
      <c r="P1737">
        <v>1140</v>
      </c>
      <c r="Q1737">
        <v>1288</v>
      </c>
    </row>
    <row r="1738" spans="1:17" x14ac:dyDescent="0.25">
      <c r="A1738">
        <v>23025</v>
      </c>
      <c r="B1738" t="s">
        <v>8122</v>
      </c>
      <c r="C1738" t="s">
        <v>8107</v>
      </c>
      <c r="D1738" t="s">
        <v>8108</v>
      </c>
      <c r="E1738" t="s">
        <v>531</v>
      </c>
      <c r="F1738" t="s">
        <v>8123</v>
      </c>
      <c r="G1738" t="s">
        <v>7326</v>
      </c>
      <c r="H1738" t="s">
        <v>7327</v>
      </c>
      <c r="I1738" t="s">
        <v>21</v>
      </c>
      <c r="J1738" t="s">
        <v>8110</v>
      </c>
      <c r="K1738" t="s">
        <v>2657</v>
      </c>
      <c r="L1738">
        <v>428</v>
      </c>
      <c r="M1738">
        <v>717</v>
      </c>
      <c r="N1738">
        <v>721</v>
      </c>
      <c r="O1738">
        <v>920</v>
      </c>
      <c r="P1738">
        <v>1140</v>
      </c>
      <c r="Q1738">
        <v>1288</v>
      </c>
    </row>
    <row r="1739" spans="1:17" x14ac:dyDescent="0.25">
      <c r="A1739">
        <v>23025</v>
      </c>
      <c r="B1739" t="s">
        <v>8124</v>
      </c>
      <c r="C1739" t="s">
        <v>8107</v>
      </c>
      <c r="D1739" t="s">
        <v>8108</v>
      </c>
      <c r="E1739" t="s">
        <v>531</v>
      </c>
      <c r="F1739" t="s">
        <v>8125</v>
      </c>
      <c r="G1739" t="s">
        <v>7326</v>
      </c>
      <c r="H1739" t="s">
        <v>7327</v>
      </c>
      <c r="I1739" t="s">
        <v>21</v>
      </c>
      <c r="J1739" t="s">
        <v>8110</v>
      </c>
      <c r="K1739" t="s">
        <v>2657</v>
      </c>
      <c r="L1739">
        <v>1586</v>
      </c>
      <c r="M1739">
        <v>717</v>
      </c>
      <c r="N1739">
        <v>721</v>
      </c>
      <c r="O1739">
        <v>920</v>
      </c>
      <c r="P1739">
        <v>1140</v>
      </c>
      <c r="Q1739">
        <v>1288</v>
      </c>
    </row>
    <row r="1740" spans="1:17" x14ac:dyDescent="0.25">
      <c r="A1740">
        <v>23025</v>
      </c>
      <c r="B1740" t="s">
        <v>8126</v>
      </c>
      <c r="C1740" t="s">
        <v>8107</v>
      </c>
      <c r="D1740" t="s">
        <v>8108</v>
      </c>
      <c r="E1740" t="s">
        <v>531</v>
      </c>
      <c r="F1740" t="s">
        <v>8127</v>
      </c>
      <c r="G1740" t="s">
        <v>7326</v>
      </c>
      <c r="H1740" t="s">
        <v>7327</v>
      </c>
      <c r="I1740" t="s">
        <v>21</v>
      </c>
      <c r="J1740" t="s">
        <v>8110</v>
      </c>
      <c r="K1740" t="s">
        <v>2657</v>
      </c>
      <c r="L1740">
        <v>37</v>
      </c>
      <c r="M1740">
        <v>717</v>
      </c>
      <c r="N1740">
        <v>721</v>
      </c>
      <c r="O1740">
        <v>920</v>
      </c>
      <c r="P1740">
        <v>1140</v>
      </c>
      <c r="Q1740">
        <v>1288</v>
      </c>
    </row>
    <row r="1741" spans="1:17" x14ac:dyDescent="0.25">
      <c r="A1741">
        <v>23025</v>
      </c>
      <c r="B1741" t="s">
        <v>8128</v>
      </c>
      <c r="C1741" t="s">
        <v>8107</v>
      </c>
      <c r="D1741" t="s">
        <v>8108</v>
      </c>
      <c r="E1741" t="s">
        <v>531</v>
      </c>
      <c r="F1741" t="s">
        <v>8129</v>
      </c>
      <c r="G1741" t="s">
        <v>7326</v>
      </c>
      <c r="H1741" t="s">
        <v>7327</v>
      </c>
      <c r="I1741" t="s">
        <v>21</v>
      </c>
      <c r="J1741" t="s">
        <v>8110</v>
      </c>
      <c r="K1741" t="s">
        <v>2657</v>
      </c>
      <c r="L1741">
        <v>905</v>
      </c>
      <c r="M1741">
        <v>717</v>
      </c>
      <c r="N1741">
        <v>721</v>
      </c>
      <c r="O1741">
        <v>920</v>
      </c>
      <c r="P1741">
        <v>1140</v>
      </c>
      <c r="Q1741">
        <v>1288</v>
      </c>
    </row>
    <row r="1742" spans="1:17" x14ac:dyDescent="0.25">
      <c r="A1742">
        <v>23025</v>
      </c>
      <c r="B1742" t="s">
        <v>8130</v>
      </c>
      <c r="C1742" t="s">
        <v>8107</v>
      </c>
      <c r="D1742" t="s">
        <v>8108</v>
      </c>
      <c r="E1742" t="s">
        <v>531</v>
      </c>
      <c r="F1742" t="s">
        <v>8131</v>
      </c>
      <c r="G1742" t="s">
        <v>7326</v>
      </c>
      <c r="H1742" t="s">
        <v>7327</v>
      </c>
      <c r="I1742" t="s">
        <v>21</v>
      </c>
      <c r="J1742" t="s">
        <v>8110</v>
      </c>
      <c r="K1742" t="s">
        <v>2657</v>
      </c>
      <c r="L1742">
        <v>723</v>
      </c>
      <c r="M1742">
        <v>717</v>
      </c>
      <c r="N1742">
        <v>721</v>
      </c>
      <c r="O1742">
        <v>920</v>
      </c>
      <c r="P1742">
        <v>1140</v>
      </c>
      <c r="Q1742">
        <v>1288</v>
      </c>
    </row>
    <row r="1743" spans="1:17" x14ac:dyDescent="0.25">
      <c r="A1743">
        <v>23025</v>
      </c>
      <c r="B1743" t="s">
        <v>8132</v>
      </c>
      <c r="C1743" t="s">
        <v>8107</v>
      </c>
      <c r="D1743" t="s">
        <v>8108</v>
      </c>
      <c r="E1743" t="s">
        <v>531</v>
      </c>
      <c r="F1743" t="s">
        <v>3837</v>
      </c>
      <c r="G1743" t="s">
        <v>7326</v>
      </c>
      <c r="H1743" t="s">
        <v>7327</v>
      </c>
      <c r="I1743" t="s">
        <v>21</v>
      </c>
      <c r="J1743" t="s">
        <v>8110</v>
      </c>
      <c r="K1743" t="s">
        <v>2657</v>
      </c>
      <c r="L1743">
        <v>6557</v>
      </c>
      <c r="M1743">
        <v>717</v>
      </c>
      <c r="N1743">
        <v>721</v>
      </c>
      <c r="O1743">
        <v>920</v>
      </c>
      <c r="P1743">
        <v>1140</v>
      </c>
      <c r="Q1743">
        <v>1288</v>
      </c>
    </row>
    <row r="1744" spans="1:17" x14ac:dyDescent="0.25">
      <c r="A1744">
        <v>23025</v>
      </c>
      <c r="B1744" t="s">
        <v>8133</v>
      </c>
      <c r="C1744" t="s">
        <v>8107</v>
      </c>
      <c r="D1744" t="s">
        <v>8108</v>
      </c>
      <c r="E1744" t="s">
        <v>531</v>
      </c>
      <c r="F1744" t="s">
        <v>8134</v>
      </c>
      <c r="G1744" t="s">
        <v>7326</v>
      </c>
      <c r="H1744" t="s">
        <v>7327</v>
      </c>
      <c r="I1744" t="s">
        <v>21</v>
      </c>
      <c r="J1744" t="s">
        <v>8110</v>
      </c>
      <c r="K1744" t="s">
        <v>2657</v>
      </c>
      <c r="L1744">
        <v>862</v>
      </c>
      <c r="M1744">
        <v>717</v>
      </c>
      <c r="N1744">
        <v>721</v>
      </c>
      <c r="O1744">
        <v>920</v>
      </c>
      <c r="P1744">
        <v>1140</v>
      </c>
      <c r="Q1744">
        <v>1288</v>
      </c>
    </row>
    <row r="1745" spans="1:17" x14ac:dyDescent="0.25">
      <c r="A1745">
        <v>23025</v>
      </c>
      <c r="B1745" t="s">
        <v>8135</v>
      </c>
      <c r="C1745" t="s">
        <v>8107</v>
      </c>
      <c r="D1745" t="s">
        <v>8108</v>
      </c>
      <c r="E1745" t="s">
        <v>531</v>
      </c>
      <c r="F1745" t="s">
        <v>3902</v>
      </c>
      <c r="G1745" t="s">
        <v>7326</v>
      </c>
      <c r="H1745" t="s">
        <v>7327</v>
      </c>
      <c r="I1745" t="s">
        <v>21</v>
      </c>
      <c r="J1745" t="s">
        <v>8110</v>
      </c>
      <c r="K1745" t="s">
        <v>2657</v>
      </c>
      <c r="L1745">
        <v>1652</v>
      </c>
      <c r="M1745">
        <v>717</v>
      </c>
      <c r="N1745">
        <v>721</v>
      </c>
      <c r="O1745">
        <v>920</v>
      </c>
      <c r="P1745">
        <v>1140</v>
      </c>
      <c r="Q1745">
        <v>1288</v>
      </c>
    </row>
    <row r="1746" spans="1:17" x14ac:dyDescent="0.25">
      <c r="A1746">
        <v>23025</v>
      </c>
      <c r="B1746" t="s">
        <v>8136</v>
      </c>
      <c r="C1746" t="s">
        <v>8107</v>
      </c>
      <c r="D1746" t="s">
        <v>8108</v>
      </c>
      <c r="E1746" t="s">
        <v>531</v>
      </c>
      <c r="F1746" t="s">
        <v>8137</v>
      </c>
      <c r="G1746" t="s">
        <v>7326</v>
      </c>
      <c r="H1746" t="s">
        <v>7327</v>
      </c>
      <c r="I1746" t="s">
        <v>21</v>
      </c>
      <c r="J1746" t="s">
        <v>8110</v>
      </c>
      <c r="K1746" t="s">
        <v>2657</v>
      </c>
      <c r="L1746">
        <v>65</v>
      </c>
      <c r="M1746">
        <v>717</v>
      </c>
      <c r="N1746">
        <v>721</v>
      </c>
      <c r="O1746">
        <v>920</v>
      </c>
      <c r="P1746">
        <v>1140</v>
      </c>
      <c r="Q1746">
        <v>1288</v>
      </c>
    </row>
    <row r="1747" spans="1:17" x14ac:dyDescent="0.25">
      <c r="A1747">
        <v>23025</v>
      </c>
      <c r="B1747" t="s">
        <v>8138</v>
      </c>
      <c r="C1747" t="s">
        <v>8107</v>
      </c>
      <c r="D1747" t="s">
        <v>8108</v>
      </c>
      <c r="E1747" t="s">
        <v>531</v>
      </c>
      <c r="F1747" t="s">
        <v>8139</v>
      </c>
      <c r="G1747" t="s">
        <v>7326</v>
      </c>
      <c r="H1747" t="s">
        <v>7327</v>
      </c>
      <c r="I1747" t="s">
        <v>21</v>
      </c>
      <c r="J1747" t="s">
        <v>8110</v>
      </c>
      <c r="K1747" t="s">
        <v>2657</v>
      </c>
      <c r="L1747">
        <v>756</v>
      </c>
      <c r="M1747">
        <v>717</v>
      </c>
      <c r="N1747">
        <v>721</v>
      </c>
      <c r="O1747">
        <v>920</v>
      </c>
      <c r="P1747">
        <v>1140</v>
      </c>
      <c r="Q1747">
        <v>1288</v>
      </c>
    </row>
    <row r="1748" spans="1:17" x14ac:dyDescent="0.25">
      <c r="A1748">
        <v>23025</v>
      </c>
      <c r="B1748" t="s">
        <v>8140</v>
      </c>
      <c r="C1748" t="s">
        <v>8107</v>
      </c>
      <c r="D1748" t="s">
        <v>8108</v>
      </c>
      <c r="E1748" t="s">
        <v>531</v>
      </c>
      <c r="F1748" t="s">
        <v>4043</v>
      </c>
      <c r="G1748" t="s">
        <v>7326</v>
      </c>
      <c r="H1748" t="s">
        <v>7327</v>
      </c>
      <c r="I1748" t="s">
        <v>21</v>
      </c>
      <c r="J1748" t="s">
        <v>8110</v>
      </c>
      <c r="K1748" t="s">
        <v>2657</v>
      </c>
      <c r="L1748">
        <v>4675</v>
      </c>
      <c r="M1748">
        <v>717</v>
      </c>
      <c r="N1748">
        <v>721</v>
      </c>
      <c r="O1748">
        <v>920</v>
      </c>
      <c r="P1748">
        <v>1140</v>
      </c>
      <c r="Q1748">
        <v>1288</v>
      </c>
    </row>
    <row r="1749" spans="1:17" x14ac:dyDescent="0.25">
      <c r="A1749">
        <v>23025</v>
      </c>
      <c r="B1749" t="s">
        <v>8141</v>
      </c>
      <c r="C1749" t="s">
        <v>8107</v>
      </c>
      <c r="D1749" t="s">
        <v>8108</v>
      </c>
      <c r="E1749" t="s">
        <v>531</v>
      </c>
      <c r="F1749" t="s">
        <v>8142</v>
      </c>
      <c r="G1749" t="s">
        <v>7326</v>
      </c>
      <c r="H1749" t="s">
        <v>7327</v>
      </c>
      <c r="I1749" t="s">
        <v>21</v>
      </c>
      <c r="J1749" t="s">
        <v>8110</v>
      </c>
      <c r="K1749" t="s">
        <v>2657</v>
      </c>
      <c r="L1749">
        <v>796</v>
      </c>
      <c r="M1749">
        <v>717</v>
      </c>
      <c r="N1749">
        <v>721</v>
      </c>
      <c r="O1749">
        <v>920</v>
      </c>
      <c r="P1749">
        <v>1140</v>
      </c>
      <c r="Q1749">
        <v>1288</v>
      </c>
    </row>
    <row r="1750" spans="1:17" x14ac:dyDescent="0.25">
      <c r="A1750">
        <v>23025</v>
      </c>
      <c r="B1750" t="s">
        <v>8143</v>
      </c>
      <c r="C1750" t="s">
        <v>8107</v>
      </c>
      <c r="D1750" t="s">
        <v>8108</v>
      </c>
      <c r="E1750" t="s">
        <v>531</v>
      </c>
      <c r="F1750" t="s">
        <v>8144</v>
      </c>
      <c r="G1750" t="s">
        <v>7326</v>
      </c>
      <c r="H1750" t="s">
        <v>7327</v>
      </c>
      <c r="I1750" t="s">
        <v>21</v>
      </c>
      <c r="J1750" t="s">
        <v>8110</v>
      </c>
      <c r="K1750" t="s">
        <v>2657</v>
      </c>
      <c r="L1750">
        <v>219</v>
      </c>
      <c r="M1750">
        <v>717</v>
      </c>
      <c r="N1750">
        <v>721</v>
      </c>
      <c r="O1750">
        <v>920</v>
      </c>
      <c r="P1750">
        <v>1140</v>
      </c>
      <c r="Q1750">
        <v>1288</v>
      </c>
    </row>
    <row r="1751" spans="1:17" x14ac:dyDescent="0.25">
      <c r="A1751">
        <v>23025</v>
      </c>
      <c r="B1751" t="s">
        <v>8145</v>
      </c>
      <c r="C1751" t="s">
        <v>8107</v>
      </c>
      <c r="D1751" t="s">
        <v>8108</v>
      </c>
      <c r="E1751" t="s">
        <v>531</v>
      </c>
      <c r="F1751" t="s">
        <v>8146</v>
      </c>
      <c r="G1751" t="s">
        <v>7326</v>
      </c>
      <c r="H1751" t="s">
        <v>7327</v>
      </c>
      <c r="I1751" t="s">
        <v>21</v>
      </c>
      <c r="J1751" t="s">
        <v>8110</v>
      </c>
      <c r="K1751" t="s">
        <v>2657</v>
      </c>
      <c r="L1751">
        <v>507</v>
      </c>
      <c r="M1751">
        <v>717</v>
      </c>
      <c r="N1751">
        <v>721</v>
      </c>
      <c r="O1751">
        <v>920</v>
      </c>
      <c r="P1751">
        <v>1140</v>
      </c>
      <c r="Q1751">
        <v>1288</v>
      </c>
    </row>
    <row r="1752" spans="1:17" x14ac:dyDescent="0.25">
      <c r="A1752">
        <v>23025</v>
      </c>
      <c r="B1752" t="s">
        <v>8147</v>
      </c>
      <c r="C1752" t="s">
        <v>8107</v>
      </c>
      <c r="D1752" t="s">
        <v>8108</v>
      </c>
      <c r="E1752" t="s">
        <v>531</v>
      </c>
      <c r="F1752" t="s">
        <v>8148</v>
      </c>
      <c r="G1752" t="s">
        <v>7326</v>
      </c>
      <c r="H1752" t="s">
        <v>7327</v>
      </c>
      <c r="I1752" t="s">
        <v>21</v>
      </c>
      <c r="J1752" t="s">
        <v>8110</v>
      </c>
      <c r="K1752" t="s">
        <v>2657</v>
      </c>
      <c r="L1752">
        <v>567</v>
      </c>
      <c r="M1752">
        <v>717</v>
      </c>
      <c r="N1752">
        <v>721</v>
      </c>
      <c r="O1752">
        <v>920</v>
      </c>
      <c r="P1752">
        <v>1140</v>
      </c>
      <c r="Q1752">
        <v>1288</v>
      </c>
    </row>
    <row r="1753" spans="1:17" x14ac:dyDescent="0.25">
      <c r="A1753">
        <v>23025</v>
      </c>
      <c r="B1753" t="s">
        <v>8149</v>
      </c>
      <c r="C1753" t="s">
        <v>8107</v>
      </c>
      <c r="D1753" t="s">
        <v>8108</v>
      </c>
      <c r="E1753" t="s">
        <v>531</v>
      </c>
      <c r="F1753" t="s">
        <v>8150</v>
      </c>
      <c r="G1753" t="s">
        <v>7326</v>
      </c>
      <c r="H1753" t="s">
        <v>7327</v>
      </c>
      <c r="I1753" t="s">
        <v>21</v>
      </c>
      <c r="J1753" t="s">
        <v>8110</v>
      </c>
      <c r="K1753" t="s">
        <v>2657</v>
      </c>
      <c r="L1753">
        <v>3231</v>
      </c>
      <c r="M1753">
        <v>717</v>
      </c>
      <c r="N1753">
        <v>721</v>
      </c>
      <c r="O1753">
        <v>920</v>
      </c>
      <c r="P1753">
        <v>1140</v>
      </c>
      <c r="Q1753">
        <v>1288</v>
      </c>
    </row>
    <row r="1754" spans="1:17" x14ac:dyDescent="0.25">
      <c r="A1754">
        <v>23025</v>
      </c>
      <c r="B1754" t="s">
        <v>8151</v>
      </c>
      <c r="C1754" t="s">
        <v>8107</v>
      </c>
      <c r="D1754" t="s">
        <v>8108</v>
      </c>
      <c r="E1754" t="s">
        <v>531</v>
      </c>
      <c r="F1754" t="s">
        <v>8152</v>
      </c>
      <c r="G1754" t="s">
        <v>7326</v>
      </c>
      <c r="H1754" t="s">
        <v>7327</v>
      </c>
      <c r="I1754" t="s">
        <v>21</v>
      </c>
      <c r="J1754" t="s">
        <v>8110</v>
      </c>
      <c r="K1754" t="s">
        <v>2657</v>
      </c>
      <c r="L1754">
        <v>375</v>
      </c>
      <c r="M1754">
        <v>717</v>
      </c>
      <c r="N1754">
        <v>721</v>
      </c>
      <c r="O1754">
        <v>920</v>
      </c>
      <c r="P1754">
        <v>1140</v>
      </c>
      <c r="Q1754">
        <v>1288</v>
      </c>
    </row>
    <row r="1755" spans="1:17" x14ac:dyDescent="0.25">
      <c r="A1755">
        <v>23025</v>
      </c>
      <c r="B1755" t="s">
        <v>8153</v>
      </c>
      <c r="C1755" t="s">
        <v>8107</v>
      </c>
      <c r="D1755" t="s">
        <v>8108</v>
      </c>
      <c r="E1755" t="s">
        <v>531</v>
      </c>
      <c r="F1755" t="s">
        <v>8154</v>
      </c>
      <c r="G1755" t="s">
        <v>7326</v>
      </c>
      <c r="H1755" t="s">
        <v>7327</v>
      </c>
      <c r="I1755" t="s">
        <v>21</v>
      </c>
      <c r="J1755" t="s">
        <v>8110</v>
      </c>
      <c r="K1755" t="s">
        <v>2657</v>
      </c>
      <c r="L1755">
        <v>0</v>
      </c>
      <c r="M1755">
        <v>717</v>
      </c>
      <c r="N1755">
        <v>721</v>
      </c>
      <c r="O1755">
        <v>920</v>
      </c>
      <c r="P1755">
        <v>1140</v>
      </c>
      <c r="Q1755">
        <v>1288</v>
      </c>
    </row>
    <row r="1756" spans="1:17" x14ac:dyDescent="0.25">
      <c r="A1756">
        <v>23025</v>
      </c>
      <c r="B1756" t="s">
        <v>8155</v>
      </c>
      <c r="C1756" t="s">
        <v>8107</v>
      </c>
      <c r="D1756" t="s">
        <v>8108</v>
      </c>
      <c r="E1756" t="s">
        <v>531</v>
      </c>
      <c r="F1756" t="s">
        <v>8156</v>
      </c>
      <c r="G1756" t="s">
        <v>7326</v>
      </c>
      <c r="H1756" t="s">
        <v>7327</v>
      </c>
      <c r="I1756" t="s">
        <v>21</v>
      </c>
      <c r="J1756" t="s">
        <v>8110</v>
      </c>
      <c r="K1756" t="s">
        <v>2657</v>
      </c>
      <c r="L1756">
        <v>2159</v>
      </c>
      <c r="M1756">
        <v>717</v>
      </c>
      <c r="N1756">
        <v>721</v>
      </c>
      <c r="O1756">
        <v>920</v>
      </c>
      <c r="P1756">
        <v>1140</v>
      </c>
      <c r="Q1756">
        <v>1288</v>
      </c>
    </row>
    <row r="1757" spans="1:17" x14ac:dyDescent="0.25">
      <c r="A1757">
        <v>23025</v>
      </c>
      <c r="B1757" t="s">
        <v>8157</v>
      </c>
      <c r="C1757" t="s">
        <v>8107</v>
      </c>
      <c r="D1757" t="s">
        <v>8108</v>
      </c>
      <c r="E1757" t="s">
        <v>531</v>
      </c>
      <c r="F1757" t="s">
        <v>8158</v>
      </c>
      <c r="G1757" t="s">
        <v>7326</v>
      </c>
      <c r="H1757" t="s">
        <v>7327</v>
      </c>
      <c r="I1757" t="s">
        <v>21</v>
      </c>
      <c r="J1757" t="s">
        <v>8110</v>
      </c>
      <c r="K1757" t="s">
        <v>2657</v>
      </c>
      <c r="L1757">
        <v>4020</v>
      </c>
      <c r="M1757">
        <v>717</v>
      </c>
      <c r="N1757">
        <v>721</v>
      </c>
      <c r="O1757">
        <v>920</v>
      </c>
      <c r="P1757">
        <v>1140</v>
      </c>
      <c r="Q1757">
        <v>1288</v>
      </c>
    </row>
    <row r="1758" spans="1:17" x14ac:dyDescent="0.25">
      <c r="A1758">
        <v>23025</v>
      </c>
      <c r="B1758" t="s">
        <v>8159</v>
      </c>
      <c r="C1758" t="s">
        <v>8107</v>
      </c>
      <c r="D1758" t="s">
        <v>8108</v>
      </c>
      <c r="E1758" t="s">
        <v>531</v>
      </c>
      <c r="F1758" t="s">
        <v>8160</v>
      </c>
      <c r="G1758" t="s">
        <v>7326</v>
      </c>
      <c r="H1758" t="s">
        <v>7327</v>
      </c>
      <c r="I1758" t="s">
        <v>21</v>
      </c>
      <c r="J1758" t="s">
        <v>8110</v>
      </c>
      <c r="K1758" t="s">
        <v>2657</v>
      </c>
      <c r="L1758">
        <v>57</v>
      </c>
      <c r="M1758">
        <v>717</v>
      </c>
      <c r="N1758">
        <v>721</v>
      </c>
      <c r="O1758">
        <v>920</v>
      </c>
      <c r="P1758">
        <v>1140</v>
      </c>
      <c r="Q1758">
        <v>1288</v>
      </c>
    </row>
    <row r="1759" spans="1:17" x14ac:dyDescent="0.25">
      <c r="A1759">
        <v>23025</v>
      </c>
      <c r="B1759" t="s">
        <v>8161</v>
      </c>
      <c r="C1759" t="s">
        <v>8107</v>
      </c>
      <c r="D1759" t="s">
        <v>8108</v>
      </c>
      <c r="E1759" t="s">
        <v>531</v>
      </c>
      <c r="F1759" t="s">
        <v>8162</v>
      </c>
      <c r="G1759" t="s">
        <v>7326</v>
      </c>
      <c r="H1759" t="s">
        <v>7327</v>
      </c>
      <c r="I1759" t="s">
        <v>21</v>
      </c>
      <c r="J1759" t="s">
        <v>8110</v>
      </c>
      <c r="K1759" t="s">
        <v>2657</v>
      </c>
      <c r="L1759">
        <v>436</v>
      </c>
      <c r="M1759">
        <v>717</v>
      </c>
      <c r="N1759">
        <v>721</v>
      </c>
      <c r="O1759">
        <v>920</v>
      </c>
      <c r="P1759">
        <v>1140</v>
      </c>
      <c r="Q1759">
        <v>1288</v>
      </c>
    </row>
    <row r="1760" spans="1:17" x14ac:dyDescent="0.25">
      <c r="A1760">
        <v>23025</v>
      </c>
      <c r="B1760" t="s">
        <v>8163</v>
      </c>
      <c r="C1760" t="s">
        <v>8107</v>
      </c>
      <c r="D1760" t="s">
        <v>8108</v>
      </c>
      <c r="E1760" t="s">
        <v>531</v>
      </c>
      <c r="F1760" t="s">
        <v>8164</v>
      </c>
      <c r="G1760" t="s">
        <v>7326</v>
      </c>
      <c r="H1760" t="s">
        <v>7327</v>
      </c>
      <c r="I1760" t="s">
        <v>21</v>
      </c>
      <c r="J1760" t="s">
        <v>8110</v>
      </c>
      <c r="K1760" t="s">
        <v>2657</v>
      </c>
      <c r="L1760">
        <v>1949</v>
      </c>
      <c r="M1760">
        <v>717</v>
      </c>
      <c r="N1760">
        <v>721</v>
      </c>
      <c r="O1760">
        <v>920</v>
      </c>
      <c r="P1760">
        <v>1140</v>
      </c>
      <c r="Q1760">
        <v>1288</v>
      </c>
    </row>
    <row r="1761" spans="1:17" x14ac:dyDescent="0.25">
      <c r="A1761">
        <v>23025</v>
      </c>
      <c r="B1761" t="s">
        <v>8165</v>
      </c>
      <c r="C1761" t="s">
        <v>8107</v>
      </c>
      <c r="D1761" t="s">
        <v>8108</v>
      </c>
      <c r="E1761" t="s">
        <v>531</v>
      </c>
      <c r="F1761" t="s">
        <v>8166</v>
      </c>
      <c r="G1761" t="s">
        <v>7326</v>
      </c>
      <c r="H1761" t="s">
        <v>7327</v>
      </c>
      <c r="I1761" t="s">
        <v>21</v>
      </c>
      <c r="J1761" t="s">
        <v>8110</v>
      </c>
      <c r="K1761" t="s">
        <v>2657</v>
      </c>
      <c r="L1761">
        <v>40</v>
      </c>
      <c r="M1761">
        <v>717</v>
      </c>
      <c r="N1761">
        <v>721</v>
      </c>
      <c r="O1761">
        <v>920</v>
      </c>
      <c r="P1761">
        <v>1140</v>
      </c>
      <c r="Q1761">
        <v>1288</v>
      </c>
    </row>
    <row r="1762" spans="1:17" x14ac:dyDescent="0.25">
      <c r="A1762">
        <v>23025</v>
      </c>
      <c r="B1762" t="s">
        <v>8167</v>
      </c>
      <c r="C1762" t="s">
        <v>8107</v>
      </c>
      <c r="D1762" t="s">
        <v>8108</v>
      </c>
      <c r="E1762" t="s">
        <v>531</v>
      </c>
      <c r="F1762" t="s">
        <v>8168</v>
      </c>
      <c r="G1762" t="s">
        <v>7326</v>
      </c>
      <c r="H1762" t="s">
        <v>7327</v>
      </c>
      <c r="I1762" t="s">
        <v>21</v>
      </c>
      <c r="J1762" t="s">
        <v>8110</v>
      </c>
      <c r="K1762" t="s">
        <v>2657</v>
      </c>
      <c r="L1762">
        <v>8256</v>
      </c>
      <c r="M1762">
        <v>717</v>
      </c>
      <c r="N1762">
        <v>721</v>
      </c>
      <c r="O1762">
        <v>920</v>
      </c>
      <c r="P1762">
        <v>1140</v>
      </c>
      <c r="Q1762">
        <v>1288</v>
      </c>
    </row>
    <row r="1763" spans="1:17" x14ac:dyDescent="0.25">
      <c r="A1763">
        <v>23025</v>
      </c>
      <c r="B1763" t="s">
        <v>8169</v>
      </c>
      <c r="C1763" t="s">
        <v>8107</v>
      </c>
      <c r="D1763" t="s">
        <v>8108</v>
      </c>
      <c r="E1763" t="s">
        <v>531</v>
      </c>
      <c r="F1763" t="s">
        <v>8170</v>
      </c>
      <c r="G1763" t="s">
        <v>7326</v>
      </c>
      <c r="H1763" t="s">
        <v>7327</v>
      </c>
      <c r="I1763" t="s">
        <v>21</v>
      </c>
      <c r="J1763" t="s">
        <v>8110</v>
      </c>
      <c r="K1763" t="s">
        <v>2657</v>
      </c>
      <c r="L1763">
        <v>988</v>
      </c>
      <c r="M1763">
        <v>717</v>
      </c>
      <c r="N1763">
        <v>721</v>
      </c>
      <c r="O1763">
        <v>920</v>
      </c>
      <c r="P1763">
        <v>1140</v>
      </c>
      <c r="Q1763">
        <v>1288</v>
      </c>
    </row>
    <row r="1764" spans="1:17" x14ac:dyDescent="0.25">
      <c r="A1764">
        <v>23025</v>
      </c>
      <c r="B1764" t="s">
        <v>8171</v>
      </c>
      <c r="C1764" t="s">
        <v>8107</v>
      </c>
      <c r="D1764" t="s">
        <v>8108</v>
      </c>
      <c r="E1764" t="s">
        <v>531</v>
      </c>
      <c r="F1764" t="s">
        <v>8172</v>
      </c>
      <c r="G1764" t="s">
        <v>7326</v>
      </c>
      <c r="H1764" t="s">
        <v>7327</v>
      </c>
      <c r="I1764" t="s">
        <v>21</v>
      </c>
      <c r="J1764" t="s">
        <v>8110</v>
      </c>
      <c r="K1764" t="s">
        <v>2657</v>
      </c>
      <c r="L1764">
        <v>843</v>
      </c>
      <c r="M1764">
        <v>717</v>
      </c>
      <c r="N1764">
        <v>721</v>
      </c>
      <c r="O1764">
        <v>920</v>
      </c>
      <c r="P1764">
        <v>1140</v>
      </c>
      <c r="Q1764">
        <v>1288</v>
      </c>
    </row>
    <row r="1765" spans="1:17" x14ac:dyDescent="0.25">
      <c r="A1765">
        <v>23025</v>
      </c>
      <c r="B1765" t="s">
        <v>8173</v>
      </c>
      <c r="C1765" t="s">
        <v>8107</v>
      </c>
      <c r="D1765" t="s">
        <v>8108</v>
      </c>
      <c r="E1765" t="s">
        <v>531</v>
      </c>
      <c r="F1765" t="s">
        <v>8174</v>
      </c>
      <c r="G1765" t="s">
        <v>7326</v>
      </c>
      <c r="H1765" t="s">
        <v>7327</v>
      </c>
      <c r="I1765" t="s">
        <v>21</v>
      </c>
      <c r="J1765" t="s">
        <v>8110</v>
      </c>
      <c r="K1765" t="s">
        <v>2657</v>
      </c>
      <c r="L1765">
        <v>495</v>
      </c>
      <c r="M1765">
        <v>717</v>
      </c>
      <c r="N1765">
        <v>721</v>
      </c>
      <c r="O1765">
        <v>920</v>
      </c>
      <c r="P1765">
        <v>1140</v>
      </c>
      <c r="Q1765">
        <v>1288</v>
      </c>
    </row>
    <row r="1766" spans="1:17" x14ac:dyDescent="0.25">
      <c r="A1766">
        <v>23025</v>
      </c>
      <c r="B1766" t="s">
        <v>8175</v>
      </c>
      <c r="C1766" t="s">
        <v>8107</v>
      </c>
      <c r="D1766" t="s">
        <v>8108</v>
      </c>
      <c r="E1766" t="s">
        <v>531</v>
      </c>
      <c r="F1766" t="s">
        <v>8176</v>
      </c>
      <c r="G1766" t="s">
        <v>7326</v>
      </c>
      <c r="H1766" t="s">
        <v>7327</v>
      </c>
      <c r="I1766" t="s">
        <v>21</v>
      </c>
      <c r="J1766" t="s">
        <v>8110</v>
      </c>
      <c r="K1766" t="s">
        <v>2657</v>
      </c>
      <c r="L1766">
        <v>36</v>
      </c>
      <c r="M1766">
        <v>717</v>
      </c>
      <c r="N1766">
        <v>721</v>
      </c>
      <c r="O1766">
        <v>920</v>
      </c>
      <c r="P1766">
        <v>1140</v>
      </c>
      <c r="Q1766">
        <v>1288</v>
      </c>
    </row>
    <row r="1767" spans="1:17" x14ac:dyDescent="0.25">
      <c r="A1767">
        <v>23025</v>
      </c>
      <c r="B1767" t="s">
        <v>8177</v>
      </c>
      <c r="C1767" t="s">
        <v>8107</v>
      </c>
      <c r="D1767" t="s">
        <v>8108</v>
      </c>
      <c r="E1767" t="s">
        <v>531</v>
      </c>
      <c r="F1767" t="s">
        <v>8178</v>
      </c>
      <c r="G1767" t="s">
        <v>7326</v>
      </c>
      <c r="H1767" t="s">
        <v>7327</v>
      </c>
      <c r="I1767" t="s">
        <v>21</v>
      </c>
      <c r="J1767" t="s">
        <v>8110</v>
      </c>
      <c r="K1767" t="s">
        <v>2657</v>
      </c>
      <c r="L1767">
        <v>65</v>
      </c>
      <c r="M1767">
        <v>717</v>
      </c>
      <c r="N1767">
        <v>721</v>
      </c>
      <c r="O1767">
        <v>920</v>
      </c>
      <c r="P1767">
        <v>1140</v>
      </c>
      <c r="Q1767">
        <v>1288</v>
      </c>
    </row>
    <row r="1768" spans="1:17" x14ac:dyDescent="0.25">
      <c r="A1768">
        <v>23027</v>
      </c>
      <c r="B1768" t="s">
        <v>8179</v>
      </c>
      <c r="C1768" t="s">
        <v>8180</v>
      </c>
      <c r="D1768" t="s">
        <v>8181</v>
      </c>
      <c r="E1768" t="s">
        <v>565</v>
      </c>
      <c r="F1768" t="s">
        <v>8182</v>
      </c>
      <c r="G1768" t="s">
        <v>7326</v>
      </c>
      <c r="H1768" t="s">
        <v>7327</v>
      </c>
      <c r="I1768" t="s">
        <v>21</v>
      </c>
      <c r="J1768" t="s">
        <v>8183</v>
      </c>
      <c r="K1768" t="s">
        <v>2657</v>
      </c>
      <c r="L1768">
        <v>6710</v>
      </c>
      <c r="M1768">
        <v>891</v>
      </c>
      <c r="N1768">
        <v>896</v>
      </c>
      <c r="O1768">
        <v>1142</v>
      </c>
      <c r="P1768">
        <v>1390</v>
      </c>
      <c r="Q1768">
        <v>1694</v>
      </c>
    </row>
    <row r="1769" spans="1:17" x14ac:dyDescent="0.25">
      <c r="A1769">
        <v>23027</v>
      </c>
      <c r="B1769" t="s">
        <v>8184</v>
      </c>
      <c r="C1769" t="s">
        <v>8180</v>
      </c>
      <c r="D1769" t="s">
        <v>8181</v>
      </c>
      <c r="E1769" t="s">
        <v>565</v>
      </c>
      <c r="F1769" t="s">
        <v>8185</v>
      </c>
      <c r="G1769" t="s">
        <v>7326</v>
      </c>
      <c r="H1769" t="s">
        <v>7327</v>
      </c>
      <c r="I1769" t="s">
        <v>21</v>
      </c>
      <c r="J1769" t="s">
        <v>8183</v>
      </c>
      <c r="K1769" t="s">
        <v>2657</v>
      </c>
      <c r="L1769">
        <v>1074</v>
      </c>
      <c r="M1769">
        <v>891</v>
      </c>
      <c r="N1769">
        <v>896</v>
      </c>
      <c r="O1769">
        <v>1142</v>
      </c>
      <c r="P1769">
        <v>1390</v>
      </c>
      <c r="Q1769">
        <v>1694</v>
      </c>
    </row>
    <row r="1770" spans="1:17" x14ac:dyDescent="0.25">
      <c r="A1770">
        <v>23027</v>
      </c>
      <c r="B1770" t="s">
        <v>8186</v>
      </c>
      <c r="C1770" t="s">
        <v>8180</v>
      </c>
      <c r="D1770" t="s">
        <v>8181</v>
      </c>
      <c r="E1770" t="s">
        <v>565</v>
      </c>
      <c r="F1770" t="s">
        <v>8187</v>
      </c>
      <c r="G1770" t="s">
        <v>7326</v>
      </c>
      <c r="H1770" t="s">
        <v>7327</v>
      </c>
      <c r="I1770" t="s">
        <v>21</v>
      </c>
      <c r="J1770" t="s">
        <v>8183</v>
      </c>
      <c r="K1770" t="s">
        <v>2657</v>
      </c>
      <c r="L1770">
        <v>996</v>
      </c>
      <c r="M1770">
        <v>891</v>
      </c>
      <c r="N1770">
        <v>896</v>
      </c>
      <c r="O1770">
        <v>1142</v>
      </c>
      <c r="P1770">
        <v>1390</v>
      </c>
      <c r="Q1770">
        <v>1694</v>
      </c>
    </row>
    <row r="1771" spans="1:17" x14ac:dyDescent="0.25">
      <c r="A1771">
        <v>23027</v>
      </c>
      <c r="B1771" t="s">
        <v>8188</v>
      </c>
      <c r="C1771" t="s">
        <v>8180</v>
      </c>
      <c r="D1771" t="s">
        <v>8181</v>
      </c>
      <c r="E1771" t="s">
        <v>565</v>
      </c>
      <c r="F1771" t="s">
        <v>8189</v>
      </c>
      <c r="G1771" t="s">
        <v>7326</v>
      </c>
      <c r="H1771" t="s">
        <v>7327</v>
      </c>
      <c r="I1771" t="s">
        <v>21</v>
      </c>
      <c r="J1771" t="s">
        <v>8183</v>
      </c>
      <c r="K1771" t="s">
        <v>2657</v>
      </c>
      <c r="L1771">
        <v>984</v>
      </c>
      <c r="M1771">
        <v>891</v>
      </c>
      <c r="N1771">
        <v>896</v>
      </c>
      <c r="O1771">
        <v>1142</v>
      </c>
      <c r="P1771">
        <v>1390</v>
      </c>
      <c r="Q1771">
        <v>1694</v>
      </c>
    </row>
    <row r="1772" spans="1:17" x14ac:dyDescent="0.25">
      <c r="A1772">
        <v>23027</v>
      </c>
      <c r="B1772" t="s">
        <v>8190</v>
      </c>
      <c r="C1772" t="s">
        <v>8180</v>
      </c>
      <c r="D1772" t="s">
        <v>8181</v>
      </c>
      <c r="E1772" t="s">
        <v>565</v>
      </c>
      <c r="F1772" t="s">
        <v>8191</v>
      </c>
      <c r="G1772" t="s">
        <v>7326</v>
      </c>
      <c r="H1772" t="s">
        <v>7327</v>
      </c>
      <c r="I1772" t="s">
        <v>21</v>
      </c>
      <c r="J1772" t="s">
        <v>8183</v>
      </c>
      <c r="K1772" t="s">
        <v>2657</v>
      </c>
      <c r="L1772">
        <v>1211</v>
      </c>
      <c r="M1772">
        <v>891</v>
      </c>
      <c r="N1772">
        <v>896</v>
      </c>
      <c r="O1772">
        <v>1142</v>
      </c>
      <c r="P1772">
        <v>1390</v>
      </c>
      <c r="Q1772">
        <v>1694</v>
      </c>
    </row>
    <row r="1773" spans="1:17" x14ac:dyDescent="0.25">
      <c r="A1773">
        <v>23027</v>
      </c>
      <c r="B1773" t="s">
        <v>8192</v>
      </c>
      <c r="C1773" t="s">
        <v>8180</v>
      </c>
      <c r="D1773" t="s">
        <v>8181</v>
      </c>
      <c r="E1773" t="s">
        <v>565</v>
      </c>
      <c r="F1773" t="s">
        <v>8193</v>
      </c>
      <c r="G1773" t="s">
        <v>7326</v>
      </c>
      <c r="H1773" t="s">
        <v>7327</v>
      </c>
      <c r="I1773" t="s">
        <v>21</v>
      </c>
      <c r="J1773" t="s">
        <v>8183</v>
      </c>
      <c r="K1773" t="s">
        <v>2657</v>
      </c>
      <c r="L1773">
        <v>671</v>
      </c>
      <c r="M1773">
        <v>891</v>
      </c>
      <c r="N1773">
        <v>896</v>
      </c>
      <c r="O1773">
        <v>1142</v>
      </c>
      <c r="P1773">
        <v>1390</v>
      </c>
      <c r="Q1773">
        <v>1694</v>
      </c>
    </row>
    <row r="1774" spans="1:17" x14ac:dyDescent="0.25">
      <c r="A1774">
        <v>23027</v>
      </c>
      <c r="B1774" t="s">
        <v>8194</v>
      </c>
      <c r="C1774" t="s">
        <v>8180</v>
      </c>
      <c r="D1774" t="s">
        <v>8181</v>
      </c>
      <c r="E1774" t="s">
        <v>565</v>
      </c>
      <c r="F1774" t="s">
        <v>8195</v>
      </c>
      <c r="G1774" t="s">
        <v>7326</v>
      </c>
      <c r="H1774" t="s">
        <v>7327</v>
      </c>
      <c r="I1774" t="s">
        <v>21</v>
      </c>
      <c r="J1774" t="s">
        <v>8183</v>
      </c>
      <c r="K1774" t="s">
        <v>2657</v>
      </c>
      <c r="L1774">
        <v>625</v>
      </c>
      <c r="M1774">
        <v>891</v>
      </c>
      <c r="N1774">
        <v>896</v>
      </c>
      <c r="O1774">
        <v>1142</v>
      </c>
      <c r="P1774">
        <v>1390</v>
      </c>
      <c r="Q1774">
        <v>1694</v>
      </c>
    </row>
    <row r="1775" spans="1:17" x14ac:dyDescent="0.25">
      <c r="A1775">
        <v>23027</v>
      </c>
      <c r="B1775" t="s">
        <v>8196</v>
      </c>
      <c r="C1775" t="s">
        <v>8180</v>
      </c>
      <c r="D1775" t="s">
        <v>8181</v>
      </c>
      <c r="E1775" t="s">
        <v>565</v>
      </c>
      <c r="F1775" t="s">
        <v>8197</v>
      </c>
      <c r="G1775" t="s">
        <v>7326</v>
      </c>
      <c r="H1775" t="s">
        <v>7327</v>
      </c>
      <c r="I1775" t="s">
        <v>21</v>
      </c>
      <c r="J1775" t="s">
        <v>8183</v>
      </c>
      <c r="K1775" t="s">
        <v>2657</v>
      </c>
      <c r="L1775">
        <v>520</v>
      </c>
      <c r="M1775">
        <v>891</v>
      </c>
      <c r="N1775">
        <v>896</v>
      </c>
      <c r="O1775">
        <v>1142</v>
      </c>
      <c r="P1775">
        <v>1390</v>
      </c>
      <c r="Q1775">
        <v>1694</v>
      </c>
    </row>
    <row r="1776" spans="1:17" x14ac:dyDescent="0.25">
      <c r="A1776">
        <v>23027</v>
      </c>
      <c r="B1776" t="s">
        <v>8198</v>
      </c>
      <c r="C1776" t="s">
        <v>8180</v>
      </c>
      <c r="D1776" t="s">
        <v>8181</v>
      </c>
      <c r="E1776" t="s">
        <v>565</v>
      </c>
      <c r="F1776" t="s">
        <v>8199</v>
      </c>
      <c r="G1776" t="s">
        <v>7326</v>
      </c>
      <c r="H1776" t="s">
        <v>7327</v>
      </c>
      <c r="I1776" t="s">
        <v>21</v>
      </c>
      <c r="J1776" t="s">
        <v>8183</v>
      </c>
      <c r="K1776" t="s">
        <v>2657</v>
      </c>
      <c r="L1776">
        <v>805</v>
      </c>
      <c r="M1776">
        <v>891</v>
      </c>
      <c r="N1776">
        <v>896</v>
      </c>
      <c r="O1776">
        <v>1142</v>
      </c>
      <c r="P1776">
        <v>1390</v>
      </c>
      <c r="Q1776">
        <v>1694</v>
      </c>
    </row>
    <row r="1777" spans="1:17" x14ac:dyDescent="0.25">
      <c r="A1777">
        <v>23027</v>
      </c>
      <c r="B1777" t="s">
        <v>8200</v>
      </c>
      <c r="C1777" t="s">
        <v>8180</v>
      </c>
      <c r="D1777" t="s">
        <v>8181</v>
      </c>
      <c r="E1777" t="s">
        <v>565</v>
      </c>
      <c r="F1777" t="s">
        <v>8201</v>
      </c>
      <c r="G1777" t="s">
        <v>7326</v>
      </c>
      <c r="H1777" t="s">
        <v>7327</v>
      </c>
      <c r="I1777" t="s">
        <v>21</v>
      </c>
      <c r="J1777" t="s">
        <v>8183</v>
      </c>
      <c r="K1777" t="s">
        <v>2657</v>
      </c>
      <c r="L1777">
        <v>786</v>
      </c>
      <c r="M1777">
        <v>891</v>
      </c>
      <c r="N1777">
        <v>896</v>
      </c>
      <c r="O1777">
        <v>1142</v>
      </c>
      <c r="P1777">
        <v>1390</v>
      </c>
      <c r="Q1777">
        <v>1694</v>
      </c>
    </row>
    <row r="1778" spans="1:17" x14ac:dyDescent="0.25">
      <c r="A1778">
        <v>23027</v>
      </c>
      <c r="B1778" t="s">
        <v>8202</v>
      </c>
      <c r="C1778" t="s">
        <v>8180</v>
      </c>
      <c r="D1778" t="s">
        <v>8181</v>
      </c>
      <c r="E1778" t="s">
        <v>565</v>
      </c>
      <c r="F1778" t="s">
        <v>8203</v>
      </c>
      <c r="G1778" t="s">
        <v>7326</v>
      </c>
      <c r="H1778" t="s">
        <v>7327</v>
      </c>
      <c r="I1778" t="s">
        <v>21</v>
      </c>
      <c r="J1778" t="s">
        <v>8183</v>
      </c>
      <c r="K1778" t="s">
        <v>2657</v>
      </c>
      <c r="L1778">
        <v>2066</v>
      </c>
      <c r="M1778">
        <v>891</v>
      </c>
      <c r="N1778">
        <v>896</v>
      </c>
      <c r="O1778">
        <v>1142</v>
      </c>
      <c r="P1778">
        <v>1390</v>
      </c>
      <c r="Q1778">
        <v>1694</v>
      </c>
    </row>
    <row r="1779" spans="1:17" x14ac:dyDescent="0.25">
      <c r="A1779">
        <v>23027</v>
      </c>
      <c r="B1779" t="s">
        <v>8204</v>
      </c>
      <c r="C1779" t="s">
        <v>8180</v>
      </c>
      <c r="D1779" t="s">
        <v>8181</v>
      </c>
      <c r="E1779" t="s">
        <v>565</v>
      </c>
      <c r="F1779" t="s">
        <v>3841</v>
      </c>
      <c r="G1779" t="s">
        <v>7326</v>
      </c>
      <c r="H1779" t="s">
        <v>7327</v>
      </c>
      <c r="I1779" t="s">
        <v>21</v>
      </c>
      <c r="J1779" t="s">
        <v>8183</v>
      </c>
      <c r="K1779" t="s">
        <v>2657</v>
      </c>
      <c r="L1779">
        <v>1075</v>
      </c>
      <c r="M1779">
        <v>891</v>
      </c>
      <c r="N1779">
        <v>896</v>
      </c>
      <c r="O1779">
        <v>1142</v>
      </c>
      <c r="P1779">
        <v>1390</v>
      </c>
      <c r="Q1779">
        <v>1694</v>
      </c>
    </row>
    <row r="1780" spans="1:17" x14ac:dyDescent="0.25">
      <c r="A1780">
        <v>23027</v>
      </c>
      <c r="B1780" t="s">
        <v>8205</v>
      </c>
      <c r="C1780" t="s">
        <v>8180</v>
      </c>
      <c r="D1780" t="s">
        <v>8181</v>
      </c>
      <c r="E1780" t="s">
        <v>565</v>
      </c>
      <c r="F1780" t="s">
        <v>4106</v>
      </c>
      <c r="G1780" t="s">
        <v>7326</v>
      </c>
      <c r="H1780" t="s">
        <v>7327</v>
      </c>
      <c r="I1780" t="s">
        <v>21</v>
      </c>
      <c r="J1780" t="s">
        <v>8183</v>
      </c>
      <c r="K1780" t="s">
        <v>2657</v>
      </c>
      <c r="L1780">
        <v>1056</v>
      </c>
      <c r="M1780">
        <v>891</v>
      </c>
      <c r="N1780">
        <v>896</v>
      </c>
      <c r="O1780">
        <v>1142</v>
      </c>
      <c r="P1780">
        <v>1390</v>
      </c>
      <c r="Q1780">
        <v>1694</v>
      </c>
    </row>
    <row r="1781" spans="1:17" x14ac:dyDescent="0.25">
      <c r="A1781">
        <v>23027</v>
      </c>
      <c r="B1781" t="s">
        <v>8206</v>
      </c>
      <c r="C1781" t="s">
        <v>8180</v>
      </c>
      <c r="D1781" t="s">
        <v>8181</v>
      </c>
      <c r="E1781" t="s">
        <v>565</v>
      </c>
      <c r="F1781" t="s">
        <v>8207</v>
      </c>
      <c r="G1781" t="s">
        <v>7326</v>
      </c>
      <c r="H1781" t="s">
        <v>7327</v>
      </c>
      <c r="I1781" t="s">
        <v>21</v>
      </c>
      <c r="J1781" t="s">
        <v>8183</v>
      </c>
      <c r="K1781" t="s">
        <v>2657</v>
      </c>
      <c r="L1781">
        <v>879</v>
      </c>
      <c r="M1781">
        <v>891</v>
      </c>
      <c r="N1781">
        <v>896</v>
      </c>
      <c r="O1781">
        <v>1142</v>
      </c>
      <c r="P1781">
        <v>1390</v>
      </c>
      <c r="Q1781">
        <v>1694</v>
      </c>
    </row>
    <row r="1782" spans="1:17" x14ac:dyDescent="0.25">
      <c r="A1782">
        <v>23027</v>
      </c>
      <c r="B1782" t="s">
        <v>8208</v>
      </c>
      <c r="C1782" t="s">
        <v>8180</v>
      </c>
      <c r="D1782" t="s">
        <v>8181</v>
      </c>
      <c r="E1782" t="s">
        <v>565</v>
      </c>
      <c r="F1782" t="s">
        <v>8209</v>
      </c>
      <c r="G1782" t="s">
        <v>7326</v>
      </c>
      <c r="H1782" t="s">
        <v>7327</v>
      </c>
      <c r="I1782" t="s">
        <v>21</v>
      </c>
      <c r="J1782" t="s">
        <v>8183</v>
      </c>
      <c r="K1782" t="s">
        <v>2657</v>
      </c>
      <c r="L1782">
        <v>1648</v>
      </c>
      <c r="M1782">
        <v>891</v>
      </c>
      <c r="N1782">
        <v>896</v>
      </c>
      <c r="O1782">
        <v>1142</v>
      </c>
      <c r="P1782">
        <v>1390</v>
      </c>
      <c r="Q1782">
        <v>1694</v>
      </c>
    </row>
    <row r="1783" spans="1:17" x14ac:dyDescent="0.25">
      <c r="A1783">
        <v>23027</v>
      </c>
      <c r="B1783" t="s">
        <v>8210</v>
      </c>
      <c r="C1783" t="s">
        <v>8180</v>
      </c>
      <c r="D1783" t="s">
        <v>8181</v>
      </c>
      <c r="E1783" t="s">
        <v>565</v>
      </c>
      <c r="F1783" t="s">
        <v>8211</v>
      </c>
      <c r="G1783" t="s">
        <v>7326</v>
      </c>
      <c r="H1783" t="s">
        <v>7327</v>
      </c>
      <c r="I1783" t="s">
        <v>21</v>
      </c>
      <c r="J1783" t="s">
        <v>8183</v>
      </c>
      <c r="K1783" t="s">
        <v>2657</v>
      </c>
      <c r="L1783">
        <v>1446</v>
      </c>
      <c r="M1783">
        <v>891</v>
      </c>
      <c r="N1783">
        <v>896</v>
      </c>
      <c r="O1783">
        <v>1142</v>
      </c>
      <c r="P1783">
        <v>1390</v>
      </c>
      <c r="Q1783">
        <v>1694</v>
      </c>
    </row>
    <row r="1784" spans="1:17" x14ac:dyDescent="0.25">
      <c r="A1784">
        <v>23027</v>
      </c>
      <c r="B1784" t="s">
        <v>8212</v>
      </c>
      <c r="C1784" t="s">
        <v>8180</v>
      </c>
      <c r="D1784" t="s">
        <v>8181</v>
      </c>
      <c r="E1784" t="s">
        <v>565</v>
      </c>
      <c r="F1784" t="s">
        <v>4065</v>
      </c>
      <c r="G1784" t="s">
        <v>7326</v>
      </c>
      <c r="H1784" t="s">
        <v>7327</v>
      </c>
      <c r="I1784" t="s">
        <v>21</v>
      </c>
      <c r="J1784" t="s">
        <v>8183</v>
      </c>
      <c r="K1784" t="s">
        <v>2657</v>
      </c>
      <c r="L1784">
        <v>760</v>
      </c>
      <c r="M1784">
        <v>891</v>
      </c>
      <c r="N1784">
        <v>896</v>
      </c>
      <c r="O1784">
        <v>1142</v>
      </c>
      <c r="P1784">
        <v>1390</v>
      </c>
      <c r="Q1784">
        <v>1694</v>
      </c>
    </row>
    <row r="1785" spans="1:17" x14ac:dyDescent="0.25">
      <c r="A1785">
        <v>23027</v>
      </c>
      <c r="B1785" t="s">
        <v>8213</v>
      </c>
      <c r="C1785" t="s">
        <v>8180</v>
      </c>
      <c r="D1785" t="s">
        <v>8181</v>
      </c>
      <c r="E1785" t="s">
        <v>565</v>
      </c>
      <c r="F1785" t="s">
        <v>8214</v>
      </c>
      <c r="G1785" t="s">
        <v>7326</v>
      </c>
      <c r="H1785" t="s">
        <v>7327</v>
      </c>
      <c r="I1785" t="s">
        <v>21</v>
      </c>
      <c r="J1785" t="s">
        <v>8183</v>
      </c>
      <c r="K1785" t="s">
        <v>2657</v>
      </c>
      <c r="L1785">
        <v>1374</v>
      </c>
      <c r="M1785">
        <v>891</v>
      </c>
      <c r="N1785">
        <v>896</v>
      </c>
      <c r="O1785">
        <v>1142</v>
      </c>
      <c r="P1785">
        <v>1390</v>
      </c>
      <c r="Q1785">
        <v>1694</v>
      </c>
    </row>
    <row r="1786" spans="1:17" x14ac:dyDescent="0.25">
      <c r="A1786">
        <v>23027</v>
      </c>
      <c r="B1786" t="s">
        <v>8215</v>
      </c>
      <c r="C1786" t="s">
        <v>8180</v>
      </c>
      <c r="D1786" t="s">
        <v>8181</v>
      </c>
      <c r="E1786" t="s">
        <v>565</v>
      </c>
      <c r="F1786" t="s">
        <v>8216</v>
      </c>
      <c r="G1786" t="s">
        <v>7326</v>
      </c>
      <c r="H1786" t="s">
        <v>7327</v>
      </c>
      <c r="I1786" t="s">
        <v>21</v>
      </c>
      <c r="J1786" t="s">
        <v>8183</v>
      </c>
      <c r="K1786" t="s">
        <v>2657</v>
      </c>
      <c r="L1786">
        <v>2639</v>
      </c>
      <c r="M1786">
        <v>891</v>
      </c>
      <c r="N1786">
        <v>896</v>
      </c>
      <c r="O1786">
        <v>1142</v>
      </c>
      <c r="P1786">
        <v>1390</v>
      </c>
      <c r="Q1786">
        <v>1694</v>
      </c>
    </row>
    <row r="1787" spans="1:17" x14ac:dyDescent="0.25">
      <c r="A1787">
        <v>23027</v>
      </c>
      <c r="B1787" t="s">
        <v>8217</v>
      </c>
      <c r="C1787" t="s">
        <v>8180</v>
      </c>
      <c r="D1787" t="s">
        <v>8181</v>
      </c>
      <c r="E1787" t="s">
        <v>565</v>
      </c>
      <c r="F1787" t="s">
        <v>8218</v>
      </c>
      <c r="G1787" t="s">
        <v>7326</v>
      </c>
      <c r="H1787" t="s">
        <v>7327</v>
      </c>
      <c r="I1787" t="s">
        <v>21</v>
      </c>
      <c r="J1787" t="s">
        <v>8183</v>
      </c>
      <c r="K1787" t="s">
        <v>2657</v>
      </c>
      <c r="L1787">
        <v>1682</v>
      </c>
      <c r="M1787">
        <v>891</v>
      </c>
      <c r="N1787">
        <v>896</v>
      </c>
      <c r="O1787">
        <v>1142</v>
      </c>
      <c r="P1787">
        <v>1390</v>
      </c>
      <c r="Q1787">
        <v>1694</v>
      </c>
    </row>
    <row r="1788" spans="1:17" x14ac:dyDescent="0.25">
      <c r="A1788">
        <v>23027</v>
      </c>
      <c r="B1788" t="s">
        <v>8219</v>
      </c>
      <c r="C1788" t="s">
        <v>8180</v>
      </c>
      <c r="D1788" t="s">
        <v>8181</v>
      </c>
      <c r="E1788" t="s">
        <v>565</v>
      </c>
      <c r="F1788" t="s">
        <v>8220</v>
      </c>
      <c r="G1788" t="s">
        <v>7326</v>
      </c>
      <c r="H1788" t="s">
        <v>7327</v>
      </c>
      <c r="I1788" t="s">
        <v>21</v>
      </c>
      <c r="J1788" t="s">
        <v>8183</v>
      </c>
      <c r="K1788" t="s">
        <v>2657</v>
      </c>
      <c r="L1788">
        <v>1167</v>
      </c>
      <c r="M1788">
        <v>891</v>
      </c>
      <c r="N1788">
        <v>896</v>
      </c>
      <c r="O1788">
        <v>1142</v>
      </c>
      <c r="P1788">
        <v>1390</v>
      </c>
      <c r="Q1788">
        <v>1694</v>
      </c>
    </row>
    <row r="1789" spans="1:17" x14ac:dyDescent="0.25">
      <c r="A1789">
        <v>23027</v>
      </c>
      <c r="B1789" t="s">
        <v>8221</v>
      </c>
      <c r="C1789" t="s">
        <v>8180</v>
      </c>
      <c r="D1789" t="s">
        <v>8181</v>
      </c>
      <c r="E1789" t="s">
        <v>565</v>
      </c>
      <c r="F1789" t="s">
        <v>8222</v>
      </c>
      <c r="G1789" t="s">
        <v>7326</v>
      </c>
      <c r="H1789" t="s">
        <v>7327</v>
      </c>
      <c r="I1789" t="s">
        <v>21</v>
      </c>
      <c r="J1789" t="s">
        <v>8183</v>
      </c>
      <c r="K1789" t="s">
        <v>2657</v>
      </c>
      <c r="L1789">
        <v>1315</v>
      </c>
      <c r="M1789">
        <v>891</v>
      </c>
      <c r="N1789">
        <v>896</v>
      </c>
      <c r="O1789">
        <v>1142</v>
      </c>
      <c r="P1789">
        <v>1390</v>
      </c>
      <c r="Q1789">
        <v>1694</v>
      </c>
    </row>
    <row r="1790" spans="1:17" x14ac:dyDescent="0.25">
      <c r="A1790">
        <v>23027</v>
      </c>
      <c r="B1790" t="s">
        <v>8223</v>
      </c>
      <c r="C1790" t="s">
        <v>8180</v>
      </c>
      <c r="D1790" t="s">
        <v>8181</v>
      </c>
      <c r="E1790" t="s">
        <v>565</v>
      </c>
      <c r="F1790" t="s">
        <v>8224</v>
      </c>
      <c r="G1790" t="s">
        <v>7326</v>
      </c>
      <c r="H1790" t="s">
        <v>7327</v>
      </c>
      <c r="I1790" t="s">
        <v>21</v>
      </c>
      <c r="J1790" t="s">
        <v>8183</v>
      </c>
      <c r="K1790" t="s">
        <v>2657</v>
      </c>
      <c r="L1790">
        <v>1160</v>
      </c>
      <c r="M1790">
        <v>891</v>
      </c>
      <c r="N1790">
        <v>896</v>
      </c>
      <c r="O1790">
        <v>1142</v>
      </c>
      <c r="P1790">
        <v>1390</v>
      </c>
      <c r="Q1790">
        <v>1694</v>
      </c>
    </row>
    <row r="1791" spans="1:17" x14ac:dyDescent="0.25">
      <c r="A1791">
        <v>23027</v>
      </c>
      <c r="B1791" t="s">
        <v>8225</v>
      </c>
      <c r="C1791" t="s">
        <v>8180</v>
      </c>
      <c r="D1791" t="s">
        <v>8181</v>
      </c>
      <c r="E1791" t="s">
        <v>565</v>
      </c>
      <c r="F1791" t="s">
        <v>8226</v>
      </c>
      <c r="G1791" t="s">
        <v>7326</v>
      </c>
      <c r="H1791" t="s">
        <v>7327</v>
      </c>
      <c r="I1791" t="s">
        <v>21</v>
      </c>
      <c r="J1791" t="s">
        <v>8183</v>
      </c>
      <c r="K1791" t="s">
        <v>2657</v>
      </c>
      <c r="L1791">
        <v>2023</v>
      </c>
      <c r="M1791">
        <v>891</v>
      </c>
      <c r="N1791">
        <v>896</v>
      </c>
      <c r="O1791">
        <v>1142</v>
      </c>
      <c r="P1791">
        <v>1390</v>
      </c>
      <c r="Q1791">
        <v>1694</v>
      </c>
    </row>
    <row r="1792" spans="1:17" x14ac:dyDescent="0.25">
      <c r="A1792">
        <v>23027</v>
      </c>
      <c r="B1792" t="s">
        <v>8227</v>
      </c>
      <c r="C1792" t="s">
        <v>8180</v>
      </c>
      <c r="D1792" t="s">
        <v>8181</v>
      </c>
      <c r="E1792" t="s">
        <v>565</v>
      </c>
      <c r="F1792" t="s">
        <v>8228</v>
      </c>
      <c r="G1792" t="s">
        <v>7326</v>
      </c>
      <c r="H1792" t="s">
        <v>7327</v>
      </c>
      <c r="I1792" t="s">
        <v>21</v>
      </c>
      <c r="J1792" t="s">
        <v>8183</v>
      </c>
      <c r="K1792" t="s">
        <v>2657</v>
      </c>
      <c r="L1792">
        <v>1066</v>
      </c>
      <c r="M1792">
        <v>891</v>
      </c>
      <c r="N1792">
        <v>896</v>
      </c>
      <c r="O1792">
        <v>1142</v>
      </c>
      <c r="P1792">
        <v>1390</v>
      </c>
      <c r="Q1792">
        <v>1694</v>
      </c>
    </row>
    <row r="1793" spans="1:17" x14ac:dyDescent="0.25">
      <c r="A1793">
        <v>23027</v>
      </c>
      <c r="B1793" t="s">
        <v>8229</v>
      </c>
      <c r="C1793" t="s">
        <v>8180</v>
      </c>
      <c r="D1793" t="s">
        <v>8181</v>
      </c>
      <c r="E1793" t="s">
        <v>565</v>
      </c>
      <c r="F1793" t="s">
        <v>8230</v>
      </c>
      <c r="G1793" t="s">
        <v>7326</v>
      </c>
      <c r="H1793" t="s">
        <v>7327</v>
      </c>
      <c r="I1793" t="s">
        <v>21</v>
      </c>
      <c r="J1793" t="s">
        <v>8183</v>
      </c>
      <c r="K1793" t="s">
        <v>2657</v>
      </c>
      <c r="L1793">
        <v>3985</v>
      </c>
      <c r="M1793">
        <v>891</v>
      </c>
      <c r="N1793">
        <v>896</v>
      </c>
      <c r="O1793">
        <v>1142</v>
      </c>
      <c r="P1793">
        <v>1390</v>
      </c>
      <c r="Q1793">
        <v>1694</v>
      </c>
    </row>
    <row r="1794" spans="1:17" x14ac:dyDescent="0.25">
      <c r="A1794">
        <v>23029</v>
      </c>
      <c r="B1794" t="s">
        <v>8231</v>
      </c>
      <c r="C1794" t="s">
        <v>8232</v>
      </c>
      <c r="D1794" t="s">
        <v>8233</v>
      </c>
      <c r="E1794" t="s">
        <v>271</v>
      </c>
      <c r="F1794" t="s">
        <v>8234</v>
      </c>
      <c r="G1794" t="s">
        <v>7326</v>
      </c>
      <c r="H1794" t="s">
        <v>7327</v>
      </c>
      <c r="I1794" t="s">
        <v>21</v>
      </c>
      <c r="J1794" t="s">
        <v>8235</v>
      </c>
      <c r="K1794" t="s">
        <v>2657</v>
      </c>
      <c r="L1794">
        <v>1346</v>
      </c>
      <c r="M1794">
        <v>651</v>
      </c>
      <c r="N1794">
        <v>675</v>
      </c>
      <c r="O1794">
        <v>889</v>
      </c>
      <c r="P1794">
        <v>1181</v>
      </c>
      <c r="Q1794">
        <v>1271</v>
      </c>
    </row>
    <row r="1795" spans="1:17" x14ac:dyDescent="0.25">
      <c r="A1795">
        <v>23029</v>
      </c>
      <c r="B1795" t="s">
        <v>8236</v>
      </c>
      <c r="C1795" t="s">
        <v>8232</v>
      </c>
      <c r="D1795" t="s">
        <v>8233</v>
      </c>
      <c r="E1795" t="s">
        <v>271</v>
      </c>
      <c r="F1795" t="s">
        <v>8237</v>
      </c>
      <c r="G1795" t="s">
        <v>7326</v>
      </c>
      <c r="H1795" t="s">
        <v>7327</v>
      </c>
      <c r="I1795" t="s">
        <v>21</v>
      </c>
      <c r="J1795" t="s">
        <v>8235</v>
      </c>
      <c r="K1795" t="s">
        <v>2657</v>
      </c>
      <c r="L1795">
        <v>488</v>
      </c>
      <c r="M1795">
        <v>651</v>
      </c>
      <c r="N1795">
        <v>675</v>
      </c>
      <c r="O1795">
        <v>889</v>
      </c>
      <c r="P1795">
        <v>1181</v>
      </c>
      <c r="Q1795">
        <v>1271</v>
      </c>
    </row>
    <row r="1796" spans="1:17" x14ac:dyDescent="0.25">
      <c r="A1796">
        <v>23029</v>
      </c>
      <c r="B1796" t="s">
        <v>8238</v>
      </c>
      <c r="C1796" t="s">
        <v>8232</v>
      </c>
      <c r="D1796" t="s">
        <v>8233</v>
      </c>
      <c r="E1796" t="s">
        <v>271</v>
      </c>
      <c r="F1796" t="s">
        <v>8239</v>
      </c>
      <c r="G1796" t="s">
        <v>7326</v>
      </c>
      <c r="H1796" t="s">
        <v>7327</v>
      </c>
      <c r="I1796" t="s">
        <v>21</v>
      </c>
      <c r="J1796" t="s">
        <v>8235</v>
      </c>
      <c r="K1796" t="s">
        <v>2657</v>
      </c>
      <c r="L1796">
        <v>1510</v>
      </c>
      <c r="M1796">
        <v>651</v>
      </c>
      <c r="N1796">
        <v>675</v>
      </c>
      <c r="O1796">
        <v>889</v>
      </c>
      <c r="P1796">
        <v>1181</v>
      </c>
      <c r="Q1796">
        <v>1271</v>
      </c>
    </row>
    <row r="1797" spans="1:17" x14ac:dyDescent="0.25">
      <c r="A1797">
        <v>23029</v>
      </c>
      <c r="B1797" t="s">
        <v>8240</v>
      </c>
      <c r="C1797" t="s">
        <v>8232</v>
      </c>
      <c r="D1797" t="s">
        <v>8233</v>
      </c>
      <c r="E1797" t="s">
        <v>271</v>
      </c>
      <c r="F1797" t="s">
        <v>8241</v>
      </c>
      <c r="G1797" t="s">
        <v>7326</v>
      </c>
      <c r="H1797" t="s">
        <v>7327</v>
      </c>
      <c r="I1797" t="s">
        <v>21</v>
      </c>
      <c r="J1797" t="s">
        <v>8235</v>
      </c>
      <c r="K1797" t="s">
        <v>2657</v>
      </c>
      <c r="L1797">
        <v>254</v>
      </c>
      <c r="M1797">
        <v>651</v>
      </c>
      <c r="N1797">
        <v>675</v>
      </c>
      <c r="O1797">
        <v>889</v>
      </c>
      <c r="P1797">
        <v>1181</v>
      </c>
      <c r="Q1797">
        <v>1271</v>
      </c>
    </row>
    <row r="1798" spans="1:17" x14ac:dyDescent="0.25">
      <c r="A1798">
        <v>23029</v>
      </c>
      <c r="B1798" t="s">
        <v>8242</v>
      </c>
      <c r="C1798" t="s">
        <v>8232</v>
      </c>
      <c r="D1798" t="s">
        <v>8233</v>
      </c>
      <c r="E1798" t="s">
        <v>271</v>
      </c>
      <c r="F1798" t="s">
        <v>8243</v>
      </c>
      <c r="G1798" t="s">
        <v>7326</v>
      </c>
      <c r="H1798" t="s">
        <v>7327</v>
      </c>
      <c r="I1798" t="s">
        <v>21</v>
      </c>
      <c r="J1798" t="s">
        <v>8235</v>
      </c>
      <c r="K1798" t="s">
        <v>2657</v>
      </c>
      <c r="L1798">
        <v>414</v>
      </c>
      <c r="M1798">
        <v>651</v>
      </c>
      <c r="N1798">
        <v>675</v>
      </c>
      <c r="O1798">
        <v>889</v>
      </c>
      <c r="P1798">
        <v>1181</v>
      </c>
      <c r="Q1798">
        <v>1271</v>
      </c>
    </row>
    <row r="1799" spans="1:17" x14ac:dyDescent="0.25">
      <c r="A1799">
        <v>23029</v>
      </c>
      <c r="B1799" t="s">
        <v>8244</v>
      </c>
      <c r="C1799" t="s">
        <v>8232</v>
      </c>
      <c r="D1799" t="s">
        <v>8233</v>
      </c>
      <c r="E1799" t="s">
        <v>271</v>
      </c>
      <c r="F1799" t="s">
        <v>8245</v>
      </c>
      <c r="G1799" t="s">
        <v>7326</v>
      </c>
      <c r="H1799" t="s">
        <v>7327</v>
      </c>
      <c r="I1799" t="s">
        <v>21</v>
      </c>
      <c r="J1799" t="s">
        <v>8235</v>
      </c>
      <c r="K1799" t="s">
        <v>2657</v>
      </c>
      <c r="L1799">
        <v>25</v>
      </c>
      <c r="M1799">
        <v>651</v>
      </c>
      <c r="N1799">
        <v>675</v>
      </c>
      <c r="O1799">
        <v>889</v>
      </c>
      <c r="P1799">
        <v>1181</v>
      </c>
      <c r="Q1799">
        <v>1271</v>
      </c>
    </row>
    <row r="1800" spans="1:17" x14ac:dyDescent="0.25">
      <c r="A1800">
        <v>23029</v>
      </c>
      <c r="B1800" t="s">
        <v>8246</v>
      </c>
      <c r="C1800" t="s">
        <v>8232</v>
      </c>
      <c r="D1800" t="s">
        <v>8233</v>
      </c>
      <c r="E1800" t="s">
        <v>271</v>
      </c>
      <c r="F1800" t="s">
        <v>8247</v>
      </c>
      <c r="G1800" t="s">
        <v>7326</v>
      </c>
      <c r="H1800" t="s">
        <v>7327</v>
      </c>
      <c r="I1800" t="s">
        <v>21</v>
      </c>
      <c r="J1800" t="s">
        <v>8235</v>
      </c>
      <c r="K1800" t="s">
        <v>2657</v>
      </c>
      <c r="L1800">
        <v>3011</v>
      </c>
      <c r="M1800">
        <v>651</v>
      </c>
      <c r="N1800">
        <v>675</v>
      </c>
      <c r="O1800">
        <v>889</v>
      </c>
      <c r="P1800">
        <v>1181</v>
      </c>
      <c r="Q1800">
        <v>1271</v>
      </c>
    </row>
    <row r="1801" spans="1:17" x14ac:dyDescent="0.25">
      <c r="A1801">
        <v>23029</v>
      </c>
      <c r="B1801" t="s">
        <v>8248</v>
      </c>
      <c r="C1801" t="s">
        <v>8232</v>
      </c>
      <c r="D1801" t="s">
        <v>8233</v>
      </c>
      <c r="E1801" t="s">
        <v>271</v>
      </c>
      <c r="F1801" t="s">
        <v>8249</v>
      </c>
      <c r="G1801" t="s">
        <v>7326</v>
      </c>
      <c r="H1801" t="s">
        <v>7327</v>
      </c>
      <c r="I1801" t="s">
        <v>21</v>
      </c>
      <c r="J1801" t="s">
        <v>8235</v>
      </c>
      <c r="K1801" t="s">
        <v>2657</v>
      </c>
      <c r="L1801">
        <v>401</v>
      </c>
      <c r="M1801">
        <v>651</v>
      </c>
      <c r="N1801">
        <v>675</v>
      </c>
      <c r="O1801">
        <v>889</v>
      </c>
      <c r="P1801">
        <v>1181</v>
      </c>
      <c r="Q1801">
        <v>1271</v>
      </c>
    </row>
    <row r="1802" spans="1:17" x14ac:dyDescent="0.25">
      <c r="A1802">
        <v>23029</v>
      </c>
      <c r="B1802" t="s">
        <v>8250</v>
      </c>
      <c r="C1802" t="s">
        <v>8232</v>
      </c>
      <c r="D1802" t="s">
        <v>8233</v>
      </c>
      <c r="E1802" t="s">
        <v>271</v>
      </c>
      <c r="F1802" t="s">
        <v>8251</v>
      </c>
      <c r="G1802" t="s">
        <v>7326</v>
      </c>
      <c r="H1802" t="s">
        <v>7327</v>
      </c>
      <c r="I1802" t="s">
        <v>21</v>
      </c>
      <c r="J1802" t="s">
        <v>8235</v>
      </c>
      <c r="K1802" t="s">
        <v>2657</v>
      </c>
      <c r="L1802">
        <v>822</v>
      </c>
      <c r="M1802">
        <v>651</v>
      </c>
      <c r="N1802">
        <v>675</v>
      </c>
      <c r="O1802">
        <v>889</v>
      </c>
      <c r="P1802">
        <v>1181</v>
      </c>
      <c r="Q1802">
        <v>1271</v>
      </c>
    </row>
    <row r="1803" spans="1:17" x14ac:dyDescent="0.25">
      <c r="A1803">
        <v>23029</v>
      </c>
      <c r="B1803" t="s">
        <v>8252</v>
      </c>
      <c r="C1803" t="s">
        <v>8232</v>
      </c>
      <c r="D1803" t="s">
        <v>8233</v>
      </c>
      <c r="E1803" t="s">
        <v>271</v>
      </c>
      <c r="F1803" t="s">
        <v>8253</v>
      </c>
      <c r="G1803" t="s">
        <v>7326</v>
      </c>
      <c r="H1803" t="s">
        <v>7327</v>
      </c>
      <c r="I1803" t="s">
        <v>21</v>
      </c>
      <c r="J1803" t="s">
        <v>8235</v>
      </c>
      <c r="K1803" t="s">
        <v>2657</v>
      </c>
      <c r="L1803">
        <v>16</v>
      </c>
      <c r="M1803">
        <v>651</v>
      </c>
      <c r="N1803">
        <v>675</v>
      </c>
      <c r="O1803">
        <v>889</v>
      </c>
      <c r="P1803">
        <v>1181</v>
      </c>
      <c r="Q1803">
        <v>1271</v>
      </c>
    </row>
    <row r="1804" spans="1:17" x14ac:dyDescent="0.25">
      <c r="A1804">
        <v>23029</v>
      </c>
      <c r="B1804" t="s">
        <v>8254</v>
      </c>
      <c r="C1804" t="s">
        <v>8232</v>
      </c>
      <c r="D1804" t="s">
        <v>8233</v>
      </c>
      <c r="E1804" t="s">
        <v>271</v>
      </c>
      <c r="F1804" t="s">
        <v>4133</v>
      </c>
      <c r="G1804" t="s">
        <v>7326</v>
      </c>
      <c r="H1804" t="s">
        <v>7327</v>
      </c>
      <c r="I1804" t="s">
        <v>21</v>
      </c>
      <c r="J1804" t="s">
        <v>8235</v>
      </c>
      <c r="K1804" t="s">
        <v>2657</v>
      </c>
      <c r="L1804">
        <v>449</v>
      </c>
      <c r="M1804">
        <v>651</v>
      </c>
      <c r="N1804">
        <v>675</v>
      </c>
      <c r="O1804">
        <v>889</v>
      </c>
      <c r="P1804">
        <v>1181</v>
      </c>
      <c r="Q1804">
        <v>1271</v>
      </c>
    </row>
    <row r="1805" spans="1:17" x14ac:dyDescent="0.25">
      <c r="A1805">
        <v>23029</v>
      </c>
      <c r="B1805" t="s">
        <v>8255</v>
      </c>
      <c r="C1805" t="s">
        <v>8232</v>
      </c>
      <c r="D1805" t="s">
        <v>8233</v>
      </c>
      <c r="E1805" t="s">
        <v>271</v>
      </c>
      <c r="F1805" t="s">
        <v>8256</v>
      </c>
      <c r="G1805" t="s">
        <v>7326</v>
      </c>
      <c r="H1805" t="s">
        <v>7327</v>
      </c>
      <c r="I1805" t="s">
        <v>21</v>
      </c>
      <c r="J1805" t="s">
        <v>8235</v>
      </c>
      <c r="K1805" t="s">
        <v>2657</v>
      </c>
      <c r="L1805">
        <v>425</v>
      </c>
      <c r="M1805">
        <v>651</v>
      </c>
      <c r="N1805">
        <v>675</v>
      </c>
      <c r="O1805">
        <v>889</v>
      </c>
      <c r="P1805">
        <v>1181</v>
      </c>
      <c r="Q1805">
        <v>1271</v>
      </c>
    </row>
    <row r="1806" spans="1:17" x14ac:dyDescent="0.25">
      <c r="A1806">
        <v>23029</v>
      </c>
      <c r="B1806" t="s">
        <v>8257</v>
      </c>
      <c r="C1806" t="s">
        <v>8232</v>
      </c>
      <c r="D1806" t="s">
        <v>8233</v>
      </c>
      <c r="E1806" t="s">
        <v>271</v>
      </c>
      <c r="F1806" t="s">
        <v>8258</v>
      </c>
      <c r="G1806" t="s">
        <v>7326</v>
      </c>
      <c r="H1806" t="s">
        <v>7327</v>
      </c>
      <c r="I1806" t="s">
        <v>21</v>
      </c>
      <c r="J1806" t="s">
        <v>8235</v>
      </c>
      <c r="K1806" t="s">
        <v>2657</v>
      </c>
      <c r="L1806">
        <v>141</v>
      </c>
      <c r="M1806">
        <v>651</v>
      </c>
      <c r="N1806">
        <v>675</v>
      </c>
      <c r="O1806">
        <v>889</v>
      </c>
      <c r="P1806">
        <v>1181</v>
      </c>
      <c r="Q1806">
        <v>1271</v>
      </c>
    </row>
    <row r="1807" spans="1:17" x14ac:dyDescent="0.25">
      <c r="A1807">
        <v>23029</v>
      </c>
      <c r="B1807" t="s">
        <v>8259</v>
      </c>
      <c r="C1807" t="s">
        <v>8232</v>
      </c>
      <c r="D1807" t="s">
        <v>8233</v>
      </c>
      <c r="E1807" t="s">
        <v>271</v>
      </c>
      <c r="F1807" t="s">
        <v>8260</v>
      </c>
      <c r="G1807" t="s">
        <v>7326</v>
      </c>
      <c r="H1807" t="s">
        <v>7327</v>
      </c>
      <c r="I1807" t="s">
        <v>21</v>
      </c>
      <c r="J1807" t="s">
        <v>8235</v>
      </c>
      <c r="K1807" t="s">
        <v>2657</v>
      </c>
      <c r="L1807">
        <v>56</v>
      </c>
      <c r="M1807">
        <v>651</v>
      </c>
      <c r="N1807">
        <v>675</v>
      </c>
      <c r="O1807">
        <v>889</v>
      </c>
      <c r="P1807">
        <v>1181</v>
      </c>
      <c r="Q1807">
        <v>1271</v>
      </c>
    </row>
    <row r="1808" spans="1:17" x14ac:dyDescent="0.25">
      <c r="A1808">
        <v>23029</v>
      </c>
      <c r="B1808" t="s">
        <v>8261</v>
      </c>
      <c r="C1808" t="s">
        <v>8232</v>
      </c>
      <c r="D1808" t="s">
        <v>8233</v>
      </c>
      <c r="E1808" t="s">
        <v>271</v>
      </c>
      <c r="F1808" t="s">
        <v>8262</v>
      </c>
      <c r="G1808" t="s">
        <v>7326</v>
      </c>
      <c r="H1808" t="s">
        <v>7327</v>
      </c>
      <c r="I1808" t="s">
        <v>21</v>
      </c>
      <c r="J1808" t="s">
        <v>8235</v>
      </c>
      <c r="K1808" t="s">
        <v>2657</v>
      </c>
      <c r="L1808">
        <v>609</v>
      </c>
      <c r="M1808">
        <v>651</v>
      </c>
      <c r="N1808">
        <v>675</v>
      </c>
      <c r="O1808">
        <v>889</v>
      </c>
      <c r="P1808">
        <v>1181</v>
      </c>
      <c r="Q1808">
        <v>1271</v>
      </c>
    </row>
    <row r="1809" spans="1:17" x14ac:dyDescent="0.25">
      <c r="A1809">
        <v>23029</v>
      </c>
      <c r="B1809" t="s">
        <v>8263</v>
      </c>
      <c r="C1809" t="s">
        <v>8232</v>
      </c>
      <c r="D1809" t="s">
        <v>8233</v>
      </c>
      <c r="E1809" t="s">
        <v>271</v>
      </c>
      <c r="F1809" t="s">
        <v>8264</v>
      </c>
      <c r="G1809" t="s">
        <v>7326</v>
      </c>
      <c r="H1809" t="s">
        <v>7327</v>
      </c>
      <c r="I1809" t="s">
        <v>21</v>
      </c>
      <c r="J1809" t="s">
        <v>8235</v>
      </c>
      <c r="K1809" t="s">
        <v>2657</v>
      </c>
      <c r="L1809">
        <v>673</v>
      </c>
      <c r="M1809">
        <v>651</v>
      </c>
      <c r="N1809">
        <v>675</v>
      </c>
      <c r="O1809">
        <v>889</v>
      </c>
      <c r="P1809">
        <v>1181</v>
      </c>
      <c r="Q1809">
        <v>1271</v>
      </c>
    </row>
    <row r="1810" spans="1:17" x14ac:dyDescent="0.25">
      <c r="A1810">
        <v>23029</v>
      </c>
      <c r="B1810" t="s">
        <v>8265</v>
      </c>
      <c r="C1810" t="s">
        <v>8232</v>
      </c>
      <c r="D1810" t="s">
        <v>8233</v>
      </c>
      <c r="E1810" t="s">
        <v>271</v>
      </c>
      <c r="F1810" t="s">
        <v>8266</v>
      </c>
      <c r="G1810" t="s">
        <v>7326</v>
      </c>
      <c r="H1810" t="s">
        <v>7327</v>
      </c>
      <c r="I1810" t="s">
        <v>21</v>
      </c>
      <c r="J1810" t="s">
        <v>8235</v>
      </c>
      <c r="K1810" t="s">
        <v>2657</v>
      </c>
      <c r="L1810">
        <v>28</v>
      </c>
      <c r="M1810">
        <v>651</v>
      </c>
      <c r="N1810">
        <v>675</v>
      </c>
      <c r="O1810">
        <v>889</v>
      </c>
      <c r="P1810">
        <v>1181</v>
      </c>
      <c r="Q1810">
        <v>1271</v>
      </c>
    </row>
    <row r="1811" spans="1:17" x14ac:dyDescent="0.25">
      <c r="A1811">
        <v>23029</v>
      </c>
      <c r="B1811" t="s">
        <v>8267</v>
      </c>
      <c r="C1811" t="s">
        <v>8232</v>
      </c>
      <c r="D1811" t="s">
        <v>8233</v>
      </c>
      <c r="E1811" t="s">
        <v>271</v>
      </c>
      <c r="F1811" t="s">
        <v>8268</v>
      </c>
      <c r="G1811" t="s">
        <v>7326</v>
      </c>
      <c r="H1811" t="s">
        <v>7327</v>
      </c>
      <c r="I1811" t="s">
        <v>21</v>
      </c>
      <c r="J1811" t="s">
        <v>8235</v>
      </c>
      <c r="K1811" t="s">
        <v>2657</v>
      </c>
      <c r="L1811">
        <v>231</v>
      </c>
      <c r="M1811">
        <v>651</v>
      </c>
      <c r="N1811">
        <v>675</v>
      </c>
      <c r="O1811">
        <v>889</v>
      </c>
      <c r="P1811">
        <v>1181</v>
      </c>
      <c r="Q1811">
        <v>1271</v>
      </c>
    </row>
    <row r="1812" spans="1:17" x14ac:dyDescent="0.25">
      <c r="A1812">
        <v>23029</v>
      </c>
      <c r="B1812" t="s">
        <v>8269</v>
      </c>
      <c r="C1812" t="s">
        <v>8232</v>
      </c>
      <c r="D1812" t="s">
        <v>8233</v>
      </c>
      <c r="E1812" t="s">
        <v>271</v>
      </c>
      <c r="F1812" t="s">
        <v>8270</v>
      </c>
      <c r="G1812" t="s">
        <v>7326</v>
      </c>
      <c r="H1812" t="s">
        <v>7327</v>
      </c>
      <c r="I1812" t="s">
        <v>21</v>
      </c>
      <c r="J1812" t="s">
        <v>8235</v>
      </c>
      <c r="K1812" t="s">
        <v>2657</v>
      </c>
      <c r="L1812">
        <v>625</v>
      </c>
      <c r="M1812">
        <v>651</v>
      </c>
      <c r="N1812">
        <v>675</v>
      </c>
      <c r="O1812">
        <v>889</v>
      </c>
      <c r="P1812">
        <v>1181</v>
      </c>
      <c r="Q1812">
        <v>1271</v>
      </c>
    </row>
    <row r="1813" spans="1:17" x14ac:dyDescent="0.25">
      <c r="A1813">
        <v>23029</v>
      </c>
      <c r="B1813" t="s">
        <v>8271</v>
      </c>
      <c r="C1813" t="s">
        <v>8232</v>
      </c>
      <c r="D1813" t="s">
        <v>8233</v>
      </c>
      <c r="E1813" t="s">
        <v>271</v>
      </c>
      <c r="F1813" t="s">
        <v>8272</v>
      </c>
      <c r="G1813" t="s">
        <v>7326</v>
      </c>
      <c r="H1813" t="s">
        <v>7327</v>
      </c>
      <c r="I1813" t="s">
        <v>21</v>
      </c>
      <c r="J1813" t="s">
        <v>8235</v>
      </c>
      <c r="K1813" t="s">
        <v>2657</v>
      </c>
      <c r="L1813">
        <v>1307</v>
      </c>
      <c r="M1813">
        <v>651</v>
      </c>
      <c r="N1813">
        <v>675</v>
      </c>
      <c r="O1813">
        <v>889</v>
      </c>
      <c r="P1813">
        <v>1181</v>
      </c>
      <c r="Q1813">
        <v>1271</v>
      </c>
    </row>
    <row r="1814" spans="1:17" x14ac:dyDescent="0.25">
      <c r="A1814">
        <v>23029</v>
      </c>
      <c r="B1814" t="s">
        <v>8273</v>
      </c>
      <c r="C1814" t="s">
        <v>8232</v>
      </c>
      <c r="D1814" t="s">
        <v>8233</v>
      </c>
      <c r="E1814" t="s">
        <v>271</v>
      </c>
      <c r="F1814" t="s">
        <v>8274</v>
      </c>
      <c r="G1814" t="s">
        <v>7326</v>
      </c>
      <c r="H1814" t="s">
        <v>7327</v>
      </c>
      <c r="I1814" t="s">
        <v>21</v>
      </c>
      <c r="J1814" t="s">
        <v>8235</v>
      </c>
      <c r="K1814" t="s">
        <v>2657</v>
      </c>
      <c r="L1814">
        <v>1300</v>
      </c>
      <c r="M1814">
        <v>651</v>
      </c>
      <c r="N1814">
        <v>675</v>
      </c>
      <c r="O1814">
        <v>889</v>
      </c>
      <c r="P1814">
        <v>1181</v>
      </c>
      <c r="Q1814">
        <v>1271</v>
      </c>
    </row>
    <row r="1815" spans="1:17" x14ac:dyDescent="0.25">
      <c r="A1815">
        <v>23029</v>
      </c>
      <c r="B1815" t="s">
        <v>8275</v>
      </c>
      <c r="C1815" t="s">
        <v>8232</v>
      </c>
      <c r="D1815" t="s">
        <v>8233</v>
      </c>
      <c r="E1815" t="s">
        <v>271</v>
      </c>
      <c r="F1815" t="s">
        <v>8276</v>
      </c>
      <c r="G1815" t="s">
        <v>7326</v>
      </c>
      <c r="H1815" t="s">
        <v>7327</v>
      </c>
      <c r="I1815" t="s">
        <v>21</v>
      </c>
      <c r="J1815" t="s">
        <v>8235</v>
      </c>
      <c r="K1815" t="s">
        <v>2657</v>
      </c>
      <c r="L1815">
        <v>230</v>
      </c>
      <c r="M1815">
        <v>651</v>
      </c>
      <c r="N1815">
        <v>675</v>
      </c>
      <c r="O1815">
        <v>889</v>
      </c>
      <c r="P1815">
        <v>1181</v>
      </c>
      <c r="Q1815">
        <v>1271</v>
      </c>
    </row>
    <row r="1816" spans="1:17" x14ac:dyDescent="0.25">
      <c r="A1816">
        <v>23029</v>
      </c>
      <c r="B1816" t="s">
        <v>8277</v>
      </c>
      <c r="C1816" t="s">
        <v>8232</v>
      </c>
      <c r="D1816" t="s">
        <v>8233</v>
      </c>
      <c r="E1816" t="s">
        <v>271</v>
      </c>
      <c r="F1816" t="s">
        <v>8278</v>
      </c>
      <c r="G1816" t="s">
        <v>7326</v>
      </c>
      <c r="H1816" t="s">
        <v>7327</v>
      </c>
      <c r="I1816" t="s">
        <v>21</v>
      </c>
      <c r="J1816" t="s">
        <v>8235</v>
      </c>
      <c r="K1816" t="s">
        <v>2657</v>
      </c>
      <c r="L1816">
        <v>933</v>
      </c>
      <c r="M1816">
        <v>651</v>
      </c>
      <c r="N1816">
        <v>675</v>
      </c>
      <c r="O1816">
        <v>889</v>
      </c>
      <c r="P1816">
        <v>1181</v>
      </c>
      <c r="Q1816">
        <v>1271</v>
      </c>
    </row>
    <row r="1817" spans="1:17" x14ac:dyDescent="0.25">
      <c r="A1817">
        <v>23029</v>
      </c>
      <c r="B1817" t="s">
        <v>8279</v>
      </c>
      <c r="C1817" t="s">
        <v>8232</v>
      </c>
      <c r="D1817" t="s">
        <v>8233</v>
      </c>
      <c r="E1817" t="s">
        <v>271</v>
      </c>
      <c r="F1817" t="s">
        <v>8280</v>
      </c>
      <c r="G1817" t="s">
        <v>7326</v>
      </c>
      <c r="H1817" t="s">
        <v>7327</v>
      </c>
      <c r="I1817" t="s">
        <v>21</v>
      </c>
      <c r="J1817" t="s">
        <v>8235</v>
      </c>
      <c r="K1817" t="s">
        <v>2657</v>
      </c>
      <c r="L1817">
        <v>723</v>
      </c>
      <c r="M1817">
        <v>651</v>
      </c>
      <c r="N1817">
        <v>675</v>
      </c>
      <c r="O1817">
        <v>889</v>
      </c>
      <c r="P1817">
        <v>1181</v>
      </c>
      <c r="Q1817">
        <v>1271</v>
      </c>
    </row>
    <row r="1818" spans="1:17" x14ac:dyDescent="0.25">
      <c r="A1818">
        <v>23029</v>
      </c>
      <c r="B1818" t="s">
        <v>8281</v>
      </c>
      <c r="C1818" t="s">
        <v>8232</v>
      </c>
      <c r="D1818" t="s">
        <v>8233</v>
      </c>
      <c r="E1818" t="s">
        <v>271</v>
      </c>
      <c r="F1818" t="s">
        <v>8282</v>
      </c>
      <c r="G1818" t="s">
        <v>7326</v>
      </c>
      <c r="H1818" t="s">
        <v>7327</v>
      </c>
      <c r="I1818" t="s">
        <v>21</v>
      </c>
      <c r="J1818" t="s">
        <v>8235</v>
      </c>
      <c r="K1818" t="s">
        <v>2657</v>
      </c>
      <c r="L1818">
        <v>1162</v>
      </c>
      <c r="M1818">
        <v>651</v>
      </c>
      <c r="N1818">
        <v>675</v>
      </c>
      <c r="O1818">
        <v>889</v>
      </c>
      <c r="P1818">
        <v>1181</v>
      </c>
      <c r="Q1818">
        <v>1271</v>
      </c>
    </row>
    <row r="1819" spans="1:17" x14ac:dyDescent="0.25">
      <c r="A1819">
        <v>23029</v>
      </c>
      <c r="B1819" t="s">
        <v>8283</v>
      </c>
      <c r="C1819" t="s">
        <v>8232</v>
      </c>
      <c r="D1819" t="s">
        <v>8233</v>
      </c>
      <c r="E1819" t="s">
        <v>271</v>
      </c>
      <c r="F1819" t="s">
        <v>8284</v>
      </c>
      <c r="G1819" t="s">
        <v>7326</v>
      </c>
      <c r="H1819" t="s">
        <v>7327</v>
      </c>
      <c r="I1819" t="s">
        <v>21</v>
      </c>
      <c r="J1819" t="s">
        <v>8235</v>
      </c>
      <c r="K1819" t="s">
        <v>2657</v>
      </c>
      <c r="L1819">
        <v>1317</v>
      </c>
      <c r="M1819">
        <v>651</v>
      </c>
      <c r="N1819">
        <v>675</v>
      </c>
      <c r="O1819">
        <v>889</v>
      </c>
      <c r="P1819">
        <v>1181</v>
      </c>
      <c r="Q1819">
        <v>1271</v>
      </c>
    </row>
    <row r="1820" spans="1:17" x14ac:dyDescent="0.25">
      <c r="A1820">
        <v>23029</v>
      </c>
      <c r="B1820" t="s">
        <v>8285</v>
      </c>
      <c r="C1820" t="s">
        <v>8232</v>
      </c>
      <c r="D1820" t="s">
        <v>8233</v>
      </c>
      <c r="E1820" t="s">
        <v>271</v>
      </c>
      <c r="F1820" t="s">
        <v>8286</v>
      </c>
      <c r="G1820" t="s">
        <v>7326</v>
      </c>
      <c r="H1820" t="s">
        <v>7327</v>
      </c>
      <c r="I1820" t="s">
        <v>21</v>
      </c>
      <c r="J1820" t="s">
        <v>8235</v>
      </c>
      <c r="K1820" t="s">
        <v>2657</v>
      </c>
      <c r="L1820">
        <v>2085</v>
      </c>
      <c r="M1820">
        <v>651</v>
      </c>
      <c r="N1820">
        <v>675</v>
      </c>
      <c r="O1820">
        <v>889</v>
      </c>
      <c r="P1820">
        <v>1181</v>
      </c>
      <c r="Q1820">
        <v>1271</v>
      </c>
    </row>
    <row r="1821" spans="1:17" x14ac:dyDescent="0.25">
      <c r="A1821">
        <v>23029</v>
      </c>
      <c r="B1821" t="s">
        <v>8287</v>
      </c>
      <c r="C1821" t="s">
        <v>8232</v>
      </c>
      <c r="D1821" t="s">
        <v>8233</v>
      </c>
      <c r="E1821" t="s">
        <v>271</v>
      </c>
      <c r="F1821" t="s">
        <v>8288</v>
      </c>
      <c r="G1821" t="s">
        <v>7326</v>
      </c>
      <c r="H1821" t="s">
        <v>7327</v>
      </c>
      <c r="I1821" t="s">
        <v>21</v>
      </c>
      <c r="J1821" t="s">
        <v>8235</v>
      </c>
      <c r="K1821" t="s">
        <v>2657</v>
      </c>
      <c r="L1821">
        <v>1008</v>
      </c>
      <c r="M1821">
        <v>651</v>
      </c>
      <c r="N1821">
        <v>675</v>
      </c>
      <c r="O1821">
        <v>889</v>
      </c>
      <c r="P1821">
        <v>1181</v>
      </c>
      <c r="Q1821">
        <v>1271</v>
      </c>
    </row>
    <row r="1822" spans="1:17" x14ac:dyDescent="0.25">
      <c r="A1822">
        <v>23029</v>
      </c>
      <c r="B1822" t="s">
        <v>8289</v>
      </c>
      <c r="C1822" t="s">
        <v>8232</v>
      </c>
      <c r="D1822" t="s">
        <v>8233</v>
      </c>
      <c r="E1822" t="s">
        <v>271</v>
      </c>
      <c r="F1822" t="s">
        <v>8290</v>
      </c>
      <c r="G1822" t="s">
        <v>7326</v>
      </c>
      <c r="H1822" t="s">
        <v>7327</v>
      </c>
      <c r="I1822" t="s">
        <v>21</v>
      </c>
      <c r="J1822" t="s">
        <v>8235</v>
      </c>
      <c r="K1822" t="s">
        <v>2657</v>
      </c>
      <c r="L1822">
        <v>527</v>
      </c>
      <c r="M1822">
        <v>651</v>
      </c>
      <c r="N1822">
        <v>675</v>
      </c>
      <c r="O1822">
        <v>889</v>
      </c>
      <c r="P1822">
        <v>1181</v>
      </c>
      <c r="Q1822">
        <v>1271</v>
      </c>
    </row>
    <row r="1823" spans="1:17" x14ac:dyDescent="0.25">
      <c r="A1823">
        <v>23029</v>
      </c>
      <c r="B1823" t="s">
        <v>8291</v>
      </c>
      <c r="C1823" t="s">
        <v>8232</v>
      </c>
      <c r="D1823" t="s">
        <v>8233</v>
      </c>
      <c r="E1823" t="s">
        <v>271</v>
      </c>
      <c r="F1823" t="s">
        <v>8292</v>
      </c>
      <c r="G1823" t="s">
        <v>7326</v>
      </c>
      <c r="H1823" t="s">
        <v>7327</v>
      </c>
      <c r="I1823" t="s">
        <v>21</v>
      </c>
      <c r="J1823" t="s">
        <v>8235</v>
      </c>
      <c r="K1823" t="s">
        <v>2657</v>
      </c>
      <c r="L1823">
        <v>140</v>
      </c>
      <c r="M1823">
        <v>651</v>
      </c>
      <c r="N1823">
        <v>675</v>
      </c>
      <c r="O1823">
        <v>889</v>
      </c>
      <c r="P1823">
        <v>1181</v>
      </c>
      <c r="Q1823">
        <v>1271</v>
      </c>
    </row>
    <row r="1824" spans="1:17" x14ac:dyDescent="0.25">
      <c r="A1824">
        <v>23029</v>
      </c>
      <c r="B1824" t="s">
        <v>8293</v>
      </c>
      <c r="C1824" t="s">
        <v>8232</v>
      </c>
      <c r="D1824" t="s">
        <v>8233</v>
      </c>
      <c r="E1824" t="s">
        <v>271</v>
      </c>
      <c r="F1824" t="s">
        <v>8294</v>
      </c>
      <c r="G1824" t="s">
        <v>7326</v>
      </c>
      <c r="H1824" t="s">
        <v>7327</v>
      </c>
      <c r="I1824" t="s">
        <v>21</v>
      </c>
      <c r="J1824" t="s">
        <v>8235</v>
      </c>
      <c r="K1824" t="s">
        <v>2657</v>
      </c>
      <c r="L1824">
        <v>1479</v>
      </c>
      <c r="M1824">
        <v>651</v>
      </c>
      <c r="N1824">
        <v>675</v>
      </c>
      <c r="O1824">
        <v>889</v>
      </c>
      <c r="P1824">
        <v>1181</v>
      </c>
      <c r="Q1824">
        <v>1271</v>
      </c>
    </row>
    <row r="1825" spans="1:17" x14ac:dyDescent="0.25">
      <c r="A1825">
        <v>23029</v>
      </c>
      <c r="B1825" t="s">
        <v>8295</v>
      </c>
      <c r="C1825" t="s">
        <v>8232</v>
      </c>
      <c r="D1825" t="s">
        <v>8233</v>
      </c>
      <c r="E1825" t="s">
        <v>271</v>
      </c>
      <c r="F1825" t="s">
        <v>8296</v>
      </c>
      <c r="G1825" t="s">
        <v>7326</v>
      </c>
      <c r="H1825" t="s">
        <v>7327</v>
      </c>
      <c r="I1825" t="s">
        <v>21</v>
      </c>
      <c r="J1825" t="s">
        <v>8235</v>
      </c>
      <c r="K1825" t="s">
        <v>2657</v>
      </c>
      <c r="L1825">
        <v>281</v>
      </c>
      <c r="M1825">
        <v>651</v>
      </c>
      <c r="N1825">
        <v>675</v>
      </c>
      <c r="O1825">
        <v>889</v>
      </c>
      <c r="P1825">
        <v>1181</v>
      </c>
      <c r="Q1825">
        <v>1271</v>
      </c>
    </row>
    <row r="1826" spans="1:17" x14ac:dyDescent="0.25">
      <c r="A1826">
        <v>23029</v>
      </c>
      <c r="B1826" t="s">
        <v>8297</v>
      </c>
      <c r="C1826" t="s">
        <v>8232</v>
      </c>
      <c r="D1826" t="s">
        <v>8233</v>
      </c>
      <c r="E1826" t="s">
        <v>271</v>
      </c>
      <c r="F1826" t="s">
        <v>8298</v>
      </c>
      <c r="G1826" t="s">
        <v>7326</v>
      </c>
      <c r="H1826" t="s">
        <v>7327</v>
      </c>
      <c r="I1826" t="s">
        <v>21</v>
      </c>
      <c r="J1826" t="s">
        <v>8235</v>
      </c>
      <c r="K1826" t="s">
        <v>2657</v>
      </c>
      <c r="L1826">
        <v>484</v>
      </c>
      <c r="M1826">
        <v>651</v>
      </c>
      <c r="N1826">
        <v>675</v>
      </c>
      <c r="O1826">
        <v>889</v>
      </c>
      <c r="P1826">
        <v>1181</v>
      </c>
      <c r="Q1826">
        <v>1271</v>
      </c>
    </row>
    <row r="1827" spans="1:17" x14ac:dyDescent="0.25">
      <c r="A1827">
        <v>23029</v>
      </c>
      <c r="B1827" t="s">
        <v>8299</v>
      </c>
      <c r="C1827" t="s">
        <v>8232</v>
      </c>
      <c r="D1827" t="s">
        <v>8233</v>
      </c>
      <c r="E1827" t="s">
        <v>271</v>
      </c>
      <c r="F1827" t="s">
        <v>8300</v>
      </c>
      <c r="G1827" t="s">
        <v>7326</v>
      </c>
      <c r="H1827" t="s">
        <v>7327</v>
      </c>
      <c r="I1827" t="s">
        <v>21</v>
      </c>
      <c r="J1827" t="s">
        <v>8235</v>
      </c>
      <c r="K1827" t="s">
        <v>2657</v>
      </c>
      <c r="L1827">
        <v>710</v>
      </c>
      <c r="M1827">
        <v>651</v>
      </c>
      <c r="N1827">
        <v>675</v>
      </c>
      <c r="O1827">
        <v>889</v>
      </c>
      <c r="P1827">
        <v>1181</v>
      </c>
      <c r="Q1827">
        <v>1271</v>
      </c>
    </row>
    <row r="1828" spans="1:17" x14ac:dyDescent="0.25">
      <c r="A1828">
        <v>23029</v>
      </c>
      <c r="B1828" t="s">
        <v>8301</v>
      </c>
      <c r="C1828" t="s">
        <v>8232</v>
      </c>
      <c r="D1828" t="s">
        <v>8233</v>
      </c>
      <c r="E1828" t="s">
        <v>271</v>
      </c>
      <c r="F1828" t="s">
        <v>8302</v>
      </c>
      <c r="G1828" t="s">
        <v>7326</v>
      </c>
      <c r="H1828" t="s">
        <v>7327</v>
      </c>
      <c r="I1828" t="s">
        <v>21</v>
      </c>
      <c r="J1828" t="s">
        <v>8235</v>
      </c>
      <c r="K1828" t="s">
        <v>2657</v>
      </c>
      <c r="L1828">
        <v>600</v>
      </c>
      <c r="M1828">
        <v>651</v>
      </c>
      <c r="N1828">
        <v>675</v>
      </c>
      <c r="O1828">
        <v>889</v>
      </c>
      <c r="P1828">
        <v>1181</v>
      </c>
      <c r="Q1828">
        <v>1271</v>
      </c>
    </row>
    <row r="1829" spans="1:17" x14ac:dyDescent="0.25">
      <c r="A1829">
        <v>23029</v>
      </c>
      <c r="B1829" t="s">
        <v>8303</v>
      </c>
      <c r="C1829" t="s">
        <v>8232</v>
      </c>
      <c r="D1829" t="s">
        <v>8233</v>
      </c>
      <c r="E1829" t="s">
        <v>271</v>
      </c>
      <c r="F1829" t="s">
        <v>8304</v>
      </c>
      <c r="G1829" t="s">
        <v>7326</v>
      </c>
      <c r="H1829" t="s">
        <v>7327</v>
      </c>
      <c r="I1829" t="s">
        <v>21</v>
      </c>
      <c r="J1829" t="s">
        <v>8235</v>
      </c>
      <c r="K1829" t="s">
        <v>2657</v>
      </c>
      <c r="L1829">
        <v>898</v>
      </c>
      <c r="M1829">
        <v>651</v>
      </c>
      <c r="N1829">
        <v>675</v>
      </c>
      <c r="O1829">
        <v>889</v>
      </c>
      <c r="P1829">
        <v>1181</v>
      </c>
      <c r="Q1829">
        <v>1271</v>
      </c>
    </row>
    <row r="1830" spans="1:17" x14ac:dyDescent="0.25">
      <c r="A1830">
        <v>23029</v>
      </c>
      <c r="B1830" t="s">
        <v>8305</v>
      </c>
      <c r="C1830" t="s">
        <v>8232</v>
      </c>
      <c r="D1830" t="s">
        <v>8233</v>
      </c>
      <c r="E1830" t="s">
        <v>271</v>
      </c>
      <c r="F1830" t="s">
        <v>8306</v>
      </c>
      <c r="G1830" t="s">
        <v>7326</v>
      </c>
      <c r="H1830" t="s">
        <v>7327</v>
      </c>
      <c r="I1830" t="s">
        <v>21</v>
      </c>
      <c r="J1830" t="s">
        <v>8235</v>
      </c>
      <c r="K1830" t="s">
        <v>2657</v>
      </c>
      <c r="L1830">
        <v>699</v>
      </c>
      <c r="M1830">
        <v>651</v>
      </c>
      <c r="N1830">
        <v>675</v>
      </c>
      <c r="O1830">
        <v>889</v>
      </c>
      <c r="P1830">
        <v>1181</v>
      </c>
      <c r="Q1830">
        <v>1271</v>
      </c>
    </row>
    <row r="1831" spans="1:17" x14ac:dyDescent="0.25">
      <c r="A1831">
        <v>23029</v>
      </c>
      <c r="B1831" t="s">
        <v>8307</v>
      </c>
      <c r="C1831" t="s">
        <v>8232</v>
      </c>
      <c r="D1831" t="s">
        <v>8233</v>
      </c>
      <c r="E1831" t="s">
        <v>271</v>
      </c>
      <c r="F1831" t="s">
        <v>8308</v>
      </c>
      <c r="G1831" t="s">
        <v>7326</v>
      </c>
      <c r="H1831" t="s">
        <v>7327</v>
      </c>
      <c r="I1831" t="s">
        <v>21</v>
      </c>
      <c r="J1831" t="s">
        <v>8235</v>
      </c>
      <c r="K1831" t="s">
        <v>2657</v>
      </c>
      <c r="L1831">
        <v>654</v>
      </c>
      <c r="M1831">
        <v>651</v>
      </c>
      <c r="N1831">
        <v>675</v>
      </c>
      <c r="O1831">
        <v>889</v>
      </c>
      <c r="P1831">
        <v>1181</v>
      </c>
      <c r="Q1831">
        <v>1271</v>
      </c>
    </row>
    <row r="1832" spans="1:17" x14ac:dyDescent="0.25">
      <c r="A1832">
        <v>23029</v>
      </c>
      <c r="B1832" t="s">
        <v>8309</v>
      </c>
      <c r="C1832" t="s">
        <v>8232</v>
      </c>
      <c r="D1832" t="s">
        <v>8233</v>
      </c>
      <c r="E1832" t="s">
        <v>271</v>
      </c>
      <c r="F1832" t="s">
        <v>8310</v>
      </c>
      <c r="G1832" t="s">
        <v>7326</v>
      </c>
      <c r="H1832" t="s">
        <v>7327</v>
      </c>
      <c r="I1832" t="s">
        <v>21</v>
      </c>
      <c r="J1832" t="s">
        <v>8235</v>
      </c>
      <c r="K1832" t="s">
        <v>2657</v>
      </c>
      <c r="L1832">
        <v>596</v>
      </c>
      <c r="M1832">
        <v>651</v>
      </c>
      <c r="N1832">
        <v>675</v>
      </c>
      <c r="O1832">
        <v>889</v>
      </c>
      <c r="P1832">
        <v>1181</v>
      </c>
      <c r="Q1832">
        <v>1271</v>
      </c>
    </row>
    <row r="1833" spans="1:17" x14ac:dyDescent="0.25">
      <c r="A1833">
        <v>23029</v>
      </c>
      <c r="B1833" t="s">
        <v>8311</v>
      </c>
      <c r="C1833" t="s">
        <v>8232</v>
      </c>
      <c r="D1833" t="s">
        <v>8233</v>
      </c>
      <c r="E1833" t="s">
        <v>271</v>
      </c>
      <c r="F1833" t="s">
        <v>8312</v>
      </c>
      <c r="G1833" t="s">
        <v>7326</v>
      </c>
      <c r="H1833" t="s">
        <v>7327</v>
      </c>
      <c r="I1833" t="s">
        <v>21</v>
      </c>
      <c r="J1833" t="s">
        <v>8235</v>
      </c>
      <c r="K1833" t="s">
        <v>2657</v>
      </c>
      <c r="L1833">
        <v>318</v>
      </c>
      <c r="M1833">
        <v>651</v>
      </c>
      <c r="N1833">
        <v>675</v>
      </c>
      <c r="O1833">
        <v>889</v>
      </c>
      <c r="P1833">
        <v>1181</v>
      </c>
      <c r="Q1833">
        <v>1271</v>
      </c>
    </row>
    <row r="1834" spans="1:17" x14ac:dyDescent="0.25">
      <c r="A1834">
        <v>23029</v>
      </c>
      <c r="B1834" t="s">
        <v>8313</v>
      </c>
      <c r="C1834" t="s">
        <v>8232</v>
      </c>
      <c r="D1834" t="s">
        <v>8233</v>
      </c>
      <c r="E1834" t="s">
        <v>271</v>
      </c>
      <c r="F1834" t="s">
        <v>8314</v>
      </c>
      <c r="G1834" t="s">
        <v>7326</v>
      </c>
      <c r="H1834" t="s">
        <v>7327</v>
      </c>
      <c r="I1834" t="s">
        <v>21</v>
      </c>
      <c r="J1834" t="s">
        <v>8235</v>
      </c>
      <c r="K1834" t="s">
        <v>2657</v>
      </c>
      <c r="L1834">
        <v>1199</v>
      </c>
      <c r="M1834">
        <v>651</v>
      </c>
      <c r="N1834">
        <v>675</v>
      </c>
      <c r="O1834">
        <v>889</v>
      </c>
      <c r="P1834">
        <v>1181</v>
      </c>
      <c r="Q1834">
        <v>1271</v>
      </c>
    </row>
    <row r="1835" spans="1:17" x14ac:dyDescent="0.25">
      <c r="A1835">
        <v>23029</v>
      </c>
      <c r="B1835" t="s">
        <v>8315</v>
      </c>
      <c r="C1835" t="s">
        <v>8232</v>
      </c>
      <c r="D1835" t="s">
        <v>8233</v>
      </c>
      <c r="E1835" t="s">
        <v>271</v>
      </c>
      <c r="F1835" t="s">
        <v>8316</v>
      </c>
      <c r="G1835" t="s">
        <v>7326</v>
      </c>
      <c r="H1835" t="s">
        <v>7327</v>
      </c>
      <c r="I1835" t="s">
        <v>21</v>
      </c>
      <c r="J1835" t="s">
        <v>8235</v>
      </c>
      <c r="K1835" t="s">
        <v>2657</v>
      </c>
      <c r="L1835">
        <v>41</v>
      </c>
      <c r="M1835">
        <v>651</v>
      </c>
      <c r="N1835">
        <v>675</v>
      </c>
      <c r="O1835">
        <v>889</v>
      </c>
      <c r="P1835">
        <v>1181</v>
      </c>
      <c r="Q1835">
        <v>1271</v>
      </c>
    </row>
    <row r="1836" spans="1:17" x14ac:dyDescent="0.25">
      <c r="A1836">
        <v>23029</v>
      </c>
      <c r="B1836" t="s">
        <v>8317</v>
      </c>
      <c r="C1836" t="s">
        <v>8232</v>
      </c>
      <c r="D1836" t="s">
        <v>8233</v>
      </c>
      <c r="E1836" t="s">
        <v>271</v>
      </c>
      <c r="F1836" t="s">
        <v>8318</v>
      </c>
      <c r="G1836" t="s">
        <v>7326</v>
      </c>
      <c r="H1836" t="s">
        <v>7327</v>
      </c>
      <c r="I1836" t="s">
        <v>21</v>
      </c>
      <c r="J1836" t="s">
        <v>8235</v>
      </c>
      <c r="K1836" t="s">
        <v>2657</v>
      </c>
      <c r="L1836">
        <v>195</v>
      </c>
      <c r="M1836">
        <v>651</v>
      </c>
      <c r="N1836">
        <v>675</v>
      </c>
      <c r="O1836">
        <v>889</v>
      </c>
      <c r="P1836">
        <v>1181</v>
      </c>
      <c r="Q1836">
        <v>1271</v>
      </c>
    </row>
    <row r="1837" spans="1:17" x14ac:dyDescent="0.25">
      <c r="A1837">
        <v>23029</v>
      </c>
      <c r="B1837" t="s">
        <v>8319</v>
      </c>
      <c r="C1837" t="s">
        <v>8232</v>
      </c>
      <c r="D1837" t="s">
        <v>8233</v>
      </c>
      <c r="E1837" t="s">
        <v>271</v>
      </c>
      <c r="F1837" t="s">
        <v>8320</v>
      </c>
      <c r="G1837" t="s">
        <v>7326</v>
      </c>
      <c r="H1837" t="s">
        <v>7327</v>
      </c>
      <c r="I1837" t="s">
        <v>21</v>
      </c>
      <c r="J1837" t="s">
        <v>8235</v>
      </c>
      <c r="K1837" t="s">
        <v>2657</v>
      </c>
      <c r="L1837">
        <v>166</v>
      </c>
      <c r="M1837">
        <v>651</v>
      </c>
      <c r="N1837">
        <v>675</v>
      </c>
      <c r="O1837">
        <v>889</v>
      </c>
      <c r="P1837">
        <v>1181</v>
      </c>
      <c r="Q1837">
        <v>1271</v>
      </c>
    </row>
    <row r="1838" spans="1:17" x14ac:dyDescent="0.25">
      <c r="A1838">
        <v>23029</v>
      </c>
      <c r="B1838" t="s">
        <v>8321</v>
      </c>
      <c r="C1838" t="s">
        <v>8232</v>
      </c>
      <c r="D1838" t="s">
        <v>8233</v>
      </c>
      <c r="E1838" t="s">
        <v>271</v>
      </c>
      <c r="F1838" t="s">
        <v>8322</v>
      </c>
      <c r="G1838" t="s">
        <v>7326</v>
      </c>
      <c r="H1838" t="s">
        <v>7327</v>
      </c>
      <c r="I1838" t="s">
        <v>21</v>
      </c>
      <c r="J1838" t="s">
        <v>8235</v>
      </c>
      <c r="K1838" t="s">
        <v>2657</v>
      </c>
      <c r="L1838">
        <v>50</v>
      </c>
      <c r="M1838">
        <v>651</v>
      </c>
      <c r="N1838">
        <v>675</v>
      </c>
      <c r="O1838">
        <v>889</v>
      </c>
      <c r="P1838">
        <v>1181</v>
      </c>
      <c r="Q1838">
        <v>1271</v>
      </c>
    </row>
    <row r="1839" spans="1:17" x14ac:dyDescent="0.25">
      <c r="A1839">
        <v>23029</v>
      </c>
      <c r="B1839" t="s">
        <v>8323</v>
      </c>
      <c r="C1839" t="s">
        <v>8232</v>
      </c>
      <c r="D1839" t="s">
        <v>8233</v>
      </c>
      <c r="E1839" t="s">
        <v>271</v>
      </c>
      <c r="F1839" t="s">
        <v>8324</v>
      </c>
      <c r="G1839" t="s">
        <v>7326</v>
      </c>
      <c r="H1839" t="s">
        <v>7327</v>
      </c>
      <c r="I1839" t="s">
        <v>21</v>
      </c>
      <c r="J1839" t="s">
        <v>8235</v>
      </c>
      <c r="K1839" t="s">
        <v>2657</v>
      </c>
      <c r="L1839">
        <v>146</v>
      </c>
      <c r="M1839">
        <v>651</v>
      </c>
      <c r="N1839">
        <v>675</v>
      </c>
      <c r="O1839">
        <v>889</v>
      </c>
      <c r="P1839">
        <v>1181</v>
      </c>
      <c r="Q1839">
        <v>1271</v>
      </c>
    </row>
    <row r="1840" spans="1:17" x14ac:dyDescent="0.25">
      <c r="A1840">
        <v>23029</v>
      </c>
      <c r="B1840" t="s">
        <v>8325</v>
      </c>
      <c r="C1840" t="s">
        <v>8232</v>
      </c>
      <c r="D1840" t="s">
        <v>8233</v>
      </c>
      <c r="E1840" t="s">
        <v>271</v>
      </c>
      <c r="F1840" t="s">
        <v>8326</v>
      </c>
      <c r="G1840" t="s">
        <v>7326</v>
      </c>
      <c r="H1840" t="s">
        <v>7327</v>
      </c>
      <c r="I1840" t="s">
        <v>21</v>
      </c>
      <c r="J1840" t="s">
        <v>8235</v>
      </c>
      <c r="K1840" t="s">
        <v>2657</v>
      </c>
      <c r="L1840">
        <v>464</v>
      </c>
      <c r="M1840">
        <v>651</v>
      </c>
      <c r="N1840">
        <v>675</v>
      </c>
      <c r="O1840">
        <v>889</v>
      </c>
      <c r="P1840">
        <v>1181</v>
      </c>
      <c r="Q1840">
        <v>1271</v>
      </c>
    </row>
    <row r="1841" spans="1:17" x14ac:dyDescent="0.25">
      <c r="A1841">
        <v>23029</v>
      </c>
      <c r="B1841" t="s">
        <v>8327</v>
      </c>
      <c r="C1841" t="s">
        <v>8232</v>
      </c>
      <c r="D1841" t="s">
        <v>8233</v>
      </c>
      <c r="E1841" t="s">
        <v>271</v>
      </c>
      <c r="F1841" t="s">
        <v>8328</v>
      </c>
      <c r="G1841" t="s">
        <v>7326</v>
      </c>
      <c r="H1841" t="s">
        <v>7327</v>
      </c>
      <c r="I1841" t="s">
        <v>21</v>
      </c>
      <c r="J1841" t="s">
        <v>8235</v>
      </c>
      <c r="K1841" t="s">
        <v>2657</v>
      </c>
      <c r="L1841">
        <v>142</v>
      </c>
      <c r="M1841">
        <v>651</v>
      </c>
      <c r="N1841">
        <v>675</v>
      </c>
      <c r="O1841">
        <v>889</v>
      </c>
      <c r="P1841">
        <v>1181</v>
      </c>
      <c r="Q1841">
        <v>1271</v>
      </c>
    </row>
    <row r="1842" spans="1:17" x14ac:dyDescent="0.25">
      <c r="A1842">
        <v>23031</v>
      </c>
      <c r="B1842" t="s">
        <v>8329</v>
      </c>
      <c r="C1842" t="s">
        <v>8330</v>
      </c>
      <c r="D1842" t="s">
        <v>8331</v>
      </c>
      <c r="E1842" t="s">
        <v>634</v>
      </c>
      <c r="F1842" t="s">
        <v>8332</v>
      </c>
      <c r="G1842" t="s">
        <v>7326</v>
      </c>
      <c r="H1842" t="s">
        <v>7327</v>
      </c>
      <c r="I1842" t="s">
        <v>21</v>
      </c>
      <c r="J1842" t="s">
        <v>8333</v>
      </c>
      <c r="K1842" t="s">
        <v>2648</v>
      </c>
      <c r="L1842">
        <v>2604</v>
      </c>
      <c r="M1842">
        <v>1049</v>
      </c>
      <c r="N1842">
        <v>1106</v>
      </c>
      <c r="O1842">
        <v>1372</v>
      </c>
      <c r="P1842">
        <v>1783</v>
      </c>
      <c r="Q1842">
        <v>2006</v>
      </c>
    </row>
    <row r="1843" spans="1:17" x14ac:dyDescent="0.25">
      <c r="A1843">
        <v>23031</v>
      </c>
      <c r="B1843" t="s">
        <v>8334</v>
      </c>
      <c r="C1843" t="s">
        <v>8330</v>
      </c>
      <c r="D1843" t="s">
        <v>8331</v>
      </c>
      <c r="E1843" t="s">
        <v>634</v>
      </c>
      <c r="F1843" t="s">
        <v>8335</v>
      </c>
      <c r="G1843" t="s">
        <v>7326</v>
      </c>
      <c r="H1843" t="s">
        <v>7327</v>
      </c>
      <c r="I1843" t="s">
        <v>21</v>
      </c>
      <c r="J1843" t="s">
        <v>8333</v>
      </c>
      <c r="K1843" t="s">
        <v>2648</v>
      </c>
      <c r="L1843">
        <v>3117</v>
      </c>
      <c r="M1843">
        <v>1049</v>
      </c>
      <c r="N1843">
        <v>1106</v>
      </c>
      <c r="O1843">
        <v>1372</v>
      </c>
      <c r="P1843">
        <v>1783</v>
      </c>
      <c r="Q1843">
        <v>2006</v>
      </c>
    </row>
    <row r="1844" spans="1:17" x14ac:dyDescent="0.25">
      <c r="A1844">
        <v>23031</v>
      </c>
      <c r="B1844" t="s">
        <v>8336</v>
      </c>
      <c r="C1844" t="s">
        <v>8330</v>
      </c>
      <c r="D1844" t="s">
        <v>8331</v>
      </c>
      <c r="E1844" t="s">
        <v>634</v>
      </c>
      <c r="F1844" t="s">
        <v>8337</v>
      </c>
      <c r="G1844" t="s">
        <v>7326</v>
      </c>
      <c r="H1844" t="s">
        <v>7327</v>
      </c>
      <c r="I1844" t="s">
        <v>21</v>
      </c>
      <c r="J1844" t="s">
        <v>8333</v>
      </c>
      <c r="K1844" t="s">
        <v>2648</v>
      </c>
      <c r="L1844">
        <v>4338</v>
      </c>
      <c r="M1844">
        <v>1049</v>
      </c>
      <c r="N1844">
        <v>1106</v>
      </c>
      <c r="O1844">
        <v>1372</v>
      </c>
      <c r="P1844">
        <v>1783</v>
      </c>
      <c r="Q1844">
        <v>2006</v>
      </c>
    </row>
    <row r="1845" spans="1:17" x14ac:dyDescent="0.25">
      <c r="A1845">
        <v>23031</v>
      </c>
      <c r="B1845" t="s">
        <v>8338</v>
      </c>
      <c r="C1845" t="s">
        <v>8339</v>
      </c>
      <c r="D1845" t="s">
        <v>8340</v>
      </c>
      <c r="E1845" t="s">
        <v>634</v>
      </c>
      <c r="F1845" t="s">
        <v>8341</v>
      </c>
      <c r="G1845" t="s">
        <v>7326</v>
      </c>
      <c r="H1845" t="s">
        <v>7327</v>
      </c>
      <c r="I1845" t="s">
        <v>21</v>
      </c>
      <c r="J1845" t="s">
        <v>8333</v>
      </c>
      <c r="K1845" t="s">
        <v>2648</v>
      </c>
      <c r="L1845">
        <v>7795</v>
      </c>
      <c r="M1845">
        <v>1115</v>
      </c>
      <c r="N1845">
        <v>1247</v>
      </c>
      <c r="O1845">
        <v>1642</v>
      </c>
      <c r="P1845">
        <v>2263</v>
      </c>
      <c r="Q1845">
        <v>2797</v>
      </c>
    </row>
    <row r="1846" spans="1:17" x14ac:dyDescent="0.25">
      <c r="A1846">
        <v>23031</v>
      </c>
      <c r="B1846" t="s">
        <v>8342</v>
      </c>
      <c r="C1846" t="s">
        <v>8330</v>
      </c>
      <c r="D1846" t="s">
        <v>8331</v>
      </c>
      <c r="E1846" t="s">
        <v>634</v>
      </c>
      <c r="F1846" t="s">
        <v>8343</v>
      </c>
      <c r="G1846" t="s">
        <v>7326</v>
      </c>
      <c r="H1846" t="s">
        <v>7327</v>
      </c>
      <c r="I1846" t="s">
        <v>21</v>
      </c>
      <c r="J1846" t="s">
        <v>8333</v>
      </c>
      <c r="K1846" t="s">
        <v>2648</v>
      </c>
      <c r="L1846">
        <v>21502</v>
      </c>
      <c r="M1846">
        <v>1049</v>
      </c>
      <c r="N1846">
        <v>1106</v>
      </c>
      <c r="O1846">
        <v>1372</v>
      </c>
      <c r="P1846">
        <v>1783</v>
      </c>
      <c r="Q1846">
        <v>2006</v>
      </c>
    </row>
    <row r="1847" spans="1:17" x14ac:dyDescent="0.25">
      <c r="A1847">
        <v>23031</v>
      </c>
      <c r="B1847" t="s">
        <v>8344</v>
      </c>
      <c r="C1847" t="s">
        <v>7504</v>
      </c>
      <c r="D1847" t="s">
        <v>7505</v>
      </c>
      <c r="E1847" t="s">
        <v>634</v>
      </c>
      <c r="F1847" t="s">
        <v>8345</v>
      </c>
      <c r="G1847" t="s">
        <v>7326</v>
      </c>
      <c r="H1847" t="s">
        <v>7327</v>
      </c>
      <c r="I1847" t="s">
        <v>21</v>
      </c>
      <c r="J1847" t="s">
        <v>8333</v>
      </c>
      <c r="K1847" t="s">
        <v>2648</v>
      </c>
      <c r="L1847">
        <v>8289</v>
      </c>
      <c r="M1847">
        <v>1243</v>
      </c>
      <c r="N1847">
        <v>1448</v>
      </c>
      <c r="O1847">
        <v>1859</v>
      </c>
      <c r="P1847">
        <v>2344</v>
      </c>
      <c r="Q1847">
        <v>2732</v>
      </c>
    </row>
    <row r="1848" spans="1:17" x14ac:dyDescent="0.25">
      <c r="A1848">
        <v>23031</v>
      </c>
      <c r="B1848" t="s">
        <v>8346</v>
      </c>
      <c r="C1848" t="s">
        <v>8330</v>
      </c>
      <c r="D1848" t="s">
        <v>8331</v>
      </c>
      <c r="E1848" t="s">
        <v>634</v>
      </c>
      <c r="F1848" t="s">
        <v>8347</v>
      </c>
      <c r="G1848" t="s">
        <v>7326</v>
      </c>
      <c r="H1848" t="s">
        <v>7327</v>
      </c>
      <c r="I1848" t="s">
        <v>21</v>
      </c>
      <c r="J1848" t="s">
        <v>8333</v>
      </c>
      <c r="K1848" t="s">
        <v>2648</v>
      </c>
      <c r="L1848">
        <v>1401</v>
      </c>
      <c r="M1848">
        <v>1049</v>
      </c>
      <c r="N1848">
        <v>1106</v>
      </c>
      <c r="O1848">
        <v>1372</v>
      </c>
      <c r="P1848">
        <v>1783</v>
      </c>
      <c r="Q1848">
        <v>2006</v>
      </c>
    </row>
    <row r="1849" spans="1:17" x14ac:dyDescent="0.25">
      <c r="A1849">
        <v>23031</v>
      </c>
      <c r="B1849" t="s">
        <v>8348</v>
      </c>
      <c r="C1849" t="s">
        <v>8330</v>
      </c>
      <c r="D1849" t="s">
        <v>8331</v>
      </c>
      <c r="E1849" t="s">
        <v>634</v>
      </c>
      <c r="F1849" t="s">
        <v>8349</v>
      </c>
      <c r="G1849" t="s">
        <v>7326</v>
      </c>
      <c r="H1849" t="s">
        <v>7327</v>
      </c>
      <c r="I1849" t="s">
        <v>21</v>
      </c>
      <c r="J1849" t="s">
        <v>8333</v>
      </c>
      <c r="K1849" t="s">
        <v>2648</v>
      </c>
      <c r="L1849">
        <v>2103</v>
      </c>
      <c r="M1849">
        <v>1049</v>
      </c>
      <c r="N1849">
        <v>1106</v>
      </c>
      <c r="O1849">
        <v>1372</v>
      </c>
      <c r="P1849">
        <v>1783</v>
      </c>
      <c r="Q1849">
        <v>2006</v>
      </c>
    </row>
    <row r="1850" spans="1:17" x14ac:dyDescent="0.25">
      <c r="A1850">
        <v>23031</v>
      </c>
      <c r="B1850" t="s">
        <v>8350</v>
      </c>
      <c r="C1850" t="s">
        <v>8339</v>
      </c>
      <c r="D1850" t="s">
        <v>8340</v>
      </c>
      <c r="E1850" t="s">
        <v>634</v>
      </c>
      <c r="F1850" t="s">
        <v>8351</v>
      </c>
      <c r="G1850" t="s">
        <v>7326</v>
      </c>
      <c r="H1850" t="s">
        <v>7327</v>
      </c>
      <c r="I1850" t="s">
        <v>21</v>
      </c>
      <c r="J1850" t="s">
        <v>8333</v>
      </c>
      <c r="K1850" t="s">
        <v>2648</v>
      </c>
      <c r="L1850">
        <v>6767</v>
      </c>
      <c r="M1850">
        <v>1115</v>
      </c>
      <c r="N1850">
        <v>1247</v>
      </c>
      <c r="O1850">
        <v>1642</v>
      </c>
      <c r="P1850">
        <v>2263</v>
      </c>
      <c r="Q1850">
        <v>2797</v>
      </c>
    </row>
    <row r="1851" spans="1:17" x14ac:dyDescent="0.25">
      <c r="A1851">
        <v>23031</v>
      </c>
      <c r="B1851" t="s">
        <v>8352</v>
      </c>
      <c r="C1851" t="s">
        <v>7504</v>
      </c>
      <c r="D1851" t="s">
        <v>7505</v>
      </c>
      <c r="E1851" t="s">
        <v>634</v>
      </c>
      <c r="F1851" t="s">
        <v>8353</v>
      </c>
      <c r="G1851" t="s">
        <v>7326</v>
      </c>
      <c r="H1851" t="s">
        <v>7327</v>
      </c>
      <c r="I1851" t="s">
        <v>21</v>
      </c>
      <c r="J1851" t="s">
        <v>8333</v>
      </c>
      <c r="K1851" t="s">
        <v>2648</v>
      </c>
      <c r="L1851">
        <v>4685</v>
      </c>
      <c r="M1851">
        <v>1243</v>
      </c>
      <c r="N1851">
        <v>1448</v>
      </c>
      <c r="O1851">
        <v>1859</v>
      </c>
      <c r="P1851">
        <v>2344</v>
      </c>
      <c r="Q1851">
        <v>2732</v>
      </c>
    </row>
    <row r="1852" spans="1:17" x14ac:dyDescent="0.25">
      <c r="A1852">
        <v>23031</v>
      </c>
      <c r="B1852" t="s">
        <v>8354</v>
      </c>
      <c r="C1852" t="s">
        <v>8330</v>
      </c>
      <c r="D1852" t="s">
        <v>8331</v>
      </c>
      <c r="E1852" t="s">
        <v>634</v>
      </c>
      <c r="F1852" t="s">
        <v>8355</v>
      </c>
      <c r="G1852" t="s">
        <v>7326</v>
      </c>
      <c r="H1852" t="s">
        <v>7327</v>
      </c>
      <c r="I1852" t="s">
        <v>21</v>
      </c>
      <c r="J1852" t="s">
        <v>8333</v>
      </c>
      <c r="K1852" t="s">
        <v>2648</v>
      </c>
      <c r="L1852">
        <v>11536</v>
      </c>
      <c r="M1852">
        <v>1049</v>
      </c>
      <c r="N1852">
        <v>1106</v>
      </c>
      <c r="O1852">
        <v>1372</v>
      </c>
      <c r="P1852">
        <v>1783</v>
      </c>
      <c r="Q1852">
        <v>2006</v>
      </c>
    </row>
    <row r="1853" spans="1:17" x14ac:dyDescent="0.25">
      <c r="A1853">
        <v>23031</v>
      </c>
      <c r="B1853" t="s">
        <v>8356</v>
      </c>
      <c r="C1853" t="s">
        <v>8330</v>
      </c>
      <c r="D1853" t="s">
        <v>8331</v>
      </c>
      <c r="E1853" t="s">
        <v>634</v>
      </c>
      <c r="F1853" t="s">
        <v>8357</v>
      </c>
      <c r="G1853" t="s">
        <v>7326</v>
      </c>
      <c r="H1853" t="s">
        <v>7327</v>
      </c>
      <c r="I1853" t="s">
        <v>21</v>
      </c>
      <c r="J1853" t="s">
        <v>8333</v>
      </c>
      <c r="K1853" t="s">
        <v>2648</v>
      </c>
      <c r="L1853">
        <v>3627</v>
      </c>
      <c r="M1853">
        <v>1049</v>
      </c>
      <c r="N1853">
        <v>1106</v>
      </c>
      <c r="O1853">
        <v>1372</v>
      </c>
      <c r="P1853">
        <v>1783</v>
      </c>
      <c r="Q1853">
        <v>2006</v>
      </c>
    </row>
    <row r="1854" spans="1:17" x14ac:dyDescent="0.25">
      <c r="A1854">
        <v>23031</v>
      </c>
      <c r="B1854" t="s">
        <v>8358</v>
      </c>
      <c r="C1854" t="s">
        <v>8339</v>
      </c>
      <c r="D1854" t="s">
        <v>8340</v>
      </c>
      <c r="E1854" t="s">
        <v>634</v>
      </c>
      <c r="F1854" t="s">
        <v>8359</v>
      </c>
      <c r="G1854" t="s">
        <v>7326</v>
      </c>
      <c r="H1854" t="s">
        <v>7327</v>
      </c>
      <c r="I1854" t="s">
        <v>21</v>
      </c>
      <c r="J1854" t="s">
        <v>8333</v>
      </c>
      <c r="K1854" t="s">
        <v>2648</v>
      </c>
      <c r="L1854">
        <v>9785</v>
      </c>
      <c r="M1854">
        <v>1115</v>
      </c>
      <c r="N1854">
        <v>1247</v>
      </c>
      <c r="O1854">
        <v>1642</v>
      </c>
      <c r="P1854">
        <v>2263</v>
      </c>
      <c r="Q1854">
        <v>2797</v>
      </c>
    </row>
    <row r="1855" spans="1:17" x14ac:dyDescent="0.25">
      <c r="A1855">
        <v>23031</v>
      </c>
      <c r="B1855" t="s">
        <v>8360</v>
      </c>
      <c r="C1855" t="s">
        <v>8330</v>
      </c>
      <c r="D1855" t="s">
        <v>8331</v>
      </c>
      <c r="E1855" t="s">
        <v>634</v>
      </c>
      <c r="F1855" t="s">
        <v>4098</v>
      </c>
      <c r="G1855" t="s">
        <v>7326</v>
      </c>
      <c r="H1855" t="s">
        <v>7327</v>
      </c>
      <c r="I1855" t="s">
        <v>21</v>
      </c>
      <c r="J1855" t="s">
        <v>8333</v>
      </c>
      <c r="K1855" t="s">
        <v>2648</v>
      </c>
      <c r="L1855">
        <v>6324</v>
      </c>
      <c r="M1855">
        <v>1049</v>
      </c>
      <c r="N1855">
        <v>1106</v>
      </c>
      <c r="O1855">
        <v>1372</v>
      </c>
      <c r="P1855">
        <v>1783</v>
      </c>
      <c r="Q1855">
        <v>2006</v>
      </c>
    </row>
    <row r="1856" spans="1:17" x14ac:dyDescent="0.25">
      <c r="A1856">
        <v>23031</v>
      </c>
      <c r="B1856" t="s">
        <v>8361</v>
      </c>
      <c r="C1856" t="s">
        <v>8330</v>
      </c>
      <c r="D1856" t="s">
        <v>8331</v>
      </c>
      <c r="E1856" t="s">
        <v>634</v>
      </c>
      <c r="F1856" t="s">
        <v>8362</v>
      </c>
      <c r="G1856" t="s">
        <v>7326</v>
      </c>
      <c r="H1856" t="s">
        <v>7327</v>
      </c>
      <c r="I1856" t="s">
        <v>21</v>
      </c>
      <c r="J1856" t="s">
        <v>8333</v>
      </c>
      <c r="K1856" t="s">
        <v>2648</v>
      </c>
      <c r="L1856">
        <v>3005</v>
      </c>
      <c r="M1856">
        <v>1049</v>
      </c>
      <c r="N1856">
        <v>1106</v>
      </c>
      <c r="O1856">
        <v>1372</v>
      </c>
      <c r="P1856">
        <v>1783</v>
      </c>
      <c r="Q1856">
        <v>2006</v>
      </c>
    </row>
    <row r="1857" spans="1:17" x14ac:dyDescent="0.25">
      <c r="A1857">
        <v>23031</v>
      </c>
      <c r="B1857" t="s">
        <v>8363</v>
      </c>
      <c r="C1857" t="s">
        <v>7504</v>
      </c>
      <c r="D1857" t="s">
        <v>7505</v>
      </c>
      <c r="E1857" t="s">
        <v>634</v>
      </c>
      <c r="F1857" t="s">
        <v>8364</v>
      </c>
      <c r="G1857" t="s">
        <v>7326</v>
      </c>
      <c r="H1857" t="s">
        <v>7327</v>
      </c>
      <c r="I1857" t="s">
        <v>21</v>
      </c>
      <c r="J1857" t="s">
        <v>8333</v>
      </c>
      <c r="K1857" t="s">
        <v>2648</v>
      </c>
      <c r="L1857">
        <v>3876</v>
      </c>
      <c r="M1857">
        <v>1243</v>
      </c>
      <c r="N1857">
        <v>1448</v>
      </c>
      <c r="O1857">
        <v>1859</v>
      </c>
      <c r="P1857">
        <v>2344</v>
      </c>
      <c r="Q1857">
        <v>2732</v>
      </c>
    </row>
    <row r="1858" spans="1:17" x14ac:dyDescent="0.25">
      <c r="A1858">
        <v>23031</v>
      </c>
      <c r="B1858" t="s">
        <v>8365</v>
      </c>
      <c r="C1858" t="s">
        <v>8330</v>
      </c>
      <c r="D1858" t="s">
        <v>8331</v>
      </c>
      <c r="E1858" t="s">
        <v>634</v>
      </c>
      <c r="F1858" t="s">
        <v>8366</v>
      </c>
      <c r="G1858" t="s">
        <v>7326</v>
      </c>
      <c r="H1858" t="s">
        <v>7327</v>
      </c>
      <c r="I1858" t="s">
        <v>21</v>
      </c>
      <c r="J1858" t="s">
        <v>8333</v>
      </c>
      <c r="K1858" t="s">
        <v>2648</v>
      </c>
      <c r="L1858">
        <v>4479</v>
      </c>
      <c r="M1858">
        <v>1049</v>
      </c>
      <c r="N1858">
        <v>1106</v>
      </c>
      <c r="O1858">
        <v>1372</v>
      </c>
      <c r="P1858">
        <v>1783</v>
      </c>
      <c r="Q1858">
        <v>2006</v>
      </c>
    </row>
    <row r="1859" spans="1:17" x14ac:dyDescent="0.25">
      <c r="A1859">
        <v>23031</v>
      </c>
      <c r="B1859" t="s">
        <v>8367</v>
      </c>
      <c r="C1859" t="s">
        <v>8330</v>
      </c>
      <c r="D1859" t="s">
        <v>8331</v>
      </c>
      <c r="E1859" t="s">
        <v>634</v>
      </c>
      <c r="F1859" t="s">
        <v>8368</v>
      </c>
      <c r="G1859" t="s">
        <v>7326</v>
      </c>
      <c r="H1859" t="s">
        <v>7327</v>
      </c>
      <c r="I1859" t="s">
        <v>21</v>
      </c>
      <c r="J1859" t="s">
        <v>8333</v>
      </c>
      <c r="K1859" t="s">
        <v>2648</v>
      </c>
      <c r="L1859">
        <v>1586</v>
      </c>
      <c r="M1859">
        <v>1049</v>
      </c>
      <c r="N1859">
        <v>1106</v>
      </c>
      <c r="O1859">
        <v>1372</v>
      </c>
      <c r="P1859">
        <v>1783</v>
      </c>
      <c r="Q1859">
        <v>2006</v>
      </c>
    </row>
    <row r="1860" spans="1:17" x14ac:dyDescent="0.25">
      <c r="A1860">
        <v>23031</v>
      </c>
      <c r="B1860" t="s">
        <v>8369</v>
      </c>
      <c r="C1860" t="s">
        <v>8330</v>
      </c>
      <c r="D1860" t="s">
        <v>8331</v>
      </c>
      <c r="E1860" t="s">
        <v>634</v>
      </c>
      <c r="F1860" t="s">
        <v>8370</v>
      </c>
      <c r="G1860" t="s">
        <v>7326</v>
      </c>
      <c r="H1860" t="s">
        <v>7327</v>
      </c>
      <c r="I1860" t="s">
        <v>21</v>
      </c>
      <c r="J1860" t="s">
        <v>8333</v>
      </c>
      <c r="K1860" t="s">
        <v>2648</v>
      </c>
      <c r="L1860">
        <v>4710</v>
      </c>
      <c r="M1860">
        <v>1049</v>
      </c>
      <c r="N1860">
        <v>1106</v>
      </c>
      <c r="O1860">
        <v>1372</v>
      </c>
      <c r="P1860">
        <v>1783</v>
      </c>
      <c r="Q1860">
        <v>2006</v>
      </c>
    </row>
    <row r="1861" spans="1:17" x14ac:dyDescent="0.25">
      <c r="A1861">
        <v>23031</v>
      </c>
      <c r="B1861" t="s">
        <v>8371</v>
      </c>
      <c r="C1861" t="s">
        <v>8330</v>
      </c>
      <c r="D1861" t="s">
        <v>8331</v>
      </c>
      <c r="E1861" t="s">
        <v>634</v>
      </c>
      <c r="F1861" t="s">
        <v>8372</v>
      </c>
      <c r="G1861" t="s">
        <v>7326</v>
      </c>
      <c r="H1861" t="s">
        <v>7327</v>
      </c>
      <c r="I1861" t="s">
        <v>21</v>
      </c>
      <c r="J1861" t="s">
        <v>8333</v>
      </c>
      <c r="K1861" t="s">
        <v>2648</v>
      </c>
      <c r="L1861">
        <v>1110</v>
      </c>
      <c r="M1861">
        <v>1049</v>
      </c>
      <c r="N1861">
        <v>1106</v>
      </c>
      <c r="O1861">
        <v>1372</v>
      </c>
      <c r="P1861">
        <v>1783</v>
      </c>
      <c r="Q1861">
        <v>2006</v>
      </c>
    </row>
    <row r="1862" spans="1:17" x14ac:dyDescent="0.25">
      <c r="A1862">
        <v>23031</v>
      </c>
      <c r="B1862" t="s">
        <v>8373</v>
      </c>
      <c r="C1862" t="s">
        <v>7504</v>
      </c>
      <c r="D1862" t="s">
        <v>7505</v>
      </c>
      <c r="E1862" t="s">
        <v>634</v>
      </c>
      <c r="F1862" t="s">
        <v>8374</v>
      </c>
      <c r="G1862" t="s">
        <v>7326</v>
      </c>
      <c r="H1862" t="s">
        <v>7327</v>
      </c>
      <c r="I1862" t="s">
        <v>21</v>
      </c>
      <c r="J1862" t="s">
        <v>8333</v>
      </c>
      <c r="K1862" t="s">
        <v>2648</v>
      </c>
      <c r="L1862">
        <v>8952</v>
      </c>
      <c r="M1862">
        <v>1243</v>
      </c>
      <c r="N1862">
        <v>1448</v>
      </c>
      <c r="O1862">
        <v>1859</v>
      </c>
      <c r="P1862">
        <v>2344</v>
      </c>
      <c r="Q1862">
        <v>2732</v>
      </c>
    </row>
    <row r="1863" spans="1:17" x14ac:dyDescent="0.25">
      <c r="A1863">
        <v>23031</v>
      </c>
      <c r="B1863" t="s">
        <v>8375</v>
      </c>
      <c r="C1863" t="s">
        <v>8330</v>
      </c>
      <c r="D1863" t="s">
        <v>8331</v>
      </c>
      <c r="E1863" t="s">
        <v>634</v>
      </c>
      <c r="F1863" t="s">
        <v>8376</v>
      </c>
      <c r="G1863" t="s">
        <v>7326</v>
      </c>
      <c r="H1863" t="s">
        <v>7327</v>
      </c>
      <c r="I1863" t="s">
        <v>21</v>
      </c>
      <c r="J1863" t="s">
        <v>8333</v>
      </c>
      <c r="K1863" t="s">
        <v>2648</v>
      </c>
      <c r="L1863">
        <v>1737</v>
      </c>
      <c r="M1863">
        <v>1049</v>
      </c>
      <c r="N1863">
        <v>1106</v>
      </c>
      <c r="O1863">
        <v>1372</v>
      </c>
      <c r="P1863">
        <v>1783</v>
      </c>
      <c r="Q1863">
        <v>2006</v>
      </c>
    </row>
    <row r="1864" spans="1:17" x14ac:dyDescent="0.25">
      <c r="A1864">
        <v>23031</v>
      </c>
      <c r="B1864" t="s">
        <v>8377</v>
      </c>
      <c r="C1864" t="s">
        <v>8330</v>
      </c>
      <c r="D1864" t="s">
        <v>8331</v>
      </c>
      <c r="E1864" t="s">
        <v>634</v>
      </c>
      <c r="F1864" t="s">
        <v>8378</v>
      </c>
      <c r="G1864" t="s">
        <v>7326</v>
      </c>
      <c r="H1864" t="s">
        <v>7327</v>
      </c>
      <c r="I1864" t="s">
        <v>21</v>
      </c>
      <c r="J1864" t="s">
        <v>8333</v>
      </c>
      <c r="K1864" t="s">
        <v>2648</v>
      </c>
      <c r="L1864">
        <v>19716</v>
      </c>
      <c r="M1864">
        <v>1049</v>
      </c>
      <c r="N1864">
        <v>1106</v>
      </c>
      <c r="O1864">
        <v>1372</v>
      </c>
      <c r="P1864">
        <v>1783</v>
      </c>
      <c r="Q1864">
        <v>2006</v>
      </c>
    </row>
    <row r="1865" spans="1:17" x14ac:dyDescent="0.25">
      <c r="A1865">
        <v>23031</v>
      </c>
      <c r="B1865" t="s">
        <v>8379</v>
      </c>
      <c r="C1865" t="s">
        <v>8330</v>
      </c>
      <c r="D1865" t="s">
        <v>8331</v>
      </c>
      <c r="E1865" t="s">
        <v>634</v>
      </c>
      <c r="F1865" t="s">
        <v>8380</v>
      </c>
      <c r="G1865" t="s">
        <v>7326</v>
      </c>
      <c r="H1865" t="s">
        <v>7327</v>
      </c>
      <c r="I1865" t="s">
        <v>21</v>
      </c>
      <c r="J1865" t="s">
        <v>8333</v>
      </c>
      <c r="K1865" t="s">
        <v>2648</v>
      </c>
      <c r="L1865">
        <v>21166</v>
      </c>
      <c r="M1865">
        <v>1049</v>
      </c>
      <c r="N1865">
        <v>1106</v>
      </c>
      <c r="O1865">
        <v>1372</v>
      </c>
      <c r="P1865">
        <v>1783</v>
      </c>
      <c r="Q1865">
        <v>2006</v>
      </c>
    </row>
    <row r="1866" spans="1:17" x14ac:dyDescent="0.25">
      <c r="A1866">
        <v>23031</v>
      </c>
      <c r="B1866" t="s">
        <v>8381</v>
      </c>
      <c r="C1866" t="s">
        <v>8330</v>
      </c>
      <c r="D1866" t="s">
        <v>8331</v>
      </c>
      <c r="E1866" t="s">
        <v>634</v>
      </c>
      <c r="F1866" t="s">
        <v>8382</v>
      </c>
      <c r="G1866" t="s">
        <v>7326</v>
      </c>
      <c r="H1866" t="s">
        <v>7327</v>
      </c>
      <c r="I1866" t="s">
        <v>21</v>
      </c>
      <c r="J1866" t="s">
        <v>8333</v>
      </c>
      <c r="K1866" t="s">
        <v>2648</v>
      </c>
      <c r="L1866">
        <v>2742</v>
      </c>
      <c r="M1866">
        <v>1049</v>
      </c>
      <c r="N1866">
        <v>1106</v>
      </c>
      <c r="O1866">
        <v>1372</v>
      </c>
      <c r="P1866">
        <v>1783</v>
      </c>
      <c r="Q1866">
        <v>2006</v>
      </c>
    </row>
    <row r="1867" spans="1:17" x14ac:dyDescent="0.25">
      <c r="A1867">
        <v>23031</v>
      </c>
      <c r="B1867" t="s">
        <v>8383</v>
      </c>
      <c r="C1867" t="s">
        <v>8339</v>
      </c>
      <c r="D1867" t="s">
        <v>8340</v>
      </c>
      <c r="E1867" t="s">
        <v>634</v>
      </c>
      <c r="F1867" t="s">
        <v>8384</v>
      </c>
      <c r="G1867" t="s">
        <v>7326</v>
      </c>
      <c r="H1867" t="s">
        <v>7327</v>
      </c>
      <c r="I1867" t="s">
        <v>21</v>
      </c>
      <c r="J1867" t="s">
        <v>8333</v>
      </c>
      <c r="K1867" t="s">
        <v>2648</v>
      </c>
      <c r="L1867">
        <v>7531</v>
      </c>
      <c r="M1867">
        <v>1115</v>
      </c>
      <c r="N1867">
        <v>1247</v>
      </c>
      <c r="O1867">
        <v>1642</v>
      </c>
      <c r="P1867">
        <v>2263</v>
      </c>
      <c r="Q1867">
        <v>2797</v>
      </c>
    </row>
    <row r="1868" spans="1:17" x14ac:dyDescent="0.25">
      <c r="A1868">
        <v>23031</v>
      </c>
      <c r="B1868" t="s">
        <v>8385</v>
      </c>
      <c r="C1868" t="s">
        <v>8330</v>
      </c>
      <c r="D1868" t="s">
        <v>8331</v>
      </c>
      <c r="E1868" t="s">
        <v>634</v>
      </c>
      <c r="F1868" t="s">
        <v>8386</v>
      </c>
      <c r="G1868" t="s">
        <v>7326</v>
      </c>
      <c r="H1868" t="s">
        <v>7327</v>
      </c>
      <c r="I1868" t="s">
        <v>21</v>
      </c>
      <c r="J1868" t="s">
        <v>8333</v>
      </c>
      <c r="K1868" t="s">
        <v>2648</v>
      </c>
      <c r="L1868">
        <v>7900</v>
      </c>
      <c r="M1868">
        <v>1049</v>
      </c>
      <c r="N1868">
        <v>1106</v>
      </c>
      <c r="O1868">
        <v>1372</v>
      </c>
      <c r="P1868">
        <v>1783</v>
      </c>
      <c r="Q1868">
        <v>2006</v>
      </c>
    </row>
    <row r="1869" spans="1:17" x14ac:dyDescent="0.25">
      <c r="A1869">
        <v>23031</v>
      </c>
      <c r="B1869" t="s">
        <v>8387</v>
      </c>
      <c r="C1869" t="s">
        <v>8330</v>
      </c>
      <c r="D1869" t="s">
        <v>8331</v>
      </c>
      <c r="E1869" t="s">
        <v>634</v>
      </c>
      <c r="F1869" t="s">
        <v>8388</v>
      </c>
      <c r="G1869" t="s">
        <v>7326</v>
      </c>
      <c r="H1869" t="s">
        <v>7327</v>
      </c>
      <c r="I1869" t="s">
        <v>21</v>
      </c>
      <c r="J1869" t="s">
        <v>8333</v>
      </c>
      <c r="K1869" t="s">
        <v>2648</v>
      </c>
      <c r="L1869">
        <v>10530</v>
      </c>
      <c r="M1869">
        <v>1049</v>
      </c>
      <c r="N1869">
        <v>1106</v>
      </c>
      <c r="O1869">
        <v>1372</v>
      </c>
      <c r="P1869">
        <v>1783</v>
      </c>
      <c r="Q1869">
        <v>2006</v>
      </c>
    </row>
    <row r="1870" spans="1:17" x14ac:dyDescent="0.25">
      <c r="A1870">
        <v>23031</v>
      </c>
      <c r="B1870" t="s">
        <v>8389</v>
      </c>
      <c r="C1870" t="s">
        <v>8339</v>
      </c>
      <c r="D1870" t="s">
        <v>8340</v>
      </c>
      <c r="E1870" t="s">
        <v>634</v>
      </c>
      <c r="F1870" t="s">
        <v>8390</v>
      </c>
      <c r="G1870" t="s">
        <v>7326</v>
      </c>
      <c r="H1870" t="s">
        <v>7327</v>
      </c>
      <c r="I1870" t="s">
        <v>21</v>
      </c>
      <c r="J1870" t="s">
        <v>8333</v>
      </c>
      <c r="K1870" t="s">
        <v>2648</v>
      </c>
      <c r="L1870">
        <v>13161</v>
      </c>
      <c r="M1870">
        <v>1115</v>
      </c>
      <c r="N1870">
        <v>1247</v>
      </c>
      <c r="O1870">
        <v>1642</v>
      </c>
      <c r="P1870">
        <v>2263</v>
      </c>
      <c r="Q1870">
        <v>2797</v>
      </c>
    </row>
    <row r="1871" spans="1:17" x14ac:dyDescent="0.25">
      <c r="A1871">
        <v>24001</v>
      </c>
      <c r="B1871" t="s">
        <v>8391</v>
      </c>
      <c r="C1871" t="s">
        <v>8392</v>
      </c>
      <c r="D1871" t="s">
        <v>8393</v>
      </c>
      <c r="E1871" t="s">
        <v>75</v>
      </c>
      <c r="F1871" t="s">
        <v>2644</v>
      </c>
      <c r="G1871" t="s">
        <v>8394</v>
      </c>
      <c r="H1871" t="s">
        <v>8395</v>
      </c>
      <c r="I1871" t="s">
        <v>22</v>
      </c>
      <c r="J1871" t="s">
        <v>8396</v>
      </c>
      <c r="K1871" t="s">
        <v>2648</v>
      </c>
      <c r="L1871">
        <v>71002</v>
      </c>
      <c r="M1871">
        <v>560</v>
      </c>
      <c r="N1871">
        <v>668</v>
      </c>
      <c r="O1871">
        <v>838</v>
      </c>
      <c r="P1871">
        <v>1073</v>
      </c>
      <c r="Q1871">
        <v>1356</v>
      </c>
    </row>
    <row r="1872" spans="1:17" x14ac:dyDescent="0.25">
      <c r="A1872">
        <v>24003</v>
      </c>
      <c r="B1872" t="s">
        <v>8397</v>
      </c>
      <c r="C1872" t="s">
        <v>8398</v>
      </c>
      <c r="D1872" t="s">
        <v>8399</v>
      </c>
      <c r="E1872" t="s">
        <v>114</v>
      </c>
      <c r="F1872" t="s">
        <v>2644</v>
      </c>
      <c r="G1872" t="s">
        <v>8394</v>
      </c>
      <c r="H1872" t="s">
        <v>8395</v>
      </c>
      <c r="I1872" t="s">
        <v>22</v>
      </c>
      <c r="J1872" t="s">
        <v>8400</v>
      </c>
      <c r="K1872" t="s">
        <v>2648</v>
      </c>
      <c r="L1872">
        <v>575421</v>
      </c>
      <c r="M1872">
        <v>1082</v>
      </c>
      <c r="N1872">
        <v>1254</v>
      </c>
      <c r="O1872">
        <v>1548</v>
      </c>
      <c r="P1872">
        <v>2009</v>
      </c>
      <c r="Q1872">
        <v>2298</v>
      </c>
    </row>
    <row r="1873" spans="1:17" x14ac:dyDescent="0.25">
      <c r="A1873">
        <v>24005</v>
      </c>
      <c r="B1873" t="s">
        <v>8401</v>
      </c>
      <c r="C1873" t="s">
        <v>8398</v>
      </c>
      <c r="D1873" t="s">
        <v>8399</v>
      </c>
      <c r="E1873" t="s">
        <v>163</v>
      </c>
      <c r="F1873" t="s">
        <v>2644</v>
      </c>
      <c r="G1873" t="s">
        <v>8394</v>
      </c>
      <c r="H1873" t="s">
        <v>8395</v>
      </c>
      <c r="I1873" t="s">
        <v>22</v>
      </c>
      <c r="J1873" t="s">
        <v>8402</v>
      </c>
      <c r="K1873" t="s">
        <v>2648</v>
      </c>
      <c r="L1873">
        <v>828193</v>
      </c>
      <c r="M1873">
        <v>1082</v>
      </c>
      <c r="N1873">
        <v>1254</v>
      </c>
      <c r="O1873">
        <v>1548</v>
      </c>
      <c r="P1873">
        <v>2009</v>
      </c>
      <c r="Q1873">
        <v>2298</v>
      </c>
    </row>
    <row r="1874" spans="1:17" x14ac:dyDescent="0.25">
      <c r="A1874">
        <v>24009</v>
      </c>
      <c r="B1874" t="s">
        <v>8403</v>
      </c>
      <c r="C1874" t="s">
        <v>4202</v>
      </c>
      <c r="D1874" t="s">
        <v>4203</v>
      </c>
      <c r="E1874" t="s">
        <v>208</v>
      </c>
      <c r="F1874" t="s">
        <v>2644</v>
      </c>
      <c r="G1874" t="s">
        <v>8394</v>
      </c>
      <c r="H1874" t="s">
        <v>8395</v>
      </c>
      <c r="I1874" t="s">
        <v>22</v>
      </c>
      <c r="J1874" t="s">
        <v>8404</v>
      </c>
      <c r="K1874" t="s">
        <v>2648</v>
      </c>
      <c r="L1874">
        <v>92094</v>
      </c>
      <c r="M1874">
        <v>1589</v>
      </c>
      <c r="N1874">
        <v>1615</v>
      </c>
      <c r="O1874">
        <v>1838</v>
      </c>
      <c r="P1874">
        <v>2299</v>
      </c>
      <c r="Q1874">
        <v>2742</v>
      </c>
    </row>
    <row r="1875" spans="1:17" x14ac:dyDescent="0.25">
      <c r="A1875">
        <v>24011</v>
      </c>
      <c r="B1875" t="s">
        <v>8405</v>
      </c>
      <c r="C1875" t="s">
        <v>8406</v>
      </c>
      <c r="D1875" t="s">
        <v>8407</v>
      </c>
      <c r="E1875" t="s">
        <v>256</v>
      </c>
      <c r="F1875" t="s">
        <v>2644</v>
      </c>
      <c r="G1875" t="s">
        <v>8394</v>
      </c>
      <c r="H1875" t="s">
        <v>8395</v>
      </c>
      <c r="I1875" t="s">
        <v>22</v>
      </c>
      <c r="J1875" t="s">
        <v>8408</v>
      </c>
      <c r="K1875" t="s">
        <v>2657</v>
      </c>
      <c r="L1875">
        <v>33260</v>
      </c>
      <c r="M1875">
        <v>794</v>
      </c>
      <c r="N1875">
        <v>800</v>
      </c>
      <c r="O1875">
        <v>1052</v>
      </c>
      <c r="P1875">
        <v>1426</v>
      </c>
      <c r="Q1875">
        <v>1790</v>
      </c>
    </row>
    <row r="1876" spans="1:17" x14ac:dyDescent="0.25">
      <c r="A1876">
        <v>24013</v>
      </c>
      <c r="B1876" t="s">
        <v>8409</v>
      </c>
      <c r="C1876" t="s">
        <v>8398</v>
      </c>
      <c r="D1876" t="s">
        <v>8399</v>
      </c>
      <c r="E1876" t="s">
        <v>123</v>
      </c>
      <c r="F1876" t="s">
        <v>2644</v>
      </c>
      <c r="G1876" t="s">
        <v>8394</v>
      </c>
      <c r="H1876" t="s">
        <v>8395</v>
      </c>
      <c r="I1876" t="s">
        <v>22</v>
      </c>
      <c r="J1876" t="s">
        <v>8410</v>
      </c>
      <c r="K1876" t="s">
        <v>2648</v>
      </c>
      <c r="L1876">
        <v>168233</v>
      </c>
      <c r="M1876">
        <v>1082</v>
      </c>
      <c r="N1876">
        <v>1254</v>
      </c>
      <c r="O1876">
        <v>1548</v>
      </c>
      <c r="P1876">
        <v>2009</v>
      </c>
      <c r="Q1876">
        <v>2298</v>
      </c>
    </row>
    <row r="1877" spans="1:17" x14ac:dyDescent="0.25">
      <c r="A1877">
        <v>24015</v>
      </c>
      <c r="B1877" t="s">
        <v>8411</v>
      </c>
      <c r="C1877" t="s">
        <v>4194</v>
      </c>
      <c r="D1877" t="s">
        <v>4195</v>
      </c>
      <c r="E1877" t="s">
        <v>330</v>
      </c>
      <c r="F1877" t="s">
        <v>2644</v>
      </c>
      <c r="G1877" t="s">
        <v>8394</v>
      </c>
      <c r="H1877" t="s">
        <v>8395</v>
      </c>
      <c r="I1877" t="s">
        <v>22</v>
      </c>
      <c r="J1877" t="s">
        <v>8412</v>
      </c>
      <c r="K1877" t="s">
        <v>2648</v>
      </c>
      <c r="L1877">
        <v>102889</v>
      </c>
      <c r="M1877">
        <v>1081</v>
      </c>
      <c r="N1877">
        <v>1218</v>
      </c>
      <c r="O1877">
        <v>1470</v>
      </c>
      <c r="P1877">
        <v>1789</v>
      </c>
      <c r="Q1877">
        <v>2079</v>
      </c>
    </row>
    <row r="1878" spans="1:17" x14ac:dyDescent="0.25">
      <c r="A1878">
        <v>24017</v>
      </c>
      <c r="B1878" t="s">
        <v>8413</v>
      </c>
      <c r="C1878" t="s">
        <v>4202</v>
      </c>
      <c r="D1878" t="s">
        <v>4203</v>
      </c>
      <c r="E1878" t="s">
        <v>366</v>
      </c>
      <c r="F1878" t="s">
        <v>2644</v>
      </c>
      <c r="G1878" t="s">
        <v>8394</v>
      </c>
      <c r="H1878" t="s">
        <v>8395</v>
      </c>
      <c r="I1878" t="s">
        <v>22</v>
      </c>
      <c r="J1878" t="s">
        <v>8414</v>
      </c>
      <c r="K1878" t="s">
        <v>2648</v>
      </c>
      <c r="L1878">
        <v>161448</v>
      </c>
      <c r="M1878">
        <v>1589</v>
      </c>
      <c r="N1878">
        <v>1615</v>
      </c>
      <c r="O1878">
        <v>1838</v>
      </c>
      <c r="P1878">
        <v>2299</v>
      </c>
      <c r="Q1878">
        <v>2742</v>
      </c>
    </row>
    <row r="1879" spans="1:17" x14ac:dyDescent="0.25">
      <c r="A1879">
        <v>24019</v>
      </c>
      <c r="B1879" t="s">
        <v>8415</v>
      </c>
      <c r="C1879" t="s">
        <v>8416</v>
      </c>
      <c r="D1879" t="s">
        <v>8417</v>
      </c>
      <c r="E1879" t="s">
        <v>404</v>
      </c>
      <c r="F1879" t="s">
        <v>2644</v>
      </c>
      <c r="G1879" t="s">
        <v>8394</v>
      </c>
      <c r="H1879" t="s">
        <v>8395</v>
      </c>
      <c r="I1879" t="s">
        <v>22</v>
      </c>
      <c r="J1879" t="s">
        <v>8418</v>
      </c>
      <c r="K1879" t="s">
        <v>2657</v>
      </c>
      <c r="L1879">
        <v>31994</v>
      </c>
      <c r="M1879">
        <v>784</v>
      </c>
      <c r="N1879">
        <v>789</v>
      </c>
      <c r="O1879">
        <v>991</v>
      </c>
      <c r="P1879">
        <v>1408</v>
      </c>
      <c r="Q1879">
        <v>1688</v>
      </c>
    </row>
    <row r="1880" spans="1:17" x14ac:dyDescent="0.25">
      <c r="A1880">
        <v>24021</v>
      </c>
      <c r="B1880" t="s">
        <v>8419</v>
      </c>
      <c r="C1880" t="s">
        <v>4202</v>
      </c>
      <c r="D1880" t="s">
        <v>4203</v>
      </c>
      <c r="E1880" t="s">
        <v>437</v>
      </c>
      <c r="F1880" t="s">
        <v>2644</v>
      </c>
      <c r="G1880" t="s">
        <v>8394</v>
      </c>
      <c r="H1880" t="s">
        <v>8395</v>
      </c>
      <c r="I1880" t="s">
        <v>22</v>
      </c>
      <c r="J1880" t="s">
        <v>8420</v>
      </c>
      <c r="K1880" t="s">
        <v>2648</v>
      </c>
      <c r="L1880">
        <v>255955</v>
      </c>
      <c r="M1880">
        <v>1589</v>
      </c>
      <c r="N1880">
        <v>1615</v>
      </c>
      <c r="O1880">
        <v>1838</v>
      </c>
      <c r="P1880">
        <v>2299</v>
      </c>
      <c r="Q1880">
        <v>2742</v>
      </c>
    </row>
    <row r="1881" spans="1:17" x14ac:dyDescent="0.25">
      <c r="A1881">
        <v>24023</v>
      </c>
      <c r="B1881" t="s">
        <v>8421</v>
      </c>
      <c r="C1881" t="s">
        <v>8422</v>
      </c>
      <c r="D1881" t="s">
        <v>8423</v>
      </c>
      <c r="E1881" t="s">
        <v>472</v>
      </c>
      <c r="F1881" t="s">
        <v>2644</v>
      </c>
      <c r="G1881" t="s">
        <v>8394</v>
      </c>
      <c r="H1881" t="s">
        <v>8395</v>
      </c>
      <c r="I1881" t="s">
        <v>22</v>
      </c>
      <c r="J1881" t="s">
        <v>8424</v>
      </c>
      <c r="K1881" t="s">
        <v>2657</v>
      </c>
      <c r="L1881">
        <v>29155</v>
      </c>
      <c r="M1881">
        <v>696</v>
      </c>
      <c r="N1881">
        <v>708</v>
      </c>
      <c r="O1881">
        <v>826</v>
      </c>
      <c r="P1881">
        <v>1174</v>
      </c>
      <c r="Q1881">
        <v>1407</v>
      </c>
    </row>
    <row r="1882" spans="1:17" x14ac:dyDescent="0.25">
      <c r="A1882">
        <v>24025</v>
      </c>
      <c r="B1882" t="s">
        <v>8425</v>
      </c>
      <c r="C1882" t="s">
        <v>8398</v>
      </c>
      <c r="D1882" t="s">
        <v>8399</v>
      </c>
      <c r="E1882" t="s">
        <v>503</v>
      </c>
      <c r="F1882" t="s">
        <v>2644</v>
      </c>
      <c r="G1882" t="s">
        <v>8394</v>
      </c>
      <c r="H1882" t="s">
        <v>8395</v>
      </c>
      <c r="I1882" t="s">
        <v>22</v>
      </c>
      <c r="J1882" t="s">
        <v>8426</v>
      </c>
      <c r="K1882" t="s">
        <v>2648</v>
      </c>
      <c r="L1882">
        <v>253736</v>
      </c>
      <c r="M1882">
        <v>1082</v>
      </c>
      <c r="N1882">
        <v>1254</v>
      </c>
      <c r="O1882">
        <v>1548</v>
      </c>
      <c r="P1882">
        <v>2009</v>
      </c>
      <c r="Q1882">
        <v>2298</v>
      </c>
    </row>
    <row r="1883" spans="1:17" x14ac:dyDescent="0.25">
      <c r="A1883">
        <v>24027</v>
      </c>
      <c r="B1883" t="s">
        <v>8427</v>
      </c>
      <c r="C1883" t="s">
        <v>8398</v>
      </c>
      <c r="D1883" t="s">
        <v>8399</v>
      </c>
      <c r="E1883" t="s">
        <v>532</v>
      </c>
      <c r="F1883" t="s">
        <v>2644</v>
      </c>
      <c r="G1883" t="s">
        <v>8394</v>
      </c>
      <c r="H1883" t="s">
        <v>8395</v>
      </c>
      <c r="I1883" t="s">
        <v>22</v>
      </c>
      <c r="J1883" t="s">
        <v>8428</v>
      </c>
      <c r="K1883" t="s">
        <v>2648</v>
      </c>
      <c r="L1883">
        <v>322407</v>
      </c>
      <c r="M1883">
        <v>1082</v>
      </c>
      <c r="N1883">
        <v>1254</v>
      </c>
      <c r="O1883">
        <v>1548</v>
      </c>
      <c r="P1883">
        <v>2009</v>
      </c>
      <c r="Q1883">
        <v>2298</v>
      </c>
    </row>
    <row r="1884" spans="1:17" x14ac:dyDescent="0.25">
      <c r="A1884">
        <v>24029</v>
      </c>
      <c r="B1884" t="s">
        <v>8429</v>
      </c>
      <c r="C1884" t="s">
        <v>8430</v>
      </c>
      <c r="D1884" t="s">
        <v>8431</v>
      </c>
      <c r="E1884" t="s">
        <v>66</v>
      </c>
      <c r="F1884" t="s">
        <v>2644</v>
      </c>
      <c r="G1884" t="s">
        <v>8394</v>
      </c>
      <c r="H1884" t="s">
        <v>8395</v>
      </c>
      <c r="I1884" t="s">
        <v>22</v>
      </c>
      <c r="J1884" t="s">
        <v>8432</v>
      </c>
      <c r="K1884" t="s">
        <v>2657</v>
      </c>
      <c r="L1884">
        <v>19456</v>
      </c>
      <c r="M1884">
        <v>875</v>
      </c>
      <c r="N1884">
        <v>881</v>
      </c>
      <c r="O1884">
        <v>1091</v>
      </c>
      <c r="P1884">
        <v>1503</v>
      </c>
      <c r="Q1884">
        <v>1829</v>
      </c>
    </row>
    <row r="1885" spans="1:17" x14ac:dyDescent="0.25">
      <c r="A1885">
        <v>24031</v>
      </c>
      <c r="B1885" t="s">
        <v>8433</v>
      </c>
      <c r="C1885" t="s">
        <v>4202</v>
      </c>
      <c r="D1885" t="s">
        <v>4203</v>
      </c>
      <c r="E1885" t="s">
        <v>598</v>
      </c>
      <c r="F1885" t="s">
        <v>2644</v>
      </c>
      <c r="G1885" t="s">
        <v>8394</v>
      </c>
      <c r="H1885" t="s">
        <v>8395</v>
      </c>
      <c r="I1885" t="s">
        <v>22</v>
      </c>
      <c r="J1885" t="s">
        <v>8434</v>
      </c>
      <c r="K1885" t="s">
        <v>2648</v>
      </c>
      <c r="L1885">
        <v>1047661</v>
      </c>
      <c r="M1885">
        <v>1589</v>
      </c>
      <c r="N1885">
        <v>1615</v>
      </c>
      <c r="O1885">
        <v>1838</v>
      </c>
      <c r="P1885">
        <v>2299</v>
      </c>
      <c r="Q1885">
        <v>2742</v>
      </c>
    </row>
    <row r="1886" spans="1:17" x14ac:dyDescent="0.25">
      <c r="A1886">
        <v>24033</v>
      </c>
      <c r="B1886" t="s">
        <v>8435</v>
      </c>
      <c r="C1886" t="s">
        <v>4202</v>
      </c>
      <c r="D1886" t="s">
        <v>4203</v>
      </c>
      <c r="E1886" t="s">
        <v>635</v>
      </c>
      <c r="F1886" t="s">
        <v>2644</v>
      </c>
      <c r="G1886" t="s">
        <v>8394</v>
      </c>
      <c r="H1886" t="s">
        <v>8395</v>
      </c>
      <c r="I1886" t="s">
        <v>22</v>
      </c>
      <c r="J1886" t="s">
        <v>8436</v>
      </c>
      <c r="K1886" t="s">
        <v>2648</v>
      </c>
      <c r="L1886">
        <v>910551</v>
      </c>
      <c r="M1886">
        <v>1589</v>
      </c>
      <c r="N1886">
        <v>1615</v>
      </c>
      <c r="O1886">
        <v>1838</v>
      </c>
      <c r="P1886">
        <v>2299</v>
      </c>
      <c r="Q1886">
        <v>2742</v>
      </c>
    </row>
    <row r="1887" spans="1:17" x14ac:dyDescent="0.25">
      <c r="A1887">
        <v>24035</v>
      </c>
      <c r="B1887" t="s">
        <v>8437</v>
      </c>
      <c r="C1887" t="s">
        <v>8398</v>
      </c>
      <c r="D1887" t="s">
        <v>8399</v>
      </c>
      <c r="E1887" t="s">
        <v>666</v>
      </c>
      <c r="F1887" t="s">
        <v>2644</v>
      </c>
      <c r="G1887" t="s">
        <v>8394</v>
      </c>
      <c r="H1887" t="s">
        <v>8395</v>
      </c>
      <c r="I1887" t="s">
        <v>22</v>
      </c>
      <c r="J1887" t="s">
        <v>8438</v>
      </c>
      <c r="K1887" t="s">
        <v>2648</v>
      </c>
      <c r="L1887">
        <v>50163</v>
      </c>
      <c r="M1887">
        <v>1082</v>
      </c>
      <c r="N1887">
        <v>1254</v>
      </c>
      <c r="O1887">
        <v>1548</v>
      </c>
      <c r="P1887">
        <v>2009</v>
      </c>
      <c r="Q1887">
        <v>2298</v>
      </c>
    </row>
    <row r="1888" spans="1:17" x14ac:dyDescent="0.25">
      <c r="A1888">
        <v>24037</v>
      </c>
      <c r="B1888" t="s">
        <v>8439</v>
      </c>
      <c r="C1888" t="s">
        <v>8440</v>
      </c>
      <c r="D1888" t="s">
        <v>8441</v>
      </c>
      <c r="E1888" t="s">
        <v>696</v>
      </c>
      <c r="F1888" t="s">
        <v>2644</v>
      </c>
      <c r="G1888" t="s">
        <v>8394</v>
      </c>
      <c r="H1888" t="s">
        <v>8395</v>
      </c>
      <c r="I1888" t="s">
        <v>22</v>
      </c>
      <c r="J1888" t="s">
        <v>8442</v>
      </c>
      <c r="K1888" t="s">
        <v>2648</v>
      </c>
      <c r="L1888">
        <v>113182</v>
      </c>
      <c r="M1888">
        <v>1304</v>
      </c>
      <c r="N1888">
        <v>1323</v>
      </c>
      <c r="O1888">
        <v>1597</v>
      </c>
      <c r="P1888">
        <v>2168</v>
      </c>
      <c r="Q1888">
        <v>2475</v>
      </c>
    </row>
    <row r="1889" spans="1:17" x14ac:dyDescent="0.25">
      <c r="A1889">
        <v>24039</v>
      </c>
      <c r="B1889" t="s">
        <v>8443</v>
      </c>
      <c r="C1889" t="s">
        <v>8444</v>
      </c>
      <c r="D1889" t="s">
        <v>8445</v>
      </c>
      <c r="E1889" t="s">
        <v>531</v>
      </c>
      <c r="F1889" t="s">
        <v>2644</v>
      </c>
      <c r="G1889" t="s">
        <v>8394</v>
      </c>
      <c r="H1889" t="s">
        <v>8395</v>
      </c>
      <c r="I1889" t="s">
        <v>22</v>
      </c>
      <c r="J1889" t="s">
        <v>8446</v>
      </c>
      <c r="K1889" t="s">
        <v>2648</v>
      </c>
      <c r="L1889">
        <v>25699</v>
      </c>
      <c r="M1889">
        <v>697</v>
      </c>
      <c r="N1889">
        <v>701</v>
      </c>
      <c r="O1889">
        <v>923</v>
      </c>
      <c r="P1889">
        <v>1235</v>
      </c>
      <c r="Q1889">
        <v>1240</v>
      </c>
    </row>
    <row r="1890" spans="1:17" x14ac:dyDescent="0.25">
      <c r="A1890">
        <v>24041</v>
      </c>
      <c r="B1890" t="s">
        <v>8447</v>
      </c>
      <c r="C1890" t="s">
        <v>8448</v>
      </c>
      <c r="D1890" t="s">
        <v>8449</v>
      </c>
      <c r="E1890" t="s">
        <v>752</v>
      </c>
      <c r="F1890" t="s">
        <v>2644</v>
      </c>
      <c r="G1890" t="s">
        <v>8394</v>
      </c>
      <c r="H1890" t="s">
        <v>8395</v>
      </c>
      <c r="I1890" t="s">
        <v>22</v>
      </c>
      <c r="J1890" t="s">
        <v>8450</v>
      </c>
      <c r="K1890" t="s">
        <v>2657</v>
      </c>
      <c r="L1890">
        <v>37087</v>
      </c>
      <c r="M1890">
        <v>1013</v>
      </c>
      <c r="N1890">
        <v>1063</v>
      </c>
      <c r="O1890">
        <v>1201</v>
      </c>
      <c r="P1890">
        <v>1707</v>
      </c>
      <c r="Q1890">
        <v>2046</v>
      </c>
    </row>
    <row r="1891" spans="1:17" x14ac:dyDescent="0.25">
      <c r="A1891">
        <v>24043</v>
      </c>
      <c r="B1891" t="s">
        <v>8451</v>
      </c>
      <c r="C1891" t="s">
        <v>8452</v>
      </c>
      <c r="D1891" t="s">
        <v>8453</v>
      </c>
      <c r="E1891" t="s">
        <v>271</v>
      </c>
      <c r="F1891" t="s">
        <v>2644</v>
      </c>
      <c r="G1891" t="s">
        <v>8394</v>
      </c>
      <c r="H1891" t="s">
        <v>8395</v>
      </c>
      <c r="I1891" t="s">
        <v>22</v>
      </c>
      <c r="J1891" t="s">
        <v>8454</v>
      </c>
      <c r="K1891" t="s">
        <v>2648</v>
      </c>
      <c r="L1891">
        <v>150575</v>
      </c>
      <c r="M1891">
        <v>709</v>
      </c>
      <c r="N1891">
        <v>818</v>
      </c>
      <c r="O1891">
        <v>1060</v>
      </c>
      <c r="P1891">
        <v>1506</v>
      </c>
      <c r="Q1891">
        <v>1678</v>
      </c>
    </row>
    <row r="1892" spans="1:17" x14ac:dyDescent="0.25">
      <c r="A1892">
        <v>24045</v>
      </c>
      <c r="B1892" t="s">
        <v>8455</v>
      </c>
      <c r="C1892" t="s">
        <v>8456</v>
      </c>
      <c r="D1892" t="s">
        <v>8457</v>
      </c>
      <c r="E1892" t="s">
        <v>807</v>
      </c>
      <c r="F1892" t="s">
        <v>2644</v>
      </c>
      <c r="G1892" t="s">
        <v>8394</v>
      </c>
      <c r="H1892" t="s">
        <v>8395</v>
      </c>
      <c r="I1892" t="s">
        <v>22</v>
      </c>
      <c r="J1892" t="s">
        <v>8458</v>
      </c>
      <c r="K1892" t="s">
        <v>2648</v>
      </c>
      <c r="L1892">
        <v>103222</v>
      </c>
      <c r="M1892">
        <v>856</v>
      </c>
      <c r="N1892">
        <v>861</v>
      </c>
      <c r="O1892">
        <v>1134</v>
      </c>
      <c r="P1892">
        <v>1506</v>
      </c>
      <c r="Q1892">
        <v>1635</v>
      </c>
    </row>
    <row r="1893" spans="1:17" x14ac:dyDescent="0.25">
      <c r="A1893">
        <v>24047</v>
      </c>
      <c r="B1893" t="s">
        <v>8459</v>
      </c>
      <c r="C1893" t="s">
        <v>8460</v>
      </c>
      <c r="D1893" t="s">
        <v>8461</v>
      </c>
      <c r="E1893" t="s">
        <v>566</v>
      </c>
      <c r="F1893" t="s">
        <v>2644</v>
      </c>
      <c r="G1893" t="s">
        <v>8394</v>
      </c>
      <c r="H1893" t="s">
        <v>8395</v>
      </c>
      <c r="I1893" t="s">
        <v>22</v>
      </c>
      <c r="J1893" t="s">
        <v>8462</v>
      </c>
      <c r="K1893" t="s">
        <v>2648</v>
      </c>
      <c r="L1893">
        <v>51967</v>
      </c>
      <c r="M1893">
        <v>828</v>
      </c>
      <c r="N1893">
        <v>833</v>
      </c>
      <c r="O1893">
        <v>976</v>
      </c>
      <c r="P1893">
        <v>1387</v>
      </c>
      <c r="Q1893">
        <v>1662</v>
      </c>
    </row>
    <row r="1894" spans="1:17" x14ac:dyDescent="0.25">
      <c r="A1894">
        <v>24510</v>
      </c>
      <c r="B1894" t="s">
        <v>8463</v>
      </c>
      <c r="C1894" t="s">
        <v>8398</v>
      </c>
      <c r="D1894" t="s">
        <v>8399</v>
      </c>
      <c r="E1894" t="s">
        <v>861</v>
      </c>
      <c r="F1894" t="s">
        <v>2644</v>
      </c>
      <c r="G1894" t="s">
        <v>8394</v>
      </c>
      <c r="H1894" t="s">
        <v>8395</v>
      </c>
      <c r="I1894" t="s">
        <v>22</v>
      </c>
      <c r="J1894" t="s">
        <v>8464</v>
      </c>
      <c r="K1894" t="s">
        <v>2648</v>
      </c>
      <c r="L1894">
        <v>602274</v>
      </c>
      <c r="M1894">
        <v>1082</v>
      </c>
      <c r="N1894">
        <v>1254</v>
      </c>
      <c r="O1894">
        <v>1548</v>
      </c>
      <c r="P1894">
        <v>2009</v>
      </c>
      <c r="Q1894">
        <v>2298</v>
      </c>
    </row>
    <row r="1895" spans="1:17" x14ac:dyDescent="0.25">
      <c r="A1895">
        <v>25001</v>
      </c>
      <c r="B1895" t="s">
        <v>8465</v>
      </c>
      <c r="C1895" t="s">
        <v>8466</v>
      </c>
      <c r="D1895" t="s">
        <v>8467</v>
      </c>
      <c r="E1895" t="s">
        <v>76</v>
      </c>
      <c r="F1895" t="s">
        <v>8468</v>
      </c>
      <c r="G1895" t="s">
        <v>8469</v>
      </c>
      <c r="H1895" t="s">
        <v>8470</v>
      </c>
      <c r="I1895" t="s">
        <v>23</v>
      </c>
      <c r="J1895" t="s">
        <v>8471</v>
      </c>
      <c r="K1895" t="s">
        <v>2648</v>
      </c>
      <c r="L1895">
        <v>44497</v>
      </c>
      <c r="M1895">
        <v>1401</v>
      </c>
      <c r="N1895">
        <v>1553</v>
      </c>
      <c r="O1895">
        <v>2044</v>
      </c>
      <c r="P1895">
        <v>2501</v>
      </c>
      <c r="Q1895">
        <v>2781</v>
      </c>
    </row>
    <row r="1896" spans="1:17" x14ac:dyDescent="0.25">
      <c r="A1896">
        <v>25001</v>
      </c>
      <c r="B1896" t="s">
        <v>8472</v>
      </c>
      <c r="C1896" t="s">
        <v>8466</v>
      </c>
      <c r="D1896" t="s">
        <v>8467</v>
      </c>
      <c r="E1896" t="s">
        <v>76</v>
      </c>
      <c r="F1896" t="s">
        <v>8473</v>
      </c>
      <c r="G1896" t="s">
        <v>8469</v>
      </c>
      <c r="H1896" t="s">
        <v>8470</v>
      </c>
      <c r="I1896" t="s">
        <v>23</v>
      </c>
      <c r="J1896" t="s">
        <v>8471</v>
      </c>
      <c r="K1896" t="s">
        <v>2648</v>
      </c>
      <c r="L1896">
        <v>19819</v>
      </c>
      <c r="M1896">
        <v>1401</v>
      </c>
      <c r="N1896">
        <v>1553</v>
      </c>
      <c r="O1896">
        <v>2044</v>
      </c>
      <c r="P1896">
        <v>2501</v>
      </c>
      <c r="Q1896">
        <v>2781</v>
      </c>
    </row>
    <row r="1897" spans="1:17" x14ac:dyDescent="0.25">
      <c r="A1897">
        <v>25001</v>
      </c>
      <c r="B1897" t="s">
        <v>8474</v>
      </c>
      <c r="C1897" t="s">
        <v>8466</v>
      </c>
      <c r="D1897" t="s">
        <v>8467</v>
      </c>
      <c r="E1897" t="s">
        <v>76</v>
      </c>
      <c r="F1897" t="s">
        <v>8475</v>
      </c>
      <c r="G1897" t="s">
        <v>8469</v>
      </c>
      <c r="H1897" t="s">
        <v>8470</v>
      </c>
      <c r="I1897" t="s">
        <v>23</v>
      </c>
      <c r="J1897" t="s">
        <v>8471</v>
      </c>
      <c r="K1897" t="s">
        <v>2648</v>
      </c>
      <c r="L1897">
        <v>9811</v>
      </c>
      <c r="M1897">
        <v>1401</v>
      </c>
      <c r="N1897">
        <v>1553</v>
      </c>
      <c r="O1897">
        <v>2044</v>
      </c>
      <c r="P1897">
        <v>2501</v>
      </c>
      <c r="Q1897">
        <v>2781</v>
      </c>
    </row>
    <row r="1898" spans="1:17" x14ac:dyDescent="0.25">
      <c r="A1898">
        <v>25001</v>
      </c>
      <c r="B1898" t="s">
        <v>8476</v>
      </c>
      <c r="C1898" t="s">
        <v>8466</v>
      </c>
      <c r="D1898" t="s">
        <v>8467</v>
      </c>
      <c r="E1898" t="s">
        <v>76</v>
      </c>
      <c r="F1898" t="s">
        <v>8477</v>
      </c>
      <c r="G1898" t="s">
        <v>8469</v>
      </c>
      <c r="H1898" t="s">
        <v>8470</v>
      </c>
      <c r="I1898" t="s">
        <v>23</v>
      </c>
      <c r="J1898" t="s">
        <v>8471</v>
      </c>
      <c r="K1898" t="s">
        <v>2648</v>
      </c>
      <c r="L1898">
        <v>6009</v>
      </c>
      <c r="M1898">
        <v>1401</v>
      </c>
      <c r="N1898">
        <v>1553</v>
      </c>
      <c r="O1898">
        <v>2044</v>
      </c>
      <c r="P1898">
        <v>2501</v>
      </c>
      <c r="Q1898">
        <v>2781</v>
      </c>
    </row>
    <row r="1899" spans="1:17" x14ac:dyDescent="0.25">
      <c r="A1899">
        <v>25001</v>
      </c>
      <c r="B1899" t="s">
        <v>8478</v>
      </c>
      <c r="C1899" t="s">
        <v>8466</v>
      </c>
      <c r="D1899" t="s">
        <v>8467</v>
      </c>
      <c r="E1899" t="s">
        <v>76</v>
      </c>
      <c r="F1899" t="s">
        <v>8479</v>
      </c>
      <c r="G1899" t="s">
        <v>8469</v>
      </c>
      <c r="H1899" t="s">
        <v>8470</v>
      </c>
      <c r="I1899" t="s">
        <v>23</v>
      </c>
      <c r="J1899" t="s">
        <v>8471</v>
      </c>
      <c r="K1899" t="s">
        <v>2648</v>
      </c>
      <c r="L1899">
        <v>13927</v>
      </c>
      <c r="M1899">
        <v>1401</v>
      </c>
      <c r="N1899">
        <v>1553</v>
      </c>
      <c r="O1899">
        <v>2044</v>
      </c>
      <c r="P1899">
        <v>2501</v>
      </c>
      <c r="Q1899">
        <v>2781</v>
      </c>
    </row>
    <row r="1900" spans="1:17" x14ac:dyDescent="0.25">
      <c r="A1900">
        <v>25001</v>
      </c>
      <c r="B1900" t="s">
        <v>8480</v>
      </c>
      <c r="C1900" t="s">
        <v>8466</v>
      </c>
      <c r="D1900" t="s">
        <v>8467</v>
      </c>
      <c r="E1900" t="s">
        <v>76</v>
      </c>
      <c r="F1900" t="s">
        <v>8481</v>
      </c>
      <c r="G1900" t="s">
        <v>8469</v>
      </c>
      <c r="H1900" t="s">
        <v>8470</v>
      </c>
      <c r="I1900" t="s">
        <v>23</v>
      </c>
      <c r="J1900" t="s">
        <v>8471</v>
      </c>
      <c r="K1900" t="s">
        <v>2648</v>
      </c>
      <c r="L1900">
        <v>4896</v>
      </c>
      <c r="M1900">
        <v>1401</v>
      </c>
      <c r="N1900">
        <v>1553</v>
      </c>
      <c r="O1900">
        <v>2044</v>
      </c>
      <c r="P1900">
        <v>2501</v>
      </c>
      <c r="Q1900">
        <v>2781</v>
      </c>
    </row>
    <row r="1901" spans="1:17" x14ac:dyDescent="0.25">
      <c r="A1901">
        <v>25001</v>
      </c>
      <c r="B1901" t="s">
        <v>8482</v>
      </c>
      <c r="C1901" t="s">
        <v>8466</v>
      </c>
      <c r="D1901" t="s">
        <v>8467</v>
      </c>
      <c r="E1901" t="s">
        <v>76</v>
      </c>
      <c r="F1901" t="s">
        <v>7514</v>
      </c>
      <c r="G1901" t="s">
        <v>8469</v>
      </c>
      <c r="H1901" t="s">
        <v>8470</v>
      </c>
      <c r="I1901" t="s">
        <v>23</v>
      </c>
      <c r="J1901" t="s">
        <v>8471</v>
      </c>
      <c r="K1901" t="s">
        <v>2648</v>
      </c>
      <c r="L1901">
        <v>31104</v>
      </c>
      <c r="M1901">
        <v>1401</v>
      </c>
      <c r="N1901">
        <v>1553</v>
      </c>
      <c r="O1901">
        <v>2044</v>
      </c>
      <c r="P1901">
        <v>2501</v>
      </c>
      <c r="Q1901">
        <v>2781</v>
      </c>
    </row>
    <row r="1902" spans="1:17" x14ac:dyDescent="0.25">
      <c r="A1902">
        <v>25001</v>
      </c>
      <c r="B1902" t="s">
        <v>8483</v>
      </c>
      <c r="C1902" t="s">
        <v>8466</v>
      </c>
      <c r="D1902" t="s">
        <v>8467</v>
      </c>
      <c r="E1902" t="s">
        <v>76</v>
      </c>
      <c r="F1902" t="s">
        <v>8484</v>
      </c>
      <c r="G1902" t="s">
        <v>8469</v>
      </c>
      <c r="H1902" t="s">
        <v>8470</v>
      </c>
      <c r="I1902" t="s">
        <v>23</v>
      </c>
      <c r="J1902" t="s">
        <v>8471</v>
      </c>
      <c r="K1902" t="s">
        <v>2648</v>
      </c>
      <c r="L1902">
        <v>12168</v>
      </c>
      <c r="M1902">
        <v>1401</v>
      </c>
      <c r="N1902">
        <v>1553</v>
      </c>
      <c r="O1902">
        <v>2044</v>
      </c>
      <c r="P1902">
        <v>2501</v>
      </c>
      <c r="Q1902">
        <v>2781</v>
      </c>
    </row>
    <row r="1903" spans="1:17" x14ac:dyDescent="0.25">
      <c r="A1903">
        <v>25001</v>
      </c>
      <c r="B1903" t="s">
        <v>8485</v>
      </c>
      <c r="C1903" t="s">
        <v>8466</v>
      </c>
      <c r="D1903" t="s">
        <v>8467</v>
      </c>
      <c r="E1903" t="s">
        <v>76</v>
      </c>
      <c r="F1903" t="s">
        <v>8486</v>
      </c>
      <c r="G1903" t="s">
        <v>8469</v>
      </c>
      <c r="H1903" t="s">
        <v>8470</v>
      </c>
      <c r="I1903" t="s">
        <v>23</v>
      </c>
      <c r="J1903" t="s">
        <v>8471</v>
      </c>
      <c r="K1903" t="s">
        <v>2648</v>
      </c>
      <c r="L1903">
        <v>14204</v>
      </c>
      <c r="M1903">
        <v>1401</v>
      </c>
      <c r="N1903">
        <v>1553</v>
      </c>
      <c r="O1903">
        <v>2044</v>
      </c>
      <c r="P1903">
        <v>2501</v>
      </c>
      <c r="Q1903">
        <v>2781</v>
      </c>
    </row>
    <row r="1904" spans="1:17" x14ac:dyDescent="0.25">
      <c r="A1904">
        <v>25001</v>
      </c>
      <c r="B1904" t="s">
        <v>8487</v>
      </c>
      <c r="C1904" t="s">
        <v>8466</v>
      </c>
      <c r="D1904" t="s">
        <v>8467</v>
      </c>
      <c r="E1904" t="s">
        <v>76</v>
      </c>
      <c r="F1904" t="s">
        <v>8488</v>
      </c>
      <c r="G1904" t="s">
        <v>8469</v>
      </c>
      <c r="H1904" t="s">
        <v>8470</v>
      </c>
      <c r="I1904" t="s">
        <v>23</v>
      </c>
      <c r="J1904" t="s">
        <v>8471</v>
      </c>
      <c r="K1904" t="s">
        <v>2648</v>
      </c>
      <c r="L1904">
        <v>5812</v>
      </c>
      <c r="M1904">
        <v>1401</v>
      </c>
      <c r="N1904">
        <v>1553</v>
      </c>
      <c r="O1904">
        <v>2044</v>
      </c>
      <c r="P1904">
        <v>2501</v>
      </c>
      <c r="Q1904">
        <v>2781</v>
      </c>
    </row>
    <row r="1905" spans="1:17" x14ac:dyDescent="0.25">
      <c r="A1905">
        <v>25001</v>
      </c>
      <c r="B1905" t="s">
        <v>8489</v>
      </c>
      <c r="C1905" t="s">
        <v>8466</v>
      </c>
      <c r="D1905" t="s">
        <v>8467</v>
      </c>
      <c r="E1905" t="s">
        <v>76</v>
      </c>
      <c r="F1905" t="s">
        <v>8490</v>
      </c>
      <c r="G1905" t="s">
        <v>8469</v>
      </c>
      <c r="H1905" t="s">
        <v>8470</v>
      </c>
      <c r="I1905" t="s">
        <v>23</v>
      </c>
      <c r="J1905" t="s">
        <v>8471</v>
      </c>
      <c r="K1905" t="s">
        <v>2648</v>
      </c>
      <c r="L1905">
        <v>2972</v>
      </c>
      <c r="M1905">
        <v>1401</v>
      </c>
      <c r="N1905">
        <v>1553</v>
      </c>
      <c r="O1905">
        <v>2044</v>
      </c>
      <c r="P1905">
        <v>2501</v>
      </c>
      <c r="Q1905">
        <v>2781</v>
      </c>
    </row>
    <row r="1906" spans="1:17" x14ac:dyDescent="0.25">
      <c r="A1906">
        <v>25001</v>
      </c>
      <c r="B1906" t="s">
        <v>8491</v>
      </c>
      <c r="C1906" t="s">
        <v>8466</v>
      </c>
      <c r="D1906" t="s">
        <v>8467</v>
      </c>
      <c r="E1906" t="s">
        <v>76</v>
      </c>
      <c r="F1906" t="s">
        <v>8492</v>
      </c>
      <c r="G1906" t="s">
        <v>8469</v>
      </c>
      <c r="H1906" t="s">
        <v>8470</v>
      </c>
      <c r="I1906" t="s">
        <v>23</v>
      </c>
      <c r="J1906" t="s">
        <v>8471</v>
      </c>
      <c r="K1906" t="s">
        <v>2648</v>
      </c>
      <c r="L1906">
        <v>20256</v>
      </c>
      <c r="M1906">
        <v>1401</v>
      </c>
      <c r="N1906">
        <v>1553</v>
      </c>
      <c r="O1906">
        <v>2044</v>
      </c>
      <c r="P1906">
        <v>2501</v>
      </c>
      <c r="Q1906">
        <v>2781</v>
      </c>
    </row>
    <row r="1907" spans="1:17" x14ac:dyDescent="0.25">
      <c r="A1907">
        <v>25001</v>
      </c>
      <c r="B1907" t="s">
        <v>8493</v>
      </c>
      <c r="C1907" t="s">
        <v>8466</v>
      </c>
      <c r="D1907" t="s">
        <v>8467</v>
      </c>
      <c r="E1907" t="s">
        <v>76</v>
      </c>
      <c r="F1907" t="s">
        <v>8494</v>
      </c>
      <c r="G1907" t="s">
        <v>8469</v>
      </c>
      <c r="H1907" t="s">
        <v>8470</v>
      </c>
      <c r="I1907" t="s">
        <v>23</v>
      </c>
      <c r="J1907" t="s">
        <v>8471</v>
      </c>
      <c r="K1907" t="s">
        <v>2648</v>
      </c>
      <c r="L1907">
        <v>1076</v>
      </c>
      <c r="M1907">
        <v>1401</v>
      </c>
      <c r="N1907">
        <v>1553</v>
      </c>
      <c r="O1907">
        <v>2044</v>
      </c>
      <c r="P1907">
        <v>2501</v>
      </c>
      <c r="Q1907">
        <v>2781</v>
      </c>
    </row>
    <row r="1908" spans="1:17" x14ac:dyDescent="0.25">
      <c r="A1908">
        <v>25001</v>
      </c>
      <c r="B1908" t="s">
        <v>8495</v>
      </c>
      <c r="C1908" t="s">
        <v>8466</v>
      </c>
      <c r="D1908" t="s">
        <v>8467</v>
      </c>
      <c r="E1908" t="s">
        <v>76</v>
      </c>
      <c r="F1908" t="s">
        <v>8496</v>
      </c>
      <c r="G1908" t="s">
        <v>8469</v>
      </c>
      <c r="H1908" t="s">
        <v>8470</v>
      </c>
      <c r="I1908" t="s">
        <v>23</v>
      </c>
      <c r="J1908" t="s">
        <v>8471</v>
      </c>
      <c r="K1908" t="s">
        <v>2648</v>
      </c>
      <c r="L1908">
        <v>3662</v>
      </c>
      <c r="M1908">
        <v>1401</v>
      </c>
      <c r="N1908">
        <v>1553</v>
      </c>
      <c r="O1908">
        <v>2044</v>
      </c>
      <c r="P1908">
        <v>2501</v>
      </c>
      <c r="Q1908">
        <v>2781</v>
      </c>
    </row>
    <row r="1909" spans="1:17" x14ac:dyDescent="0.25">
      <c r="A1909">
        <v>25001</v>
      </c>
      <c r="B1909" t="s">
        <v>8497</v>
      </c>
      <c r="C1909" t="s">
        <v>8466</v>
      </c>
      <c r="D1909" t="s">
        <v>8467</v>
      </c>
      <c r="E1909" t="s">
        <v>76</v>
      </c>
      <c r="F1909" t="s">
        <v>7553</v>
      </c>
      <c r="G1909" t="s">
        <v>8469</v>
      </c>
      <c r="H1909" t="s">
        <v>8470</v>
      </c>
      <c r="I1909" t="s">
        <v>23</v>
      </c>
      <c r="J1909" t="s">
        <v>8471</v>
      </c>
      <c r="K1909" t="s">
        <v>2648</v>
      </c>
      <c r="L1909">
        <v>23292</v>
      </c>
      <c r="M1909">
        <v>1401</v>
      </c>
      <c r="N1909">
        <v>1553</v>
      </c>
      <c r="O1909">
        <v>2044</v>
      </c>
      <c r="P1909">
        <v>2501</v>
      </c>
      <c r="Q1909">
        <v>2781</v>
      </c>
    </row>
    <row r="1910" spans="1:17" x14ac:dyDescent="0.25">
      <c r="A1910">
        <v>25003</v>
      </c>
      <c r="B1910" t="s">
        <v>8498</v>
      </c>
      <c r="C1910" t="s">
        <v>8499</v>
      </c>
      <c r="D1910" t="s">
        <v>8500</v>
      </c>
      <c r="E1910" t="s">
        <v>115</v>
      </c>
      <c r="F1910" t="s">
        <v>8501</v>
      </c>
      <c r="G1910" t="s">
        <v>8469</v>
      </c>
      <c r="H1910" t="s">
        <v>8470</v>
      </c>
      <c r="I1910" t="s">
        <v>23</v>
      </c>
      <c r="J1910" t="s">
        <v>8502</v>
      </c>
      <c r="K1910" t="s">
        <v>2648</v>
      </c>
      <c r="L1910">
        <v>8084</v>
      </c>
      <c r="M1910">
        <v>928</v>
      </c>
      <c r="N1910">
        <v>1095</v>
      </c>
      <c r="O1910">
        <v>1388</v>
      </c>
      <c r="P1910">
        <v>1773</v>
      </c>
      <c r="Q1910">
        <v>1876</v>
      </c>
    </row>
    <row r="1911" spans="1:17" x14ac:dyDescent="0.25">
      <c r="A1911">
        <v>25003</v>
      </c>
      <c r="B1911" t="s">
        <v>8503</v>
      </c>
      <c r="C1911" t="s">
        <v>8504</v>
      </c>
      <c r="D1911" t="s">
        <v>8505</v>
      </c>
      <c r="E1911" t="s">
        <v>115</v>
      </c>
      <c r="F1911" t="s">
        <v>8506</v>
      </c>
      <c r="G1911" t="s">
        <v>8469</v>
      </c>
      <c r="H1911" t="s">
        <v>8470</v>
      </c>
      <c r="I1911" t="s">
        <v>23</v>
      </c>
      <c r="J1911" t="s">
        <v>8502</v>
      </c>
      <c r="K1911" t="s">
        <v>2648</v>
      </c>
      <c r="L1911">
        <v>411</v>
      </c>
      <c r="M1911">
        <v>959</v>
      </c>
      <c r="N1911">
        <v>1089</v>
      </c>
      <c r="O1911">
        <v>1434</v>
      </c>
      <c r="P1911">
        <v>1745</v>
      </c>
      <c r="Q1911">
        <v>2106</v>
      </c>
    </row>
    <row r="1912" spans="1:17" x14ac:dyDescent="0.25">
      <c r="A1912">
        <v>25003</v>
      </c>
      <c r="B1912" t="s">
        <v>8507</v>
      </c>
      <c r="C1912" t="s">
        <v>8504</v>
      </c>
      <c r="D1912" t="s">
        <v>8505</v>
      </c>
      <c r="E1912" t="s">
        <v>115</v>
      </c>
      <c r="F1912" t="s">
        <v>8508</v>
      </c>
      <c r="G1912" t="s">
        <v>8469</v>
      </c>
      <c r="H1912" t="s">
        <v>8470</v>
      </c>
      <c r="I1912" t="s">
        <v>23</v>
      </c>
      <c r="J1912" t="s">
        <v>8502</v>
      </c>
      <c r="K1912" t="s">
        <v>2648</v>
      </c>
      <c r="L1912">
        <v>2012</v>
      </c>
      <c r="M1912">
        <v>959</v>
      </c>
      <c r="N1912">
        <v>1089</v>
      </c>
      <c r="O1912">
        <v>1434</v>
      </c>
      <c r="P1912">
        <v>1745</v>
      </c>
      <c r="Q1912">
        <v>2106</v>
      </c>
    </row>
    <row r="1913" spans="1:17" x14ac:dyDescent="0.25">
      <c r="A1913">
        <v>25003</v>
      </c>
      <c r="B1913" t="s">
        <v>8509</v>
      </c>
      <c r="C1913" t="s">
        <v>8499</v>
      </c>
      <c r="D1913" t="s">
        <v>8500</v>
      </c>
      <c r="E1913" t="s">
        <v>115</v>
      </c>
      <c r="F1913" t="s">
        <v>4033</v>
      </c>
      <c r="G1913" t="s">
        <v>8469</v>
      </c>
      <c r="H1913" t="s">
        <v>8470</v>
      </c>
      <c r="I1913" t="s">
        <v>23</v>
      </c>
      <c r="J1913" t="s">
        <v>8502</v>
      </c>
      <c r="K1913" t="s">
        <v>2648</v>
      </c>
      <c r="L1913">
        <v>3138</v>
      </c>
      <c r="M1913">
        <v>928</v>
      </c>
      <c r="N1913">
        <v>1095</v>
      </c>
      <c r="O1913">
        <v>1388</v>
      </c>
      <c r="P1913">
        <v>1773</v>
      </c>
      <c r="Q1913">
        <v>1876</v>
      </c>
    </row>
    <row r="1914" spans="1:17" x14ac:dyDescent="0.25">
      <c r="A1914">
        <v>25003</v>
      </c>
      <c r="B1914" t="s">
        <v>8510</v>
      </c>
      <c r="C1914" t="s">
        <v>8504</v>
      </c>
      <c r="D1914" t="s">
        <v>8505</v>
      </c>
      <c r="E1914" t="s">
        <v>115</v>
      </c>
      <c r="F1914" t="s">
        <v>8511</v>
      </c>
      <c r="G1914" t="s">
        <v>8469</v>
      </c>
      <c r="H1914" t="s">
        <v>8470</v>
      </c>
      <c r="I1914" t="s">
        <v>23</v>
      </c>
      <c r="J1914" t="s">
        <v>8502</v>
      </c>
      <c r="K1914" t="s">
        <v>2648</v>
      </c>
      <c r="L1914">
        <v>1779</v>
      </c>
      <c r="M1914">
        <v>959</v>
      </c>
      <c r="N1914">
        <v>1089</v>
      </c>
      <c r="O1914">
        <v>1434</v>
      </c>
      <c r="P1914">
        <v>1745</v>
      </c>
      <c r="Q1914">
        <v>2106</v>
      </c>
    </row>
    <row r="1915" spans="1:17" x14ac:dyDescent="0.25">
      <c r="A1915">
        <v>25003</v>
      </c>
      <c r="B1915" t="s">
        <v>8512</v>
      </c>
      <c r="C1915" t="s">
        <v>8499</v>
      </c>
      <c r="D1915" t="s">
        <v>8500</v>
      </c>
      <c r="E1915" t="s">
        <v>115</v>
      </c>
      <c r="F1915" t="s">
        <v>8513</v>
      </c>
      <c r="G1915" t="s">
        <v>8469</v>
      </c>
      <c r="H1915" t="s">
        <v>8470</v>
      </c>
      <c r="I1915" t="s">
        <v>23</v>
      </c>
      <c r="J1915" t="s">
        <v>8502</v>
      </c>
      <c r="K1915" t="s">
        <v>2648</v>
      </c>
      <c r="L1915">
        <v>6573</v>
      </c>
      <c r="M1915">
        <v>928</v>
      </c>
      <c r="N1915">
        <v>1095</v>
      </c>
      <c r="O1915">
        <v>1388</v>
      </c>
      <c r="P1915">
        <v>1773</v>
      </c>
      <c r="Q1915">
        <v>1876</v>
      </c>
    </row>
    <row r="1916" spans="1:17" x14ac:dyDescent="0.25">
      <c r="A1916">
        <v>25003</v>
      </c>
      <c r="B1916" t="s">
        <v>8514</v>
      </c>
      <c r="C1916" t="s">
        <v>8504</v>
      </c>
      <c r="D1916" t="s">
        <v>8505</v>
      </c>
      <c r="E1916" t="s">
        <v>115</v>
      </c>
      <c r="F1916" t="s">
        <v>8515</v>
      </c>
      <c r="G1916" t="s">
        <v>8469</v>
      </c>
      <c r="H1916" t="s">
        <v>8470</v>
      </c>
      <c r="I1916" t="s">
        <v>23</v>
      </c>
      <c r="J1916" t="s">
        <v>8502</v>
      </c>
      <c r="K1916" t="s">
        <v>2648</v>
      </c>
      <c r="L1916">
        <v>1473</v>
      </c>
      <c r="M1916">
        <v>959</v>
      </c>
      <c r="N1916">
        <v>1089</v>
      </c>
      <c r="O1916">
        <v>1434</v>
      </c>
      <c r="P1916">
        <v>1745</v>
      </c>
      <c r="Q1916">
        <v>2106</v>
      </c>
    </row>
    <row r="1917" spans="1:17" x14ac:dyDescent="0.25">
      <c r="A1917">
        <v>25003</v>
      </c>
      <c r="B1917" t="s">
        <v>8516</v>
      </c>
      <c r="C1917" t="s">
        <v>8504</v>
      </c>
      <c r="D1917" t="s">
        <v>8505</v>
      </c>
      <c r="E1917" t="s">
        <v>115</v>
      </c>
      <c r="F1917" t="s">
        <v>8517</v>
      </c>
      <c r="G1917" t="s">
        <v>8469</v>
      </c>
      <c r="H1917" t="s">
        <v>8470</v>
      </c>
      <c r="I1917" t="s">
        <v>23</v>
      </c>
      <c r="J1917" t="s">
        <v>8502</v>
      </c>
      <c r="K1917" t="s">
        <v>2648</v>
      </c>
      <c r="L1917">
        <v>742</v>
      </c>
      <c r="M1917">
        <v>959</v>
      </c>
      <c r="N1917">
        <v>1089</v>
      </c>
      <c r="O1917">
        <v>1434</v>
      </c>
      <c r="P1917">
        <v>1745</v>
      </c>
      <c r="Q1917">
        <v>2106</v>
      </c>
    </row>
    <row r="1918" spans="1:17" x14ac:dyDescent="0.25">
      <c r="A1918">
        <v>25003</v>
      </c>
      <c r="B1918" t="s">
        <v>8518</v>
      </c>
      <c r="C1918" t="s">
        <v>8504</v>
      </c>
      <c r="D1918" t="s">
        <v>8505</v>
      </c>
      <c r="E1918" t="s">
        <v>115</v>
      </c>
      <c r="F1918" t="s">
        <v>8519</v>
      </c>
      <c r="G1918" t="s">
        <v>8469</v>
      </c>
      <c r="H1918" t="s">
        <v>8470</v>
      </c>
      <c r="I1918" t="s">
        <v>23</v>
      </c>
      <c r="J1918" t="s">
        <v>8502</v>
      </c>
      <c r="K1918" t="s">
        <v>2648</v>
      </c>
      <c r="L1918">
        <v>6930</v>
      </c>
      <c r="M1918">
        <v>959</v>
      </c>
      <c r="N1918">
        <v>1089</v>
      </c>
      <c r="O1918">
        <v>1434</v>
      </c>
      <c r="P1918">
        <v>1745</v>
      </c>
      <c r="Q1918">
        <v>2106</v>
      </c>
    </row>
    <row r="1919" spans="1:17" x14ac:dyDescent="0.25">
      <c r="A1919">
        <v>25003</v>
      </c>
      <c r="B1919" t="s">
        <v>8520</v>
      </c>
      <c r="C1919" t="s">
        <v>8504</v>
      </c>
      <c r="D1919" t="s">
        <v>8505</v>
      </c>
      <c r="E1919" t="s">
        <v>115</v>
      </c>
      <c r="F1919" t="s">
        <v>7647</v>
      </c>
      <c r="G1919" t="s">
        <v>8469</v>
      </c>
      <c r="H1919" t="s">
        <v>8470</v>
      </c>
      <c r="I1919" t="s">
        <v>23</v>
      </c>
      <c r="J1919" t="s">
        <v>8502</v>
      </c>
      <c r="K1919" t="s">
        <v>2648</v>
      </c>
      <c r="L1919">
        <v>657</v>
      </c>
      <c r="M1919">
        <v>959</v>
      </c>
      <c r="N1919">
        <v>1089</v>
      </c>
      <c r="O1919">
        <v>1434</v>
      </c>
      <c r="P1919">
        <v>1745</v>
      </c>
      <c r="Q1919">
        <v>2106</v>
      </c>
    </row>
    <row r="1920" spans="1:17" x14ac:dyDescent="0.25">
      <c r="A1920">
        <v>25003</v>
      </c>
      <c r="B1920" t="s">
        <v>8521</v>
      </c>
      <c r="C1920" t="s">
        <v>8499</v>
      </c>
      <c r="D1920" t="s">
        <v>8500</v>
      </c>
      <c r="E1920" t="s">
        <v>115</v>
      </c>
      <c r="F1920" t="s">
        <v>8522</v>
      </c>
      <c r="G1920" t="s">
        <v>8469</v>
      </c>
      <c r="H1920" t="s">
        <v>8470</v>
      </c>
      <c r="I1920" t="s">
        <v>23</v>
      </c>
      <c r="J1920" t="s">
        <v>8502</v>
      </c>
      <c r="K1920" t="s">
        <v>2648</v>
      </c>
      <c r="L1920">
        <v>1721</v>
      </c>
      <c r="M1920">
        <v>928</v>
      </c>
      <c r="N1920">
        <v>1095</v>
      </c>
      <c r="O1920">
        <v>1388</v>
      </c>
      <c r="P1920">
        <v>1773</v>
      </c>
      <c r="Q1920">
        <v>1876</v>
      </c>
    </row>
    <row r="1921" spans="1:17" x14ac:dyDescent="0.25">
      <c r="A1921">
        <v>25003</v>
      </c>
      <c r="B1921" t="s">
        <v>8523</v>
      </c>
      <c r="C1921" t="s">
        <v>8499</v>
      </c>
      <c r="D1921" t="s">
        <v>8500</v>
      </c>
      <c r="E1921" t="s">
        <v>115</v>
      </c>
      <c r="F1921" t="s">
        <v>8524</v>
      </c>
      <c r="G1921" t="s">
        <v>8469</v>
      </c>
      <c r="H1921" t="s">
        <v>8470</v>
      </c>
      <c r="I1921" t="s">
        <v>23</v>
      </c>
      <c r="J1921" t="s">
        <v>8502</v>
      </c>
      <c r="K1921" t="s">
        <v>2648</v>
      </c>
      <c r="L1921">
        <v>2961</v>
      </c>
      <c r="M1921">
        <v>928</v>
      </c>
      <c r="N1921">
        <v>1095</v>
      </c>
      <c r="O1921">
        <v>1388</v>
      </c>
      <c r="P1921">
        <v>1773</v>
      </c>
      <c r="Q1921">
        <v>1876</v>
      </c>
    </row>
    <row r="1922" spans="1:17" x14ac:dyDescent="0.25">
      <c r="A1922">
        <v>25003</v>
      </c>
      <c r="B1922" t="s">
        <v>8525</v>
      </c>
      <c r="C1922" t="s">
        <v>8499</v>
      </c>
      <c r="D1922" t="s">
        <v>8500</v>
      </c>
      <c r="E1922" t="s">
        <v>115</v>
      </c>
      <c r="F1922" t="s">
        <v>7977</v>
      </c>
      <c r="G1922" t="s">
        <v>8469</v>
      </c>
      <c r="H1922" t="s">
        <v>8470</v>
      </c>
      <c r="I1922" t="s">
        <v>23</v>
      </c>
      <c r="J1922" t="s">
        <v>8502</v>
      </c>
      <c r="K1922" t="s">
        <v>2648</v>
      </c>
      <c r="L1922">
        <v>5705</v>
      </c>
      <c r="M1922">
        <v>928</v>
      </c>
      <c r="N1922">
        <v>1095</v>
      </c>
      <c r="O1922">
        <v>1388</v>
      </c>
      <c r="P1922">
        <v>1773</v>
      </c>
      <c r="Q1922">
        <v>1876</v>
      </c>
    </row>
    <row r="1923" spans="1:17" x14ac:dyDescent="0.25">
      <c r="A1923">
        <v>25003</v>
      </c>
      <c r="B1923" t="s">
        <v>8526</v>
      </c>
      <c r="C1923" t="s">
        <v>8499</v>
      </c>
      <c r="D1923" t="s">
        <v>8500</v>
      </c>
      <c r="E1923" t="s">
        <v>115</v>
      </c>
      <c r="F1923" t="s">
        <v>8527</v>
      </c>
      <c r="G1923" t="s">
        <v>8469</v>
      </c>
      <c r="H1923" t="s">
        <v>8470</v>
      </c>
      <c r="I1923" t="s">
        <v>23</v>
      </c>
      <c r="J1923" t="s">
        <v>8502</v>
      </c>
      <c r="K1923" t="s">
        <v>2648</v>
      </c>
      <c r="L1923">
        <v>4964</v>
      </c>
      <c r="M1923">
        <v>928</v>
      </c>
      <c r="N1923">
        <v>1095</v>
      </c>
      <c r="O1923">
        <v>1388</v>
      </c>
      <c r="P1923">
        <v>1773</v>
      </c>
      <c r="Q1923">
        <v>1876</v>
      </c>
    </row>
    <row r="1924" spans="1:17" x14ac:dyDescent="0.25">
      <c r="A1924">
        <v>25003</v>
      </c>
      <c r="B1924" t="s">
        <v>8528</v>
      </c>
      <c r="C1924" t="s">
        <v>8504</v>
      </c>
      <c r="D1924" t="s">
        <v>8505</v>
      </c>
      <c r="E1924" t="s">
        <v>115</v>
      </c>
      <c r="F1924" t="s">
        <v>8529</v>
      </c>
      <c r="G1924" t="s">
        <v>8469</v>
      </c>
      <c r="H1924" t="s">
        <v>8470</v>
      </c>
      <c r="I1924" t="s">
        <v>23</v>
      </c>
      <c r="J1924" t="s">
        <v>8502</v>
      </c>
      <c r="K1924" t="s">
        <v>2648</v>
      </c>
      <c r="L1924">
        <v>723</v>
      </c>
      <c r="M1924">
        <v>959</v>
      </c>
      <c r="N1924">
        <v>1089</v>
      </c>
      <c r="O1924">
        <v>1434</v>
      </c>
      <c r="P1924">
        <v>1745</v>
      </c>
      <c r="Q1924">
        <v>2106</v>
      </c>
    </row>
    <row r="1925" spans="1:17" x14ac:dyDescent="0.25">
      <c r="A1925">
        <v>25003</v>
      </c>
      <c r="B1925" t="s">
        <v>8530</v>
      </c>
      <c r="C1925" t="s">
        <v>8504</v>
      </c>
      <c r="D1925" t="s">
        <v>8505</v>
      </c>
      <c r="E1925" t="s">
        <v>115</v>
      </c>
      <c r="F1925" t="s">
        <v>8531</v>
      </c>
      <c r="G1925" t="s">
        <v>8469</v>
      </c>
      <c r="H1925" t="s">
        <v>8470</v>
      </c>
      <c r="I1925" t="s">
        <v>23</v>
      </c>
      <c r="J1925" t="s">
        <v>8502</v>
      </c>
      <c r="K1925" t="s">
        <v>2648</v>
      </c>
      <c r="L1925">
        <v>136</v>
      </c>
      <c r="M1925">
        <v>959</v>
      </c>
      <c r="N1925">
        <v>1089</v>
      </c>
      <c r="O1925">
        <v>1434</v>
      </c>
      <c r="P1925">
        <v>1745</v>
      </c>
      <c r="Q1925">
        <v>2106</v>
      </c>
    </row>
    <row r="1926" spans="1:17" x14ac:dyDescent="0.25">
      <c r="A1926">
        <v>25003</v>
      </c>
      <c r="B1926" t="s">
        <v>8532</v>
      </c>
      <c r="C1926" t="s">
        <v>8504</v>
      </c>
      <c r="D1926" t="s">
        <v>8505</v>
      </c>
      <c r="E1926" t="s">
        <v>115</v>
      </c>
      <c r="F1926" t="s">
        <v>8533</v>
      </c>
      <c r="G1926" t="s">
        <v>8469</v>
      </c>
      <c r="H1926" t="s">
        <v>8470</v>
      </c>
      <c r="I1926" t="s">
        <v>23</v>
      </c>
      <c r="J1926" t="s">
        <v>8502</v>
      </c>
      <c r="K1926" t="s">
        <v>2648</v>
      </c>
      <c r="L1926">
        <v>243</v>
      </c>
      <c r="M1926">
        <v>959</v>
      </c>
      <c r="N1926">
        <v>1089</v>
      </c>
      <c r="O1926">
        <v>1434</v>
      </c>
      <c r="P1926">
        <v>1745</v>
      </c>
      <c r="Q1926">
        <v>2106</v>
      </c>
    </row>
    <row r="1927" spans="1:17" x14ac:dyDescent="0.25">
      <c r="A1927">
        <v>25003</v>
      </c>
      <c r="B1927" t="s">
        <v>8534</v>
      </c>
      <c r="C1927" t="s">
        <v>8504</v>
      </c>
      <c r="D1927" t="s">
        <v>8505</v>
      </c>
      <c r="E1927" t="s">
        <v>115</v>
      </c>
      <c r="F1927" t="s">
        <v>8535</v>
      </c>
      <c r="G1927" t="s">
        <v>8469</v>
      </c>
      <c r="H1927" t="s">
        <v>8470</v>
      </c>
      <c r="I1927" t="s">
        <v>23</v>
      </c>
      <c r="J1927" t="s">
        <v>8502</v>
      </c>
      <c r="K1927" t="s">
        <v>2648</v>
      </c>
      <c r="L1927">
        <v>1498</v>
      </c>
      <c r="M1927">
        <v>959</v>
      </c>
      <c r="N1927">
        <v>1089</v>
      </c>
      <c r="O1927">
        <v>1434</v>
      </c>
      <c r="P1927">
        <v>1745</v>
      </c>
      <c r="Q1927">
        <v>2106</v>
      </c>
    </row>
    <row r="1928" spans="1:17" x14ac:dyDescent="0.25">
      <c r="A1928">
        <v>25003</v>
      </c>
      <c r="B1928" t="s">
        <v>8536</v>
      </c>
      <c r="C1928" t="s">
        <v>8504</v>
      </c>
      <c r="D1928" t="s">
        <v>8505</v>
      </c>
      <c r="E1928" t="s">
        <v>115</v>
      </c>
      <c r="F1928" t="s">
        <v>8537</v>
      </c>
      <c r="G1928" t="s">
        <v>8469</v>
      </c>
      <c r="H1928" t="s">
        <v>8470</v>
      </c>
      <c r="I1928" t="s">
        <v>23</v>
      </c>
      <c r="J1928" t="s">
        <v>8502</v>
      </c>
      <c r="K1928" t="s">
        <v>2648</v>
      </c>
      <c r="L1928">
        <v>12897</v>
      </c>
      <c r="M1928">
        <v>959</v>
      </c>
      <c r="N1928">
        <v>1089</v>
      </c>
      <c r="O1928">
        <v>1434</v>
      </c>
      <c r="P1928">
        <v>1745</v>
      </c>
      <c r="Q1928">
        <v>2106</v>
      </c>
    </row>
    <row r="1929" spans="1:17" x14ac:dyDescent="0.25">
      <c r="A1929">
        <v>25003</v>
      </c>
      <c r="B1929" t="s">
        <v>8538</v>
      </c>
      <c r="C1929" t="s">
        <v>8504</v>
      </c>
      <c r="D1929" t="s">
        <v>8505</v>
      </c>
      <c r="E1929" t="s">
        <v>115</v>
      </c>
      <c r="F1929" t="s">
        <v>7663</v>
      </c>
      <c r="G1929" t="s">
        <v>8469</v>
      </c>
      <c r="H1929" t="s">
        <v>8470</v>
      </c>
      <c r="I1929" t="s">
        <v>23</v>
      </c>
      <c r="J1929" t="s">
        <v>8502</v>
      </c>
      <c r="K1929" t="s">
        <v>2648</v>
      </c>
      <c r="L1929">
        <v>1423</v>
      </c>
      <c r="M1929">
        <v>959</v>
      </c>
      <c r="N1929">
        <v>1089</v>
      </c>
      <c r="O1929">
        <v>1434</v>
      </c>
      <c r="P1929">
        <v>1745</v>
      </c>
      <c r="Q1929">
        <v>2106</v>
      </c>
    </row>
    <row r="1930" spans="1:17" x14ac:dyDescent="0.25">
      <c r="A1930">
        <v>25003</v>
      </c>
      <c r="B1930" t="s">
        <v>8539</v>
      </c>
      <c r="C1930" t="s">
        <v>8504</v>
      </c>
      <c r="D1930" t="s">
        <v>8505</v>
      </c>
      <c r="E1930" t="s">
        <v>115</v>
      </c>
      <c r="F1930" t="s">
        <v>7880</v>
      </c>
      <c r="G1930" t="s">
        <v>8469</v>
      </c>
      <c r="H1930" t="s">
        <v>8470</v>
      </c>
      <c r="I1930" t="s">
        <v>23</v>
      </c>
      <c r="J1930" t="s">
        <v>8502</v>
      </c>
      <c r="K1930" t="s">
        <v>2648</v>
      </c>
      <c r="L1930">
        <v>732</v>
      </c>
      <c r="M1930">
        <v>959</v>
      </c>
      <c r="N1930">
        <v>1089</v>
      </c>
      <c r="O1930">
        <v>1434</v>
      </c>
      <c r="P1930">
        <v>1745</v>
      </c>
      <c r="Q1930">
        <v>2106</v>
      </c>
    </row>
    <row r="1931" spans="1:17" x14ac:dyDescent="0.25">
      <c r="A1931">
        <v>25003</v>
      </c>
      <c r="B1931" t="s">
        <v>8540</v>
      </c>
      <c r="C1931" t="s">
        <v>8499</v>
      </c>
      <c r="D1931" t="s">
        <v>8500</v>
      </c>
      <c r="E1931" t="s">
        <v>115</v>
      </c>
      <c r="F1931" t="s">
        <v>8541</v>
      </c>
      <c r="G1931" t="s">
        <v>8469</v>
      </c>
      <c r="H1931" t="s">
        <v>8470</v>
      </c>
      <c r="I1931" t="s">
        <v>23</v>
      </c>
      <c r="J1931" t="s">
        <v>8502</v>
      </c>
      <c r="K1931" t="s">
        <v>2648</v>
      </c>
      <c r="L1931">
        <v>42514</v>
      </c>
      <c r="M1931">
        <v>928</v>
      </c>
      <c r="N1931">
        <v>1095</v>
      </c>
      <c r="O1931">
        <v>1388</v>
      </c>
      <c r="P1931">
        <v>1773</v>
      </c>
      <c r="Q1931">
        <v>1876</v>
      </c>
    </row>
    <row r="1932" spans="1:17" x14ac:dyDescent="0.25">
      <c r="A1932">
        <v>25003</v>
      </c>
      <c r="B1932" t="s">
        <v>8542</v>
      </c>
      <c r="C1932" t="s">
        <v>8499</v>
      </c>
      <c r="D1932" t="s">
        <v>8500</v>
      </c>
      <c r="E1932" t="s">
        <v>115</v>
      </c>
      <c r="F1932" t="s">
        <v>8099</v>
      </c>
      <c r="G1932" t="s">
        <v>8469</v>
      </c>
      <c r="H1932" t="s">
        <v>8470</v>
      </c>
      <c r="I1932" t="s">
        <v>23</v>
      </c>
      <c r="J1932" t="s">
        <v>8502</v>
      </c>
      <c r="K1932" t="s">
        <v>2648</v>
      </c>
      <c r="L1932">
        <v>1404</v>
      </c>
      <c r="M1932">
        <v>928</v>
      </c>
      <c r="N1932">
        <v>1095</v>
      </c>
      <c r="O1932">
        <v>1388</v>
      </c>
      <c r="P1932">
        <v>1773</v>
      </c>
      <c r="Q1932">
        <v>1876</v>
      </c>
    </row>
    <row r="1933" spans="1:17" x14ac:dyDescent="0.25">
      <c r="A1933">
        <v>25003</v>
      </c>
      <c r="B1933" t="s">
        <v>8543</v>
      </c>
      <c r="C1933" t="s">
        <v>8504</v>
      </c>
      <c r="D1933" t="s">
        <v>8505</v>
      </c>
      <c r="E1933" t="s">
        <v>115</v>
      </c>
      <c r="F1933" t="s">
        <v>8544</v>
      </c>
      <c r="G1933" t="s">
        <v>8469</v>
      </c>
      <c r="H1933" t="s">
        <v>8470</v>
      </c>
      <c r="I1933" t="s">
        <v>23</v>
      </c>
      <c r="J1933" t="s">
        <v>8502</v>
      </c>
      <c r="K1933" t="s">
        <v>2648</v>
      </c>
      <c r="L1933">
        <v>891</v>
      </c>
      <c r="M1933">
        <v>959</v>
      </c>
      <c r="N1933">
        <v>1089</v>
      </c>
      <c r="O1933">
        <v>1434</v>
      </c>
      <c r="P1933">
        <v>1745</v>
      </c>
      <c r="Q1933">
        <v>2106</v>
      </c>
    </row>
    <row r="1934" spans="1:17" x14ac:dyDescent="0.25">
      <c r="A1934">
        <v>25003</v>
      </c>
      <c r="B1934" t="s">
        <v>8545</v>
      </c>
      <c r="C1934" t="s">
        <v>8504</v>
      </c>
      <c r="D1934" t="s">
        <v>8505</v>
      </c>
      <c r="E1934" t="s">
        <v>115</v>
      </c>
      <c r="F1934" t="s">
        <v>8546</v>
      </c>
      <c r="G1934" t="s">
        <v>8469</v>
      </c>
      <c r="H1934" t="s">
        <v>8470</v>
      </c>
      <c r="I1934" t="s">
        <v>23</v>
      </c>
      <c r="J1934" t="s">
        <v>8502</v>
      </c>
      <c r="K1934" t="s">
        <v>2648</v>
      </c>
      <c r="L1934">
        <v>701</v>
      </c>
      <c r="M1934">
        <v>959</v>
      </c>
      <c r="N1934">
        <v>1089</v>
      </c>
      <c r="O1934">
        <v>1434</v>
      </c>
      <c r="P1934">
        <v>1745</v>
      </c>
      <c r="Q1934">
        <v>2106</v>
      </c>
    </row>
    <row r="1935" spans="1:17" x14ac:dyDescent="0.25">
      <c r="A1935">
        <v>25003</v>
      </c>
      <c r="B1935" t="s">
        <v>8547</v>
      </c>
      <c r="C1935" t="s">
        <v>8504</v>
      </c>
      <c r="D1935" t="s">
        <v>8505</v>
      </c>
      <c r="E1935" t="s">
        <v>115</v>
      </c>
      <c r="F1935" t="s">
        <v>8548</v>
      </c>
      <c r="G1935" t="s">
        <v>8469</v>
      </c>
      <c r="H1935" t="s">
        <v>8470</v>
      </c>
      <c r="I1935" t="s">
        <v>23</v>
      </c>
      <c r="J1935" t="s">
        <v>8502</v>
      </c>
      <c r="K1935" t="s">
        <v>2648</v>
      </c>
      <c r="L1935">
        <v>3146</v>
      </c>
      <c r="M1935">
        <v>959</v>
      </c>
      <c r="N1935">
        <v>1089</v>
      </c>
      <c r="O1935">
        <v>1434</v>
      </c>
      <c r="P1935">
        <v>1745</v>
      </c>
      <c r="Q1935">
        <v>2106</v>
      </c>
    </row>
    <row r="1936" spans="1:17" x14ac:dyDescent="0.25">
      <c r="A1936">
        <v>25003</v>
      </c>
      <c r="B1936" t="s">
        <v>8549</v>
      </c>
      <c r="C1936" t="s">
        <v>8499</v>
      </c>
      <c r="D1936" t="s">
        <v>8500</v>
      </c>
      <c r="E1936" t="s">
        <v>115</v>
      </c>
      <c r="F1936" t="s">
        <v>8550</v>
      </c>
      <c r="G1936" t="s">
        <v>8469</v>
      </c>
      <c r="H1936" t="s">
        <v>8470</v>
      </c>
      <c r="I1936" t="s">
        <v>23</v>
      </c>
      <c r="J1936" t="s">
        <v>8502</v>
      </c>
      <c r="K1936" t="s">
        <v>2648</v>
      </c>
      <c r="L1936">
        <v>1837</v>
      </c>
      <c r="M1936">
        <v>928</v>
      </c>
      <c r="N1936">
        <v>1095</v>
      </c>
      <c r="O1936">
        <v>1388</v>
      </c>
      <c r="P1936">
        <v>1773</v>
      </c>
      <c r="Q1936">
        <v>1876</v>
      </c>
    </row>
    <row r="1937" spans="1:17" x14ac:dyDescent="0.25">
      <c r="A1937">
        <v>25003</v>
      </c>
      <c r="B1937" t="s">
        <v>8551</v>
      </c>
      <c r="C1937" t="s">
        <v>8504</v>
      </c>
      <c r="D1937" t="s">
        <v>8505</v>
      </c>
      <c r="E1937" t="s">
        <v>115</v>
      </c>
      <c r="F1937" t="s">
        <v>8552</v>
      </c>
      <c r="G1937" t="s">
        <v>8469</v>
      </c>
      <c r="H1937" t="s">
        <v>8470</v>
      </c>
      <c r="I1937" t="s">
        <v>23</v>
      </c>
      <c r="J1937" t="s">
        <v>8502</v>
      </c>
      <c r="K1937" t="s">
        <v>2648</v>
      </c>
      <c r="L1937">
        <v>513</v>
      </c>
      <c r="M1937">
        <v>959</v>
      </c>
      <c r="N1937">
        <v>1089</v>
      </c>
      <c r="O1937">
        <v>1434</v>
      </c>
      <c r="P1937">
        <v>1745</v>
      </c>
      <c r="Q1937">
        <v>2106</v>
      </c>
    </row>
    <row r="1938" spans="1:17" x14ac:dyDescent="0.25">
      <c r="A1938">
        <v>25003</v>
      </c>
      <c r="B1938" t="s">
        <v>8553</v>
      </c>
      <c r="C1938" t="s">
        <v>8504</v>
      </c>
      <c r="D1938" t="s">
        <v>8505</v>
      </c>
      <c r="E1938" t="s">
        <v>115</v>
      </c>
      <c r="F1938" t="s">
        <v>3979</v>
      </c>
      <c r="G1938" t="s">
        <v>8469</v>
      </c>
      <c r="H1938" t="s">
        <v>8470</v>
      </c>
      <c r="I1938" t="s">
        <v>23</v>
      </c>
      <c r="J1938" t="s">
        <v>8502</v>
      </c>
      <c r="K1938" t="s">
        <v>2648</v>
      </c>
      <c r="L1938">
        <v>487</v>
      </c>
      <c r="M1938">
        <v>959</v>
      </c>
      <c r="N1938">
        <v>1089</v>
      </c>
      <c r="O1938">
        <v>1434</v>
      </c>
      <c r="P1938">
        <v>1745</v>
      </c>
      <c r="Q1938">
        <v>2106</v>
      </c>
    </row>
    <row r="1939" spans="1:17" x14ac:dyDescent="0.25">
      <c r="A1939">
        <v>25003</v>
      </c>
      <c r="B1939" t="s">
        <v>8554</v>
      </c>
      <c r="C1939" t="s">
        <v>8504</v>
      </c>
      <c r="D1939" t="s">
        <v>8505</v>
      </c>
      <c r="E1939" t="s">
        <v>115</v>
      </c>
      <c r="F1939" t="s">
        <v>8555</v>
      </c>
      <c r="G1939" t="s">
        <v>8469</v>
      </c>
      <c r="H1939" t="s">
        <v>8470</v>
      </c>
      <c r="I1939" t="s">
        <v>23</v>
      </c>
      <c r="J1939" t="s">
        <v>8502</v>
      </c>
      <c r="K1939" t="s">
        <v>2648</v>
      </c>
      <c r="L1939">
        <v>1172</v>
      </c>
      <c r="M1939">
        <v>959</v>
      </c>
      <c r="N1939">
        <v>1089</v>
      </c>
      <c r="O1939">
        <v>1434</v>
      </c>
      <c r="P1939">
        <v>1745</v>
      </c>
      <c r="Q1939">
        <v>2106</v>
      </c>
    </row>
    <row r="1940" spans="1:17" x14ac:dyDescent="0.25">
      <c r="A1940">
        <v>25003</v>
      </c>
      <c r="B1940" t="s">
        <v>8556</v>
      </c>
      <c r="C1940" t="s">
        <v>8504</v>
      </c>
      <c r="D1940" t="s">
        <v>8505</v>
      </c>
      <c r="E1940" t="s">
        <v>115</v>
      </c>
      <c r="F1940" t="s">
        <v>8557</v>
      </c>
      <c r="G1940" t="s">
        <v>8469</v>
      </c>
      <c r="H1940" t="s">
        <v>8470</v>
      </c>
      <c r="I1940" t="s">
        <v>23</v>
      </c>
      <c r="J1940" t="s">
        <v>8502</v>
      </c>
      <c r="K1940" t="s">
        <v>2648</v>
      </c>
      <c r="L1940">
        <v>7522</v>
      </c>
      <c r="M1940">
        <v>959</v>
      </c>
      <c r="N1940">
        <v>1089</v>
      </c>
      <c r="O1940">
        <v>1434</v>
      </c>
      <c r="P1940">
        <v>1745</v>
      </c>
      <c r="Q1940">
        <v>2106</v>
      </c>
    </row>
    <row r="1941" spans="1:17" x14ac:dyDescent="0.25">
      <c r="A1941">
        <v>25003</v>
      </c>
      <c r="B1941" t="s">
        <v>8558</v>
      </c>
      <c r="C1941" t="s">
        <v>8504</v>
      </c>
      <c r="D1941" t="s">
        <v>8505</v>
      </c>
      <c r="E1941" t="s">
        <v>115</v>
      </c>
      <c r="F1941" t="s">
        <v>3928</v>
      </c>
      <c r="G1941" t="s">
        <v>8469</v>
      </c>
      <c r="H1941" t="s">
        <v>8470</v>
      </c>
      <c r="I1941" t="s">
        <v>23</v>
      </c>
      <c r="J1941" t="s">
        <v>8502</v>
      </c>
      <c r="K1941" t="s">
        <v>2648</v>
      </c>
      <c r="L1941">
        <v>938</v>
      </c>
      <c r="M1941">
        <v>959</v>
      </c>
      <c r="N1941">
        <v>1089</v>
      </c>
      <c r="O1941">
        <v>1434</v>
      </c>
      <c r="P1941">
        <v>1745</v>
      </c>
      <c r="Q1941">
        <v>2106</v>
      </c>
    </row>
    <row r="1942" spans="1:17" x14ac:dyDescent="0.25">
      <c r="A1942">
        <v>25005</v>
      </c>
      <c r="B1942" t="s">
        <v>8559</v>
      </c>
      <c r="C1942" t="s">
        <v>8560</v>
      </c>
      <c r="D1942" t="s">
        <v>8561</v>
      </c>
      <c r="E1942" t="s">
        <v>89</v>
      </c>
      <c r="F1942" t="s">
        <v>8562</v>
      </c>
      <c r="G1942" t="s">
        <v>8469</v>
      </c>
      <c r="H1942" t="s">
        <v>8470</v>
      </c>
      <c r="I1942" t="s">
        <v>23</v>
      </c>
      <c r="J1942" t="s">
        <v>8563</v>
      </c>
      <c r="K1942" t="s">
        <v>2648</v>
      </c>
      <c r="L1942">
        <v>10589</v>
      </c>
      <c r="M1942">
        <v>890</v>
      </c>
      <c r="N1942">
        <v>1051</v>
      </c>
      <c r="O1942">
        <v>1282</v>
      </c>
      <c r="P1942">
        <v>1560</v>
      </c>
      <c r="Q1942">
        <v>1722</v>
      </c>
    </row>
    <row r="1943" spans="1:17" x14ac:dyDescent="0.25">
      <c r="A1943">
        <v>25005</v>
      </c>
      <c r="B1943" t="s">
        <v>8564</v>
      </c>
      <c r="C1943" t="s">
        <v>8565</v>
      </c>
      <c r="D1943" t="s">
        <v>8566</v>
      </c>
      <c r="E1943" t="s">
        <v>89</v>
      </c>
      <c r="F1943" t="s">
        <v>8567</v>
      </c>
      <c r="G1943" t="s">
        <v>8469</v>
      </c>
      <c r="H1943" t="s">
        <v>8470</v>
      </c>
      <c r="I1943" t="s">
        <v>23</v>
      </c>
      <c r="J1943" t="s">
        <v>8563</v>
      </c>
      <c r="K1943" t="s">
        <v>2648</v>
      </c>
      <c r="L1943">
        <v>45023</v>
      </c>
      <c r="M1943">
        <v>1066</v>
      </c>
      <c r="N1943">
        <v>1171</v>
      </c>
      <c r="O1943">
        <v>1409</v>
      </c>
      <c r="P1943">
        <v>1715</v>
      </c>
      <c r="Q1943">
        <v>2118</v>
      </c>
    </row>
    <row r="1944" spans="1:17" x14ac:dyDescent="0.25">
      <c r="A1944">
        <v>25005</v>
      </c>
      <c r="B1944" t="s">
        <v>8568</v>
      </c>
      <c r="C1944" t="s">
        <v>8569</v>
      </c>
      <c r="D1944" t="s">
        <v>8570</v>
      </c>
      <c r="E1944" t="s">
        <v>89</v>
      </c>
      <c r="F1944" t="s">
        <v>8571</v>
      </c>
      <c r="G1944" t="s">
        <v>8469</v>
      </c>
      <c r="H1944" t="s">
        <v>8470</v>
      </c>
      <c r="I1944" t="s">
        <v>23</v>
      </c>
      <c r="J1944" t="s">
        <v>8563</v>
      </c>
      <c r="K1944" t="s">
        <v>2648</v>
      </c>
      <c r="L1944">
        <v>6801</v>
      </c>
      <c r="M1944">
        <v>1083</v>
      </c>
      <c r="N1944">
        <v>1233</v>
      </c>
      <c r="O1944">
        <v>1619</v>
      </c>
      <c r="P1944">
        <v>2038</v>
      </c>
      <c r="Q1944">
        <v>2229</v>
      </c>
    </row>
    <row r="1945" spans="1:17" x14ac:dyDescent="0.25">
      <c r="A1945">
        <v>25005</v>
      </c>
      <c r="B1945" t="s">
        <v>8572</v>
      </c>
      <c r="C1945" t="s">
        <v>8560</v>
      </c>
      <c r="D1945" t="s">
        <v>8561</v>
      </c>
      <c r="E1945" t="s">
        <v>89</v>
      </c>
      <c r="F1945" t="s">
        <v>8573</v>
      </c>
      <c r="G1945" t="s">
        <v>8469</v>
      </c>
      <c r="H1945" t="s">
        <v>8470</v>
      </c>
      <c r="I1945" t="s">
        <v>23</v>
      </c>
      <c r="J1945" t="s">
        <v>8563</v>
      </c>
      <c r="K1945" t="s">
        <v>2648</v>
      </c>
      <c r="L1945">
        <v>34062</v>
      </c>
      <c r="M1945">
        <v>890</v>
      </c>
      <c r="N1945">
        <v>1051</v>
      </c>
      <c r="O1945">
        <v>1282</v>
      </c>
      <c r="P1945">
        <v>1560</v>
      </c>
      <c r="Q1945">
        <v>1722</v>
      </c>
    </row>
    <row r="1946" spans="1:17" x14ac:dyDescent="0.25">
      <c r="A1946">
        <v>25005</v>
      </c>
      <c r="B1946" t="s">
        <v>8574</v>
      </c>
      <c r="C1946" t="s">
        <v>8569</v>
      </c>
      <c r="D1946" t="s">
        <v>8570</v>
      </c>
      <c r="E1946" t="s">
        <v>89</v>
      </c>
      <c r="F1946" t="s">
        <v>8575</v>
      </c>
      <c r="G1946" t="s">
        <v>8469</v>
      </c>
      <c r="H1946" t="s">
        <v>8470</v>
      </c>
      <c r="I1946" t="s">
        <v>23</v>
      </c>
      <c r="J1946" t="s">
        <v>8563</v>
      </c>
      <c r="K1946" t="s">
        <v>2648</v>
      </c>
      <c r="L1946">
        <v>7845</v>
      </c>
      <c r="M1946">
        <v>1083</v>
      </c>
      <c r="N1946">
        <v>1233</v>
      </c>
      <c r="O1946">
        <v>1619</v>
      </c>
      <c r="P1946">
        <v>2038</v>
      </c>
      <c r="Q1946">
        <v>2229</v>
      </c>
    </row>
    <row r="1947" spans="1:17" x14ac:dyDescent="0.25">
      <c r="A1947">
        <v>25005</v>
      </c>
      <c r="B1947" t="s">
        <v>8576</v>
      </c>
      <c r="C1947" t="s">
        <v>8577</v>
      </c>
      <c r="D1947" t="s">
        <v>8578</v>
      </c>
      <c r="E1947" t="s">
        <v>89</v>
      </c>
      <c r="F1947" t="s">
        <v>3835</v>
      </c>
      <c r="G1947" t="s">
        <v>8469</v>
      </c>
      <c r="H1947" t="s">
        <v>8470</v>
      </c>
      <c r="I1947" t="s">
        <v>23</v>
      </c>
      <c r="J1947" t="s">
        <v>8563</v>
      </c>
      <c r="K1947" t="s">
        <v>2648</v>
      </c>
      <c r="L1947">
        <v>24860</v>
      </c>
      <c r="M1947">
        <v>1632</v>
      </c>
      <c r="N1947">
        <v>1643</v>
      </c>
      <c r="O1947">
        <v>2163</v>
      </c>
      <c r="P1947">
        <v>2633</v>
      </c>
      <c r="Q1947">
        <v>3259</v>
      </c>
    </row>
    <row r="1948" spans="1:17" x14ac:dyDescent="0.25">
      <c r="A1948">
        <v>25005</v>
      </c>
      <c r="B1948" t="s">
        <v>8579</v>
      </c>
      <c r="C1948" t="s">
        <v>8560</v>
      </c>
      <c r="D1948" t="s">
        <v>8561</v>
      </c>
      <c r="E1948" t="s">
        <v>89</v>
      </c>
      <c r="F1948" t="s">
        <v>8580</v>
      </c>
      <c r="G1948" t="s">
        <v>8469</v>
      </c>
      <c r="H1948" t="s">
        <v>8470</v>
      </c>
      <c r="I1948" t="s">
        <v>23</v>
      </c>
      <c r="J1948" t="s">
        <v>8563</v>
      </c>
      <c r="K1948" t="s">
        <v>2648</v>
      </c>
      <c r="L1948">
        <v>16072</v>
      </c>
      <c r="M1948">
        <v>890</v>
      </c>
      <c r="N1948">
        <v>1051</v>
      </c>
      <c r="O1948">
        <v>1282</v>
      </c>
      <c r="P1948">
        <v>1560</v>
      </c>
      <c r="Q1948">
        <v>1722</v>
      </c>
    </row>
    <row r="1949" spans="1:17" x14ac:dyDescent="0.25">
      <c r="A1949">
        <v>25005</v>
      </c>
      <c r="B1949" t="s">
        <v>8581</v>
      </c>
      <c r="C1949" t="s">
        <v>8565</v>
      </c>
      <c r="D1949" t="s">
        <v>8566</v>
      </c>
      <c r="E1949" t="s">
        <v>89</v>
      </c>
      <c r="F1949" t="s">
        <v>8582</v>
      </c>
      <c r="G1949" t="s">
        <v>8469</v>
      </c>
      <c r="H1949" t="s">
        <v>8470</v>
      </c>
      <c r="I1949" t="s">
        <v>23</v>
      </c>
      <c r="J1949" t="s">
        <v>8563</v>
      </c>
      <c r="K1949" t="s">
        <v>2648</v>
      </c>
      <c r="L1949">
        <v>89618</v>
      </c>
      <c r="M1949">
        <v>1066</v>
      </c>
      <c r="N1949">
        <v>1171</v>
      </c>
      <c r="O1949">
        <v>1409</v>
      </c>
      <c r="P1949">
        <v>1715</v>
      </c>
      <c r="Q1949">
        <v>2118</v>
      </c>
    </row>
    <row r="1950" spans="1:17" x14ac:dyDescent="0.25">
      <c r="A1950">
        <v>25005</v>
      </c>
      <c r="B1950" t="s">
        <v>8583</v>
      </c>
      <c r="C1950" t="s">
        <v>8560</v>
      </c>
      <c r="D1950" t="s">
        <v>8561</v>
      </c>
      <c r="E1950" t="s">
        <v>89</v>
      </c>
      <c r="F1950" t="s">
        <v>8584</v>
      </c>
      <c r="G1950" t="s">
        <v>8469</v>
      </c>
      <c r="H1950" t="s">
        <v>8470</v>
      </c>
      <c r="I1950" t="s">
        <v>23</v>
      </c>
      <c r="J1950" t="s">
        <v>8563</v>
      </c>
      <c r="K1950" t="s">
        <v>2648</v>
      </c>
      <c r="L1950">
        <v>9364</v>
      </c>
      <c r="M1950">
        <v>890</v>
      </c>
      <c r="N1950">
        <v>1051</v>
      </c>
      <c r="O1950">
        <v>1282</v>
      </c>
      <c r="P1950">
        <v>1560</v>
      </c>
      <c r="Q1950">
        <v>1722</v>
      </c>
    </row>
    <row r="1951" spans="1:17" x14ac:dyDescent="0.25">
      <c r="A1951">
        <v>25005</v>
      </c>
      <c r="B1951" t="s">
        <v>8585</v>
      </c>
      <c r="C1951" t="s">
        <v>8569</v>
      </c>
      <c r="D1951" t="s">
        <v>8570</v>
      </c>
      <c r="E1951" t="s">
        <v>89</v>
      </c>
      <c r="F1951" t="s">
        <v>4141</v>
      </c>
      <c r="G1951" t="s">
        <v>8469</v>
      </c>
      <c r="H1951" t="s">
        <v>8470</v>
      </c>
      <c r="I1951" t="s">
        <v>23</v>
      </c>
      <c r="J1951" t="s">
        <v>8563</v>
      </c>
      <c r="K1951" t="s">
        <v>2648</v>
      </c>
      <c r="L1951">
        <v>24145</v>
      </c>
      <c r="M1951">
        <v>1083</v>
      </c>
      <c r="N1951">
        <v>1233</v>
      </c>
      <c r="O1951">
        <v>1619</v>
      </c>
      <c r="P1951">
        <v>2038</v>
      </c>
      <c r="Q1951">
        <v>2229</v>
      </c>
    </row>
    <row r="1952" spans="1:17" x14ac:dyDescent="0.25">
      <c r="A1952">
        <v>25005</v>
      </c>
      <c r="B1952" t="s">
        <v>8586</v>
      </c>
      <c r="C1952" t="s">
        <v>8560</v>
      </c>
      <c r="D1952" t="s">
        <v>8561</v>
      </c>
      <c r="E1952" t="s">
        <v>89</v>
      </c>
      <c r="F1952" t="s">
        <v>8587</v>
      </c>
      <c r="G1952" t="s">
        <v>8469</v>
      </c>
      <c r="H1952" t="s">
        <v>8470</v>
      </c>
      <c r="I1952" t="s">
        <v>23</v>
      </c>
      <c r="J1952" t="s">
        <v>8563</v>
      </c>
      <c r="K1952" t="s">
        <v>2648</v>
      </c>
      <c r="L1952">
        <v>95355</v>
      </c>
      <c r="M1952">
        <v>890</v>
      </c>
      <c r="N1952">
        <v>1051</v>
      </c>
      <c r="O1952">
        <v>1282</v>
      </c>
      <c r="P1952">
        <v>1560</v>
      </c>
      <c r="Q1952">
        <v>1722</v>
      </c>
    </row>
    <row r="1953" spans="1:17" x14ac:dyDescent="0.25">
      <c r="A1953">
        <v>25005</v>
      </c>
      <c r="B1953" t="s">
        <v>8588</v>
      </c>
      <c r="C1953" t="s">
        <v>8565</v>
      </c>
      <c r="D1953" t="s">
        <v>8566</v>
      </c>
      <c r="E1953" t="s">
        <v>89</v>
      </c>
      <c r="F1953" t="s">
        <v>8589</v>
      </c>
      <c r="G1953" t="s">
        <v>8469</v>
      </c>
      <c r="H1953" t="s">
        <v>8470</v>
      </c>
      <c r="I1953" t="s">
        <v>23</v>
      </c>
      <c r="J1953" t="s">
        <v>8563</v>
      </c>
      <c r="K1953" t="s">
        <v>2648</v>
      </c>
      <c r="L1953">
        <v>29281</v>
      </c>
      <c r="M1953">
        <v>1066</v>
      </c>
      <c r="N1953">
        <v>1171</v>
      </c>
      <c r="O1953">
        <v>1409</v>
      </c>
      <c r="P1953">
        <v>1715</v>
      </c>
      <c r="Q1953">
        <v>2118</v>
      </c>
    </row>
    <row r="1954" spans="1:17" x14ac:dyDescent="0.25">
      <c r="A1954">
        <v>25005</v>
      </c>
      <c r="B1954" t="s">
        <v>8590</v>
      </c>
      <c r="C1954" t="s">
        <v>8569</v>
      </c>
      <c r="D1954" t="s">
        <v>8570</v>
      </c>
      <c r="E1954" t="s">
        <v>89</v>
      </c>
      <c r="F1954" t="s">
        <v>8591</v>
      </c>
      <c r="G1954" t="s">
        <v>8469</v>
      </c>
      <c r="H1954" t="s">
        <v>8470</v>
      </c>
      <c r="I1954" t="s">
        <v>23</v>
      </c>
      <c r="J1954" t="s">
        <v>8563</v>
      </c>
      <c r="K1954" t="s">
        <v>2648</v>
      </c>
      <c r="L1954">
        <v>19874</v>
      </c>
      <c r="M1954">
        <v>1083</v>
      </c>
      <c r="N1954">
        <v>1233</v>
      </c>
      <c r="O1954">
        <v>1619</v>
      </c>
      <c r="P1954">
        <v>2038</v>
      </c>
      <c r="Q1954">
        <v>2229</v>
      </c>
    </row>
    <row r="1955" spans="1:17" x14ac:dyDescent="0.25">
      <c r="A1955">
        <v>25005</v>
      </c>
      <c r="B1955" t="s">
        <v>8592</v>
      </c>
      <c r="C1955" t="s">
        <v>8577</v>
      </c>
      <c r="D1955" t="s">
        <v>8578</v>
      </c>
      <c r="E1955" t="s">
        <v>89</v>
      </c>
      <c r="F1955" t="s">
        <v>8593</v>
      </c>
      <c r="G1955" t="s">
        <v>8469</v>
      </c>
      <c r="H1955" t="s">
        <v>8470</v>
      </c>
      <c r="I1955" t="s">
        <v>23</v>
      </c>
      <c r="J1955" t="s">
        <v>8563</v>
      </c>
      <c r="K1955" t="s">
        <v>2648</v>
      </c>
      <c r="L1955">
        <v>14346</v>
      </c>
      <c r="M1955">
        <v>1632</v>
      </c>
      <c r="N1955">
        <v>1643</v>
      </c>
      <c r="O1955">
        <v>2163</v>
      </c>
      <c r="P1955">
        <v>2633</v>
      </c>
      <c r="Q1955">
        <v>3259</v>
      </c>
    </row>
    <row r="1956" spans="1:17" x14ac:dyDescent="0.25">
      <c r="A1956">
        <v>25005</v>
      </c>
      <c r="B1956" t="s">
        <v>8594</v>
      </c>
      <c r="C1956" t="s">
        <v>8565</v>
      </c>
      <c r="D1956" t="s">
        <v>8566</v>
      </c>
      <c r="E1956" t="s">
        <v>89</v>
      </c>
      <c r="F1956" t="s">
        <v>8595</v>
      </c>
      <c r="G1956" t="s">
        <v>8469</v>
      </c>
      <c r="H1956" t="s">
        <v>8470</v>
      </c>
      <c r="I1956" t="s">
        <v>23</v>
      </c>
      <c r="J1956" t="s">
        <v>8563</v>
      </c>
      <c r="K1956" t="s">
        <v>2648</v>
      </c>
      <c r="L1956">
        <v>12285</v>
      </c>
      <c r="M1956">
        <v>1066</v>
      </c>
      <c r="N1956">
        <v>1171</v>
      </c>
      <c r="O1956">
        <v>1409</v>
      </c>
      <c r="P1956">
        <v>1715</v>
      </c>
      <c r="Q1956">
        <v>2118</v>
      </c>
    </row>
    <row r="1957" spans="1:17" x14ac:dyDescent="0.25">
      <c r="A1957">
        <v>25005</v>
      </c>
      <c r="B1957" t="s">
        <v>8596</v>
      </c>
      <c r="C1957" t="s">
        <v>8565</v>
      </c>
      <c r="D1957" t="s">
        <v>8566</v>
      </c>
      <c r="E1957" t="s">
        <v>89</v>
      </c>
      <c r="F1957" t="s">
        <v>8597</v>
      </c>
      <c r="G1957" t="s">
        <v>8469</v>
      </c>
      <c r="H1957" t="s">
        <v>8470</v>
      </c>
      <c r="I1957" t="s">
        <v>23</v>
      </c>
      <c r="J1957" t="s">
        <v>8563</v>
      </c>
      <c r="K1957" t="s">
        <v>2648</v>
      </c>
      <c r="L1957">
        <v>15613</v>
      </c>
      <c r="M1957">
        <v>1066</v>
      </c>
      <c r="N1957">
        <v>1171</v>
      </c>
      <c r="O1957">
        <v>1409</v>
      </c>
      <c r="P1957">
        <v>1715</v>
      </c>
      <c r="Q1957">
        <v>2118</v>
      </c>
    </row>
    <row r="1958" spans="1:17" x14ac:dyDescent="0.25">
      <c r="A1958">
        <v>25005</v>
      </c>
      <c r="B1958" t="s">
        <v>8598</v>
      </c>
      <c r="C1958" t="s">
        <v>8565</v>
      </c>
      <c r="D1958" t="s">
        <v>8566</v>
      </c>
      <c r="E1958" t="s">
        <v>89</v>
      </c>
      <c r="F1958" t="s">
        <v>8599</v>
      </c>
      <c r="G1958" t="s">
        <v>8469</v>
      </c>
      <c r="H1958" t="s">
        <v>8470</v>
      </c>
      <c r="I1958" t="s">
        <v>23</v>
      </c>
      <c r="J1958" t="s">
        <v>8563</v>
      </c>
      <c r="K1958" t="s">
        <v>2648</v>
      </c>
      <c r="L1958">
        <v>18160</v>
      </c>
      <c r="M1958">
        <v>1066</v>
      </c>
      <c r="N1958">
        <v>1171</v>
      </c>
      <c r="O1958">
        <v>1409</v>
      </c>
      <c r="P1958">
        <v>1715</v>
      </c>
      <c r="Q1958">
        <v>2118</v>
      </c>
    </row>
    <row r="1959" spans="1:17" x14ac:dyDescent="0.25">
      <c r="A1959">
        <v>25005</v>
      </c>
      <c r="B1959" t="s">
        <v>8600</v>
      </c>
      <c r="C1959" t="s">
        <v>8565</v>
      </c>
      <c r="D1959" t="s">
        <v>8566</v>
      </c>
      <c r="E1959" t="s">
        <v>89</v>
      </c>
      <c r="F1959" t="s">
        <v>8601</v>
      </c>
      <c r="G1959" t="s">
        <v>8469</v>
      </c>
      <c r="H1959" t="s">
        <v>8470</v>
      </c>
      <c r="I1959" t="s">
        <v>23</v>
      </c>
      <c r="J1959" t="s">
        <v>8563</v>
      </c>
      <c r="K1959" t="s">
        <v>2648</v>
      </c>
      <c r="L1959">
        <v>16692</v>
      </c>
      <c r="M1959">
        <v>1066</v>
      </c>
      <c r="N1959">
        <v>1171</v>
      </c>
      <c r="O1959">
        <v>1409</v>
      </c>
      <c r="P1959">
        <v>1715</v>
      </c>
      <c r="Q1959">
        <v>2118</v>
      </c>
    </row>
    <row r="1960" spans="1:17" x14ac:dyDescent="0.25">
      <c r="A1960">
        <v>25005</v>
      </c>
      <c r="B1960" t="s">
        <v>8602</v>
      </c>
      <c r="C1960" t="s">
        <v>8569</v>
      </c>
      <c r="D1960" t="s">
        <v>8570</v>
      </c>
      <c r="E1960" t="s">
        <v>89</v>
      </c>
      <c r="F1960" t="s">
        <v>8603</v>
      </c>
      <c r="G1960" t="s">
        <v>8469</v>
      </c>
      <c r="H1960" t="s">
        <v>8470</v>
      </c>
      <c r="I1960" t="s">
        <v>23</v>
      </c>
      <c r="J1960" t="s">
        <v>8563</v>
      </c>
      <c r="K1960" t="s">
        <v>2648</v>
      </c>
      <c r="L1960">
        <v>57327</v>
      </c>
      <c r="M1960">
        <v>1083</v>
      </c>
      <c r="N1960">
        <v>1233</v>
      </c>
      <c r="O1960">
        <v>1619</v>
      </c>
      <c r="P1960">
        <v>2038</v>
      </c>
      <c r="Q1960">
        <v>2229</v>
      </c>
    </row>
    <row r="1961" spans="1:17" x14ac:dyDescent="0.25">
      <c r="A1961">
        <v>25005</v>
      </c>
      <c r="B1961" t="s">
        <v>8604</v>
      </c>
      <c r="C1961" t="s">
        <v>8565</v>
      </c>
      <c r="D1961" t="s">
        <v>8566</v>
      </c>
      <c r="E1961" t="s">
        <v>89</v>
      </c>
      <c r="F1961" t="s">
        <v>3867</v>
      </c>
      <c r="G1961" t="s">
        <v>8469</v>
      </c>
      <c r="H1961" t="s">
        <v>8470</v>
      </c>
      <c r="I1961" t="s">
        <v>23</v>
      </c>
      <c r="J1961" t="s">
        <v>8563</v>
      </c>
      <c r="K1961" t="s">
        <v>2648</v>
      </c>
      <c r="L1961">
        <v>15989</v>
      </c>
      <c r="M1961">
        <v>1066</v>
      </c>
      <c r="N1961">
        <v>1171</v>
      </c>
      <c r="O1961">
        <v>1409</v>
      </c>
      <c r="P1961">
        <v>1715</v>
      </c>
      <c r="Q1961">
        <v>2118</v>
      </c>
    </row>
    <row r="1962" spans="1:17" x14ac:dyDescent="0.25">
      <c r="A1962">
        <v>25007</v>
      </c>
      <c r="B1962" t="s">
        <v>8605</v>
      </c>
      <c r="C1962" t="s">
        <v>8606</v>
      </c>
      <c r="D1962" t="s">
        <v>8607</v>
      </c>
      <c r="E1962" t="s">
        <v>209</v>
      </c>
      <c r="F1962" t="s">
        <v>8608</v>
      </c>
      <c r="G1962" t="s">
        <v>8469</v>
      </c>
      <c r="H1962" t="s">
        <v>8470</v>
      </c>
      <c r="I1962" t="s">
        <v>23</v>
      </c>
      <c r="J1962" t="s">
        <v>8609</v>
      </c>
      <c r="K1962" t="s">
        <v>2657</v>
      </c>
      <c r="L1962">
        <v>675</v>
      </c>
      <c r="M1962">
        <v>1778</v>
      </c>
      <c r="N1962">
        <v>2058</v>
      </c>
      <c r="O1962">
        <v>2325</v>
      </c>
      <c r="P1962">
        <v>3016</v>
      </c>
      <c r="Q1962">
        <v>3180</v>
      </c>
    </row>
    <row r="1963" spans="1:17" x14ac:dyDescent="0.25">
      <c r="A1963">
        <v>25007</v>
      </c>
      <c r="B1963" t="s">
        <v>8610</v>
      </c>
      <c r="C1963" t="s">
        <v>8606</v>
      </c>
      <c r="D1963" t="s">
        <v>8607</v>
      </c>
      <c r="E1963" t="s">
        <v>209</v>
      </c>
      <c r="F1963" t="s">
        <v>8611</v>
      </c>
      <c r="G1963" t="s">
        <v>8469</v>
      </c>
      <c r="H1963" t="s">
        <v>8470</v>
      </c>
      <c r="I1963" t="s">
        <v>23</v>
      </c>
      <c r="J1963" t="s">
        <v>8609</v>
      </c>
      <c r="K1963" t="s">
        <v>2657</v>
      </c>
      <c r="L1963">
        <v>1330</v>
      </c>
      <c r="M1963">
        <v>1778</v>
      </c>
      <c r="N1963">
        <v>2058</v>
      </c>
      <c r="O1963">
        <v>2325</v>
      </c>
      <c r="P1963">
        <v>3016</v>
      </c>
      <c r="Q1963">
        <v>3180</v>
      </c>
    </row>
    <row r="1964" spans="1:17" x14ac:dyDescent="0.25">
      <c r="A1964">
        <v>25007</v>
      </c>
      <c r="B1964" t="s">
        <v>8612</v>
      </c>
      <c r="C1964" t="s">
        <v>8606</v>
      </c>
      <c r="D1964" t="s">
        <v>8607</v>
      </c>
      <c r="E1964" t="s">
        <v>209</v>
      </c>
      <c r="F1964" t="s">
        <v>8613</v>
      </c>
      <c r="G1964" t="s">
        <v>8469</v>
      </c>
      <c r="H1964" t="s">
        <v>8470</v>
      </c>
      <c r="I1964" t="s">
        <v>23</v>
      </c>
      <c r="J1964" t="s">
        <v>8609</v>
      </c>
      <c r="K1964" t="s">
        <v>2657</v>
      </c>
      <c r="L1964">
        <v>4358</v>
      </c>
      <c r="M1964">
        <v>1778</v>
      </c>
      <c r="N1964">
        <v>2058</v>
      </c>
      <c r="O1964">
        <v>2325</v>
      </c>
      <c r="P1964">
        <v>3016</v>
      </c>
      <c r="Q1964">
        <v>3180</v>
      </c>
    </row>
    <row r="1965" spans="1:17" x14ac:dyDescent="0.25">
      <c r="A1965">
        <v>25007</v>
      </c>
      <c r="B1965" t="s">
        <v>8614</v>
      </c>
      <c r="C1965" t="s">
        <v>8606</v>
      </c>
      <c r="D1965" t="s">
        <v>8607</v>
      </c>
      <c r="E1965" t="s">
        <v>209</v>
      </c>
      <c r="F1965" t="s">
        <v>8615</v>
      </c>
      <c r="G1965" t="s">
        <v>8469</v>
      </c>
      <c r="H1965" t="s">
        <v>8470</v>
      </c>
      <c r="I1965" t="s">
        <v>23</v>
      </c>
      <c r="J1965" t="s">
        <v>8609</v>
      </c>
      <c r="K1965" t="s">
        <v>2657</v>
      </c>
      <c r="L1965">
        <v>37</v>
      </c>
      <c r="M1965">
        <v>1778</v>
      </c>
      <c r="N1965">
        <v>2058</v>
      </c>
      <c r="O1965">
        <v>2325</v>
      </c>
      <c r="P1965">
        <v>3016</v>
      </c>
      <c r="Q1965">
        <v>3180</v>
      </c>
    </row>
    <row r="1966" spans="1:17" x14ac:dyDescent="0.25">
      <c r="A1966">
        <v>25007</v>
      </c>
      <c r="B1966" t="s">
        <v>8616</v>
      </c>
      <c r="C1966" t="s">
        <v>8606</v>
      </c>
      <c r="D1966" t="s">
        <v>8607</v>
      </c>
      <c r="E1966" t="s">
        <v>209</v>
      </c>
      <c r="F1966" t="s">
        <v>8617</v>
      </c>
      <c r="G1966" t="s">
        <v>8469</v>
      </c>
      <c r="H1966" t="s">
        <v>8470</v>
      </c>
      <c r="I1966" t="s">
        <v>23</v>
      </c>
      <c r="J1966" t="s">
        <v>8609</v>
      </c>
      <c r="K1966" t="s">
        <v>2657</v>
      </c>
      <c r="L1966">
        <v>4701</v>
      </c>
      <c r="M1966">
        <v>1778</v>
      </c>
      <c r="N1966">
        <v>2058</v>
      </c>
      <c r="O1966">
        <v>2325</v>
      </c>
      <c r="P1966">
        <v>3016</v>
      </c>
      <c r="Q1966">
        <v>3180</v>
      </c>
    </row>
    <row r="1967" spans="1:17" x14ac:dyDescent="0.25">
      <c r="A1967">
        <v>25007</v>
      </c>
      <c r="B1967" t="s">
        <v>8618</v>
      </c>
      <c r="C1967" t="s">
        <v>8606</v>
      </c>
      <c r="D1967" t="s">
        <v>8607</v>
      </c>
      <c r="E1967" t="s">
        <v>209</v>
      </c>
      <c r="F1967" t="s">
        <v>8619</v>
      </c>
      <c r="G1967" t="s">
        <v>8469</v>
      </c>
      <c r="H1967" t="s">
        <v>8470</v>
      </c>
      <c r="I1967" t="s">
        <v>23</v>
      </c>
      <c r="J1967" t="s">
        <v>8609</v>
      </c>
      <c r="K1967" t="s">
        <v>2657</v>
      </c>
      <c r="L1967">
        <v>4132</v>
      </c>
      <c r="M1967">
        <v>1778</v>
      </c>
      <c r="N1967">
        <v>2058</v>
      </c>
      <c r="O1967">
        <v>2325</v>
      </c>
      <c r="P1967">
        <v>3016</v>
      </c>
      <c r="Q1967">
        <v>3180</v>
      </c>
    </row>
    <row r="1968" spans="1:17" x14ac:dyDescent="0.25">
      <c r="A1968">
        <v>25007</v>
      </c>
      <c r="B1968" t="s">
        <v>8620</v>
      </c>
      <c r="C1968" t="s">
        <v>8606</v>
      </c>
      <c r="D1968" t="s">
        <v>8607</v>
      </c>
      <c r="E1968" t="s">
        <v>209</v>
      </c>
      <c r="F1968" t="s">
        <v>8621</v>
      </c>
      <c r="G1968" t="s">
        <v>8469</v>
      </c>
      <c r="H1968" t="s">
        <v>8470</v>
      </c>
      <c r="I1968" t="s">
        <v>23</v>
      </c>
      <c r="J1968" t="s">
        <v>8609</v>
      </c>
      <c r="K1968" t="s">
        <v>2657</v>
      </c>
      <c r="L1968">
        <v>2197</v>
      </c>
      <c r="M1968">
        <v>1778</v>
      </c>
      <c r="N1968">
        <v>2058</v>
      </c>
      <c r="O1968">
        <v>2325</v>
      </c>
      <c r="P1968">
        <v>3016</v>
      </c>
      <c r="Q1968">
        <v>3180</v>
      </c>
    </row>
    <row r="1969" spans="1:17" x14ac:dyDescent="0.25">
      <c r="A1969">
        <v>25009</v>
      </c>
      <c r="B1969" t="s">
        <v>8622</v>
      </c>
      <c r="C1969" t="s">
        <v>8623</v>
      </c>
      <c r="D1969" t="s">
        <v>8624</v>
      </c>
      <c r="E1969" t="s">
        <v>257</v>
      </c>
      <c r="F1969" t="s">
        <v>8625</v>
      </c>
      <c r="G1969" t="s">
        <v>8469</v>
      </c>
      <c r="H1969" t="s">
        <v>8470</v>
      </c>
      <c r="I1969" t="s">
        <v>23</v>
      </c>
      <c r="J1969" t="s">
        <v>8626</v>
      </c>
      <c r="K1969" t="s">
        <v>2648</v>
      </c>
      <c r="L1969">
        <v>17474</v>
      </c>
      <c r="M1969">
        <v>2025</v>
      </c>
      <c r="N1969">
        <v>2198</v>
      </c>
      <c r="O1969">
        <v>2635</v>
      </c>
      <c r="P1969">
        <v>3207</v>
      </c>
      <c r="Q1969">
        <v>3540</v>
      </c>
    </row>
    <row r="1970" spans="1:17" x14ac:dyDescent="0.25">
      <c r="A1970">
        <v>25009</v>
      </c>
      <c r="B1970" t="s">
        <v>8627</v>
      </c>
      <c r="C1970" t="s">
        <v>8628</v>
      </c>
      <c r="D1970" t="s">
        <v>8629</v>
      </c>
      <c r="E1970" t="s">
        <v>257</v>
      </c>
      <c r="F1970" t="s">
        <v>4128</v>
      </c>
      <c r="G1970" t="s">
        <v>8469</v>
      </c>
      <c r="H1970" t="s">
        <v>8470</v>
      </c>
      <c r="I1970" t="s">
        <v>23</v>
      </c>
      <c r="J1970" t="s">
        <v>8626</v>
      </c>
      <c r="K1970" t="s">
        <v>2648</v>
      </c>
      <c r="L1970">
        <v>36098</v>
      </c>
      <c r="M1970">
        <v>1188</v>
      </c>
      <c r="N1970">
        <v>1377</v>
      </c>
      <c r="O1970">
        <v>1776</v>
      </c>
      <c r="P1970">
        <v>2162</v>
      </c>
      <c r="Q1970">
        <v>2386</v>
      </c>
    </row>
    <row r="1971" spans="1:17" x14ac:dyDescent="0.25">
      <c r="A1971">
        <v>25009</v>
      </c>
      <c r="B1971" t="s">
        <v>8630</v>
      </c>
      <c r="C1971" t="s">
        <v>8623</v>
      </c>
      <c r="D1971" t="s">
        <v>8624</v>
      </c>
      <c r="E1971" t="s">
        <v>257</v>
      </c>
      <c r="F1971" t="s">
        <v>8631</v>
      </c>
      <c r="G1971" t="s">
        <v>8469</v>
      </c>
      <c r="H1971" t="s">
        <v>8470</v>
      </c>
      <c r="I1971" t="s">
        <v>23</v>
      </c>
      <c r="J1971" t="s">
        <v>8626</v>
      </c>
      <c r="K1971" t="s">
        <v>2648</v>
      </c>
      <c r="L1971">
        <v>42062</v>
      </c>
      <c r="M1971">
        <v>2025</v>
      </c>
      <c r="N1971">
        <v>2198</v>
      </c>
      <c r="O1971">
        <v>2635</v>
      </c>
      <c r="P1971">
        <v>3207</v>
      </c>
      <c r="Q1971">
        <v>3540</v>
      </c>
    </row>
    <row r="1972" spans="1:17" x14ac:dyDescent="0.25">
      <c r="A1972">
        <v>25009</v>
      </c>
      <c r="B1972" t="s">
        <v>8632</v>
      </c>
      <c r="C1972" t="s">
        <v>8628</v>
      </c>
      <c r="D1972" t="s">
        <v>8629</v>
      </c>
      <c r="E1972" t="s">
        <v>257</v>
      </c>
      <c r="F1972" t="s">
        <v>8633</v>
      </c>
      <c r="G1972" t="s">
        <v>8469</v>
      </c>
      <c r="H1972" t="s">
        <v>8470</v>
      </c>
      <c r="I1972" t="s">
        <v>23</v>
      </c>
      <c r="J1972" t="s">
        <v>8626</v>
      </c>
      <c r="K1972" t="s">
        <v>2648</v>
      </c>
      <c r="L1972">
        <v>8316</v>
      </c>
      <c r="M1972">
        <v>1188</v>
      </c>
      <c r="N1972">
        <v>1377</v>
      </c>
      <c r="O1972">
        <v>1776</v>
      </c>
      <c r="P1972">
        <v>2162</v>
      </c>
      <c r="Q1972">
        <v>2386</v>
      </c>
    </row>
    <row r="1973" spans="1:17" x14ac:dyDescent="0.25">
      <c r="A1973">
        <v>25009</v>
      </c>
      <c r="B1973" t="s">
        <v>8634</v>
      </c>
      <c r="C1973" t="s">
        <v>8623</v>
      </c>
      <c r="D1973" t="s">
        <v>8624</v>
      </c>
      <c r="E1973" t="s">
        <v>257</v>
      </c>
      <c r="F1973" t="s">
        <v>8635</v>
      </c>
      <c r="G1973" t="s">
        <v>8469</v>
      </c>
      <c r="H1973" t="s">
        <v>8470</v>
      </c>
      <c r="I1973" t="s">
        <v>23</v>
      </c>
      <c r="J1973" t="s">
        <v>8626</v>
      </c>
      <c r="K1973" t="s">
        <v>2648</v>
      </c>
      <c r="L1973">
        <v>27549</v>
      </c>
      <c r="M1973">
        <v>2025</v>
      </c>
      <c r="N1973">
        <v>2198</v>
      </c>
      <c r="O1973">
        <v>2635</v>
      </c>
      <c r="P1973">
        <v>3207</v>
      </c>
      <c r="Q1973">
        <v>3540</v>
      </c>
    </row>
    <row r="1974" spans="1:17" x14ac:dyDescent="0.25">
      <c r="A1974">
        <v>25009</v>
      </c>
      <c r="B1974" t="s">
        <v>8636</v>
      </c>
      <c r="C1974" t="s">
        <v>8623</v>
      </c>
      <c r="D1974" t="s">
        <v>8624</v>
      </c>
      <c r="E1974" t="s">
        <v>257</v>
      </c>
      <c r="F1974" t="s">
        <v>4004</v>
      </c>
      <c r="G1974" t="s">
        <v>8469</v>
      </c>
      <c r="H1974" t="s">
        <v>8470</v>
      </c>
      <c r="I1974" t="s">
        <v>23</v>
      </c>
      <c r="J1974" t="s">
        <v>8626</v>
      </c>
      <c r="K1974" t="s">
        <v>2648</v>
      </c>
      <c r="L1974">
        <v>3771</v>
      </c>
      <c r="M1974">
        <v>2025</v>
      </c>
      <c r="N1974">
        <v>2198</v>
      </c>
      <c r="O1974">
        <v>2635</v>
      </c>
      <c r="P1974">
        <v>3207</v>
      </c>
      <c r="Q1974">
        <v>3540</v>
      </c>
    </row>
    <row r="1975" spans="1:17" x14ac:dyDescent="0.25">
      <c r="A1975">
        <v>25009</v>
      </c>
      <c r="B1975" t="s">
        <v>8637</v>
      </c>
      <c r="C1975" t="s">
        <v>8628</v>
      </c>
      <c r="D1975" t="s">
        <v>8629</v>
      </c>
      <c r="E1975" t="s">
        <v>257</v>
      </c>
      <c r="F1975" t="s">
        <v>8093</v>
      </c>
      <c r="G1975" t="s">
        <v>8469</v>
      </c>
      <c r="H1975" t="s">
        <v>8470</v>
      </c>
      <c r="I1975" t="s">
        <v>23</v>
      </c>
      <c r="J1975" t="s">
        <v>8626</v>
      </c>
      <c r="K1975" t="s">
        <v>2648</v>
      </c>
      <c r="L1975">
        <v>8733</v>
      </c>
      <c r="M1975">
        <v>1188</v>
      </c>
      <c r="N1975">
        <v>1377</v>
      </c>
      <c r="O1975">
        <v>1776</v>
      </c>
      <c r="P1975">
        <v>2162</v>
      </c>
      <c r="Q1975">
        <v>2386</v>
      </c>
    </row>
    <row r="1976" spans="1:17" x14ac:dyDescent="0.25">
      <c r="A1976">
        <v>25009</v>
      </c>
      <c r="B1976" t="s">
        <v>8638</v>
      </c>
      <c r="C1976" t="s">
        <v>8623</v>
      </c>
      <c r="D1976" t="s">
        <v>8624</v>
      </c>
      <c r="E1976" t="s">
        <v>257</v>
      </c>
      <c r="F1976" t="s">
        <v>8639</v>
      </c>
      <c r="G1976" t="s">
        <v>8469</v>
      </c>
      <c r="H1976" t="s">
        <v>8470</v>
      </c>
      <c r="I1976" t="s">
        <v>23</v>
      </c>
      <c r="J1976" t="s">
        <v>8626</v>
      </c>
      <c r="K1976" t="s">
        <v>2648</v>
      </c>
      <c r="L1976">
        <v>30291</v>
      </c>
      <c r="M1976">
        <v>2025</v>
      </c>
      <c r="N1976">
        <v>2198</v>
      </c>
      <c r="O1976">
        <v>2635</v>
      </c>
      <c r="P1976">
        <v>3207</v>
      </c>
      <c r="Q1976">
        <v>3540</v>
      </c>
    </row>
    <row r="1977" spans="1:17" x14ac:dyDescent="0.25">
      <c r="A1977">
        <v>25009</v>
      </c>
      <c r="B1977" t="s">
        <v>8640</v>
      </c>
      <c r="C1977" t="s">
        <v>8628</v>
      </c>
      <c r="D1977" t="s">
        <v>8629</v>
      </c>
      <c r="E1977" t="s">
        <v>257</v>
      </c>
      <c r="F1977" t="s">
        <v>8641</v>
      </c>
      <c r="G1977" t="s">
        <v>8469</v>
      </c>
      <c r="H1977" t="s">
        <v>8470</v>
      </c>
      <c r="I1977" t="s">
        <v>23</v>
      </c>
      <c r="J1977" t="s">
        <v>8626</v>
      </c>
      <c r="K1977" t="s">
        <v>2648</v>
      </c>
      <c r="L1977">
        <v>6815</v>
      </c>
      <c r="M1977">
        <v>1188</v>
      </c>
      <c r="N1977">
        <v>1377</v>
      </c>
      <c r="O1977">
        <v>1776</v>
      </c>
      <c r="P1977">
        <v>2162</v>
      </c>
      <c r="Q1977">
        <v>2386</v>
      </c>
    </row>
    <row r="1978" spans="1:17" x14ac:dyDescent="0.25">
      <c r="A1978">
        <v>25009</v>
      </c>
      <c r="B1978" t="s">
        <v>8642</v>
      </c>
      <c r="C1978" t="s">
        <v>8623</v>
      </c>
      <c r="D1978" t="s">
        <v>8624</v>
      </c>
      <c r="E1978" t="s">
        <v>257</v>
      </c>
      <c r="F1978" t="s">
        <v>8643</v>
      </c>
      <c r="G1978" t="s">
        <v>8469</v>
      </c>
      <c r="H1978" t="s">
        <v>8470</v>
      </c>
      <c r="I1978" t="s">
        <v>23</v>
      </c>
      <c r="J1978" t="s">
        <v>8626</v>
      </c>
      <c r="K1978" t="s">
        <v>2648</v>
      </c>
      <c r="L1978">
        <v>8048</v>
      </c>
      <c r="M1978">
        <v>2025</v>
      </c>
      <c r="N1978">
        <v>2198</v>
      </c>
      <c r="O1978">
        <v>2635</v>
      </c>
      <c r="P1978">
        <v>3207</v>
      </c>
      <c r="Q1978">
        <v>3540</v>
      </c>
    </row>
    <row r="1979" spans="1:17" x14ac:dyDescent="0.25">
      <c r="A1979">
        <v>25009</v>
      </c>
      <c r="B1979" t="s">
        <v>8644</v>
      </c>
      <c r="C1979" t="s">
        <v>8628</v>
      </c>
      <c r="D1979" t="s">
        <v>8629</v>
      </c>
      <c r="E1979" t="s">
        <v>257</v>
      </c>
      <c r="F1979" t="s">
        <v>8645</v>
      </c>
      <c r="G1979" t="s">
        <v>8469</v>
      </c>
      <c r="H1979" t="s">
        <v>8470</v>
      </c>
      <c r="I1979" t="s">
        <v>23</v>
      </c>
      <c r="J1979" t="s">
        <v>8626</v>
      </c>
      <c r="K1979" t="s">
        <v>2648</v>
      </c>
      <c r="L1979">
        <v>63783</v>
      </c>
      <c r="M1979">
        <v>1188</v>
      </c>
      <c r="N1979">
        <v>1377</v>
      </c>
      <c r="O1979">
        <v>1776</v>
      </c>
      <c r="P1979">
        <v>2162</v>
      </c>
      <c r="Q1979">
        <v>2386</v>
      </c>
    </row>
    <row r="1980" spans="1:17" x14ac:dyDescent="0.25">
      <c r="A1980">
        <v>25009</v>
      </c>
      <c r="B1980" t="s">
        <v>8646</v>
      </c>
      <c r="C1980" t="s">
        <v>8623</v>
      </c>
      <c r="D1980" t="s">
        <v>8624</v>
      </c>
      <c r="E1980" t="s">
        <v>257</v>
      </c>
      <c r="F1980" t="s">
        <v>8647</v>
      </c>
      <c r="G1980" t="s">
        <v>8469</v>
      </c>
      <c r="H1980" t="s">
        <v>8470</v>
      </c>
      <c r="I1980" t="s">
        <v>23</v>
      </c>
      <c r="J1980" t="s">
        <v>8626</v>
      </c>
      <c r="K1980" t="s">
        <v>2648</v>
      </c>
      <c r="L1980">
        <v>14022</v>
      </c>
      <c r="M1980">
        <v>2025</v>
      </c>
      <c r="N1980">
        <v>2198</v>
      </c>
      <c r="O1980">
        <v>2635</v>
      </c>
      <c r="P1980">
        <v>3207</v>
      </c>
      <c r="Q1980">
        <v>3540</v>
      </c>
    </row>
    <row r="1981" spans="1:17" x14ac:dyDescent="0.25">
      <c r="A1981">
        <v>25009</v>
      </c>
      <c r="B1981" t="s">
        <v>8648</v>
      </c>
      <c r="C1981" t="s">
        <v>8628</v>
      </c>
      <c r="D1981" t="s">
        <v>8629</v>
      </c>
      <c r="E1981" t="s">
        <v>257</v>
      </c>
      <c r="F1981" t="s">
        <v>8649</v>
      </c>
      <c r="G1981" t="s">
        <v>8469</v>
      </c>
      <c r="H1981" t="s">
        <v>8470</v>
      </c>
      <c r="I1981" t="s">
        <v>23</v>
      </c>
      <c r="J1981" t="s">
        <v>8626</v>
      </c>
      <c r="K1981" t="s">
        <v>2648</v>
      </c>
      <c r="L1981">
        <v>80022</v>
      </c>
      <c r="M1981">
        <v>1188</v>
      </c>
      <c r="N1981">
        <v>1377</v>
      </c>
      <c r="O1981">
        <v>1776</v>
      </c>
      <c r="P1981">
        <v>2162</v>
      </c>
      <c r="Q1981">
        <v>2386</v>
      </c>
    </row>
    <row r="1982" spans="1:17" x14ac:dyDescent="0.25">
      <c r="A1982">
        <v>25009</v>
      </c>
      <c r="B1982" t="s">
        <v>8650</v>
      </c>
      <c r="C1982" t="s">
        <v>8623</v>
      </c>
      <c r="D1982" t="s">
        <v>8624</v>
      </c>
      <c r="E1982" t="s">
        <v>257</v>
      </c>
      <c r="F1982" t="s">
        <v>8651</v>
      </c>
      <c r="G1982" t="s">
        <v>8469</v>
      </c>
      <c r="H1982" t="s">
        <v>8470</v>
      </c>
      <c r="I1982" t="s">
        <v>23</v>
      </c>
      <c r="J1982" t="s">
        <v>8626</v>
      </c>
      <c r="K1982" t="s">
        <v>2648</v>
      </c>
      <c r="L1982">
        <v>94201</v>
      </c>
      <c r="M1982">
        <v>2025</v>
      </c>
      <c r="N1982">
        <v>2198</v>
      </c>
      <c r="O1982">
        <v>2635</v>
      </c>
      <c r="P1982">
        <v>3207</v>
      </c>
      <c r="Q1982">
        <v>3540</v>
      </c>
    </row>
    <row r="1983" spans="1:17" x14ac:dyDescent="0.25">
      <c r="A1983">
        <v>25009</v>
      </c>
      <c r="B1983" t="s">
        <v>8652</v>
      </c>
      <c r="C1983" t="s">
        <v>8623</v>
      </c>
      <c r="D1983" t="s">
        <v>8624</v>
      </c>
      <c r="E1983" t="s">
        <v>257</v>
      </c>
      <c r="F1983" t="s">
        <v>8653</v>
      </c>
      <c r="G1983" t="s">
        <v>8469</v>
      </c>
      <c r="H1983" t="s">
        <v>8470</v>
      </c>
      <c r="I1983" t="s">
        <v>23</v>
      </c>
      <c r="J1983" t="s">
        <v>8626</v>
      </c>
      <c r="K1983" t="s">
        <v>2648</v>
      </c>
      <c r="L1983">
        <v>12968</v>
      </c>
      <c r="M1983">
        <v>2025</v>
      </c>
      <c r="N1983">
        <v>2198</v>
      </c>
      <c r="O1983">
        <v>2635</v>
      </c>
      <c r="P1983">
        <v>3207</v>
      </c>
      <c r="Q1983">
        <v>3540</v>
      </c>
    </row>
    <row r="1984" spans="1:17" x14ac:dyDescent="0.25">
      <c r="A1984">
        <v>25009</v>
      </c>
      <c r="B1984" t="s">
        <v>8654</v>
      </c>
      <c r="C1984" t="s">
        <v>8623</v>
      </c>
      <c r="D1984" t="s">
        <v>8624</v>
      </c>
      <c r="E1984" t="s">
        <v>257</v>
      </c>
      <c r="F1984" t="s">
        <v>8655</v>
      </c>
      <c r="G1984" t="s">
        <v>8469</v>
      </c>
      <c r="H1984" t="s">
        <v>8470</v>
      </c>
      <c r="I1984" t="s">
        <v>23</v>
      </c>
      <c r="J1984" t="s">
        <v>8626</v>
      </c>
      <c r="K1984" t="s">
        <v>2648</v>
      </c>
      <c r="L1984">
        <v>5400</v>
      </c>
      <c r="M1984">
        <v>2025</v>
      </c>
      <c r="N1984">
        <v>2198</v>
      </c>
      <c r="O1984">
        <v>2635</v>
      </c>
      <c r="P1984">
        <v>3207</v>
      </c>
      <c r="Q1984">
        <v>3540</v>
      </c>
    </row>
    <row r="1985" spans="1:17" x14ac:dyDescent="0.25">
      <c r="A1985">
        <v>25009</v>
      </c>
      <c r="B1985" t="s">
        <v>8656</v>
      </c>
      <c r="C1985" t="s">
        <v>8623</v>
      </c>
      <c r="D1985" t="s">
        <v>8624</v>
      </c>
      <c r="E1985" t="s">
        <v>257</v>
      </c>
      <c r="F1985" t="s">
        <v>8657</v>
      </c>
      <c r="G1985" t="s">
        <v>8469</v>
      </c>
      <c r="H1985" t="s">
        <v>8470</v>
      </c>
      <c r="I1985" t="s">
        <v>23</v>
      </c>
      <c r="J1985" t="s">
        <v>8626</v>
      </c>
      <c r="K1985" t="s">
        <v>2648</v>
      </c>
      <c r="L1985">
        <v>20530</v>
      </c>
      <c r="M1985">
        <v>2025</v>
      </c>
      <c r="N1985">
        <v>2198</v>
      </c>
      <c r="O1985">
        <v>2635</v>
      </c>
      <c r="P1985">
        <v>3207</v>
      </c>
      <c r="Q1985">
        <v>3540</v>
      </c>
    </row>
    <row r="1986" spans="1:17" x14ac:dyDescent="0.25">
      <c r="A1986">
        <v>25009</v>
      </c>
      <c r="B1986" t="s">
        <v>8658</v>
      </c>
      <c r="C1986" t="s">
        <v>8628</v>
      </c>
      <c r="D1986" t="s">
        <v>8629</v>
      </c>
      <c r="E1986" t="s">
        <v>257</v>
      </c>
      <c r="F1986" t="s">
        <v>8659</v>
      </c>
      <c r="G1986" t="s">
        <v>8469</v>
      </c>
      <c r="H1986" t="s">
        <v>8470</v>
      </c>
      <c r="I1986" t="s">
        <v>23</v>
      </c>
      <c r="J1986" t="s">
        <v>8626</v>
      </c>
      <c r="K1986" t="s">
        <v>2648</v>
      </c>
      <c r="L1986">
        <v>6926</v>
      </c>
      <c r="M1986">
        <v>1188</v>
      </c>
      <c r="N1986">
        <v>1377</v>
      </c>
      <c r="O1986">
        <v>1776</v>
      </c>
      <c r="P1986">
        <v>2162</v>
      </c>
      <c r="Q1986">
        <v>2386</v>
      </c>
    </row>
    <row r="1987" spans="1:17" x14ac:dyDescent="0.25">
      <c r="A1987">
        <v>25009</v>
      </c>
      <c r="B1987" t="s">
        <v>8660</v>
      </c>
      <c r="C1987" t="s">
        <v>8628</v>
      </c>
      <c r="D1987" t="s">
        <v>8629</v>
      </c>
      <c r="E1987" t="s">
        <v>257</v>
      </c>
      <c r="F1987" t="s">
        <v>8661</v>
      </c>
      <c r="G1987" t="s">
        <v>8469</v>
      </c>
      <c r="H1987" t="s">
        <v>8470</v>
      </c>
      <c r="I1987" t="s">
        <v>23</v>
      </c>
      <c r="J1987" t="s">
        <v>8626</v>
      </c>
      <c r="K1987" t="s">
        <v>2648</v>
      </c>
      <c r="L1987">
        <v>50518</v>
      </c>
      <c r="M1987">
        <v>1188</v>
      </c>
      <c r="N1987">
        <v>1377</v>
      </c>
      <c r="O1987">
        <v>1776</v>
      </c>
      <c r="P1987">
        <v>2162</v>
      </c>
      <c r="Q1987">
        <v>2386</v>
      </c>
    </row>
    <row r="1988" spans="1:17" x14ac:dyDescent="0.25">
      <c r="A1988">
        <v>25009</v>
      </c>
      <c r="B1988" t="s">
        <v>8662</v>
      </c>
      <c r="C1988" t="s">
        <v>8623</v>
      </c>
      <c r="D1988" t="s">
        <v>8624</v>
      </c>
      <c r="E1988" t="s">
        <v>257</v>
      </c>
      <c r="F1988" t="s">
        <v>8663</v>
      </c>
      <c r="G1988" t="s">
        <v>8469</v>
      </c>
      <c r="H1988" t="s">
        <v>8470</v>
      </c>
      <c r="I1988" t="s">
        <v>23</v>
      </c>
      <c r="J1988" t="s">
        <v>8626</v>
      </c>
      <c r="K1988" t="s">
        <v>2648</v>
      </c>
      <c r="L1988">
        <v>9952</v>
      </c>
      <c r="M1988">
        <v>2025</v>
      </c>
      <c r="N1988">
        <v>2198</v>
      </c>
      <c r="O1988">
        <v>2635</v>
      </c>
      <c r="P1988">
        <v>3207</v>
      </c>
      <c r="Q1988">
        <v>3540</v>
      </c>
    </row>
    <row r="1989" spans="1:17" x14ac:dyDescent="0.25">
      <c r="A1989">
        <v>25009</v>
      </c>
      <c r="B1989" t="s">
        <v>8664</v>
      </c>
      <c r="C1989" t="s">
        <v>8623</v>
      </c>
      <c r="D1989" t="s">
        <v>8624</v>
      </c>
      <c r="E1989" t="s">
        <v>257</v>
      </c>
      <c r="F1989" t="s">
        <v>8665</v>
      </c>
      <c r="G1989" t="s">
        <v>8469</v>
      </c>
      <c r="H1989" t="s">
        <v>8470</v>
      </c>
      <c r="I1989" t="s">
        <v>23</v>
      </c>
      <c r="J1989" t="s">
        <v>8626</v>
      </c>
      <c r="K1989" t="s">
        <v>2648</v>
      </c>
      <c r="L1989">
        <v>3512</v>
      </c>
      <c r="M1989">
        <v>2025</v>
      </c>
      <c r="N1989">
        <v>2198</v>
      </c>
      <c r="O1989">
        <v>2635</v>
      </c>
      <c r="P1989">
        <v>3207</v>
      </c>
      <c r="Q1989">
        <v>3540</v>
      </c>
    </row>
    <row r="1990" spans="1:17" x14ac:dyDescent="0.25">
      <c r="A1990">
        <v>25009</v>
      </c>
      <c r="B1990" t="s">
        <v>8666</v>
      </c>
      <c r="C1990" t="s">
        <v>8623</v>
      </c>
      <c r="D1990" t="s">
        <v>8624</v>
      </c>
      <c r="E1990" t="s">
        <v>257</v>
      </c>
      <c r="F1990" t="s">
        <v>8667</v>
      </c>
      <c r="G1990" t="s">
        <v>8469</v>
      </c>
      <c r="H1990" t="s">
        <v>8470</v>
      </c>
      <c r="I1990" t="s">
        <v>23</v>
      </c>
      <c r="J1990" t="s">
        <v>8626</v>
      </c>
      <c r="K1990" t="s">
        <v>2648</v>
      </c>
      <c r="L1990">
        <v>7106</v>
      </c>
      <c r="M1990">
        <v>2025</v>
      </c>
      <c r="N1990">
        <v>2198</v>
      </c>
      <c r="O1990">
        <v>2635</v>
      </c>
      <c r="P1990">
        <v>3207</v>
      </c>
      <c r="Q1990">
        <v>3540</v>
      </c>
    </row>
    <row r="1991" spans="1:17" x14ac:dyDescent="0.25">
      <c r="A1991">
        <v>25009</v>
      </c>
      <c r="B1991" t="s">
        <v>8668</v>
      </c>
      <c r="C1991" t="s">
        <v>8623</v>
      </c>
      <c r="D1991" t="s">
        <v>8624</v>
      </c>
      <c r="E1991" t="s">
        <v>257</v>
      </c>
      <c r="F1991" t="s">
        <v>8669</v>
      </c>
      <c r="G1991" t="s">
        <v>8469</v>
      </c>
      <c r="H1991" t="s">
        <v>8470</v>
      </c>
      <c r="I1991" t="s">
        <v>23</v>
      </c>
      <c r="J1991" t="s">
        <v>8626</v>
      </c>
      <c r="K1991" t="s">
        <v>2648</v>
      </c>
      <c r="L1991">
        <v>18197</v>
      </c>
      <c r="M1991">
        <v>2025</v>
      </c>
      <c r="N1991">
        <v>2198</v>
      </c>
      <c r="O1991">
        <v>2635</v>
      </c>
      <c r="P1991">
        <v>3207</v>
      </c>
      <c r="Q1991">
        <v>3540</v>
      </c>
    </row>
    <row r="1992" spans="1:17" x14ac:dyDescent="0.25">
      <c r="A1992">
        <v>25009</v>
      </c>
      <c r="B1992" t="s">
        <v>8670</v>
      </c>
      <c r="C1992" t="s">
        <v>8628</v>
      </c>
      <c r="D1992" t="s">
        <v>8629</v>
      </c>
      <c r="E1992" t="s">
        <v>257</v>
      </c>
      <c r="F1992" t="s">
        <v>8671</v>
      </c>
      <c r="G1992" t="s">
        <v>8469</v>
      </c>
      <c r="H1992" t="s">
        <v>8470</v>
      </c>
      <c r="I1992" t="s">
        <v>23</v>
      </c>
      <c r="J1992" t="s">
        <v>8626</v>
      </c>
      <c r="K1992" t="s">
        <v>2648</v>
      </c>
      <c r="L1992">
        <v>31262</v>
      </c>
      <c r="M1992">
        <v>1188</v>
      </c>
      <c r="N1992">
        <v>1377</v>
      </c>
      <c r="O1992">
        <v>1776</v>
      </c>
      <c r="P1992">
        <v>2162</v>
      </c>
      <c r="Q1992">
        <v>2386</v>
      </c>
    </row>
    <row r="1993" spans="1:17" x14ac:dyDescent="0.25">
      <c r="A1993">
        <v>25009</v>
      </c>
      <c r="B1993" t="s">
        <v>8672</v>
      </c>
      <c r="C1993" t="s">
        <v>8623</v>
      </c>
      <c r="D1993" t="s">
        <v>8624</v>
      </c>
      <c r="E1993" t="s">
        <v>257</v>
      </c>
      <c r="F1993" t="s">
        <v>8673</v>
      </c>
      <c r="G1993" t="s">
        <v>8469</v>
      </c>
      <c r="H1993" t="s">
        <v>8470</v>
      </c>
      <c r="I1993" t="s">
        <v>23</v>
      </c>
      <c r="J1993" t="s">
        <v>8626</v>
      </c>
      <c r="K1993" t="s">
        <v>2648</v>
      </c>
      <c r="L1993">
        <v>53004</v>
      </c>
      <c r="M1993">
        <v>2025</v>
      </c>
      <c r="N1993">
        <v>2198</v>
      </c>
      <c r="O1993">
        <v>2635</v>
      </c>
      <c r="P1993">
        <v>3207</v>
      </c>
      <c r="Q1993">
        <v>3540</v>
      </c>
    </row>
    <row r="1994" spans="1:17" x14ac:dyDescent="0.25">
      <c r="A1994">
        <v>25009</v>
      </c>
      <c r="B1994" t="s">
        <v>8674</v>
      </c>
      <c r="C1994" t="s">
        <v>8623</v>
      </c>
      <c r="D1994" t="s">
        <v>8624</v>
      </c>
      <c r="E1994" t="s">
        <v>257</v>
      </c>
      <c r="F1994" t="s">
        <v>7775</v>
      </c>
      <c r="G1994" t="s">
        <v>8469</v>
      </c>
      <c r="H1994" t="s">
        <v>8470</v>
      </c>
      <c r="I1994" t="s">
        <v>23</v>
      </c>
      <c r="J1994" t="s">
        <v>8626</v>
      </c>
      <c r="K1994" t="s">
        <v>2648</v>
      </c>
      <c r="L1994">
        <v>7269</v>
      </c>
      <c r="M1994">
        <v>2025</v>
      </c>
      <c r="N1994">
        <v>2198</v>
      </c>
      <c r="O1994">
        <v>2635</v>
      </c>
      <c r="P1994">
        <v>3207</v>
      </c>
      <c r="Q1994">
        <v>3540</v>
      </c>
    </row>
    <row r="1995" spans="1:17" x14ac:dyDescent="0.25">
      <c r="A1995">
        <v>25009</v>
      </c>
      <c r="B1995" t="s">
        <v>8675</v>
      </c>
      <c r="C1995" t="s">
        <v>8623</v>
      </c>
      <c r="D1995" t="s">
        <v>8624</v>
      </c>
      <c r="E1995" t="s">
        <v>257</v>
      </c>
      <c r="F1995" t="s">
        <v>8676</v>
      </c>
      <c r="G1995" t="s">
        <v>8469</v>
      </c>
      <c r="H1995" t="s">
        <v>8470</v>
      </c>
      <c r="I1995" t="s">
        <v>23</v>
      </c>
      <c r="J1995" t="s">
        <v>8626</v>
      </c>
      <c r="K1995" t="s">
        <v>2648</v>
      </c>
      <c r="L1995">
        <v>6375</v>
      </c>
      <c r="M1995">
        <v>2025</v>
      </c>
      <c r="N1995">
        <v>2198</v>
      </c>
      <c r="O1995">
        <v>2635</v>
      </c>
      <c r="P1995">
        <v>3207</v>
      </c>
      <c r="Q1995">
        <v>3540</v>
      </c>
    </row>
    <row r="1996" spans="1:17" x14ac:dyDescent="0.25">
      <c r="A1996">
        <v>25009</v>
      </c>
      <c r="B1996" t="s">
        <v>8677</v>
      </c>
      <c r="C1996" t="s">
        <v>8623</v>
      </c>
      <c r="D1996" t="s">
        <v>8624</v>
      </c>
      <c r="E1996" t="s">
        <v>257</v>
      </c>
      <c r="F1996" t="s">
        <v>2077</v>
      </c>
      <c r="G1996" t="s">
        <v>8469</v>
      </c>
      <c r="H1996" t="s">
        <v>8470</v>
      </c>
      <c r="I1996" t="s">
        <v>23</v>
      </c>
      <c r="J1996" t="s">
        <v>8626</v>
      </c>
      <c r="K1996" t="s">
        <v>2648</v>
      </c>
      <c r="L1996">
        <v>43350</v>
      </c>
      <c r="M1996">
        <v>2025</v>
      </c>
      <c r="N1996">
        <v>2198</v>
      </c>
      <c r="O1996">
        <v>2635</v>
      </c>
      <c r="P1996">
        <v>3207</v>
      </c>
      <c r="Q1996">
        <v>3540</v>
      </c>
    </row>
    <row r="1997" spans="1:17" x14ac:dyDescent="0.25">
      <c r="A1997">
        <v>25009</v>
      </c>
      <c r="B1997" t="s">
        <v>8678</v>
      </c>
      <c r="C1997" t="s">
        <v>8623</v>
      </c>
      <c r="D1997" t="s">
        <v>8624</v>
      </c>
      <c r="E1997" t="s">
        <v>257</v>
      </c>
      <c r="F1997" t="s">
        <v>3969</v>
      </c>
      <c r="G1997" t="s">
        <v>8469</v>
      </c>
      <c r="H1997" t="s">
        <v>8470</v>
      </c>
      <c r="I1997" t="s">
        <v>23</v>
      </c>
      <c r="J1997" t="s">
        <v>8626</v>
      </c>
      <c r="K1997" t="s">
        <v>2648</v>
      </c>
      <c r="L1997">
        <v>9465</v>
      </c>
      <c r="M1997">
        <v>2025</v>
      </c>
      <c r="N1997">
        <v>2198</v>
      </c>
      <c r="O1997">
        <v>2635</v>
      </c>
      <c r="P1997">
        <v>3207</v>
      </c>
      <c r="Q1997">
        <v>3540</v>
      </c>
    </row>
    <row r="1998" spans="1:17" x14ac:dyDescent="0.25">
      <c r="A1998">
        <v>25009</v>
      </c>
      <c r="B1998" t="s">
        <v>8679</v>
      </c>
      <c r="C1998" t="s">
        <v>8623</v>
      </c>
      <c r="D1998" t="s">
        <v>8624</v>
      </c>
      <c r="E1998" t="s">
        <v>257</v>
      </c>
      <c r="F1998" t="s">
        <v>8680</v>
      </c>
      <c r="G1998" t="s">
        <v>8469</v>
      </c>
      <c r="H1998" t="s">
        <v>8470</v>
      </c>
      <c r="I1998" t="s">
        <v>23</v>
      </c>
      <c r="J1998" t="s">
        <v>8626</v>
      </c>
      <c r="K1998" t="s">
        <v>2648</v>
      </c>
      <c r="L1998">
        <v>28326</v>
      </c>
      <c r="M1998">
        <v>2025</v>
      </c>
      <c r="N1998">
        <v>2198</v>
      </c>
      <c r="O1998">
        <v>2635</v>
      </c>
      <c r="P1998">
        <v>3207</v>
      </c>
      <c r="Q1998">
        <v>3540</v>
      </c>
    </row>
    <row r="1999" spans="1:17" x14ac:dyDescent="0.25">
      <c r="A1999">
        <v>25009</v>
      </c>
      <c r="B1999" t="s">
        <v>8681</v>
      </c>
      <c r="C1999" t="s">
        <v>8623</v>
      </c>
      <c r="D1999" t="s">
        <v>8624</v>
      </c>
      <c r="E1999" t="s">
        <v>257</v>
      </c>
      <c r="F1999" t="s">
        <v>8682</v>
      </c>
      <c r="G1999" t="s">
        <v>8469</v>
      </c>
      <c r="H1999" t="s">
        <v>8470</v>
      </c>
      <c r="I1999" t="s">
        <v>23</v>
      </c>
      <c r="J1999" t="s">
        <v>8626</v>
      </c>
      <c r="K1999" t="s">
        <v>2648</v>
      </c>
      <c r="L1999">
        <v>15184</v>
      </c>
      <c r="M1999">
        <v>2025</v>
      </c>
      <c r="N1999">
        <v>2198</v>
      </c>
      <c r="O1999">
        <v>2635</v>
      </c>
      <c r="P1999">
        <v>3207</v>
      </c>
      <c r="Q1999">
        <v>3540</v>
      </c>
    </row>
    <row r="2000" spans="1:17" x14ac:dyDescent="0.25">
      <c r="A2000">
        <v>25009</v>
      </c>
      <c r="B2000" t="s">
        <v>8683</v>
      </c>
      <c r="C2000" t="s">
        <v>8623</v>
      </c>
      <c r="D2000" t="s">
        <v>8624</v>
      </c>
      <c r="E2000" t="s">
        <v>257</v>
      </c>
      <c r="F2000" t="s">
        <v>8318</v>
      </c>
      <c r="G2000" t="s">
        <v>8469</v>
      </c>
      <c r="H2000" t="s">
        <v>8470</v>
      </c>
      <c r="I2000" t="s">
        <v>23</v>
      </c>
      <c r="J2000" t="s">
        <v>8626</v>
      </c>
      <c r="K2000" t="s">
        <v>2648</v>
      </c>
      <c r="L2000">
        <v>6613</v>
      </c>
      <c r="M2000">
        <v>2025</v>
      </c>
      <c r="N2000">
        <v>2198</v>
      </c>
      <c r="O2000">
        <v>2635</v>
      </c>
      <c r="P2000">
        <v>3207</v>
      </c>
      <c r="Q2000">
        <v>3540</v>
      </c>
    </row>
    <row r="2001" spans="1:17" x14ac:dyDescent="0.25">
      <c r="A2001">
        <v>25009</v>
      </c>
      <c r="B2001" t="s">
        <v>8684</v>
      </c>
      <c r="C2001" t="s">
        <v>8623</v>
      </c>
      <c r="D2001" t="s">
        <v>8624</v>
      </c>
      <c r="E2001" t="s">
        <v>257</v>
      </c>
      <c r="F2001" t="s">
        <v>8685</v>
      </c>
      <c r="G2001" t="s">
        <v>8469</v>
      </c>
      <c r="H2001" t="s">
        <v>8470</v>
      </c>
      <c r="I2001" t="s">
        <v>23</v>
      </c>
      <c r="J2001" t="s">
        <v>8626</v>
      </c>
      <c r="K2001" t="s">
        <v>2648</v>
      </c>
      <c r="L2001">
        <v>5208</v>
      </c>
      <c r="M2001">
        <v>2025</v>
      </c>
      <c r="N2001">
        <v>2198</v>
      </c>
      <c r="O2001">
        <v>2635</v>
      </c>
      <c r="P2001">
        <v>3207</v>
      </c>
      <c r="Q2001">
        <v>3540</v>
      </c>
    </row>
    <row r="2002" spans="1:17" x14ac:dyDescent="0.25">
      <c r="A2002">
        <v>25009</v>
      </c>
      <c r="B2002" t="s">
        <v>8686</v>
      </c>
      <c r="C2002" t="s">
        <v>8628</v>
      </c>
      <c r="D2002" t="s">
        <v>8629</v>
      </c>
      <c r="E2002" t="s">
        <v>257</v>
      </c>
      <c r="F2002" t="s">
        <v>8687</v>
      </c>
      <c r="G2002" t="s">
        <v>8469</v>
      </c>
      <c r="H2002" t="s">
        <v>8470</v>
      </c>
      <c r="I2002" t="s">
        <v>23</v>
      </c>
      <c r="J2002" t="s">
        <v>8626</v>
      </c>
      <c r="K2002" t="s">
        <v>2648</v>
      </c>
      <c r="L2002">
        <v>4688</v>
      </c>
      <c r="M2002">
        <v>1188</v>
      </c>
      <c r="N2002">
        <v>1377</v>
      </c>
      <c r="O2002">
        <v>1776</v>
      </c>
      <c r="P2002">
        <v>2162</v>
      </c>
      <c r="Q2002">
        <v>2386</v>
      </c>
    </row>
    <row r="2003" spans="1:17" x14ac:dyDescent="0.25">
      <c r="A2003">
        <v>25011</v>
      </c>
      <c r="B2003" t="s">
        <v>8688</v>
      </c>
      <c r="C2003" t="s">
        <v>8689</v>
      </c>
      <c r="D2003" t="s">
        <v>8690</v>
      </c>
      <c r="E2003" t="s">
        <v>207</v>
      </c>
      <c r="F2003" t="s">
        <v>8691</v>
      </c>
      <c r="G2003" t="s">
        <v>8469</v>
      </c>
      <c r="H2003" t="s">
        <v>8470</v>
      </c>
      <c r="I2003" t="s">
        <v>23</v>
      </c>
      <c r="J2003" t="s">
        <v>8692</v>
      </c>
      <c r="K2003" t="s">
        <v>2648</v>
      </c>
      <c r="L2003">
        <v>1793</v>
      </c>
      <c r="M2003">
        <v>856</v>
      </c>
      <c r="N2003">
        <v>988</v>
      </c>
      <c r="O2003">
        <v>1280</v>
      </c>
      <c r="P2003">
        <v>1586</v>
      </c>
      <c r="Q2003">
        <v>1831</v>
      </c>
    </row>
    <row r="2004" spans="1:17" x14ac:dyDescent="0.25">
      <c r="A2004">
        <v>25011</v>
      </c>
      <c r="B2004" t="s">
        <v>8693</v>
      </c>
      <c r="C2004" t="s">
        <v>8689</v>
      </c>
      <c r="D2004" t="s">
        <v>8690</v>
      </c>
      <c r="E2004" t="s">
        <v>207</v>
      </c>
      <c r="F2004" t="s">
        <v>8694</v>
      </c>
      <c r="G2004" t="s">
        <v>8469</v>
      </c>
      <c r="H2004" t="s">
        <v>8470</v>
      </c>
      <c r="I2004" t="s">
        <v>23</v>
      </c>
      <c r="J2004" t="s">
        <v>8692</v>
      </c>
      <c r="K2004" t="s">
        <v>2648</v>
      </c>
      <c r="L2004">
        <v>2014</v>
      </c>
      <c r="M2004">
        <v>856</v>
      </c>
      <c r="N2004">
        <v>988</v>
      </c>
      <c r="O2004">
        <v>1280</v>
      </c>
      <c r="P2004">
        <v>1586</v>
      </c>
      <c r="Q2004">
        <v>1831</v>
      </c>
    </row>
    <row r="2005" spans="1:17" x14ac:dyDescent="0.25">
      <c r="A2005">
        <v>25011</v>
      </c>
      <c r="B2005" t="s">
        <v>8695</v>
      </c>
      <c r="C2005" t="s">
        <v>8689</v>
      </c>
      <c r="D2005" t="s">
        <v>8690</v>
      </c>
      <c r="E2005" t="s">
        <v>207</v>
      </c>
      <c r="F2005" t="s">
        <v>8696</v>
      </c>
      <c r="G2005" t="s">
        <v>8469</v>
      </c>
      <c r="H2005" t="s">
        <v>8470</v>
      </c>
      <c r="I2005" t="s">
        <v>23</v>
      </c>
      <c r="J2005" t="s">
        <v>8692</v>
      </c>
      <c r="K2005" t="s">
        <v>2648</v>
      </c>
      <c r="L2005">
        <v>2063</v>
      </c>
      <c r="M2005">
        <v>856</v>
      </c>
      <c r="N2005">
        <v>988</v>
      </c>
      <c r="O2005">
        <v>1280</v>
      </c>
      <c r="P2005">
        <v>1586</v>
      </c>
      <c r="Q2005">
        <v>1831</v>
      </c>
    </row>
    <row r="2006" spans="1:17" x14ac:dyDescent="0.25">
      <c r="A2006">
        <v>25011</v>
      </c>
      <c r="B2006" t="s">
        <v>8697</v>
      </c>
      <c r="C2006" t="s">
        <v>8689</v>
      </c>
      <c r="D2006" t="s">
        <v>8690</v>
      </c>
      <c r="E2006" t="s">
        <v>207</v>
      </c>
      <c r="F2006" t="s">
        <v>8698</v>
      </c>
      <c r="G2006" t="s">
        <v>8469</v>
      </c>
      <c r="H2006" t="s">
        <v>8470</v>
      </c>
      <c r="I2006" t="s">
        <v>23</v>
      </c>
      <c r="J2006" t="s">
        <v>8692</v>
      </c>
      <c r="K2006" t="s">
        <v>2648</v>
      </c>
      <c r="L2006">
        <v>1090</v>
      </c>
      <c r="M2006">
        <v>856</v>
      </c>
      <c r="N2006">
        <v>988</v>
      </c>
      <c r="O2006">
        <v>1280</v>
      </c>
      <c r="P2006">
        <v>1586</v>
      </c>
      <c r="Q2006">
        <v>1831</v>
      </c>
    </row>
    <row r="2007" spans="1:17" x14ac:dyDescent="0.25">
      <c r="A2007">
        <v>25011</v>
      </c>
      <c r="B2007" t="s">
        <v>8699</v>
      </c>
      <c r="C2007" t="s">
        <v>8689</v>
      </c>
      <c r="D2007" t="s">
        <v>8690</v>
      </c>
      <c r="E2007" t="s">
        <v>207</v>
      </c>
      <c r="F2007" t="s">
        <v>8700</v>
      </c>
      <c r="G2007" t="s">
        <v>8469</v>
      </c>
      <c r="H2007" t="s">
        <v>8470</v>
      </c>
      <c r="I2007" t="s">
        <v>23</v>
      </c>
      <c r="J2007" t="s">
        <v>8692</v>
      </c>
      <c r="K2007" t="s">
        <v>2648</v>
      </c>
      <c r="L2007">
        <v>1772</v>
      </c>
      <c r="M2007">
        <v>856</v>
      </c>
      <c r="N2007">
        <v>988</v>
      </c>
      <c r="O2007">
        <v>1280</v>
      </c>
      <c r="P2007">
        <v>1586</v>
      </c>
      <c r="Q2007">
        <v>1831</v>
      </c>
    </row>
    <row r="2008" spans="1:17" x14ac:dyDescent="0.25">
      <c r="A2008">
        <v>25011</v>
      </c>
      <c r="B2008" t="s">
        <v>8701</v>
      </c>
      <c r="C2008" t="s">
        <v>8689</v>
      </c>
      <c r="D2008" t="s">
        <v>8690</v>
      </c>
      <c r="E2008" t="s">
        <v>207</v>
      </c>
      <c r="F2008" t="s">
        <v>8702</v>
      </c>
      <c r="G2008" t="s">
        <v>8469</v>
      </c>
      <c r="H2008" t="s">
        <v>8470</v>
      </c>
      <c r="I2008" t="s">
        <v>23</v>
      </c>
      <c r="J2008" t="s">
        <v>8692</v>
      </c>
      <c r="K2008" t="s">
        <v>2648</v>
      </c>
      <c r="L2008">
        <v>1854</v>
      </c>
      <c r="M2008">
        <v>856</v>
      </c>
      <c r="N2008">
        <v>988</v>
      </c>
      <c r="O2008">
        <v>1280</v>
      </c>
      <c r="P2008">
        <v>1586</v>
      </c>
      <c r="Q2008">
        <v>1831</v>
      </c>
    </row>
    <row r="2009" spans="1:17" x14ac:dyDescent="0.25">
      <c r="A2009">
        <v>25011</v>
      </c>
      <c r="B2009" t="s">
        <v>8703</v>
      </c>
      <c r="C2009" t="s">
        <v>8689</v>
      </c>
      <c r="D2009" t="s">
        <v>8690</v>
      </c>
      <c r="E2009" t="s">
        <v>207</v>
      </c>
      <c r="F2009" t="s">
        <v>8704</v>
      </c>
      <c r="G2009" t="s">
        <v>8469</v>
      </c>
      <c r="H2009" t="s">
        <v>8470</v>
      </c>
      <c r="I2009" t="s">
        <v>23</v>
      </c>
      <c r="J2009" t="s">
        <v>8692</v>
      </c>
      <c r="K2009" t="s">
        <v>2648</v>
      </c>
      <c r="L2009">
        <v>5029</v>
      </c>
      <c r="M2009">
        <v>856</v>
      </c>
      <c r="N2009">
        <v>988</v>
      </c>
      <c r="O2009">
        <v>1280</v>
      </c>
      <c r="P2009">
        <v>1586</v>
      </c>
      <c r="Q2009">
        <v>1831</v>
      </c>
    </row>
    <row r="2010" spans="1:17" x14ac:dyDescent="0.25">
      <c r="A2010">
        <v>25011</v>
      </c>
      <c r="B2010" t="s">
        <v>8705</v>
      </c>
      <c r="C2010" t="s">
        <v>8689</v>
      </c>
      <c r="D2010" t="s">
        <v>8690</v>
      </c>
      <c r="E2010" t="s">
        <v>207</v>
      </c>
      <c r="F2010" t="s">
        <v>8706</v>
      </c>
      <c r="G2010" t="s">
        <v>8469</v>
      </c>
      <c r="H2010" t="s">
        <v>8470</v>
      </c>
      <c r="I2010" t="s">
        <v>23</v>
      </c>
      <c r="J2010" t="s">
        <v>8692</v>
      </c>
      <c r="K2010" t="s">
        <v>2648</v>
      </c>
      <c r="L2010">
        <v>1673</v>
      </c>
      <c r="M2010">
        <v>856</v>
      </c>
      <c r="N2010">
        <v>988</v>
      </c>
      <c r="O2010">
        <v>1280</v>
      </c>
      <c r="P2010">
        <v>1586</v>
      </c>
      <c r="Q2010">
        <v>1831</v>
      </c>
    </row>
    <row r="2011" spans="1:17" x14ac:dyDescent="0.25">
      <c r="A2011">
        <v>25011</v>
      </c>
      <c r="B2011" t="s">
        <v>8707</v>
      </c>
      <c r="C2011" t="s">
        <v>8689</v>
      </c>
      <c r="D2011" t="s">
        <v>8690</v>
      </c>
      <c r="E2011" t="s">
        <v>207</v>
      </c>
      <c r="F2011" t="s">
        <v>8708</v>
      </c>
      <c r="G2011" t="s">
        <v>8469</v>
      </c>
      <c r="H2011" t="s">
        <v>8470</v>
      </c>
      <c r="I2011" t="s">
        <v>23</v>
      </c>
      <c r="J2011" t="s">
        <v>8692</v>
      </c>
      <c r="K2011" t="s">
        <v>2648</v>
      </c>
      <c r="L2011">
        <v>1732</v>
      </c>
      <c r="M2011">
        <v>856</v>
      </c>
      <c r="N2011">
        <v>988</v>
      </c>
      <c r="O2011">
        <v>1280</v>
      </c>
      <c r="P2011">
        <v>1586</v>
      </c>
      <c r="Q2011">
        <v>1831</v>
      </c>
    </row>
    <row r="2012" spans="1:17" x14ac:dyDescent="0.25">
      <c r="A2012">
        <v>25011</v>
      </c>
      <c r="B2012" t="s">
        <v>8709</v>
      </c>
      <c r="C2012" t="s">
        <v>8689</v>
      </c>
      <c r="D2012" t="s">
        <v>8690</v>
      </c>
      <c r="E2012" t="s">
        <v>207</v>
      </c>
      <c r="F2012" t="s">
        <v>8710</v>
      </c>
      <c r="G2012" t="s">
        <v>8469</v>
      </c>
      <c r="H2012" t="s">
        <v>8470</v>
      </c>
      <c r="I2012" t="s">
        <v>23</v>
      </c>
      <c r="J2012" t="s">
        <v>8692</v>
      </c>
      <c r="K2012" t="s">
        <v>2648</v>
      </c>
      <c r="L2012">
        <v>17353</v>
      </c>
      <c r="M2012">
        <v>856</v>
      </c>
      <c r="N2012">
        <v>988</v>
      </c>
      <c r="O2012">
        <v>1280</v>
      </c>
      <c r="P2012">
        <v>1586</v>
      </c>
      <c r="Q2012">
        <v>1831</v>
      </c>
    </row>
    <row r="2013" spans="1:17" x14ac:dyDescent="0.25">
      <c r="A2013">
        <v>25011</v>
      </c>
      <c r="B2013" t="s">
        <v>8711</v>
      </c>
      <c r="C2013" t="s">
        <v>8689</v>
      </c>
      <c r="D2013" t="s">
        <v>8690</v>
      </c>
      <c r="E2013" t="s">
        <v>207</v>
      </c>
      <c r="F2013" t="s">
        <v>8712</v>
      </c>
      <c r="G2013" t="s">
        <v>8469</v>
      </c>
      <c r="H2013" t="s">
        <v>8470</v>
      </c>
      <c r="I2013" t="s">
        <v>23</v>
      </c>
      <c r="J2013" t="s">
        <v>8692</v>
      </c>
      <c r="K2013" t="s">
        <v>2648</v>
      </c>
      <c r="L2013">
        <v>421</v>
      </c>
      <c r="M2013">
        <v>856</v>
      </c>
      <c r="N2013">
        <v>988</v>
      </c>
      <c r="O2013">
        <v>1280</v>
      </c>
      <c r="P2013">
        <v>1586</v>
      </c>
      <c r="Q2013">
        <v>1831</v>
      </c>
    </row>
    <row r="2014" spans="1:17" x14ac:dyDescent="0.25">
      <c r="A2014">
        <v>25011</v>
      </c>
      <c r="B2014" t="s">
        <v>8713</v>
      </c>
      <c r="C2014" t="s">
        <v>8689</v>
      </c>
      <c r="D2014" t="s">
        <v>8690</v>
      </c>
      <c r="E2014" t="s">
        <v>207</v>
      </c>
      <c r="F2014" t="s">
        <v>8714</v>
      </c>
      <c r="G2014" t="s">
        <v>8469</v>
      </c>
      <c r="H2014" t="s">
        <v>8470</v>
      </c>
      <c r="I2014" t="s">
        <v>23</v>
      </c>
      <c r="J2014" t="s">
        <v>8692</v>
      </c>
      <c r="K2014" t="s">
        <v>2648</v>
      </c>
      <c r="L2014">
        <v>671</v>
      </c>
      <c r="M2014">
        <v>856</v>
      </c>
      <c r="N2014">
        <v>988</v>
      </c>
      <c r="O2014">
        <v>1280</v>
      </c>
      <c r="P2014">
        <v>1586</v>
      </c>
      <c r="Q2014">
        <v>1831</v>
      </c>
    </row>
    <row r="2015" spans="1:17" x14ac:dyDescent="0.25">
      <c r="A2015">
        <v>25011</v>
      </c>
      <c r="B2015" t="s">
        <v>8715</v>
      </c>
      <c r="C2015" t="s">
        <v>8689</v>
      </c>
      <c r="D2015" t="s">
        <v>8690</v>
      </c>
      <c r="E2015" t="s">
        <v>207</v>
      </c>
      <c r="F2015" t="s">
        <v>8716</v>
      </c>
      <c r="G2015" t="s">
        <v>8469</v>
      </c>
      <c r="H2015" t="s">
        <v>8470</v>
      </c>
      <c r="I2015" t="s">
        <v>23</v>
      </c>
      <c r="J2015" t="s">
        <v>8692</v>
      </c>
      <c r="K2015" t="s">
        <v>2648</v>
      </c>
      <c r="L2015">
        <v>1875</v>
      </c>
      <c r="M2015">
        <v>856</v>
      </c>
      <c r="N2015">
        <v>988</v>
      </c>
      <c r="O2015">
        <v>1280</v>
      </c>
      <c r="P2015">
        <v>1586</v>
      </c>
      <c r="Q2015">
        <v>1831</v>
      </c>
    </row>
    <row r="2016" spans="1:17" x14ac:dyDescent="0.25">
      <c r="A2016">
        <v>25011</v>
      </c>
      <c r="B2016" t="s">
        <v>8717</v>
      </c>
      <c r="C2016" t="s">
        <v>8689</v>
      </c>
      <c r="D2016" t="s">
        <v>8690</v>
      </c>
      <c r="E2016" t="s">
        <v>207</v>
      </c>
      <c r="F2016" t="s">
        <v>8718</v>
      </c>
      <c r="G2016" t="s">
        <v>8469</v>
      </c>
      <c r="H2016" t="s">
        <v>8470</v>
      </c>
      <c r="I2016" t="s">
        <v>23</v>
      </c>
      <c r="J2016" t="s">
        <v>8692</v>
      </c>
      <c r="K2016" t="s">
        <v>2648</v>
      </c>
      <c r="L2016">
        <v>686</v>
      </c>
      <c r="M2016">
        <v>856</v>
      </c>
      <c r="N2016">
        <v>988</v>
      </c>
      <c r="O2016">
        <v>1280</v>
      </c>
      <c r="P2016">
        <v>1586</v>
      </c>
      <c r="Q2016">
        <v>1831</v>
      </c>
    </row>
    <row r="2017" spans="1:17" x14ac:dyDescent="0.25">
      <c r="A2017">
        <v>25011</v>
      </c>
      <c r="B2017" t="s">
        <v>8719</v>
      </c>
      <c r="C2017" t="s">
        <v>8689</v>
      </c>
      <c r="D2017" t="s">
        <v>8690</v>
      </c>
      <c r="E2017" t="s">
        <v>207</v>
      </c>
      <c r="F2017" t="s">
        <v>3841</v>
      </c>
      <c r="G2017" t="s">
        <v>8469</v>
      </c>
      <c r="H2017" t="s">
        <v>8470</v>
      </c>
      <c r="I2017" t="s">
        <v>23</v>
      </c>
      <c r="J2017" t="s">
        <v>8692</v>
      </c>
      <c r="K2017" t="s">
        <v>2648</v>
      </c>
      <c r="L2017">
        <v>100</v>
      </c>
      <c r="M2017">
        <v>856</v>
      </c>
      <c r="N2017">
        <v>988</v>
      </c>
      <c r="O2017">
        <v>1280</v>
      </c>
      <c r="P2017">
        <v>1586</v>
      </c>
      <c r="Q2017">
        <v>1831</v>
      </c>
    </row>
    <row r="2018" spans="1:17" x14ac:dyDescent="0.25">
      <c r="A2018">
        <v>25011</v>
      </c>
      <c r="B2018" t="s">
        <v>8720</v>
      </c>
      <c r="C2018" t="s">
        <v>8689</v>
      </c>
      <c r="D2018" t="s">
        <v>8690</v>
      </c>
      <c r="E2018" t="s">
        <v>207</v>
      </c>
      <c r="F2018" t="s">
        <v>8721</v>
      </c>
      <c r="G2018" t="s">
        <v>8469</v>
      </c>
      <c r="H2018" t="s">
        <v>8470</v>
      </c>
      <c r="I2018" t="s">
        <v>23</v>
      </c>
      <c r="J2018" t="s">
        <v>8692</v>
      </c>
      <c r="K2018" t="s">
        <v>2648</v>
      </c>
      <c r="L2018">
        <v>8251</v>
      </c>
      <c r="M2018">
        <v>856</v>
      </c>
      <c r="N2018">
        <v>988</v>
      </c>
      <c r="O2018">
        <v>1280</v>
      </c>
      <c r="P2018">
        <v>1586</v>
      </c>
      <c r="Q2018">
        <v>1831</v>
      </c>
    </row>
    <row r="2019" spans="1:17" x14ac:dyDescent="0.25">
      <c r="A2019">
        <v>25011</v>
      </c>
      <c r="B2019" t="s">
        <v>8722</v>
      </c>
      <c r="C2019" t="s">
        <v>8689</v>
      </c>
      <c r="D2019" t="s">
        <v>8690</v>
      </c>
      <c r="E2019" t="s">
        <v>207</v>
      </c>
      <c r="F2019" t="s">
        <v>8723</v>
      </c>
      <c r="G2019" t="s">
        <v>8469</v>
      </c>
      <c r="H2019" t="s">
        <v>8470</v>
      </c>
      <c r="I2019" t="s">
        <v>23</v>
      </c>
      <c r="J2019" t="s">
        <v>8692</v>
      </c>
      <c r="K2019" t="s">
        <v>2648</v>
      </c>
      <c r="L2019">
        <v>1067</v>
      </c>
      <c r="M2019">
        <v>856</v>
      </c>
      <c r="N2019">
        <v>988</v>
      </c>
      <c r="O2019">
        <v>1280</v>
      </c>
      <c r="P2019">
        <v>1586</v>
      </c>
      <c r="Q2019">
        <v>1831</v>
      </c>
    </row>
    <row r="2020" spans="1:17" x14ac:dyDescent="0.25">
      <c r="A2020">
        <v>25011</v>
      </c>
      <c r="B2020" t="s">
        <v>8724</v>
      </c>
      <c r="C2020" t="s">
        <v>8689</v>
      </c>
      <c r="D2020" t="s">
        <v>8690</v>
      </c>
      <c r="E2020" t="s">
        <v>207</v>
      </c>
      <c r="F2020" t="s">
        <v>8296</v>
      </c>
      <c r="G2020" t="s">
        <v>8469</v>
      </c>
      <c r="H2020" t="s">
        <v>8470</v>
      </c>
      <c r="I2020" t="s">
        <v>23</v>
      </c>
      <c r="J2020" t="s">
        <v>8692</v>
      </c>
      <c r="K2020" t="s">
        <v>2648</v>
      </c>
      <c r="L2020">
        <v>2973</v>
      </c>
      <c r="M2020">
        <v>856</v>
      </c>
      <c r="N2020">
        <v>988</v>
      </c>
      <c r="O2020">
        <v>1280</v>
      </c>
      <c r="P2020">
        <v>1586</v>
      </c>
      <c r="Q2020">
        <v>1831</v>
      </c>
    </row>
    <row r="2021" spans="1:17" x14ac:dyDescent="0.25">
      <c r="A2021">
        <v>25011</v>
      </c>
      <c r="B2021" t="s">
        <v>8725</v>
      </c>
      <c r="C2021" t="s">
        <v>8689</v>
      </c>
      <c r="D2021" t="s">
        <v>8690</v>
      </c>
      <c r="E2021" t="s">
        <v>207</v>
      </c>
      <c r="F2021" t="s">
        <v>4061</v>
      </c>
      <c r="G2021" t="s">
        <v>8469</v>
      </c>
      <c r="H2021" t="s">
        <v>8470</v>
      </c>
      <c r="I2021" t="s">
        <v>23</v>
      </c>
      <c r="J2021" t="s">
        <v>8692</v>
      </c>
      <c r="K2021" t="s">
        <v>2648</v>
      </c>
      <c r="L2021">
        <v>7630</v>
      </c>
      <c r="M2021">
        <v>856</v>
      </c>
      <c r="N2021">
        <v>988</v>
      </c>
      <c r="O2021">
        <v>1280</v>
      </c>
      <c r="P2021">
        <v>1586</v>
      </c>
      <c r="Q2021">
        <v>1831</v>
      </c>
    </row>
    <row r="2022" spans="1:17" x14ac:dyDescent="0.25">
      <c r="A2022">
        <v>25011</v>
      </c>
      <c r="B2022" t="s">
        <v>8726</v>
      </c>
      <c r="C2022" t="s">
        <v>8689</v>
      </c>
      <c r="D2022" t="s">
        <v>8690</v>
      </c>
      <c r="E2022" t="s">
        <v>207</v>
      </c>
      <c r="F2022" t="s">
        <v>8727</v>
      </c>
      <c r="G2022" t="s">
        <v>8469</v>
      </c>
      <c r="H2022" t="s">
        <v>8470</v>
      </c>
      <c r="I2022" t="s">
        <v>23</v>
      </c>
      <c r="J2022" t="s">
        <v>8692</v>
      </c>
      <c r="K2022" t="s">
        <v>2648</v>
      </c>
      <c r="L2022">
        <v>445</v>
      </c>
      <c r="M2022">
        <v>856</v>
      </c>
      <c r="N2022">
        <v>988</v>
      </c>
      <c r="O2022">
        <v>1280</v>
      </c>
      <c r="P2022">
        <v>1586</v>
      </c>
      <c r="Q2022">
        <v>1831</v>
      </c>
    </row>
    <row r="2023" spans="1:17" x14ac:dyDescent="0.25">
      <c r="A2023">
        <v>25011</v>
      </c>
      <c r="B2023" t="s">
        <v>8728</v>
      </c>
      <c r="C2023" t="s">
        <v>8689</v>
      </c>
      <c r="D2023" t="s">
        <v>8690</v>
      </c>
      <c r="E2023" t="s">
        <v>207</v>
      </c>
      <c r="F2023" t="s">
        <v>8729</v>
      </c>
      <c r="G2023" t="s">
        <v>8469</v>
      </c>
      <c r="H2023" t="s">
        <v>8470</v>
      </c>
      <c r="I2023" t="s">
        <v>23</v>
      </c>
      <c r="J2023" t="s">
        <v>8692</v>
      </c>
      <c r="K2023" t="s">
        <v>2648</v>
      </c>
      <c r="L2023">
        <v>1411</v>
      </c>
      <c r="M2023">
        <v>856</v>
      </c>
      <c r="N2023">
        <v>988</v>
      </c>
      <c r="O2023">
        <v>1280</v>
      </c>
      <c r="P2023">
        <v>1586</v>
      </c>
      <c r="Q2023">
        <v>1831</v>
      </c>
    </row>
    <row r="2024" spans="1:17" x14ac:dyDescent="0.25">
      <c r="A2024">
        <v>25011</v>
      </c>
      <c r="B2024" t="s">
        <v>8730</v>
      </c>
      <c r="C2024" t="s">
        <v>8689</v>
      </c>
      <c r="D2024" t="s">
        <v>8690</v>
      </c>
      <c r="E2024" t="s">
        <v>207</v>
      </c>
      <c r="F2024" t="s">
        <v>8731</v>
      </c>
      <c r="G2024" t="s">
        <v>8469</v>
      </c>
      <c r="H2024" t="s">
        <v>8470</v>
      </c>
      <c r="I2024" t="s">
        <v>23</v>
      </c>
      <c r="J2024" t="s">
        <v>8692</v>
      </c>
      <c r="K2024" t="s">
        <v>2648</v>
      </c>
      <c r="L2024">
        <v>1885</v>
      </c>
      <c r="M2024">
        <v>856</v>
      </c>
      <c r="N2024">
        <v>988</v>
      </c>
      <c r="O2024">
        <v>1280</v>
      </c>
      <c r="P2024">
        <v>1586</v>
      </c>
      <c r="Q2024">
        <v>1831</v>
      </c>
    </row>
    <row r="2025" spans="1:17" x14ac:dyDescent="0.25">
      <c r="A2025">
        <v>25011</v>
      </c>
      <c r="B2025" t="s">
        <v>8732</v>
      </c>
      <c r="C2025" t="s">
        <v>8689</v>
      </c>
      <c r="D2025" t="s">
        <v>8690</v>
      </c>
      <c r="E2025" t="s">
        <v>207</v>
      </c>
      <c r="F2025" t="s">
        <v>8733</v>
      </c>
      <c r="G2025" t="s">
        <v>8469</v>
      </c>
      <c r="H2025" t="s">
        <v>8470</v>
      </c>
      <c r="I2025" t="s">
        <v>23</v>
      </c>
      <c r="J2025" t="s">
        <v>8692</v>
      </c>
      <c r="K2025" t="s">
        <v>2648</v>
      </c>
      <c r="L2025">
        <v>3643</v>
      </c>
      <c r="M2025">
        <v>856</v>
      </c>
      <c r="N2025">
        <v>988</v>
      </c>
      <c r="O2025">
        <v>1280</v>
      </c>
      <c r="P2025">
        <v>1586</v>
      </c>
      <c r="Q2025">
        <v>1831</v>
      </c>
    </row>
    <row r="2026" spans="1:17" x14ac:dyDescent="0.25">
      <c r="A2026">
        <v>25011</v>
      </c>
      <c r="B2026" t="s">
        <v>8734</v>
      </c>
      <c r="C2026" t="s">
        <v>8689</v>
      </c>
      <c r="D2026" t="s">
        <v>8690</v>
      </c>
      <c r="E2026" t="s">
        <v>207</v>
      </c>
      <c r="F2026" t="s">
        <v>8735</v>
      </c>
      <c r="G2026" t="s">
        <v>8469</v>
      </c>
      <c r="H2026" t="s">
        <v>8470</v>
      </c>
      <c r="I2026" t="s">
        <v>23</v>
      </c>
      <c r="J2026" t="s">
        <v>8692</v>
      </c>
      <c r="K2026" t="s">
        <v>2648</v>
      </c>
      <c r="L2026">
        <v>743</v>
      </c>
      <c r="M2026">
        <v>856</v>
      </c>
      <c r="N2026">
        <v>988</v>
      </c>
      <c r="O2026">
        <v>1280</v>
      </c>
      <c r="P2026">
        <v>1586</v>
      </c>
      <c r="Q2026">
        <v>1831</v>
      </c>
    </row>
    <row r="2027" spans="1:17" x14ac:dyDescent="0.25">
      <c r="A2027">
        <v>25011</v>
      </c>
      <c r="B2027" t="s">
        <v>8736</v>
      </c>
      <c r="C2027" t="s">
        <v>8689</v>
      </c>
      <c r="D2027" t="s">
        <v>8690</v>
      </c>
      <c r="E2027" t="s">
        <v>207</v>
      </c>
      <c r="F2027" t="s">
        <v>8737</v>
      </c>
      <c r="G2027" t="s">
        <v>8469</v>
      </c>
      <c r="H2027" t="s">
        <v>8470</v>
      </c>
      <c r="I2027" t="s">
        <v>23</v>
      </c>
      <c r="J2027" t="s">
        <v>8692</v>
      </c>
      <c r="K2027" t="s">
        <v>2648</v>
      </c>
      <c r="L2027">
        <v>867</v>
      </c>
      <c r="M2027">
        <v>856</v>
      </c>
      <c r="N2027">
        <v>988</v>
      </c>
      <c r="O2027">
        <v>1280</v>
      </c>
      <c r="P2027">
        <v>1586</v>
      </c>
      <c r="Q2027">
        <v>1831</v>
      </c>
    </row>
    <row r="2028" spans="1:17" x14ac:dyDescent="0.25">
      <c r="A2028">
        <v>25011</v>
      </c>
      <c r="B2028" t="s">
        <v>8738</v>
      </c>
      <c r="C2028" t="s">
        <v>8689</v>
      </c>
      <c r="D2028" t="s">
        <v>8690</v>
      </c>
      <c r="E2028" t="s">
        <v>207</v>
      </c>
      <c r="F2028" t="s">
        <v>8739</v>
      </c>
      <c r="G2028" t="s">
        <v>8469</v>
      </c>
      <c r="H2028" t="s">
        <v>8470</v>
      </c>
      <c r="I2028" t="s">
        <v>23</v>
      </c>
      <c r="J2028" t="s">
        <v>8692</v>
      </c>
      <c r="K2028" t="s">
        <v>2648</v>
      </c>
      <c r="L2028">
        <v>1488</v>
      </c>
      <c r="M2028">
        <v>856</v>
      </c>
      <c r="N2028">
        <v>988</v>
      </c>
      <c r="O2028">
        <v>1280</v>
      </c>
      <c r="P2028">
        <v>1586</v>
      </c>
      <c r="Q2028">
        <v>1831</v>
      </c>
    </row>
    <row r="2029" spans="1:17" x14ac:dyDescent="0.25">
      <c r="A2029">
        <v>25013</v>
      </c>
      <c r="B2029" t="s">
        <v>8740</v>
      </c>
      <c r="C2029" t="s">
        <v>8741</v>
      </c>
      <c r="D2029" t="s">
        <v>8742</v>
      </c>
      <c r="E2029" t="s">
        <v>331</v>
      </c>
      <c r="F2029" t="s">
        <v>8743</v>
      </c>
      <c r="G2029" t="s">
        <v>8469</v>
      </c>
      <c r="H2029" t="s">
        <v>8470</v>
      </c>
      <c r="I2029" t="s">
        <v>23</v>
      </c>
      <c r="J2029" t="s">
        <v>8744</v>
      </c>
      <c r="K2029" t="s">
        <v>2648</v>
      </c>
      <c r="L2029">
        <v>28627</v>
      </c>
      <c r="M2029">
        <v>818</v>
      </c>
      <c r="N2029">
        <v>987</v>
      </c>
      <c r="O2029">
        <v>1223</v>
      </c>
      <c r="P2029">
        <v>1497</v>
      </c>
      <c r="Q2029">
        <v>1799</v>
      </c>
    </row>
    <row r="2030" spans="1:17" x14ac:dyDescent="0.25">
      <c r="A2030">
        <v>25013</v>
      </c>
      <c r="B2030" t="s">
        <v>8745</v>
      </c>
      <c r="C2030" t="s">
        <v>8741</v>
      </c>
      <c r="D2030" t="s">
        <v>8742</v>
      </c>
      <c r="E2030" t="s">
        <v>331</v>
      </c>
      <c r="F2030" t="s">
        <v>8746</v>
      </c>
      <c r="G2030" t="s">
        <v>8469</v>
      </c>
      <c r="H2030" t="s">
        <v>8470</v>
      </c>
      <c r="I2030" t="s">
        <v>23</v>
      </c>
      <c r="J2030" t="s">
        <v>8744</v>
      </c>
      <c r="K2030" t="s">
        <v>2648</v>
      </c>
      <c r="L2030">
        <v>1061</v>
      </c>
      <c r="M2030">
        <v>818</v>
      </c>
      <c r="N2030">
        <v>987</v>
      </c>
      <c r="O2030">
        <v>1223</v>
      </c>
      <c r="P2030">
        <v>1497</v>
      </c>
      <c r="Q2030">
        <v>1799</v>
      </c>
    </row>
    <row r="2031" spans="1:17" x14ac:dyDescent="0.25">
      <c r="A2031">
        <v>25013</v>
      </c>
      <c r="B2031" t="s">
        <v>8747</v>
      </c>
      <c r="C2031" t="s">
        <v>8741</v>
      </c>
      <c r="D2031" t="s">
        <v>8742</v>
      </c>
      <c r="E2031" t="s">
        <v>331</v>
      </c>
      <c r="F2031" t="s">
        <v>8748</v>
      </c>
      <c r="G2031" t="s">
        <v>8469</v>
      </c>
      <c r="H2031" t="s">
        <v>8470</v>
      </c>
      <c r="I2031" t="s">
        <v>23</v>
      </c>
      <c r="J2031" t="s">
        <v>8744</v>
      </c>
      <c r="K2031" t="s">
        <v>2648</v>
      </c>
      <c r="L2031">
        <v>3663</v>
      </c>
      <c r="M2031">
        <v>818</v>
      </c>
      <c r="N2031">
        <v>987</v>
      </c>
      <c r="O2031">
        <v>1223</v>
      </c>
      <c r="P2031">
        <v>1497</v>
      </c>
      <c r="Q2031">
        <v>1799</v>
      </c>
    </row>
    <row r="2032" spans="1:17" x14ac:dyDescent="0.25">
      <c r="A2032">
        <v>25013</v>
      </c>
      <c r="B2032" t="s">
        <v>8749</v>
      </c>
      <c r="C2032" t="s">
        <v>8741</v>
      </c>
      <c r="D2032" t="s">
        <v>8742</v>
      </c>
      <c r="E2032" t="s">
        <v>331</v>
      </c>
      <c r="F2032" t="s">
        <v>3987</v>
      </c>
      <c r="G2032" t="s">
        <v>8469</v>
      </c>
      <c r="H2032" t="s">
        <v>8470</v>
      </c>
      <c r="I2032" t="s">
        <v>23</v>
      </c>
      <c r="J2032" t="s">
        <v>8744</v>
      </c>
      <c r="K2032" t="s">
        <v>2648</v>
      </c>
      <c r="L2032">
        <v>1525</v>
      </c>
      <c r="M2032">
        <v>818</v>
      </c>
      <c r="N2032">
        <v>987</v>
      </c>
      <c r="O2032">
        <v>1223</v>
      </c>
      <c r="P2032">
        <v>1497</v>
      </c>
      <c r="Q2032">
        <v>1799</v>
      </c>
    </row>
    <row r="2033" spans="1:17" x14ac:dyDescent="0.25">
      <c r="A2033">
        <v>25013</v>
      </c>
      <c r="B2033" t="s">
        <v>8750</v>
      </c>
      <c r="C2033" t="s">
        <v>8741</v>
      </c>
      <c r="D2033" t="s">
        <v>8742</v>
      </c>
      <c r="E2033" t="s">
        <v>331</v>
      </c>
      <c r="F2033" t="s">
        <v>8751</v>
      </c>
      <c r="G2033" t="s">
        <v>8469</v>
      </c>
      <c r="H2033" t="s">
        <v>8470</v>
      </c>
      <c r="I2033" t="s">
        <v>23</v>
      </c>
      <c r="J2033" t="s">
        <v>8744</v>
      </c>
      <c r="K2033" t="s">
        <v>2648</v>
      </c>
      <c r="L2033">
        <v>55186</v>
      </c>
      <c r="M2033">
        <v>818</v>
      </c>
      <c r="N2033">
        <v>987</v>
      </c>
      <c r="O2033">
        <v>1223</v>
      </c>
      <c r="P2033">
        <v>1497</v>
      </c>
      <c r="Q2033">
        <v>1799</v>
      </c>
    </row>
    <row r="2034" spans="1:17" x14ac:dyDescent="0.25">
      <c r="A2034">
        <v>25013</v>
      </c>
      <c r="B2034" t="s">
        <v>8752</v>
      </c>
      <c r="C2034" t="s">
        <v>8741</v>
      </c>
      <c r="D2034" t="s">
        <v>8742</v>
      </c>
      <c r="E2034" t="s">
        <v>331</v>
      </c>
      <c r="F2034" t="s">
        <v>8753</v>
      </c>
      <c r="G2034" t="s">
        <v>8469</v>
      </c>
      <c r="H2034" t="s">
        <v>8470</v>
      </c>
      <c r="I2034" t="s">
        <v>23</v>
      </c>
      <c r="J2034" t="s">
        <v>8744</v>
      </c>
      <c r="K2034" t="s">
        <v>2648</v>
      </c>
      <c r="L2034">
        <v>16215</v>
      </c>
      <c r="M2034">
        <v>818</v>
      </c>
      <c r="N2034">
        <v>987</v>
      </c>
      <c r="O2034">
        <v>1223</v>
      </c>
      <c r="P2034">
        <v>1497</v>
      </c>
      <c r="Q2034">
        <v>1799</v>
      </c>
    </row>
    <row r="2035" spans="1:17" x14ac:dyDescent="0.25">
      <c r="A2035">
        <v>25013</v>
      </c>
      <c r="B2035" t="s">
        <v>8754</v>
      </c>
      <c r="C2035" t="s">
        <v>8741</v>
      </c>
      <c r="D2035" t="s">
        <v>8742</v>
      </c>
      <c r="E2035" t="s">
        <v>331</v>
      </c>
      <c r="F2035" t="s">
        <v>8755</v>
      </c>
      <c r="G2035" t="s">
        <v>8469</v>
      </c>
      <c r="H2035" t="s">
        <v>8470</v>
      </c>
      <c r="I2035" t="s">
        <v>23</v>
      </c>
      <c r="J2035" t="s">
        <v>8744</v>
      </c>
      <c r="K2035" t="s">
        <v>2648</v>
      </c>
      <c r="L2035">
        <v>1703</v>
      </c>
      <c r="M2035">
        <v>818</v>
      </c>
      <c r="N2035">
        <v>987</v>
      </c>
      <c r="O2035">
        <v>1223</v>
      </c>
      <c r="P2035">
        <v>1497</v>
      </c>
      <c r="Q2035">
        <v>1799</v>
      </c>
    </row>
    <row r="2036" spans="1:17" x14ac:dyDescent="0.25">
      <c r="A2036">
        <v>25013</v>
      </c>
      <c r="B2036" t="s">
        <v>8756</v>
      </c>
      <c r="C2036" t="s">
        <v>8741</v>
      </c>
      <c r="D2036" t="s">
        <v>8742</v>
      </c>
      <c r="E2036" t="s">
        <v>331</v>
      </c>
      <c r="F2036" t="s">
        <v>7959</v>
      </c>
      <c r="G2036" t="s">
        <v>8469</v>
      </c>
      <c r="H2036" t="s">
        <v>8470</v>
      </c>
      <c r="I2036" t="s">
        <v>23</v>
      </c>
      <c r="J2036" t="s">
        <v>8744</v>
      </c>
      <c r="K2036" t="s">
        <v>2648</v>
      </c>
      <c r="L2036">
        <v>5174</v>
      </c>
      <c r="M2036">
        <v>818</v>
      </c>
      <c r="N2036">
        <v>987</v>
      </c>
      <c r="O2036">
        <v>1223</v>
      </c>
      <c r="P2036">
        <v>1497</v>
      </c>
      <c r="Q2036">
        <v>1799</v>
      </c>
    </row>
    <row r="2037" spans="1:17" x14ac:dyDescent="0.25">
      <c r="A2037">
        <v>25013</v>
      </c>
      <c r="B2037" t="s">
        <v>8757</v>
      </c>
      <c r="C2037" t="s">
        <v>8741</v>
      </c>
      <c r="D2037" t="s">
        <v>8742</v>
      </c>
      <c r="E2037" t="s">
        <v>331</v>
      </c>
      <c r="F2037" t="s">
        <v>8758</v>
      </c>
      <c r="G2037" t="s">
        <v>8469</v>
      </c>
      <c r="H2037" t="s">
        <v>8470</v>
      </c>
      <c r="I2037" t="s">
        <v>23</v>
      </c>
      <c r="J2037" t="s">
        <v>8744</v>
      </c>
      <c r="K2037" t="s">
        <v>2648</v>
      </c>
      <c r="L2037">
        <v>2492</v>
      </c>
      <c r="M2037">
        <v>818</v>
      </c>
      <c r="N2037">
        <v>987</v>
      </c>
      <c r="O2037">
        <v>1223</v>
      </c>
      <c r="P2037">
        <v>1497</v>
      </c>
      <c r="Q2037">
        <v>1799</v>
      </c>
    </row>
    <row r="2038" spans="1:17" x14ac:dyDescent="0.25">
      <c r="A2038">
        <v>25013</v>
      </c>
      <c r="B2038" t="s">
        <v>8759</v>
      </c>
      <c r="C2038" t="s">
        <v>8741</v>
      </c>
      <c r="D2038" t="s">
        <v>8742</v>
      </c>
      <c r="E2038" t="s">
        <v>331</v>
      </c>
      <c r="F2038" t="s">
        <v>8760</v>
      </c>
      <c r="G2038" t="s">
        <v>8469</v>
      </c>
      <c r="H2038" t="s">
        <v>8470</v>
      </c>
      <c r="I2038" t="s">
        <v>23</v>
      </c>
      <c r="J2038" t="s">
        <v>8744</v>
      </c>
      <c r="K2038" t="s">
        <v>2648</v>
      </c>
      <c r="L2038">
        <v>40161</v>
      </c>
      <c r="M2038">
        <v>818</v>
      </c>
      <c r="N2038">
        <v>987</v>
      </c>
      <c r="O2038">
        <v>1223</v>
      </c>
      <c r="P2038">
        <v>1497</v>
      </c>
      <c r="Q2038">
        <v>1799</v>
      </c>
    </row>
    <row r="2039" spans="1:17" x14ac:dyDescent="0.25">
      <c r="A2039">
        <v>25013</v>
      </c>
      <c r="B2039" t="s">
        <v>8761</v>
      </c>
      <c r="C2039" t="s">
        <v>8741</v>
      </c>
      <c r="D2039" t="s">
        <v>8742</v>
      </c>
      <c r="E2039" t="s">
        <v>331</v>
      </c>
      <c r="F2039" t="s">
        <v>8762</v>
      </c>
      <c r="G2039" t="s">
        <v>8469</v>
      </c>
      <c r="H2039" t="s">
        <v>8470</v>
      </c>
      <c r="I2039" t="s">
        <v>23</v>
      </c>
      <c r="J2039" t="s">
        <v>8744</v>
      </c>
      <c r="K2039" t="s">
        <v>2648</v>
      </c>
      <c r="L2039">
        <v>15736</v>
      </c>
      <c r="M2039">
        <v>818</v>
      </c>
      <c r="N2039">
        <v>987</v>
      </c>
      <c r="O2039">
        <v>1223</v>
      </c>
      <c r="P2039">
        <v>1497</v>
      </c>
      <c r="Q2039">
        <v>1799</v>
      </c>
    </row>
    <row r="2040" spans="1:17" x14ac:dyDescent="0.25">
      <c r="A2040">
        <v>25013</v>
      </c>
      <c r="B2040" t="s">
        <v>8763</v>
      </c>
      <c r="C2040" t="s">
        <v>8741</v>
      </c>
      <c r="D2040" t="s">
        <v>8742</v>
      </c>
      <c r="E2040" t="s">
        <v>331</v>
      </c>
      <c r="F2040" t="s">
        <v>7421</v>
      </c>
      <c r="G2040" t="s">
        <v>8469</v>
      </c>
      <c r="H2040" t="s">
        <v>8470</v>
      </c>
      <c r="I2040" t="s">
        <v>23</v>
      </c>
      <c r="J2040" t="s">
        <v>8744</v>
      </c>
      <c r="K2040" t="s">
        <v>2648</v>
      </c>
      <c r="L2040">
        <v>21223</v>
      </c>
      <c r="M2040">
        <v>818</v>
      </c>
      <c r="N2040">
        <v>987</v>
      </c>
      <c r="O2040">
        <v>1223</v>
      </c>
      <c r="P2040">
        <v>1497</v>
      </c>
      <c r="Q2040">
        <v>1799</v>
      </c>
    </row>
    <row r="2041" spans="1:17" x14ac:dyDescent="0.25">
      <c r="A2041">
        <v>25013</v>
      </c>
      <c r="B2041" t="s">
        <v>8764</v>
      </c>
      <c r="C2041" t="s">
        <v>8741</v>
      </c>
      <c r="D2041" t="s">
        <v>8742</v>
      </c>
      <c r="E2041" t="s">
        <v>331</v>
      </c>
      <c r="F2041" t="s">
        <v>8062</v>
      </c>
      <c r="G2041" t="s">
        <v>8469</v>
      </c>
      <c r="H2041" t="s">
        <v>8470</v>
      </c>
      <c r="I2041" t="s">
        <v>23</v>
      </c>
      <c r="J2041" t="s">
        <v>8744</v>
      </c>
      <c r="K2041" t="s">
        <v>2648</v>
      </c>
      <c r="L2041">
        <v>8775</v>
      </c>
      <c r="M2041">
        <v>818</v>
      </c>
      <c r="N2041">
        <v>987</v>
      </c>
      <c r="O2041">
        <v>1223</v>
      </c>
      <c r="P2041">
        <v>1497</v>
      </c>
      <c r="Q2041">
        <v>1799</v>
      </c>
    </row>
    <row r="2042" spans="1:17" x14ac:dyDescent="0.25">
      <c r="A2042">
        <v>25013</v>
      </c>
      <c r="B2042" t="s">
        <v>8765</v>
      </c>
      <c r="C2042" t="s">
        <v>8741</v>
      </c>
      <c r="D2042" t="s">
        <v>8742</v>
      </c>
      <c r="E2042" t="s">
        <v>331</v>
      </c>
      <c r="F2042" t="s">
        <v>8766</v>
      </c>
      <c r="G2042" t="s">
        <v>8469</v>
      </c>
      <c r="H2042" t="s">
        <v>8470</v>
      </c>
      <c r="I2042" t="s">
        <v>23</v>
      </c>
      <c r="J2042" t="s">
        <v>8744</v>
      </c>
      <c r="K2042" t="s">
        <v>2648</v>
      </c>
      <c r="L2042">
        <v>907</v>
      </c>
      <c r="M2042">
        <v>818</v>
      </c>
      <c r="N2042">
        <v>987</v>
      </c>
      <c r="O2042">
        <v>1223</v>
      </c>
      <c r="P2042">
        <v>1497</v>
      </c>
      <c r="Q2042">
        <v>1799</v>
      </c>
    </row>
    <row r="2043" spans="1:17" x14ac:dyDescent="0.25">
      <c r="A2043">
        <v>25013</v>
      </c>
      <c r="B2043" t="s">
        <v>8767</v>
      </c>
      <c r="C2043" t="s">
        <v>8741</v>
      </c>
      <c r="D2043" t="s">
        <v>8742</v>
      </c>
      <c r="E2043" t="s">
        <v>331</v>
      </c>
      <c r="F2043" t="s">
        <v>8768</v>
      </c>
      <c r="G2043" t="s">
        <v>8469</v>
      </c>
      <c r="H2043" t="s">
        <v>8470</v>
      </c>
      <c r="I2043" t="s">
        <v>23</v>
      </c>
      <c r="J2043" t="s">
        <v>8744</v>
      </c>
      <c r="K2043" t="s">
        <v>2648</v>
      </c>
      <c r="L2043">
        <v>12236</v>
      </c>
      <c r="M2043">
        <v>818</v>
      </c>
      <c r="N2043">
        <v>987</v>
      </c>
      <c r="O2043">
        <v>1223</v>
      </c>
      <c r="P2043">
        <v>1497</v>
      </c>
      <c r="Q2043">
        <v>1799</v>
      </c>
    </row>
    <row r="2044" spans="1:17" x14ac:dyDescent="0.25">
      <c r="A2044">
        <v>25013</v>
      </c>
      <c r="B2044" t="s">
        <v>8769</v>
      </c>
      <c r="C2044" t="s">
        <v>8741</v>
      </c>
      <c r="D2044" t="s">
        <v>8742</v>
      </c>
      <c r="E2044" t="s">
        <v>331</v>
      </c>
      <c r="F2044" t="s">
        <v>8770</v>
      </c>
      <c r="G2044" t="s">
        <v>8469</v>
      </c>
      <c r="H2044" t="s">
        <v>8470</v>
      </c>
      <c r="I2044" t="s">
        <v>23</v>
      </c>
      <c r="J2044" t="s">
        <v>8744</v>
      </c>
      <c r="K2044" t="s">
        <v>2648</v>
      </c>
      <c r="L2044">
        <v>1524</v>
      </c>
      <c r="M2044">
        <v>818</v>
      </c>
      <c r="N2044">
        <v>987</v>
      </c>
      <c r="O2044">
        <v>1223</v>
      </c>
      <c r="P2044">
        <v>1497</v>
      </c>
      <c r="Q2044">
        <v>1799</v>
      </c>
    </row>
    <row r="2045" spans="1:17" x14ac:dyDescent="0.25">
      <c r="A2045">
        <v>25013</v>
      </c>
      <c r="B2045" t="s">
        <v>8771</v>
      </c>
      <c r="C2045" t="s">
        <v>8741</v>
      </c>
      <c r="D2045" t="s">
        <v>8742</v>
      </c>
      <c r="E2045" t="s">
        <v>331</v>
      </c>
      <c r="F2045" t="s">
        <v>8772</v>
      </c>
      <c r="G2045" t="s">
        <v>8469</v>
      </c>
      <c r="H2045" t="s">
        <v>8470</v>
      </c>
      <c r="I2045" t="s">
        <v>23</v>
      </c>
      <c r="J2045" t="s">
        <v>8744</v>
      </c>
      <c r="K2045" t="s">
        <v>2648</v>
      </c>
      <c r="L2045">
        <v>9722</v>
      </c>
      <c r="M2045">
        <v>818</v>
      </c>
      <c r="N2045">
        <v>987</v>
      </c>
      <c r="O2045">
        <v>1223</v>
      </c>
      <c r="P2045">
        <v>1497</v>
      </c>
      <c r="Q2045">
        <v>1799</v>
      </c>
    </row>
    <row r="2046" spans="1:17" x14ac:dyDescent="0.25">
      <c r="A2046">
        <v>25013</v>
      </c>
      <c r="B2046" t="s">
        <v>8773</v>
      </c>
      <c r="C2046" t="s">
        <v>8741</v>
      </c>
      <c r="D2046" t="s">
        <v>8742</v>
      </c>
      <c r="E2046" t="s">
        <v>331</v>
      </c>
      <c r="F2046" t="s">
        <v>8774</v>
      </c>
      <c r="G2046" t="s">
        <v>8469</v>
      </c>
      <c r="H2046" t="s">
        <v>8470</v>
      </c>
      <c r="I2046" t="s">
        <v>23</v>
      </c>
      <c r="J2046" t="s">
        <v>8744</v>
      </c>
      <c r="K2046" t="s">
        <v>2648</v>
      </c>
      <c r="L2046">
        <v>153677</v>
      </c>
      <c r="M2046">
        <v>818</v>
      </c>
      <c r="N2046">
        <v>987</v>
      </c>
      <c r="O2046">
        <v>1223</v>
      </c>
      <c r="P2046">
        <v>1497</v>
      </c>
      <c r="Q2046">
        <v>1799</v>
      </c>
    </row>
    <row r="2047" spans="1:17" x14ac:dyDescent="0.25">
      <c r="A2047">
        <v>25013</v>
      </c>
      <c r="B2047" t="s">
        <v>8775</v>
      </c>
      <c r="C2047" t="s">
        <v>8741</v>
      </c>
      <c r="D2047" t="s">
        <v>8742</v>
      </c>
      <c r="E2047" t="s">
        <v>331</v>
      </c>
      <c r="F2047" t="s">
        <v>4147</v>
      </c>
      <c r="G2047" t="s">
        <v>8469</v>
      </c>
      <c r="H2047" t="s">
        <v>8470</v>
      </c>
      <c r="I2047" t="s">
        <v>23</v>
      </c>
      <c r="J2047" t="s">
        <v>8744</v>
      </c>
      <c r="K2047" t="s">
        <v>2648</v>
      </c>
      <c r="L2047">
        <v>467</v>
      </c>
      <c r="M2047">
        <v>818</v>
      </c>
      <c r="N2047">
        <v>987</v>
      </c>
      <c r="O2047">
        <v>1223</v>
      </c>
      <c r="P2047">
        <v>1497</v>
      </c>
      <c r="Q2047">
        <v>1799</v>
      </c>
    </row>
    <row r="2048" spans="1:17" x14ac:dyDescent="0.25">
      <c r="A2048">
        <v>25013</v>
      </c>
      <c r="B2048" t="s">
        <v>8776</v>
      </c>
      <c r="C2048" t="s">
        <v>8741</v>
      </c>
      <c r="D2048" t="s">
        <v>8742</v>
      </c>
      <c r="E2048" t="s">
        <v>331</v>
      </c>
      <c r="F2048" t="s">
        <v>7352</v>
      </c>
      <c r="G2048" t="s">
        <v>8469</v>
      </c>
      <c r="H2048" t="s">
        <v>8470</v>
      </c>
      <c r="I2048" t="s">
        <v>23</v>
      </c>
      <c r="J2048" t="s">
        <v>8744</v>
      </c>
      <c r="K2048" t="s">
        <v>2648</v>
      </c>
      <c r="L2048">
        <v>2087</v>
      </c>
      <c r="M2048">
        <v>818</v>
      </c>
      <c r="N2048">
        <v>987</v>
      </c>
      <c r="O2048">
        <v>1223</v>
      </c>
      <c r="P2048">
        <v>1497</v>
      </c>
      <c r="Q2048">
        <v>1799</v>
      </c>
    </row>
    <row r="2049" spans="1:17" x14ac:dyDescent="0.25">
      <c r="A2049">
        <v>25013</v>
      </c>
      <c r="B2049" t="s">
        <v>8777</v>
      </c>
      <c r="C2049" t="s">
        <v>8741</v>
      </c>
      <c r="D2049" t="s">
        <v>8742</v>
      </c>
      <c r="E2049" t="s">
        <v>331</v>
      </c>
      <c r="F2049" t="s">
        <v>8778</v>
      </c>
      <c r="G2049" t="s">
        <v>8469</v>
      </c>
      <c r="H2049" t="s">
        <v>8470</v>
      </c>
      <c r="I2049" t="s">
        <v>23</v>
      </c>
      <c r="J2049" t="s">
        <v>8744</v>
      </c>
      <c r="K2049" t="s">
        <v>2648</v>
      </c>
      <c r="L2049">
        <v>41303</v>
      </c>
      <c r="M2049">
        <v>818</v>
      </c>
      <c r="N2049">
        <v>987</v>
      </c>
      <c r="O2049">
        <v>1223</v>
      </c>
      <c r="P2049">
        <v>1497</v>
      </c>
      <c r="Q2049">
        <v>1799</v>
      </c>
    </row>
    <row r="2050" spans="1:17" x14ac:dyDescent="0.25">
      <c r="A2050">
        <v>25013</v>
      </c>
      <c r="B2050" t="s">
        <v>8779</v>
      </c>
      <c r="C2050" t="s">
        <v>8741</v>
      </c>
      <c r="D2050" t="s">
        <v>8742</v>
      </c>
      <c r="E2050" t="s">
        <v>331</v>
      </c>
      <c r="F2050" t="s">
        <v>8780</v>
      </c>
      <c r="G2050" t="s">
        <v>8469</v>
      </c>
      <c r="H2050" t="s">
        <v>8470</v>
      </c>
      <c r="I2050" t="s">
        <v>23</v>
      </c>
      <c r="J2050" t="s">
        <v>8744</v>
      </c>
      <c r="K2050" t="s">
        <v>2648</v>
      </c>
      <c r="L2050">
        <v>28527</v>
      </c>
      <c r="M2050">
        <v>818</v>
      </c>
      <c r="N2050">
        <v>987</v>
      </c>
      <c r="O2050">
        <v>1223</v>
      </c>
      <c r="P2050">
        <v>1497</v>
      </c>
      <c r="Q2050">
        <v>1799</v>
      </c>
    </row>
    <row r="2051" spans="1:17" x14ac:dyDescent="0.25">
      <c r="A2051">
        <v>25013</v>
      </c>
      <c r="B2051" t="s">
        <v>8781</v>
      </c>
      <c r="C2051" t="s">
        <v>8741</v>
      </c>
      <c r="D2051" t="s">
        <v>8742</v>
      </c>
      <c r="E2051" t="s">
        <v>331</v>
      </c>
      <c r="F2051" t="s">
        <v>8782</v>
      </c>
      <c r="G2051" t="s">
        <v>8469</v>
      </c>
      <c r="H2051" t="s">
        <v>8470</v>
      </c>
      <c r="I2051" t="s">
        <v>23</v>
      </c>
      <c r="J2051" t="s">
        <v>8744</v>
      </c>
      <c r="K2051" t="s">
        <v>2648</v>
      </c>
      <c r="L2051">
        <v>14656</v>
      </c>
      <c r="M2051">
        <v>818</v>
      </c>
      <c r="N2051">
        <v>987</v>
      </c>
      <c r="O2051">
        <v>1223</v>
      </c>
      <c r="P2051">
        <v>1497</v>
      </c>
      <c r="Q2051">
        <v>1799</v>
      </c>
    </row>
    <row r="2052" spans="1:17" x14ac:dyDescent="0.25">
      <c r="A2052">
        <v>25015</v>
      </c>
      <c r="B2052" t="s">
        <v>8783</v>
      </c>
      <c r="C2052" t="s">
        <v>8741</v>
      </c>
      <c r="D2052" t="s">
        <v>8742</v>
      </c>
      <c r="E2052" t="s">
        <v>367</v>
      </c>
      <c r="F2052" t="s">
        <v>8784</v>
      </c>
      <c r="G2052" t="s">
        <v>8469</v>
      </c>
      <c r="H2052" t="s">
        <v>8470</v>
      </c>
      <c r="I2052" t="s">
        <v>23</v>
      </c>
      <c r="J2052" t="s">
        <v>8785</v>
      </c>
      <c r="K2052" t="s">
        <v>2648</v>
      </c>
      <c r="L2052">
        <v>39995</v>
      </c>
      <c r="M2052">
        <v>818</v>
      </c>
      <c r="N2052">
        <v>987</v>
      </c>
      <c r="O2052">
        <v>1223</v>
      </c>
      <c r="P2052">
        <v>1497</v>
      </c>
      <c r="Q2052">
        <v>1799</v>
      </c>
    </row>
    <row r="2053" spans="1:17" x14ac:dyDescent="0.25">
      <c r="A2053">
        <v>25015</v>
      </c>
      <c r="B2053" t="s">
        <v>8786</v>
      </c>
      <c r="C2053" t="s">
        <v>8741</v>
      </c>
      <c r="D2053" t="s">
        <v>8742</v>
      </c>
      <c r="E2053" t="s">
        <v>367</v>
      </c>
      <c r="F2053" t="s">
        <v>8787</v>
      </c>
      <c r="G2053" t="s">
        <v>8469</v>
      </c>
      <c r="H2053" t="s">
        <v>8470</v>
      </c>
      <c r="I2053" t="s">
        <v>23</v>
      </c>
      <c r="J2053" t="s">
        <v>8785</v>
      </c>
      <c r="K2053" t="s">
        <v>2648</v>
      </c>
      <c r="L2053">
        <v>15080</v>
      </c>
      <c r="M2053">
        <v>818</v>
      </c>
      <c r="N2053">
        <v>987</v>
      </c>
      <c r="O2053">
        <v>1223</v>
      </c>
      <c r="P2053">
        <v>1497</v>
      </c>
      <c r="Q2053">
        <v>1799</v>
      </c>
    </row>
    <row r="2054" spans="1:17" x14ac:dyDescent="0.25">
      <c r="A2054">
        <v>25015</v>
      </c>
      <c r="B2054" t="s">
        <v>8788</v>
      </c>
      <c r="C2054" t="s">
        <v>8741</v>
      </c>
      <c r="D2054" t="s">
        <v>8742</v>
      </c>
      <c r="E2054" t="s">
        <v>367</v>
      </c>
      <c r="F2054" t="s">
        <v>8789</v>
      </c>
      <c r="G2054" t="s">
        <v>8469</v>
      </c>
      <c r="H2054" t="s">
        <v>8470</v>
      </c>
      <c r="I2054" t="s">
        <v>23</v>
      </c>
      <c r="J2054" t="s">
        <v>8785</v>
      </c>
      <c r="K2054" t="s">
        <v>2648</v>
      </c>
      <c r="L2054">
        <v>1189</v>
      </c>
      <c r="M2054">
        <v>818</v>
      </c>
      <c r="N2054">
        <v>987</v>
      </c>
      <c r="O2054">
        <v>1223</v>
      </c>
      <c r="P2054">
        <v>1497</v>
      </c>
      <c r="Q2054">
        <v>1799</v>
      </c>
    </row>
    <row r="2055" spans="1:17" x14ac:dyDescent="0.25">
      <c r="A2055">
        <v>25015</v>
      </c>
      <c r="B2055" t="s">
        <v>8790</v>
      </c>
      <c r="C2055" t="s">
        <v>8741</v>
      </c>
      <c r="D2055" t="s">
        <v>8742</v>
      </c>
      <c r="E2055" t="s">
        <v>367</v>
      </c>
      <c r="F2055" t="s">
        <v>8791</v>
      </c>
      <c r="G2055" t="s">
        <v>8469</v>
      </c>
      <c r="H2055" t="s">
        <v>8470</v>
      </c>
      <c r="I2055" t="s">
        <v>23</v>
      </c>
      <c r="J2055" t="s">
        <v>8785</v>
      </c>
      <c r="K2055" t="s">
        <v>2648</v>
      </c>
      <c r="L2055">
        <v>1003</v>
      </c>
      <c r="M2055">
        <v>818</v>
      </c>
      <c r="N2055">
        <v>987</v>
      </c>
      <c r="O2055">
        <v>1223</v>
      </c>
      <c r="P2055">
        <v>1497</v>
      </c>
      <c r="Q2055">
        <v>1799</v>
      </c>
    </row>
    <row r="2056" spans="1:17" x14ac:dyDescent="0.25">
      <c r="A2056">
        <v>25015</v>
      </c>
      <c r="B2056" t="s">
        <v>8792</v>
      </c>
      <c r="C2056" t="s">
        <v>8741</v>
      </c>
      <c r="D2056" t="s">
        <v>8742</v>
      </c>
      <c r="E2056" t="s">
        <v>367</v>
      </c>
      <c r="F2056" t="s">
        <v>8793</v>
      </c>
      <c r="G2056" t="s">
        <v>8469</v>
      </c>
      <c r="H2056" t="s">
        <v>8470</v>
      </c>
      <c r="I2056" t="s">
        <v>23</v>
      </c>
      <c r="J2056" t="s">
        <v>8785</v>
      </c>
      <c r="K2056" t="s">
        <v>2648</v>
      </c>
      <c r="L2056">
        <v>15930</v>
      </c>
      <c r="M2056">
        <v>818</v>
      </c>
      <c r="N2056">
        <v>987</v>
      </c>
      <c r="O2056">
        <v>1223</v>
      </c>
      <c r="P2056">
        <v>1497</v>
      </c>
      <c r="Q2056">
        <v>1799</v>
      </c>
    </row>
    <row r="2057" spans="1:17" x14ac:dyDescent="0.25">
      <c r="A2057">
        <v>25015</v>
      </c>
      <c r="B2057" t="s">
        <v>8794</v>
      </c>
      <c r="C2057" t="s">
        <v>8741</v>
      </c>
      <c r="D2057" t="s">
        <v>8742</v>
      </c>
      <c r="E2057" t="s">
        <v>367</v>
      </c>
      <c r="F2057" t="s">
        <v>3947</v>
      </c>
      <c r="G2057" t="s">
        <v>8469</v>
      </c>
      <c r="H2057" t="s">
        <v>8470</v>
      </c>
      <c r="I2057" t="s">
        <v>23</v>
      </c>
      <c r="J2057" t="s">
        <v>8785</v>
      </c>
      <c r="K2057" t="s">
        <v>2648</v>
      </c>
      <c r="L2057">
        <v>880</v>
      </c>
      <c r="M2057">
        <v>818</v>
      </c>
      <c r="N2057">
        <v>987</v>
      </c>
      <c r="O2057">
        <v>1223</v>
      </c>
      <c r="P2057">
        <v>1497</v>
      </c>
      <c r="Q2057">
        <v>1799</v>
      </c>
    </row>
    <row r="2058" spans="1:17" x14ac:dyDescent="0.25">
      <c r="A2058">
        <v>25015</v>
      </c>
      <c r="B2058" t="s">
        <v>8795</v>
      </c>
      <c r="C2058" t="s">
        <v>8741</v>
      </c>
      <c r="D2058" t="s">
        <v>8742</v>
      </c>
      <c r="E2058" t="s">
        <v>367</v>
      </c>
      <c r="F2058" t="s">
        <v>3898</v>
      </c>
      <c r="G2058" t="s">
        <v>8469</v>
      </c>
      <c r="H2058" t="s">
        <v>8470</v>
      </c>
      <c r="I2058" t="s">
        <v>23</v>
      </c>
      <c r="J2058" t="s">
        <v>8785</v>
      </c>
      <c r="K2058" t="s">
        <v>2648</v>
      </c>
      <c r="L2058">
        <v>6310</v>
      </c>
      <c r="M2058">
        <v>818</v>
      </c>
      <c r="N2058">
        <v>987</v>
      </c>
      <c r="O2058">
        <v>1223</v>
      </c>
      <c r="P2058">
        <v>1497</v>
      </c>
      <c r="Q2058">
        <v>1799</v>
      </c>
    </row>
    <row r="2059" spans="1:17" x14ac:dyDescent="0.25">
      <c r="A2059">
        <v>25015</v>
      </c>
      <c r="B2059" t="s">
        <v>8796</v>
      </c>
      <c r="C2059" t="s">
        <v>8741</v>
      </c>
      <c r="D2059" t="s">
        <v>8742</v>
      </c>
      <c r="E2059" t="s">
        <v>367</v>
      </c>
      <c r="F2059" t="s">
        <v>8797</v>
      </c>
      <c r="G2059" t="s">
        <v>8469</v>
      </c>
      <c r="H2059" t="s">
        <v>8470</v>
      </c>
      <c r="I2059" t="s">
        <v>23</v>
      </c>
      <c r="J2059" t="s">
        <v>8785</v>
      </c>
      <c r="K2059" t="s">
        <v>2648</v>
      </c>
      <c r="L2059">
        <v>5328</v>
      </c>
      <c r="M2059">
        <v>818</v>
      </c>
      <c r="N2059">
        <v>987</v>
      </c>
      <c r="O2059">
        <v>1223</v>
      </c>
      <c r="P2059">
        <v>1497</v>
      </c>
      <c r="Q2059">
        <v>1799</v>
      </c>
    </row>
    <row r="2060" spans="1:17" x14ac:dyDescent="0.25">
      <c r="A2060">
        <v>25015</v>
      </c>
      <c r="B2060" t="s">
        <v>8798</v>
      </c>
      <c r="C2060" t="s">
        <v>8741</v>
      </c>
      <c r="D2060" t="s">
        <v>8742</v>
      </c>
      <c r="E2060" t="s">
        <v>367</v>
      </c>
      <c r="F2060" t="s">
        <v>8799</v>
      </c>
      <c r="G2060" t="s">
        <v>8469</v>
      </c>
      <c r="H2060" t="s">
        <v>8470</v>
      </c>
      <c r="I2060" t="s">
        <v>23</v>
      </c>
      <c r="J2060" t="s">
        <v>8785</v>
      </c>
      <c r="K2060" t="s">
        <v>2648</v>
      </c>
      <c r="L2060">
        <v>3271</v>
      </c>
      <c r="M2060">
        <v>818</v>
      </c>
      <c r="N2060">
        <v>987</v>
      </c>
      <c r="O2060">
        <v>1223</v>
      </c>
      <c r="P2060">
        <v>1497</v>
      </c>
      <c r="Q2060">
        <v>1799</v>
      </c>
    </row>
    <row r="2061" spans="1:17" x14ac:dyDescent="0.25">
      <c r="A2061">
        <v>25015</v>
      </c>
      <c r="B2061" t="s">
        <v>8800</v>
      </c>
      <c r="C2061" t="s">
        <v>8741</v>
      </c>
      <c r="D2061" t="s">
        <v>8742</v>
      </c>
      <c r="E2061" t="s">
        <v>367</v>
      </c>
      <c r="F2061" t="s">
        <v>8801</v>
      </c>
      <c r="G2061" t="s">
        <v>8469</v>
      </c>
      <c r="H2061" t="s">
        <v>8470</v>
      </c>
      <c r="I2061" t="s">
        <v>23</v>
      </c>
      <c r="J2061" t="s">
        <v>8785</v>
      </c>
      <c r="K2061" t="s">
        <v>2648</v>
      </c>
      <c r="L2061">
        <v>2170</v>
      </c>
      <c r="M2061">
        <v>818</v>
      </c>
      <c r="N2061">
        <v>987</v>
      </c>
      <c r="O2061">
        <v>1223</v>
      </c>
      <c r="P2061">
        <v>1497</v>
      </c>
      <c r="Q2061">
        <v>1799</v>
      </c>
    </row>
    <row r="2062" spans="1:17" x14ac:dyDescent="0.25">
      <c r="A2062">
        <v>25015</v>
      </c>
      <c r="B2062" t="s">
        <v>8802</v>
      </c>
      <c r="C2062" t="s">
        <v>8741</v>
      </c>
      <c r="D2062" t="s">
        <v>8742</v>
      </c>
      <c r="E2062" t="s">
        <v>367</v>
      </c>
      <c r="F2062" t="s">
        <v>4010</v>
      </c>
      <c r="G2062" t="s">
        <v>8469</v>
      </c>
      <c r="H2062" t="s">
        <v>8470</v>
      </c>
      <c r="I2062" t="s">
        <v>23</v>
      </c>
      <c r="J2062" t="s">
        <v>8785</v>
      </c>
      <c r="K2062" t="s">
        <v>2648</v>
      </c>
      <c r="L2062">
        <v>363</v>
      </c>
      <c r="M2062">
        <v>818</v>
      </c>
      <c r="N2062">
        <v>987</v>
      </c>
      <c r="O2062">
        <v>1223</v>
      </c>
      <c r="P2062">
        <v>1497</v>
      </c>
      <c r="Q2062">
        <v>1799</v>
      </c>
    </row>
    <row r="2063" spans="1:17" x14ac:dyDescent="0.25">
      <c r="A2063">
        <v>25015</v>
      </c>
      <c r="B2063" t="s">
        <v>8803</v>
      </c>
      <c r="C2063" t="s">
        <v>8741</v>
      </c>
      <c r="D2063" t="s">
        <v>8742</v>
      </c>
      <c r="E2063" t="s">
        <v>367</v>
      </c>
      <c r="F2063" t="s">
        <v>8804</v>
      </c>
      <c r="G2063" t="s">
        <v>8469</v>
      </c>
      <c r="H2063" t="s">
        <v>8470</v>
      </c>
      <c r="I2063" t="s">
        <v>23</v>
      </c>
      <c r="J2063" t="s">
        <v>8785</v>
      </c>
      <c r="K2063" t="s">
        <v>2648</v>
      </c>
      <c r="L2063">
        <v>28552</v>
      </c>
      <c r="M2063">
        <v>818</v>
      </c>
      <c r="N2063">
        <v>987</v>
      </c>
      <c r="O2063">
        <v>1223</v>
      </c>
      <c r="P2063">
        <v>1497</v>
      </c>
      <c r="Q2063">
        <v>1799</v>
      </c>
    </row>
    <row r="2064" spans="1:17" x14ac:dyDescent="0.25">
      <c r="A2064">
        <v>25015</v>
      </c>
      <c r="B2064" t="s">
        <v>8805</v>
      </c>
      <c r="C2064" t="s">
        <v>8741</v>
      </c>
      <c r="D2064" t="s">
        <v>8742</v>
      </c>
      <c r="E2064" t="s">
        <v>367</v>
      </c>
      <c r="F2064" t="s">
        <v>8806</v>
      </c>
      <c r="G2064" t="s">
        <v>8469</v>
      </c>
      <c r="H2064" t="s">
        <v>8470</v>
      </c>
      <c r="I2064" t="s">
        <v>23</v>
      </c>
      <c r="J2064" t="s">
        <v>8785</v>
      </c>
      <c r="K2064" t="s">
        <v>2648</v>
      </c>
      <c r="L2064">
        <v>1348</v>
      </c>
      <c r="M2064">
        <v>818</v>
      </c>
      <c r="N2064">
        <v>987</v>
      </c>
      <c r="O2064">
        <v>1223</v>
      </c>
      <c r="P2064">
        <v>1497</v>
      </c>
      <c r="Q2064">
        <v>1799</v>
      </c>
    </row>
    <row r="2065" spans="1:17" x14ac:dyDescent="0.25">
      <c r="A2065">
        <v>25015</v>
      </c>
      <c r="B2065" t="s">
        <v>8807</v>
      </c>
      <c r="C2065" t="s">
        <v>8741</v>
      </c>
      <c r="D2065" t="s">
        <v>8742</v>
      </c>
      <c r="E2065" t="s">
        <v>367</v>
      </c>
      <c r="F2065" t="s">
        <v>4172</v>
      </c>
      <c r="G2065" t="s">
        <v>8469</v>
      </c>
      <c r="H2065" t="s">
        <v>8470</v>
      </c>
      <c r="I2065" t="s">
        <v>23</v>
      </c>
      <c r="J2065" t="s">
        <v>8785</v>
      </c>
      <c r="K2065" t="s">
        <v>2648</v>
      </c>
      <c r="L2065">
        <v>688</v>
      </c>
      <c r="M2065">
        <v>818</v>
      </c>
      <c r="N2065">
        <v>987</v>
      </c>
      <c r="O2065">
        <v>1223</v>
      </c>
      <c r="P2065">
        <v>1497</v>
      </c>
      <c r="Q2065">
        <v>1799</v>
      </c>
    </row>
    <row r="2066" spans="1:17" x14ac:dyDescent="0.25">
      <c r="A2066">
        <v>25015</v>
      </c>
      <c r="B2066" t="s">
        <v>8808</v>
      </c>
      <c r="C2066" t="s">
        <v>8741</v>
      </c>
      <c r="D2066" t="s">
        <v>8742</v>
      </c>
      <c r="E2066" t="s">
        <v>367</v>
      </c>
      <c r="F2066" t="s">
        <v>8809</v>
      </c>
      <c r="G2066" t="s">
        <v>8469</v>
      </c>
      <c r="H2066" t="s">
        <v>8470</v>
      </c>
      <c r="I2066" t="s">
        <v>23</v>
      </c>
      <c r="J2066" t="s">
        <v>8785</v>
      </c>
      <c r="K2066" t="s">
        <v>2648</v>
      </c>
      <c r="L2066">
        <v>6169</v>
      </c>
      <c r="M2066">
        <v>818</v>
      </c>
      <c r="N2066">
        <v>987</v>
      </c>
      <c r="O2066">
        <v>1223</v>
      </c>
      <c r="P2066">
        <v>1497</v>
      </c>
      <c r="Q2066">
        <v>1799</v>
      </c>
    </row>
    <row r="2067" spans="1:17" x14ac:dyDescent="0.25">
      <c r="A2067">
        <v>25015</v>
      </c>
      <c r="B2067" t="s">
        <v>8810</v>
      </c>
      <c r="C2067" t="s">
        <v>8741</v>
      </c>
      <c r="D2067" t="s">
        <v>8742</v>
      </c>
      <c r="E2067" t="s">
        <v>367</v>
      </c>
      <c r="F2067" t="s">
        <v>8811</v>
      </c>
      <c r="G2067" t="s">
        <v>8469</v>
      </c>
      <c r="H2067" t="s">
        <v>8470</v>
      </c>
      <c r="I2067" t="s">
        <v>23</v>
      </c>
      <c r="J2067" t="s">
        <v>8785</v>
      </c>
      <c r="K2067" t="s">
        <v>2648</v>
      </c>
      <c r="L2067">
        <v>17715</v>
      </c>
      <c r="M2067">
        <v>818</v>
      </c>
      <c r="N2067">
        <v>987</v>
      </c>
      <c r="O2067">
        <v>1223</v>
      </c>
      <c r="P2067">
        <v>1497</v>
      </c>
      <c r="Q2067">
        <v>1799</v>
      </c>
    </row>
    <row r="2068" spans="1:17" x14ac:dyDescent="0.25">
      <c r="A2068">
        <v>25015</v>
      </c>
      <c r="B2068" t="s">
        <v>8812</v>
      </c>
      <c r="C2068" t="s">
        <v>8741</v>
      </c>
      <c r="D2068" t="s">
        <v>8742</v>
      </c>
      <c r="E2068" t="s">
        <v>367</v>
      </c>
      <c r="F2068" t="s">
        <v>8813</v>
      </c>
      <c r="G2068" t="s">
        <v>8469</v>
      </c>
      <c r="H2068" t="s">
        <v>8470</v>
      </c>
      <c r="I2068" t="s">
        <v>23</v>
      </c>
      <c r="J2068" t="s">
        <v>8785</v>
      </c>
      <c r="K2068" t="s">
        <v>2648</v>
      </c>
      <c r="L2068">
        <v>9821</v>
      </c>
      <c r="M2068">
        <v>818</v>
      </c>
      <c r="N2068">
        <v>987</v>
      </c>
      <c r="O2068">
        <v>1223</v>
      </c>
      <c r="P2068">
        <v>1497</v>
      </c>
      <c r="Q2068">
        <v>1799</v>
      </c>
    </row>
    <row r="2069" spans="1:17" x14ac:dyDescent="0.25">
      <c r="A2069">
        <v>25015</v>
      </c>
      <c r="B2069" t="s">
        <v>8814</v>
      </c>
      <c r="C2069" t="s">
        <v>8741</v>
      </c>
      <c r="D2069" t="s">
        <v>8742</v>
      </c>
      <c r="E2069" t="s">
        <v>367</v>
      </c>
      <c r="F2069" t="s">
        <v>8815</v>
      </c>
      <c r="G2069" t="s">
        <v>8469</v>
      </c>
      <c r="H2069" t="s">
        <v>8470</v>
      </c>
      <c r="I2069" t="s">
        <v>23</v>
      </c>
      <c r="J2069" t="s">
        <v>8785</v>
      </c>
      <c r="K2069" t="s">
        <v>2648</v>
      </c>
      <c r="L2069">
        <v>1711</v>
      </c>
      <c r="M2069">
        <v>818</v>
      </c>
      <c r="N2069">
        <v>987</v>
      </c>
      <c r="O2069">
        <v>1223</v>
      </c>
      <c r="P2069">
        <v>1497</v>
      </c>
      <c r="Q2069">
        <v>1799</v>
      </c>
    </row>
    <row r="2070" spans="1:17" x14ac:dyDescent="0.25">
      <c r="A2070">
        <v>25015</v>
      </c>
      <c r="B2070" t="s">
        <v>8816</v>
      </c>
      <c r="C2070" t="s">
        <v>8741</v>
      </c>
      <c r="D2070" t="s">
        <v>8742</v>
      </c>
      <c r="E2070" t="s">
        <v>367</v>
      </c>
      <c r="F2070" t="s">
        <v>8817</v>
      </c>
      <c r="G2070" t="s">
        <v>8469</v>
      </c>
      <c r="H2070" t="s">
        <v>8470</v>
      </c>
      <c r="I2070" t="s">
        <v>23</v>
      </c>
      <c r="J2070" t="s">
        <v>8785</v>
      </c>
      <c r="K2070" t="s">
        <v>2648</v>
      </c>
      <c r="L2070">
        <v>2638</v>
      </c>
      <c r="M2070">
        <v>818</v>
      </c>
      <c r="N2070">
        <v>987</v>
      </c>
      <c r="O2070">
        <v>1223</v>
      </c>
      <c r="P2070">
        <v>1497</v>
      </c>
      <c r="Q2070">
        <v>1799</v>
      </c>
    </row>
    <row r="2071" spans="1:17" x14ac:dyDescent="0.25">
      <c r="A2071">
        <v>25015</v>
      </c>
      <c r="B2071" t="s">
        <v>8818</v>
      </c>
      <c r="C2071" t="s">
        <v>8741</v>
      </c>
      <c r="D2071" t="s">
        <v>8742</v>
      </c>
      <c r="E2071" t="s">
        <v>367</v>
      </c>
      <c r="F2071" t="s">
        <v>8819</v>
      </c>
      <c r="G2071" t="s">
        <v>8469</v>
      </c>
      <c r="H2071" t="s">
        <v>8470</v>
      </c>
      <c r="I2071" t="s">
        <v>23</v>
      </c>
      <c r="J2071" t="s">
        <v>8785</v>
      </c>
      <c r="K2071" t="s">
        <v>2648</v>
      </c>
      <c r="L2071">
        <v>1200</v>
      </c>
      <c r="M2071">
        <v>818</v>
      </c>
      <c r="N2071">
        <v>987</v>
      </c>
      <c r="O2071">
        <v>1223</v>
      </c>
      <c r="P2071">
        <v>1497</v>
      </c>
      <c r="Q2071">
        <v>1799</v>
      </c>
    </row>
    <row r="2072" spans="1:17" x14ac:dyDescent="0.25">
      <c r="A2072">
        <v>25017</v>
      </c>
      <c r="B2072" t="s">
        <v>8820</v>
      </c>
      <c r="C2072" t="s">
        <v>8623</v>
      </c>
      <c r="D2072" t="s">
        <v>8624</v>
      </c>
      <c r="E2072" t="s">
        <v>199</v>
      </c>
      <c r="F2072" t="s">
        <v>8332</v>
      </c>
      <c r="G2072" t="s">
        <v>8469</v>
      </c>
      <c r="H2072" t="s">
        <v>8470</v>
      </c>
      <c r="I2072" t="s">
        <v>23</v>
      </c>
      <c r="J2072" t="s">
        <v>8821</v>
      </c>
      <c r="K2072" t="s">
        <v>2648</v>
      </c>
      <c r="L2072">
        <v>23634</v>
      </c>
      <c r="M2072">
        <v>2025</v>
      </c>
      <c r="N2072">
        <v>2198</v>
      </c>
      <c r="O2072">
        <v>2635</v>
      </c>
      <c r="P2072">
        <v>3207</v>
      </c>
      <c r="Q2072">
        <v>3540</v>
      </c>
    </row>
    <row r="2073" spans="1:17" x14ac:dyDescent="0.25">
      <c r="A2073">
        <v>25017</v>
      </c>
      <c r="B2073" t="s">
        <v>8822</v>
      </c>
      <c r="C2073" t="s">
        <v>8623</v>
      </c>
      <c r="D2073" t="s">
        <v>8624</v>
      </c>
      <c r="E2073" t="s">
        <v>199</v>
      </c>
      <c r="F2073" t="s">
        <v>8823</v>
      </c>
      <c r="G2073" t="s">
        <v>8469</v>
      </c>
      <c r="H2073" t="s">
        <v>8470</v>
      </c>
      <c r="I2073" t="s">
        <v>23</v>
      </c>
      <c r="J2073" t="s">
        <v>8821</v>
      </c>
      <c r="K2073" t="s">
        <v>2648</v>
      </c>
      <c r="L2073">
        <v>45379</v>
      </c>
      <c r="M2073">
        <v>2025</v>
      </c>
      <c r="N2073">
        <v>2198</v>
      </c>
      <c r="O2073">
        <v>2635</v>
      </c>
      <c r="P2073">
        <v>3207</v>
      </c>
      <c r="Q2073">
        <v>3540</v>
      </c>
    </row>
    <row r="2074" spans="1:17" x14ac:dyDescent="0.25">
      <c r="A2074">
        <v>25017</v>
      </c>
      <c r="B2074" t="s">
        <v>8824</v>
      </c>
      <c r="C2074" t="s">
        <v>8623</v>
      </c>
      <c r="D2074" t="s">
        <v>8624</v>
      </c>
      <c r="E2074" t="s">
        <v>199</v>
      </c>
      <c r="F2074" t="s">
        <v>8825</v>
      </c>
      <c r="G2074" t="s">
        <v>8469</v>
      </c>
      <c r="H2074" t="s">
        <v>8470</v>
      </c>
      <c r="I2074" t="s">
        <v>23</v>
      </c>
      <c r="J2074" t="s">
        <v>8821</v>
      </c>
      <c r="K2074" t="s">
        <v>2648</v>
      </c>
      <c r="L2074">
        <v>3211</v>
      </c>
      <c r="M2074">
        <v>2025</v>
      </c>
      <c r="N2074">
        <v>2198</v>
      </c>
      <c r="O2074">
        <v>2635</v>
      </c>
      <c r="P2074">
        <v>3207</v>
      </c>
      <c r="Q2074">
        <v>3540</v>
      </c>
    </row>
    <row r="2075" spans="1:17" x14ac:dyDescent="0.25">
      <c r="A2075">
        <v>25017</v>
      </c>
      <c r="B2075" t="s">
        <v>8826</v>
      </c>
      <c r="C2075" t="s">
        <v>8623</v>
      </c>
      <c r="D2075" t="s">
        <v>8624</v>
      </c>
      <c r="E2075" t="s">
        <v>199</v>
      </c>
      <c r="F2075" t="s">
        <v>7361</v>
      </c>
      <c r="G2075" t="s">
        <v>8469</v>
      </c>
      <c r="H2075" t="s">
        <v>8470</v>
      </c>
      <c r="I2075" t="s">
        <v>23</v>
      </c>
      <c r="J2075" t="s">
        <v>8821</v>
      </c>
      <c r="K2075" t="s">
        <v>2648</v>
      </c>
      <c r="L2075">
        <v>17787</v>
      </c>
      <c r="M2075">
        <v>2025</v>
      </c>
      <c r="N2075">
        <v>2198</v>
      </c>
      <c r="O2075">
        <v>2635</v>
      </c>
      <c r="P2075">
        <v>3207</v>
      </c>
      <c r="Q2075">
        <v>3540</v>
      </c>
    </row>
    <row r="2076" spans="1:17" x14ac:dyDescent="0.25">
      <c r="A2076">
        <v>25017</v>
      </c>
      <c r="B2076" t="s">
        <v>8827</v>
      </c>
      <c r="C2076" t="s">
        <v>8623</v>
      </c>
      <c r="D2076" t="s">
        <v>8624</v>
      </c>
      <c r="E2076" t="s">
        <v>199</v>
      </c>
      <c r="F2076" t="s">
        <v>8828</v>
      </c>
      <c r="G2076" t="s">
        <v>8469</v>
      </c>
      <c r="H2076" t="s">
        <v>8470</v>
      </c>
      <c r="I2076" t="s">
        <v>23</v>
      </c>
      <c r="J2076" t="s">
        <v>8821</v>
      </c>
      <c r="K2076" t="s">
        <v>2648</v>
      </c>
      <c r="L2076">
        <v>8158</v>
      </c>
      <c r="M2076">
        <v>2025</v>
      </c>
      <c r="N2076">
        <v>2198</v>
      </c>
      <c r="O2076">
        <v>2635</v>
      </c>
      <c r="P2076">
        <v>3207</v>
      </c>
      <c r="Q2076">
        <v>3540</v>
      </c>
    </row>
    <row r="2077" spans="1:17" x14ac:dyDescent="0.25">
      <c r="A2077">
        <v>25017</v>
      </c>
      <c r="B2077" t="s">
        <v>8829</v>
      </c>
      <c r="C2077" t="s">
        <v>8623</v>
      </c>
      <c r="D2077" t="s">
        <v>8624</v>
      </c>
      <c r="E2077" t="s">
        <v>199</v>
      </c>
      <c r="F2077" t="s">
        <v>8830</v>
      </c>
      <c r="G2077" t="s">
        <v>8469</v>
      </c>
      <c r="H2077" t="s">
        <v>8470</v>
      </c>
      <c r="I2077" t="s">
        <v>23</v>
      </c>
      <c r="J2077" t="s">
        <v>8821</v>
      </c>
      <c r="K2077" t="s">
        <v>2648</v>
      </c>
      <c r="L2077">
        <v>14136</v>
      </c>
      <c r="M2077">
        <v>2025</v>
      </c>
      <c r="N2077">
        <v>2198</v>
      </c>
      <c r="O2077">
        <v>2635</v>
      </c>
      <c r="P2077">
        <v>3207</v>
      </c>
      <c r="Q2077">
        <v>3540</v>
      </c>
    </row>
    <row r="2078" spans="1:17" x14ac:dyDescent="0.25">
      <c r="A2078">
        <v>25017</v>
      </c>
      <c r="B2078" t="s">
        <v>8831</v>
      </c>
      <c r="C2078" t="s">
        <v>8623</v>
      </c>
      <c r="D2078" t="s">
        <v>8624</v>
      </c>
      <c r="E2078" t="s">
        <v>199</v>
      </c>
      <c r="F2078" t="s">
        <v>8185</v>
      </c>
      <c r="G2078" t="s">
        <v>8469</v>
      </c>
      <c r="H2078" t="s">
        <v>8470</v>
      </c>
      <c r="I2078" t="s">
        <v>23</v>
      </c>
      <c r="J2078" t="s">
        <v>8821</v>
      </c>
      <c r="K2078" t="s">
        <v>2648</v>
      </c>
      <c r="L2078">
        <v>26158</v>
      </c>
      <c r="M2078">
        <v>2025</v>
      </c>
      <c r="N2078">
        <v>2198</v>
      </c>
      <c r="O2078">
        <v>2635</v>
      </c>
      <c r="P2078">
        <v>3207</v>
      </c>
      <c r="Q2078">
        <v>3540</v>
      </c>
    </row>
    <row r="2079" spans="1:17" x14ac:dyDescent="0.25">
      <c r="A2079">
        <v>25017</v>
      </c>
      <c r="B2079" t="s">
        <v>8832</v>
      </c>
      <c r="C2079" t="s">
        <v>8833</v>
      </c>
      <c r="D2079" t="s">
        <v>8834</v>
      </c>
      <c r="E2079" t="s">
        <v>199</v>
      </c>
      <c r="F2079" t="s">
        <v>8835</v>
      </c>
      <c r="G2079" t="s">
        <v>8469</v>
      </c>
      <c r="H2079" t="s">
        <v>8470</v>
      </c>
      <c r="I2079" t="s">
        <v>23</v>
      </c>
      <c r="J2079" t="s">
        <v>8821</v>
      </c>
      <c r="K2079" t="s">
        <v>2648</v>
      </c>
      <c r="L2079">
        <v>43274</v>
      </c>
      <c r="M2079">
        <v>1340</v>
      </c>
      <c r="N2079">
        <v>1490</v>
      </c>
      <c r="O2079">
        <v>1955</v>
      </c>
      <c r="P2079">
        <v>2379</v>
      </c>
      <c r="Q2079">
        <v>2626</v>
      </c>
    </row>
    <row r="2080" spans="1:17" x14ac:dyDescent="0.25">
      <c r="A2080">
        <v>25017</v>
      </c>
      <c r="B2080" t="s">
        <v>8836</v>
      </c>
      <c r="C2080" t="s">
        <v>8623</v>
      </c>
      <c r="D2080" t="s">
        <v>8624</v>
      </c>
      <c r="E2080" t="s">
        <v>199</v>
      </c>
      <c r="F2080" t="s">
        <v>8837</v>
      </c>
      <c r="G2080" t="s">
        <v>8469</v>
      </c>
      <c r="H2080" t="s">
        <v>8470</v>
      </c>
      <c r="I2080" t="s">
        <v>23</v>
      </c>
      <c r="J2080" t="s">
        <v>8821</v>
      </c>
      <c r="K2080" t="s">
        <v>2648</v>
      </c>
      <c r="L2080">
        <v>5677</v>
      </c>
      <c r="M2080">
        <v>2025</v>
      </c>
      <c r="N2080">
        <v>2198</v>
      </c>
      <c r="O2080">
        <v>2635</v>
      </c>
      <c r="P2080">
        <v>3207</v>
      </c>
      <c r="Q2080">
        <v>3540</v>
      </c>
    </row>
    <row r="2081" spans="1:17" x14ac:dyDescent="0.25">
      <c r="A2081">
        <v>25017</v>
      </c>
      <c r="B2081" t="s">
        <v>8838</v>
      </c>
      <c r="C2081" t="s">
        <v>8623</v>
      </c>
      <c r="D2081" t="s">
        <v>8624</v>
      </c>
      <c r="E2081" t="s">
        <v>199</v>
      </c>
      <c r="F2081" t="s">
        <v>3882</v>
      </c>
      <c r="G2081" t="s">
        <v>8469</v>
      </c>
      <c r="H2081" t="s">
        <v>8470</v>
      </c>
      <c r="I2081" t="s">
        <v>23</v>
      </c>
      <c r="J2081" t="s">
        <v>8821</v>
      </c>
      <c r="K2081" t="s">
        <v>2648</v>
      </c>
      <c r="L2081">
        <v>28077</v>
      </c>
      <c r="M2081">
        <v>2025</v>
      </c>
      <c r="N2081">
        <v>2198</v>
      </c>
      <c r="O2081">
        <v>2635</v>
      </c>
      <c r="P2081">
        <v>3207</v>
      </c>
      <c r="Q2081">
        <v>3540</v>
      </c>
    </row>
    <row r="2082" spans="1:17" x14ac:dyDescent="0.25">
      <c r="A2082">
        <v>25017</v>
      </c>
      <c r="B2082" t="s">
        <v>8839</v>
      </c>
      <c r="C2082" t="s">
        <v>8623</v>
      </c>
      <c r="D2082" t="s">
        <v>8624</v>
      </c>
      <c r="E2082" t="s">
        <v>199</v>
      </c>
      <c r="F2082" t="s">
        <v>8840</v>
      </c>
      <c r="G2082" t="s">
        <v>8469</v>
      </c>
      <c r="H2082" t="s">
        <v>8470</v>
      </c>
      <c r="I2082" t="s">
        <v>23</v>
      </c>
      <c r="J2082" t="s">
        <v>8821</v>
      </c>
      <c r="K2082" t="s">
        <v>2648</v>
      </c>
      <c r="L2082">
        <v>117822</v>
      </c>
      <c r="M2082">
        <v>2025</v>
      </c>
      <c r="N2082">
        <v>2198</v>
      </c>
      <c r="O2082">
        <v>2635</v>
      </c>
      <c r="P2082">
        <v>3207</v>
      </c>
      <c r="Q2082">
        <v>3540</v>
      </c>
    </row>
    <row r="2083" spans="1:17" x14ac:dyDescent="0.25">
      <c r="A2083">
        <v>25017</v>
      </c>
      <c r="B2083" t="s">
        <v>8841</v>
      </c>
      <c r="C2083" t="s">
        <v>8623</v>
      </c>
      <c r="D2083" t="s">
        <v>8624</v>
      </c>
      <c r="E2083" t="s">
        <v>199</v>
      </c>
      <c r="F2083" t="s">
        <v>8842</v>
      </c>
      <c r="G2083" t="s">
        <v>8469</v>
      </c>
      <c r="H2083" t="s">
        <v>8470</v>
      </c>
      <c r="I2083" t="s">
        <v>23</v>
      </c>
      <c r="J2083" t="s">
        <v>8821</v>
      </c>
      <c r="K2083" t="s">
        <v>2648</v>
      </c>
      <c r="L2083">
        <v>5232</v>
      </c>
      <c r="M2083">
        <v>2025</v>
      </c>
      <c r="N2083">
        <v>2198</v>
      </c>
      <c r="O2083">
        <v>2635</v>
      </c>
      <c r="P2083">
        <v>3207</v>
      </c>
      <c r="Q2083">
        <v>3540</v>
      </c>
    </row>
    <row r="2084" spans="1:17" x14ac:dyDescent="0.25">
      <c r="A2084">
        <v>25017</v>
      </c>
      <c r="B2084" t="s">
        <v>8843</v>
      </c>
      <c r="C2084" t="s">
        <v>8833</v>
      </c>
      <c r="D2084" t="s">
        <v>8834</v>
      </c>
      <c r="E2084" t="s">
        <v>199</v>
      </c>
      <c r="F2084" t="s">
        <v>8844</v>
      </c>
      <c r="G2084" t="s">
        <v>8469</v>
      </c>
      <c r="H2084" t="s">
        <v>8470</v>
      </c>
      <c r="I2084" t="s">
        <v>23</v>
      </c>
      <c r="J2084" t="s">
        <v>8821</v>
      </c>
      <c r="K2084" t="s">
        <v>2648</v>
      </c>
      <c r="L2084">
        <v>35239</v>
      </c>
      <c r="M2084">
        <v>1340</v>
      </c>
      <c r="N2084">
        <v>1490</v>
      </c>
      <c r="O2084">
        <v>1955</v>
      </c>
      <c r="P2084">
        <v>2379</v>
      </c>
      <c r="Q2084">
        <v>2626</v>
      </c>
    </row>
    <row r="2085" spans="1:17" x14ac:dyDescent="0.25">
      <c r="A2085">
        <v>25017</v>
      </c>
      <c r="B2085" t="s">
        <v>8845</v>
      </c>
      <c r="C2085" t="s">
        <v>8623</v>
      </c>
      <c r="D2085" t="s">
        <v>8624</v>
      </c>
      <c r="E2085" t="s">
        <v>199</v>
      </c>
      <c r="F2085" t="s">
        <v>8846</v>
      </c>
      <c r="G2085" t="s">
        <v>8469</v>
      </c>
      <c r="H2085" t="s">
        <v>8470</v>
      </c>
      <c r="I2085" t="s">
        <v>23</v>
      </c>
      <c r="J2085" t="s">
        <v>8821</v>
      </c>
      <c r="K2085" t="s">
        <v>2648</v>
      </c>
      <c r="L2085">
        <v>18950</v>
      </c>
      <c r="M2085">
        <v>2025</v>
      </c>
      <c r="N2085">
        <v>2198</v>
      </c>
      <c r="O2085">
        <v>2635</v>
      </c>
      <c r="P2085">
        <v>3207</v>
      </c>
      <c r="Q2085">
        <v>3540</v>
      </c>
    </row>
    <row r="2086" spans="1:17" x14ac:dyDescent="0.25">
      <c r="A2086">
        <v>25017</v>
      </c>
      <c r="B2086" t="s">
        <v>8847</v>
      </c>
      <c r="C2086" t="s">
        <v>8833</v>
      </c>
      <c r="D2086" t="s">
        <v>8834</v>
      </c>
      <c r="E2086" t="s">
        <v>199</v>
      </c>
      <c r="F2086" t="s">
        <v>8848</v>
      </c>
      <c r="G2086" t="s">
        <v>8469</v>
      </c>
      <c r="H2086" t="s">
        <v>8470</v>
      </c>
      <c r="I2086" t="s">
        <v>23</v>
      </c>
      <c r="J2086" t="s">
        <v>8821</v>
      </c>
      <c r="K2086" t="s">
        <v>2648</v>
      </c>
      <c r="L2086">
        <v>31458</v>
      </c>
      <c r="M2086">
        <v>1340</v>
      </c>
      <c r="N2086">
        <v>1490</v>
      </c>
      <c r="O2086">
        <v>1955</v>
      </c>
      <c r="P2086">
        <v>2379</v>
      </c>
      <c r="Q2086">
        <v>2626</v>
      </c>
    </row>
    <row r="2087" spans="1:17" x14ac:dyDescent="0.25">
      <c r="A2087">
        <v>25017</v>
      </c>
      <c r="B2087" t="s">
        <v>8849</v>
      </c>
      <c r="C2087" t="s">
        <v>8833</v>
      </c>
      <c r="D2087" t="s">
        <v>8834</v>
      </c>
      <c r="E2087" t="s">
        <v>199</v>
      </c>
      <c r="F2087" t="s">
        <v>8850</v>
      </c>
      <c r="G2087" t="s">
        <v>8469</v>
      </c>
      <c r="H2087" t="s">
        <v>8470</v>
      </c>
      <c r="I2087" t="s">
        <v>23</v>
      </c>
      <c r="J2087" t="s">
        <v>8821</v>
      </c>
      <c r="K2087" t="s">
        <v>2648</v>
      </c>
      <c r="L2087">
        <v>3374</v>
      </c>
      <c r="M2087">
        <v>1340</v>
      </c>
      <c r="N2087">
        <v>1490</v>
      </c>
      <c r="O2087">
        <v>1955</v>
      </c>
      <c r="P2087">
        <v>2379</v>
      </c>
      <c r="Q2087">
        <v>2626</v>
      </c>
    </row>
    <row r="2088" spans="1:17" x14ac:dyDescent="0.25">
      <c r="A2088">
        <v>25017</v>
      </c>
      <c r="B2088" t="s">
        <v>8851</v>
      </c>
      <c r="C2088" t="s">
        <v>8623</v>
      </c>
      <c r="D2088" t="s">
        <v>8624</v>
      </c>
      <c r="E2088" t="s">
        <v>199</v>
      </c>
      <c r="F2088" t="s">
        <v>8852</v>
      </c>
      <c r="G2088" t="s">
        <v>8469</v>
      </c>
      <c r="H2088" t="s">
        <v>8470</v>
      </c>
      <c r="I2088" t="s">
        <v>23</v>
      </c>
      <c r="J2088" t="s">
        <v>8821</v>
      </c>
      <c r="K2088" t="s">
        <v>2648</v>
      </c>
      <c r="L2088">
        <v>46275</v>
      </c>
      <c r="M2088">
        <v>2025</v>
      </c>
      <c r="N2088">
        <v>2198</v>
      </c>
      <c r="O2088">
        <v>2635</v>
      </c>
      <c r="P2088">
        <v>3207</v>
      </c>
      <c r="Q2088">
        <v>3540</v>
      </c>
    </row>
    <row r="2089" spans="1:17" x14ac:dyDescent="0.25">
      <c r="A2089">
        <v>25017</v>
      </c>
      <c r="B2089" t="s">
        <v>8853</v>
      </c>
      <c r="C2089" t="s">
        <v>8623</v>
      </c>
      <c r="D2089" t="s">
        <v>8624</v>
      </c>
      <c r="E2089" t="s">
        <v>199</v>
      </c>
      <c r="F2089" t="s">
        <v>8854</v>
      </c>
      <c r="G2089" t="s">
        <v>8469</v>
      </c>
      <c r="H2089" t="s">
        <v>8470</v>
      </c>
      <c r="I2089" t="s">
        <v>23</v>
      </c>
      <c r="J2089" t="s">
        <v>8821</v>
      </c>
      <c r="K2089" t="s">
        <v>2648</v>
      </c>
      <c r="L2089">
        <v>72846</v>
      </c>
      <c r="M2089">
        <v>2025</v>
      </c>
      <c r="N2089">
        <v>2198</v>
      </c>
      <c r="O2089">
        <v>2635</v>
      </c>
      <c r="P2089">
        <v>3207</v>
      </c>
      <c r="Q2089">
        <v>3540</v>
      </c>
    </row>
    <row r="2090" spans="1:17" x14ac:dyDescent="0.25">
      <c r="A2090">
        <v>25017</v>
      </c>
      <c r="B2090" t="s">
        <v>8855</v>
      </c>
      <c r="C2090" t="s">
        <v>8833</v>
      </c>
      <c r="D2090" t="s">
        <v>8834</v>
      </c>
      <c r="E2090" t="s">
        <v>199</v>
      </c>
      <c r="F2090" t="s">
        <v>4096</v>
      </c>
      <c r="G2090" t="s">
        <v>8469</v>
      </c>
      <c r="H2090" t="s">
        <v>8470</v>
      </c>
      <c r="I2090" t="s">
        <v>23</v>
      </c>
      <c r="J2090" t="s">
        <v>8821</v>
      </c>
      <c r="K2090" t="s">
        <v>2648</v>
      </c>
      <c r="L2090">
        <v>11322</v>
      </c>
      <c r="M2090">
        <v>1340</v>
      </c>
      <c r="N2090">
        <v>1490</v>
      </c>
      <c r="O2090">
        <v>1955</v>
      </c>
      <c r="P2090">
        <v>2379</v>
      </c>
      <c r="Q2090">
        <v>2626</v>
      </c>
    </row>
    <row r="2091" spans="1:17" x14ac:dyDescent="0.25">
      <c r="A2091">
        <v>25017</v>
      </c>
      <c r="B2091" t="s">
        <v>8856</v>
      </c>
      <c r="C2091" t="s">
        <v>8623</v>
      </c>
      <c r="D2091" t="s">
        <v>8624</v>
      </c>
      <c r="E2091" t="s">
        <v>199</v>
      </c>
      <c r="F2091" t="s">
        <v>8857</v>
      </c>
      <c r="G2091" t="s">
        <v>8469</v>
      </c>
      <c r="H2091" t="s">
        <v>8470</v>
      </c>
      <c r="I2091" t="s">
        <v>23</v>
      </c>
      <c r="J2091" t="s">
        <v>8821</v>
      </c>
      <c r="K2091" t="s">
        <v>2648</v>
      </c>
      <c r="L2091">
        <v>14792</v>
      </c>
      <c r="M2091">
        <v>2025</v>
      </c>
      <c r="N2091">
        <v>2198</v>
      </c>
      <c r="O2091">
        <v>2635</v>
      </c>
      <c r="P2091">
        <v>3207</v>
      </c>
      <c r="Q2091">
        <v>3540</v>
      </c>
    </row>
    <row r="2092" spans="1:17" x14ac:dyDescent="0.25">
      <c r="A2092">
        <v>25017</v>
      </c>
      <c r="B2092" t="s">
        <v>8858</v>
      </c>
      <c r="C2092" t="s">
        <v>8623</v>
      </c>
      <c r="D2092" t="s">
        <v>8624</v>
      </c>
      <c r="E2092" t="s">
        <v>199</v>
      </c>
      <c r="F2092" t="s">
        <v>8859</v>
      </c>
      <c r="G2092" t="s">
        <v>8469</v>
      </c>
      <c r="H2092" t="s">
        <v>8470</v>
      </c>
      <c r="I2092" t="s">
        <v>23</v>
      </c>
      <c r="J2092" t="s">
        <v>8821</v>
      </c>
      <c r="K2092" t="s">
        <v>2648</v>
      </c>
      <c r="L2092">
        <v>18030</v>
      </c>
      <c r="M2092">
        <v>2025</v>
      </c>
      <c r="N2092">
        <v>2198</v>
      </c>
      <c r="O2092">
        <v>2635</v>
      </c>
      <c r="P2092">
        <v>3207</v>
      </c>
      <c r="Q2092">
        <v>3540</v>
      </c>
    </row>
    <row r="2093" spans="1:17" x14ac:dyDescent="0.25">
      <c r="A2093">
        <v>25017</v>
      </c>
      <c r="B2093" t="s">
        <v>8860</v>
      </c>
      <c r="C2093" t="s">
        <v>8623</v>
      </c>
      <c r="D2093" t="s">
        <v>8624</v>
      </c>
      <c r="E2093" t="s">
        <v>199</v>
      </c>
      <c r="F2093" t="s">
        <v>7967</v>
      </c>
      <c r="G2093" t="s">
        <v>8469</v>
      </c>
      <c r="H2093" t="s">
        <v>8470</v>
      </c>
      <c r="I2093" t="s">
        <v>23</v>
      </c>
      <c r="J2093" t="s">
        <v>8821</v>
      </c>
      <c r="K2093" t="s">
        <v>2648</v>
      </c>
      <c r="L2093">
        <v>19863</v>
      </c>
      <c r="M2093">
        <v>2025</v>
      </c>
      <c r="N2093">
        <v>2198</v>
      </c>
      <c r="O2093">
        <v>2635</v>
      </c>
      <c r="P2093">
        <v>3207</v>
      </c>
      <c r="Q2093">
        <v>3540</v>
      </c>
    </row>
    <row r="2094" spans="1:17" x14ac:dyDescent="0.25">
      <c r="A2094">
        <v>25017</v>
      </c>
      <c r="B2094" t="s">
        <v>8861</v>
      </c>
      <c r="C2094" t="s">
        <v>8623</v>
      </c>
      <c r="D2094" t="s">
        <v>8624</v>
      </c>
      <c r="E2094" t="s">
        <v>199</v>
      </c>
      <c r="F2094" t="s">
        <v>8862</v>
      </c>
      <c r="G2094" t="s">
        <v>8469</v>
      </c>
      <c r="H2094" t="s">
        <v>8470</v>
      </c>
      <c r="I2094" t="s">
        <v>23</v>
      </c>
      <c r="J2094" t="s">
        <v>8821</v>
      </c>
      <c r="K2094" t="s">
        <v>2648</v>
      </c>
      <c r="L2094">
        <v>33304</v>
      </c>
      <c r="M2094">
        <v>2025</v>
      </c>
      <c r="N2094">
        <v>2198</v>
      </c>
      <c r="O2094">
        <v>2635</v>
      </c>
      <c r="P2094">
        <v>3207</v>
      </c>
      <c r="Q2094">
        <v>3540</v>
      </c>
    </row>
    <row r="2095" spans="1:17" x14ac:dyDescent="0.25">
      <c r="A2095">
        <v>25017</v>
      </c>
      <c r="B2095" t="s">
        <v>8863</v>
      </c>
      <c r="C2095" t="s">
        <v>8623</v>
      </c>
      <c r="D2095" t="s">
        <v>8624</v>
      </c>
      <c r="E2095" t="s">
        <v>199</v>
      </c>
      <c r="F2095" t="s">
        <v>7981</v>
      </c>
      <c r="G2095" t="s">
        <v>8469</v>
      </c>
      <c r="H2095" t="s">
        <v>8470</v>
      </c>
      <c r="I2095" t="s">
        <v>23</v>
      </c>
      <c r="J2095" t="s">
        <v>8821</v>
      </c>
      <c r="K2095" t="s">
        <v>2648</v>
      </c>
      <c r="L2095">
        <v>6868</v>
      </c>
      <c r="M2095">
        <v>2025</v>
      </c>
      <c r="N2095">
        <v>2198</v>
      </c>
      <c r="O2095">
        <v>2635</v>
      </c>
      <c r="P2095">
        <v>3207</v>
      </c>
      <c r="Q2095">
        <v>3540</v>
      </c>
    </row>
    <row r="2096" spans="1:17" x14ac:dyDescent="0.25">
      <c r="A2096">
        <v>25017</v>
      </c>
      <c r="B2096" t="s">
        <v>8864</v>
      </c>
      <c r="C2096" t="s">
        <v>8623</v>
      </c>
      <c r="D2096" t="s">
        <v>8624</v>
      </c>
      <c r="E2096" t="s">
        <v>199</v>
      </c>
      <c r="F2096" t="s">
        <v>7419</v>
      </c>
      <c r="G2096" t="s">
        <v>8469</v>
      </c>
      <c r="H2096" t="s">
        <v>8470</v>
      </c>
      <c r="I2096" t="s">
        <v>23</v>
      </c>
      <c r="J2096" t="s">
        <v>8821</v>
      </c>
      <c r="K2096" t="s">
        <v>2648</v>
      </c>
      <c r="L2096">
        <v>10152</v>
      </c>
      <c r="M2096">
        <v>2025</v>
      </c>
      <c r="N2096">
        <v>2198</v>
      </c>
      <c r="O2096">
        <v>2635</v>
      </c>
      <c r="P2096">
        <v>3207</v>
      </c>
      <c r="Q2096">
        <v>3540</v>
      </c>
    </row>
    <row r="2097" spans="1:17" x14ac:dyDescent="0.25">
      <c r="A2097">
        <v>25017</v>
      </c>
      <c r="B2097" t="s">
        <v>8865</v>
      </c>
      <c r="C2097" t="s">
        <v>8833</v>
      </c>
      <c r="D2097" t="s">
        <v>8834</v>
      </c>
      <c r="E2097" t="s">
        <v>199</v>
      </c>
      <c r="F2097" t="s">
        <v>8866</v>
      </c>
      <c r="G2097" t="s">
        <v>8469</v>
      </c>
      <c r="H2097" t="s">
        <v>8470</v>
      </c>
      <c r="I2097" t="s">
        <v>23</v>
      </c>
      <c r="J2097" t="s">
        <v>8821</v>
      </c>
      <c r="K2097" t="s">
        <v>2648</v>
      </c>
      <c r="L2097">
        <v>111311</v>
      </c>
      <c r="M2097">
        <v>1340</v>
      </c>
      <c r="N2097">
        <v>1490</v>
      </c>
      <c r="O2097">
        <v>1955</v>
      </c>
      <c r="P2097">
        <v>2379</v>
      </c>
      <c r="Q2097">
        <v>2626</v>
      </c>
    </row>
    <row r="2098" spans="1:17" x14ac:dyDescent="0.25">
      <c r="A2098">
        <v>25017</v>
      </c>
      <c r="B2098" t="s">
        <v>8867</v>
      </c>
      <c r="C2098" t="s">
        <v>8623</v>
      </c>
      <c r="D2098" t="s">
        <v>8624</v>
      </c>
      <c r="E2098" t="s">
        <v>199</v>
      </c>
      <c r="F2098" t="s">
        <v>8868</v>
      </c>
      <c r="G2098" t="s">
        <v>8469</v>
      </c>
      <c r="H2098" t="s">
        <v>8470</v>
      </c>
      <c r="I2098" t="s">
        <v>23</v>
      </c>
      <c r="J2098" t="s">
        <v>8821</v>
      </c>
      <c r="K2098" t="s">
        <v>2648</v>
      </c>
      <c r="L2098">
        <v>60710</v>
      </c>
      <c r="M2098">
        <v>2025</v>
      </c>
      <c r="N2098">
        <v>2198</v>
      </c>
      <c r="O2098">
        <v>2635</v>
      </c>
      <c r="P2098">
        <v>3207</v>
      </c>
      <c r="Q2098">
        <v>3540</v>
      </c>
    </row>
    <row r="2099" spans="1:17" x14ac:dyDescent="0.25">
      <c r="A2099">
        <v>25017</v>
      </c>
      <c r="B2099" t="s">
        <v>8869</v>
      </c>
      <c r="C2099" t="s">
        <v>8623</v>
      </c>
      <c r="D2099" t="s">
        <v>8624</v>
      </c>
      <c r="E2099" t="s">
        <v>199</v>
      </c>
      <c r="F2099" t="s">
        <v>8870</v>
      </c>
      <c r="G2099" t="s">
        <v>8469</v>
      </c>
      <c r="H2099" t="s">
        <v>8470</v>
      </c>
      <c r="I2099" t="s">
        <v>23</v>
      </c>
      <c r="J2099" t="s">
        <v>8821</v>
      </c>
      <c r="K2099" t="s">
        <v>2648</v>
      </c>
      <c r="L2099">
        <v>39663</v>
      </c>
      <c r="M2099">
        <v>2025</v>
      </c>
      <c r="N2099">
        <v>2198</v>
      </c>
      <c r="O2099">
        <v>2635</v>
      </c>
      <c r="P2099">
        <v>3207</v>
      </c>
      <c r="Q2099">
        <v>3540</v>
      </c>
    </row>
    <row r="2100" spans="1:17" x14ac:dyDescent="0.25">
      <c r="A2100">
        <v>25017</v>
      </c>
      <c r="B2100" t="s">
        <v>8871</v>
      </c>
      <c r="C2100" t="s">
        <v>8623</v>
      </c>
      <c r="D2100" t="s">
        <v>8624</v>
      </c>
      <c r="E2100" t="s">
        <v>199</v>
      </c>
      <c r="F2100" t="s">
        <v>8872</v>
      </c>
      <c r="G2100" t="s">
        <v>8469</v>
      </c>
      <c r="H2100" t="s">
        <v>8470</v>
      </c>
      <c r="I2100" t="s">
        <v>23</v>
      </c>
      <c r="J2100" t="s">
        <v>8821</v>
      </c>
      <c r="K2100" t="s">
        <v>2648</v>
      </c>
      <c r="L2100">
        <v>10900</v>
      </c>
      <c r="M2100">
        <v>2025</v>
      </c>
      <c r="N2100">
        <v>2198</v>
      </c>
      <c r="O2100">
        <v>2635</v>
      </c>
      <c r="P2100">
        <v>3207</v>
      </c>
      <c r="Q2100">
        <v>3540</v>
      </c>
    </row>
    <row r="2101" spans="1:17" x14ac:dyDescent="0.25">
      <c r="A2101">
        <v>25017</v>
      </c>
      <c r="B2101" t="s">
        <v>8873</v>
      </c>
      <c r="C2101" t="s">
        <v>8623</v>
      </c>
      <c r="D2101" t="s">
        <v>8624</v>
      </c>
      <c r="E2101" t="s">
        <v>199</v>
      </c>
      <c r="F2101" t="s">
        <v>8874</v>
      </c>
      <c r="G2101" t="s">
        <v>8469</v>
      </c>
      <c r="H2101" t="s">
        <v>8470</v>
      </c>
      <c r="I2101" t="s">
        <v>23</v>
      </c>
      <c r="J2101" t="s">
        <v>8821</v>
      </c>
      <c r="K2101" t="s">
        <v>2648</v>
      </c>
      <c r="L2101">
        <v>58290</v>
      </c>
      <c r="M2101">
        <v>2025</v>
      </c>
      <c r="N2101">
        <v>2198</v>
      </c>
      <c r="O2101">
        <v>2635</v>
      </c>
      <c r="P2101">
        <v>3207</v>
      </c>
      <c r="Q2101">
        <v>3540</v>
      </c>
    </row>
    <row r="2102" spans="1:17" x14ac:dyDescent="0.25">
      <c r="A2102">
        <v>25017</v>
      </c>
      <c r="B2102" t="s">
        <v>8875</v>
      </c>
      <c r="C2102" t="s">
        <v>8623</v>
      </c>
      <c r="D2102" t="s">
        <v>8624</v>
      </c>
      <c r="E2102" t="s">
        <v>199</v>
      </c>
      <c r="F2102" t="s">
        <v>8876</v>
      </c>
      <c r="G2102" t="s">
        <v>8469</v>
      </c>
      <c r="H2102" t="s">
        <v>8470</v>
      </c>
      <c r="I2102" t="s">
        <v>23</v>
      </c>
      <c r="J2102" t="s">
        <v>8821</v>
      </c>
      <c r="K2102" t="s">
        <v>2648</v>
      </c>
      <c r="L2102">
        <v>28054</v>
      </c>
      <c r="M2102">
        <v>2025</v>
      </c>
      <c r="N2102">
        <v>2198</v>
      </c>
      <c r="O2102">
        <v>2635</v>
      </c>
      <c r="P2102">
        <v>3207</v>
      </c>
      <c r="Q2102">
        <v>3540</v>
      </c>
    </row>
    <row r="2103" spans="1:17" x14ac:dyDescent="0.25">
      <c r="A2103">
        <v>25017</v>
      </c>
      <c r="B2103" t="s">
        <v>8877</v>
      </c>
      <c r="C2103" t="s">
        <v>8623</v>
      </c>
      <c r="D2103" t="s">
        <v>8624</v>
      </c>
      <c r="E2103" t="s">
        <v>199</v>
      </c>
      <c r="F2103" t="s">
        <v>8878</v>
      </c>
      <c r="G2103" t="s">
        <v>8469</v>
      </c>
      <c r="H2103" t="s">
        <v>8470</v>
      </c>
      <c r="I2103" t="s">
        <v>23</v>
      </c>
      <c r="J2103" t="s">
        <v>8821</v>
      </c>
      <c r="K2103" t="s">
        <v>2648</v>
      </c>
      <c r="L2103">
        <v>36044</v>
      </c>
      <c r="M2103">
        <v>2025</v>
      </c>
      <c r="N2103">
        <v>2198</v>
      </c>
      <c r="O2103">
        <v>2635</v>
      </c>
      <c r="P2103">
        <v>3207</v>
      </c>
      <c r="Q2103">
        <v>3540</v>
      </c>
    </row>
    <row r="2104" spans="1:17" x14ac:dyDescent="0.25">
      <c r="A2104">
        <v>25017</v>
      </c>
      <c r="B2104" t="s">
        <v>8879</v>
      </c>
      <c r="C2104" t="s">
        <v>8623</v>
      </c>
      <c r="D2104" t="s">
        <v>8624</v>
      </c>
      <c r="E2104" t="s">
        <v>199</v>
      </c>
      <c r="F2104" t="s">
        <v>8880</v>
      </c>
      <c r="G2104" t="s">
        <v>8469</v>
      </c>
      <c r="H2104" t="s">
        <v>8470</v>
      </c>
      <c r="I2104" t="s">
        <v>23</v>
      </c>
      <c r="J2104" t="s">
        <v>8821</v>
      </c>
      <c r="K2104" t="s">
        <v>2648</v>
      </c>
      <c r="L2104">
        <v>88322</v>
      </c>
      <c r="M2104">
        <v>2025</v>
      </c>
      <c r="N2104">
        <v>2198</v>
      </c>
      <c r="O2104">
        <v>2635</v>
      </c>
      <c r="P2104">
        <v>3207</v>
      </c>
      <c r="Q2104">
        <v>3540</v>
      </c>
    </row>
    <row r="2105" spans="1:17" x14ac:dyDescent="0.25">
      <c r="A2105">
        <v>25017</v>
      </c>
      <c r="B2105" t="s">
        <v>8881</v>
      </c>
      <c r="C2105" t="s">
        <v>8623</v>
      </c>
      <c r="D2105" t="s">
        <v>8624</v>
      </c>
      <c r="E2105" t="s">
        <v>199</v>
      </c>
      <c r="F2105" t="s">
        <v>8882</v>
      </c>
      <c r="G2105" t="s">
        <v>8469</v>
      </c>
      <c r="H2105" t="s">
        <v>8470</v>
      </c>
      <c r="I2105" t="s">
        <v>23</v>
      </c>
      <c r="J2105" t="s">
        <v>8821</v>
      </c>
      <c r="K2105" t="s">
        <v>2648</v>
      </c>
      <c r="L2105">
        <v>15672</v>
      </c>
      <c r="M2105">
        <v>2025</v>
      </c>
      <c r="N2105">
        <v>2198</v>
      </c>
      <c r="O2105">
        <v>2635</v>
      </c>
      <c r="P2105">
        <v>3207</v>
      </c>
      <c r="Q2105">
        <v>3540</v>
      </c>
    </row>
    <row r="2106" spans="1:17" x14ac:dyDescent="0.25">
      <c r="A2106">
        <v>25017</v>
      </c>
      <c r="B2106" t="s">
        <v>8883</v>
      </c>
      <c r="C2106" t="s">
        <v>8833</v>
      </c>
      <c r="D2106" t="s">
        <v>8834</v>
      </c>
      <c r="E2106" t="s">
        <v>199</v>
      </c>
      <c r="F2106" t="s">
        <v>8884</v>
      </c>
      <c r="G2106" t="s">
        <v>8469</v>
      </c>
      <c r="H2106" t="s">
        <v>8470</v>
      </c>
      <c r="I2106" t="s">
        <v>23</v>
      </c>
      <c r="J2106" t="s">
        <v>8821</v>
      </c>
      <c r="K2106" t="s">
        <v>2648</v>
      </c>
      <c r="L2106">
        <v>12113</v>
      </c>
      <c r="M2106">
        <v>1340</v>
      </c>
      <c r="N2106">
        <v>1490</v>
      </c>
      <c r="O2106">
        <v>1955</v>
      </c>
      <c r="P2106">
        <v>2379</v>
      </c>
      <c r="Q2106">
        <v>2626</v>
      </c>
    </row>
    <row r="2107" spans="1:17" x14ac:dyDescent="0.25">
      <c r="A2107">
        <v>25017</v>
      </c>
      <c r="B2107" t="s">
        <v>8885</v>
      </c>
      <c r="C2107" t="s">
        <v>8623</v>
      </c>
      <c r="D2107" t="s">
        <v>8624</v>
      </c>
      <c r="E2107" t="s">
        <v>199</v>
      </c>
      <c r="F2107" t="s">
        <v>8886</v>
      </c>
      <c r="G2107" t="s">
        <v>8469</v>
      </c>
      <c r="H2107" t="s">
        <v>8470</v>
      </c>
      <c r="I2107" t="s">
        <v>23</v>
      </c>
      <c r="J2107" t="s">
        <v>8821</v>
      </c>
      <c r="K2107" t="s">
        <v>2648</v>
      </c>
      <c r="L2107">
        <v>25236</v>
      </c>
      <c r="M2107">
        <v>2025</v>
      </c>
      <c r="N2107">
        <v>2198</v>
      </c>
      <c r="O2107">
        <v>2635</v>
      </c>
      <c r="P2107">
        <v>3207</v>
      </c>
      <c r="Q2107">
        <v>3540</v>
      </c>
    </row>
    <row r="2108" spans="1:17" x14ac:dyDescent="0.25">
      <c r="A2108">
        <v>25017</v>
      </c>
      <c r="B2108" t="s">
        <v>8887</v>
      </c>
      <c r="C2108" t="s">
        <v>8623</v>
      </c>
      <c r="D2108" t="s">
        <v>8624</v>
      </c>
      <c r="E2108" t="s">
        <v>199</v>
      </c>
      <c r="F2108" t="s">
        <v>8888</v>
      </c>
      <c r="G2108" t="s">
        <v>8469</v>
      </c>
      <c r="H2108" t="s">
        <v>8470</v>
      </c>
      <c r="I2108" t="s">
        <v>23</v>
      </c>
      <c r="J2108" t="s">
        <v>8821</v>
      </c>
      <c r="K2108" t="s">
        <v>2648</v>
      </c>
      <c r="L2108">
        <v>4324</v>
      </c>
      <c r="M2108">
        <v>2025</v>
      </c>
      <c r="N2108">
        <v>2198</v>
      </c>
      <c r="O2108">
        <v>2635</v>
      </c>
      <c r="P2108">
        <v>3207</v>
      </c>
      <c r="Q2108">
        <v>3540</v>
      </c>
    </row>
    <row r="2109" spans="1:17" x14ac:dyDescent="0.25">
      <c r="A2109">
        <v>25017</v>
      </c>
      <c r="B2109" t="s">
        <v>8889</v>
      </c>
      <c r="C2109" t="s">
        <v>8623</v>
      </c>
      <c r="D2109" t="s">
        <v>8624</v>
      </c>
      <c r="E2109" t="s">
        <v>199</v>
      </c>
      <c r="F2109" t="s">
        <v>8074</v>
      </c>
      <c r="G2109" t="s">
        <v>8469</v>
      </c>
      <c r="H2109" t="s">
        <v>8470</v>
      </c>
      <c r="I2109" t="s">
        <v>23</v>
      </c>
      <c r="J2109" t="s">
        <v>8821</v>
      </c>
      <c r="K2109" t="s">
        <v>2648</v>
      </c>
      <c r="L2109">
        <v>7616</v>
      </c>
      <c r="M2109">
        <v>2025</v>
      </c>
      <c r="N2109">
        <v>2198</v>
      </c>
      <c r="O2109">
        <v>2635</v>
      </c>
      <c r="P2109">
        <v>3207</v>
      </c>
      <c r="Q2109">
        <v>3540</v>
      </c>
    </row>
    <row r="2110" spans="1:17" x14ac:dyDescent="0.25">
      <c r="A2110">
        <v>25017</v>
      </c>
      <c r="B2110" t="s">
        <v>8890</v>
      </c>
      <c r="C2110" t="s">
        <v>8623</v>
      </c>
      <c r="D2110" t="s">
        <v>8624</v>
      </c>
      <c r="E2110" t="s">
        <v>199</v>
      </c>
      <c r="F2110" t="s">
        <v>8891</v>
      </c>
      <c r="G2110" t="s">
        <v>8469</v>
      </c>
      <c r="H2110" t="s">
        <v>8470</v>
      </c>
      <c r="I2110" t="s">
        <v>23</v>
      </c>
      <c r="J2110" t="s">
        <v>8821</v>
      </c>
      <c r="K2110" t="s">
        <v>2648</v>
      </c>
      <c r="L2110">
        <v>81175</v>
      </c>
      <c r="M2110">
        <v>2025</v>
      </c>
      <c r="N2110">
        <v>2198</v>
      </c>
      <c r="O2110">
        <v>2635</v>
      </c>
      <c r="P2110">
        <v>3207</v>
      </c>
      <c r="Q2110">
        <v>3540</v>
      </c>
    </row>
    <row r="2111" spans="1:17" x14ac:dyDescent="0.25">
      <c r="A2111">
        <v>25017</v>
      </c>
      <c r="B2111" t="s">
        <v>8892</v>
      </c>
      <c r="C2111" t="s">
        <v>8623</v>
      </c>
      <c r="D2111" t="s">
        <v>8624</v>
      </c>
      <c r="E2111" t="s">
        <v>199</v>
      </c>
      <c r="F2111" t="s">
        <v>7889</v>
      </c>
      <c r="G2111" t="s">
        <v>8469</v>
      </c>
      <c r="H2111" t="s">
        <v>8470</v>
      </c>
      <c r="I2111" t="s">
        <v>23</v>
      </c>
      <c r="J2111" t="s">
        <v>8821</v>
      </c>
      <c r="K2111" t="s">
        <v>2648</v>
      </c>
      <c r="L2111">
        <v>23625</v>
      </c>
      <c r="M2111">
        <v>2025</v>
      </c>
      <c r="N2111">
        <v>2198</v>
      </c>
      <c r="O2111">
        <v>2635</v>
      </c>
      <c r="P2111">
        <v>3207</v>
      </c>
      <c r="Q2111">
        <v>3540</v>
      </c>
    </row>
    <row r="2112" spans="1:17" x14ac:dyDescent="0.25">
      <c r="A2112">
        <v>25017</v>
      </c>
      <c r="B2112" t="s">
        <v>8893</v>
      </c>
      <c r="C2112" t="s">
        <v>8623</v>
      </c>
      <c r="D2112" t="s">
        <v>8624</v>
      </c>
      <c r="E2112" t="s">
        <v>199</v>
      </c>
      <c r="F2112" t="s">
        <v>7891</v>
      </c>
      <c r="G2112" t="s">
        <v>8469</v>
      </c>
      <c r="H2112" t="s">
        <v>8470</v>
      </c>
      <c r="I2112" t="s">
        <v>23</v>
      </c>
      <c r="J2112" t="s">
        <v>8821</v>
      </c>
      <c r="K2112" t="s">
        <v>2648</v>
      </c>
      <c r="L2112">
        <v>7159</v>
      </c>
      <c r="M2112">
        <v>2025</v>
      </c>
      <c r="N2112">
        <v>2198</v>
      </c>
      <c r="O2112">
        <v>2635</v>
      </c>
      <c r="P2112">
        <v>3207</v>
      </c>
      <c r="Q2112">
        <v>3540</v>
      </c>
    </row>
    <row r="2113" spans="1:17" x14ac:dyDescent="0.25">
      <c r="A2113">
        <v>25017</v>
      </c>
      <c r="B2113" t="s">
        <v>8894</v>
      </c>
      <c r="C2113" t="s">
        <v>8623</v>
      </c>
      <c r="D2113" t="s">
        <v>8624</v>
      </c>
      <c r="E2113" t="s">
        <v>199</v>
      </c>
      <c r="F2113" t="s">
        <v>8895</v>
      </c>
      <c r="G2113" t="s">
        <v>8469</v>
      </c>
      <c r="H2113" t="s">
        <v>8470</v>
      </c>
      <c r="I2113" t="s">
        <v>23</v>
      </c>
      <c r="J2113" t="s">
        <v>8821</v>
      </c>
      <c r="K2113" t="s">
        <v>2648</v>
      </c>
      <c r="L2113">
        <v>19248</v>
      </c>
      <c r="M2113">
        <v>2025</v>
      </c>
      <c r="N2113">
        <v>2198</v>
      </c>
      <c r="O2113">
        <v>2635</v>
      </c>
      <c r="P2113">
        <v>3207</v>
      </c>
      <c r="Q2113">
        <v>3540</v>
      </c>
    </row>
    <row r="2114" spans="1:17" x14ac:dyDescent="0.25">
      <c r="A2114">
        <v>25017</v>
      </c>
      <c r="B2114" t="s">
        <v>8896</v>
      </c>
      <c r="C2114" t="s">
        <v>8833</v>
      </c>
      <c r="D2114" t="s">
        <v>8834</v>
      </c>
      <c r="E2114" t="s">
        <v>199</v>
      </c>
      <c r="F2114" t="s">
        <v>8897</v>
      </c>
      <c r="G2114" t="s">
        <v>8469</v>
      </c>
      <c r="H2114" t="s">
        <v>8470</v>
      </c>
      <c r="I2114" t="s">
        <v>23</v>
      </c>
      <c r="J2114" t="s">
        <v>8821</v>
      </c>
      <c r="K2114" t="s">
        <v>2648</v>
      </c>
      <c r="L2114">
        <v>31154</v>
      </c>
      <c r="M2114">
        <v>1340</v>
      </c>
      <c r="N2114">
        <v>1490</v>
      </c>
      <c r="O2114">
        <v>1955</v>
      </c>
      <c r="P2114">
        <v>2379</v>
      </c>
      <c r="Q2114">
        <v>2626</v>
      </c>
    </row>
    <row r="2115" spans="1:17" x14ac:dyDescent="0.25">
      <c r="A2115">
        <v>25017</v>
      </c>
      <c r="B2115" t="s">
        <v>8898</v>
      </c>
      <c r="C2115" t="s">
        <v>8623</v>
      </c>
      <c r="D2115" t="s">
        <v>8624</v>
      </c>
      <c r="E2115" t="s">
        <v>199</v>
      </c>
      <c r="F2115" t="s">
        <v>8899</v>
      </c>
      <c r="G2115" t="s">
        <v>8469</v>
      </c>
      <c r="H2115" t="s">
        <v>8470</v>
      </c>
      <c r="I2115" t="s">
        <v>23</v>
      </c>
      <c r="J2115" t="s">
        <v>8821</v>
      </c>
      <c r="K2115" t="s">
        <v>2648</v>
      </c>
      <c r="L2115">
        <v>9497</v>
      </c>
      <c r="M2115">
        <v>2025</v>
      </c>
      <c r="N2115">
        <v>2198</v>
      </c>
      <c r="O2115">
        <v>2635</v>
      </c>
      <c r="P2115">
        <v>3207</v>
      </c>
      <c r="Q2115">
        <v>3540</v>
      </c>
    </row>
    <row r="2116" spans="1:17" x14ac:dyDescent="0.25">
      <c r="A2116">
        <v>25017</v>
      </c>
      <c r="B2116" t="s">
        <v>8900</v>
      </c>
      <c r="C2116" t="s">
        <v>8833</v>
      </c>
      <c r="D2116" t="s">
        <v>8834</v>
      </c>
      <c r="E2116" t="s">
        <v>199</v>
      </c>
      <c r="F2116" t="s">
        <v>8901</v>
      </c>
      <c r="G2116" t="s">
        <v>8469</v>
      </c>
      <c r="H2116" t="s">
        <v>8470</v>
      </c>
      <c r="I2116" t="s">
        <v>23</v>
      </c>
      <c r="J2116" t="s">
        <v>8821</v>
      </c>
      <c r="K2116" t="s">
        <v>2648</v>
      </c>
      <c r="L2116">
        <v>12442</v>
      </c>
      <c r="M2116">
        <v>1340</v>
      </c>
      <c r="N2116">
        <v>1490</v>
      </c>
      <c r="O2116">
        <v>1955</v>
      </c>
      <c r="P2116">
        <v>2379</v>
      </c>
      <c r="Q2116">
        <v>2626</v>
      </c>
    </row>
    <row r="2117" spans="1:17" x14ac:dyDescent="0.25">
      <c r="A2117">
        <v>25017</v>
      </c>
      <c r="B2117" t="s">
        <v>8902</v>
      </c>
      <c r="C2117" t="s">
        <v>8623</v>
      </c>
      <c r="D2117" t="s">
        <v>8624</v>
      </c>
      <c r="E2117" t="s">
        <v>199</v>
      </c>
      <c r="F2117" t="s">
        <v>8903</v>
      </c>
      <c r="G2117" t="s">
        <v>8469</v>
      </c>
      <c r="H2117" t="s">
        <v>8470</v>
      </c>
      <c r="I2117" t="s">
        <v>23</v>
      </c>
      <c r="J2117" t="s">
        <v>8821</v>
      </c>
      <c r="K2117" t="s">
        <v>2648</v>
      </c>
      <c r="L2117">
        <v>27041</v>
      </c>
      <c r="M2117">
        <v>2025</v>
      </c>
      <c r="N2117">
        <v>2198</v>
      </c>
      <c r="O2117">
        <v>2635</v>
      </c>
      <c r="P2117">
        <v>3207</v>
      </c>
      <c r="Q2117">
        <v>3540</v>
      </c>
    </row>
    <row r="2118" spans="1:17" x14ac:dyDescent="0.25">
      <c r="A2118">
        <v>25017</v>
      </c>
      <c r="B2118" t="s">
        <v>8904</v>
      </c>
      <c r="C2118" t="s">
        <v>8623</v>
      </c>
      <c r="D2118" t="s">
        <v>8624</v>
      </c>
      <c r="E2118" t="s">
        <v>199</v>
      </c>
      <c r="F2118" t="s">
        <v>8905</v>
      </c>
      <c r="G2118" t="s">
        <v>8469</v>
      </c>
      <c r="H2118" t="s">
        <v>8470</v>
      </c>
      <c r="I2118" t="s">
        <v>23</v>
      </c>
      <c r="J2118" t="s">
        <v>8821</v>
      </c>
      <c r="K2118" t="s">
        <v>2648</v>
      </c>
      <c r="L2118">
        <v>62597</v>
      </c>
      <c r="M2118">
        <v>2025</v>
      </c>
      <c r="N2118">
        <v>2198</v>
      </c>
      <c r="O2118">
        <v>2635</v>
      </c>
      <c r="P2118">
        <v>3207</v>
      </c>
      <c r="Q2118">
        <v>3540</v>
      </c>
    </row>
    <row r="2119" spans="1:17" x14ac:dyDescent="0.25">
      <c r="A2119">
        <v>25017</v>
      </c>
      <c r="B2119" t="s">
        <v>8906</v>
      </c>
      <c r="C2119" t="s">
        <v>8623</v>
      </c>
      <c r="D2119" t="s">
        <v>8624</v>
      </c>
      <c r="E2119" t="s">
        <v>199</v>
      </c>
      <c r="F2119" t="s">
        <v>8907</v>
      </c>
      <c r="G2119" t="s">
        <v>8469</v>
      </c>
      <c r="H2119" t="s">
        <v>8470</v>
      </c>
      <c r="I2119" t="s">
        <v>23</v>
      </c>
      <c r="J2119" t="s">
        <v>8821</v>
      </c>
      <c r="K2119" t="s">
        <v>2648</v>
      </c>
      <c r="L2119">
        <v>35749</v>
      </c>
      <c r="M2119">
        <v>2025</v>
      </c>
      <c r="N2119">
        <v>2198</v>
      </c>
      <c r="O2119">
        <v>2635</v>
      </c>
      <c r="P2119">
        <v>3207</v>
      </c>
      <c r="Q2119">
        <v>3540</v>
      </c>
    </row>
    <row r="2120" spans="1:17" x14ac:dyDescent="0.25">
      <c r="A2120">
        <v>25017</v>
      </c>
      <c r="B2120" t="s">
        <v>8908</v>
      </c>
      <c r="C2120" t="s">
        <v>8623</v>
      </c>
      <c r="D2120" t="s">
        <v>8624</v>
      </c>
      <c r="E2120" t="s">
        <v>199</v>
      </c>
      <c r="F2120" t="s">
        <v>8909</v>
      </c>
      <c r="G2120" t="s">
        <v>8469</v>
      </c>
      <c r="H2120" t="s">
        <v>8470</v>
      </c>
      <c r="I2120" t="s">
        <v>23</v>
      </c>
      <c r="J2120" t="s">
        <v>8821</v>
      </c>
      <c r="K2120" t="s">
        <v>2648</v>
      </c>
      <c r="L2120">
        <v>13823</v>
      </c>
      <c r="M2120">
        <v>2025</v>
      </c>
      <c r="N2120">
        <v>2198</v>
      </c>
      <c r="O2120">
        <v>2635</v>
      </c>
      <c r="P2120">
        <v>3207</v>
      </c>
      <c r="Q2120">
        <v>3540</v>
      </c>
    </row>
    <row r="2121" spans="1:17" x14ac:dyDescent="0.25">
      <c r="A2121">
        <v>25017</v>
      </c>
      <c r="B2121" t="s">
        <v>8910</v>
      </c>
      <c r="C2121" t="s">
        <v>8833</v>
      </c>
      <c r="D2121" t="s">
        <v>8834</v>
      </c>
      <c r="E2121" t="s">
        <v>199</v>
      </c>
      <c r="F2121" t="s">
        <v>8911</v>
      </c>
      <c r="G2121" t="s">
        <v>8469</v>
      </c>
      <c r="H2121" t="s">
        <v>8470</v>
      </c>
      <c r="I2121" t="s">
        <v>23</v>
      </c>
      <c r="J2121" t="s">
        <v>8821</v>
      </c>
      <c r="K2121" t="s">
        <v>2648</v>
      </c>
      <c r="L2121">
        <v>24566</v>
      </c>
      <c r="M2121">
        <v>1340</v>
      </c>
      <c r="N2121">
        <v>1490</v>
      </c>
      <c r="O2121">
        <v>1955</v>
      </c>
      <c r="P2121">
        <v>2379</v>
      </c>
      <c r="Q2121">
        <v>2626</v>
      </c>
    </row>
    <row r="2122" spans="1:17" x14ac:dyDescent="0.25">
      <c r="A2122">
        <v>25017</v>
      </c>
      <c r="B2122" t="s">
        <v>8912</v>
      </c>
      <c r="C2122" t="s">
        <v>8623</v>
      </c>
      <c r="D2122" t="s">
        <v>8624</v>
      </c>
      <c r="E2122" t="s">
        <v>199</v>
      </c>
      <c r="F2122" t="s">
        <v>3865</v>
      </c>
      <c r="G2122" t="s">
        <v>8469</v>
      </c>
      <c r="H2122" t="s">
        <v>8470</v>
      </c>
      <c r="I2122" t="s">
        <v>23</v>
      </c>
      <c r="J2122" t="s">
        <v>8821</v>
      </c>
      <c r="K2122" t="s">
        <v>2648</v>
      </c>
      <c r="L2122">
        <v>12103</v>
      </c>
      <c r="M2122">
        <v>2025</v>
      </c>
      <c r="N2122">
        <v>2198</v>
      </c>
      <c r="O2122">
        <v>2635</v>
      </c>
      <c r="P2122">
        <v>3207</v>
      </c>
      <c r="Q2122">
        <v>3540</v>
      </c>
    </row>
    <row r="2123" spans="1:17" x14ac:dyDescent="0.25">
      <c r="A2123">
        <v>25017</v>
      </c>
      <c r="B2123" t="s">
        <v>8913</v>
      </c>
      <c r="C2123" t="s">
        <v>8623</v>
      </c>
      <c r="D2123" t="s">
        <v>8624</v>
      </c>
      <c r="E2123" t="s">
        <v>199</v>
      </c>
      <c r="F2123" t="s">
        <v>8914</v>
      </c>
      <c r="G2123" t="s">
        <v>8469</v>
      </c>
      <c r="H2123" t="s">
        <v>8470</v>
      </c>
      <c r="I2123" t="s">
        <v>23</v>
      </c>
      <c r="J2123" t="s">
        <v>8821</v>
      </c>
      <c r="K2123" t="s">
        <v>2648</v>
      </c>
      <c r="L2123">
        <v>23390</v>
      </c>
      <c r="M2123">
        <v>2025</v>
      </c>
      <c r="N2123">
        <v>2198</v>
      </c>
      <c r="O2123">
        <v>2635</v>
      </c>
      <c r="P2123">
        <v>3207</v>
      </c>
      <c r="Q2123">
        <v>3540</v>
      </c>
    </row>
    <row r="2124" spans="1:17" x14ac:dyDescent="0.25">
      <c r="A2124">
        <v>25017</v>
      </c>
      <c r="B2124" t="s">
        <v>8915</v>
      </c>
      <c r="C2124" t="s">
        <v>8623</v>
      </c>
      <c r="D2124" t="s">
        <v>8624</v>
      </c>
      <c r="E2124" t="s">
        <v>199</v>
      </c>
      <c r="F2124" t="s">
        <v>3983</v>
      </c>
      <c r="G2124" t="s">
        <v>8469</v>
      </c>
      <c r="H2124" t="s">
        <v>8470</v>
      </c>
      <c r="I2124" t="s">
        <v>23</v>
      </c>
      <c r="J2124" t="s">
        <v>8821</v>
      </c>
      <c r="K2124" t="s">
        <v>2648</v>
      </c>
      <c r="L2124">
        <v>22760</v>
      </c>
      <c r="M2124">
        <v>2025</v>
      </c>
      <c r="N2124">
        <v>2198</v>
      </c>
      <c r="O2124">
        <v>2635</v>
      </c>
      <c r="P2124">
        <v>3207</v>
      </c>
      <c r="Q2124">
        <v>3540</v>
      </c>
    </row>
    <row r="2125" spans="1:17" x14ac:dyDescent="0.25">
      <c r="A2125">
        <v>25017</v>
      </c>
      <c r="B2125" t="s">
        <v>8916</v>
      </c>
      <c r="C2125" t="s">
        <v>8623</v>
      </c>
      <c r="D2125" t="s">
        <v>8624</v>
      </c>
      <c r="E2125" t="s">
        <v>199</v>
      </c>
      <c r="F2125" t="s">
        <v>8917</v>
      </c>
      <c r="G2125" t="s">
        <v>8469</v>
      </c>
      <c r="H2125" t="s">
        <v>8470</v>
      </c>
      <c r="I2125" t="s">
        <v>23</v>
      </c>
      <c r="J2125" t="s">
        <v>8821</v>
      </c>
      <c r="K2125" t="s">
        <v>2648</v>
      </c>
      <c r="L2125">
        <v>40297</v>
      </c>
      <c r="M2125">
        <v>2025</v>
      </c>
      <c r="N2125">
        <v>2198</v>
      </c>
      <c r="O2125">
        <v>2635</v>
      </c>
      <c r="P2125">
        <v>3207</v>
      </c>
      <c r="Q2125">
        <v>3540</v>
      </c>
    </row>
    <row r="2126" spans="1:17" x14ac:dyDescent="0.25">
      <c r="A2126">
        <v>25019</v>
      </c>
      <c r="B2126" t="s">
        <v>8918</v>
      </c>
      <c r="C2126" t="s">
        <v>8919</v>
      </c>
      <c r="D2126" t="s">
        <v>8920</v>
      </c>
      <c r="E2126" t="s">
        <v>438</v>
      </c>
      <c r="F2126" t="s">
        <v>8921</v>
      </c>
      <c r="G2126" t="s">
        <v>8469</v>
      </c>
      <c r="H2126" t="s">
        <v>8470</v>
      </c>
      <c r="I2126" t="s">
        <v>23</v>
      </c>
      <c r="J2126" t="s">
        <v>8922</v>
      </c>
      <c r="K2126" t="s">
        <v>2657</v>
      </c>
      <c r="L2126">
        <v>11212</v>
      </c>
      <c r="M2126">
        <v>1750</v>
      </c>
      <c r="N2126">
        <v>2009</v>
      </c>
      <c r="O2126">
        <v>2618</v>
      </c>
      <c r="P2126">
        <v>3219</v>
      </c>
      <c r="Q2126">
        <v>3580</v>
      </c>
    </row>
    <row r="2127" spans="1:17" x14ac:dyDescent="0.25">
      <c r="A2127">
        <v>25021</v>
      </c>
      <c r="B2127" t="s">
        <v>8923</v>
      </c>
      <c r="C2127" t="s">
        <v>8924</v>
      </c>
      <c r="D2127" t="s">
        <v>8925</v>
      </c>
      <c r="E2127" t="s">
        <v>473</v>
      </c>
      <c r="F2127" t="s">
        <v>3873</v>
      </c>
      <c r="G2127" t="s">
        <v>8469</v>
      </c>
      <c r="H2127" t="s">
        <v>8470</v>
      </c>
      <c r="I2127" t="s">
        <v>23</v>
      </c>
      <c r="J2127" t="s">
        <v>8926</v>
      </c>
      <c r="K2127" t="s">
        <v>2648</v>
      </c>
      <c r="L2127">
        <v>4513</v>
      </c>
      <c r="M2127">
        <v>1246</v>
      </c>
      <c r="N2127">
        <v>1415</v>
      </c>
      <c r="O2127">
        <v>1863</v>
      </c>
      <c r="P2127">
        <v>2375</v>
      </c>
      <c r="Q2127">
        <v>2708</v>
      </c>
    </row>
    <row r="2128" spans="1:17" x14ac:dyDescent="0.25">
      <c r="A2128">
        <v>25021</v>
      </c>
      <c r="B2128" t="s">
        <v>8927</v>
      </c>
      <c r="C2128" t="s">
        <v>8623</v>
      </c>
      <c r="D2128" t="s">
        <v>8624</v>
      </c>
      <c r="E2128" t="s">
        <v>473</v>
      </c>
      <c r="F2128" t="s">
        <v>8928</v>
      </c>
      <c r="G2128" t="s">
        <v>8469</v>
      </c>
      <c r="H2128" t="s">
        <v>8470</v>
      </c>
      <c r="I2128" t="s">
        <v>23</v>
      </c>
      <c r="J2128" t="s">
        <v>8926</v>
      </c>
      <c r="K2128" t="s">
        <v>2648</v>
      </c>
      <c r="L2128">
        <v>17196</v>
      </c>
      <c r="M2128">
        <v>2025</v>
      </c>
      <c r="N2128">
        <v>2198</v>
      </c>
      <c r="O2128">
        <v>2635</v>
      </c>
      <c r="P2128">
        <v>3207</v>
      </c>
      <c r="Q2128">
        <v>3540</v>
      </c>
    </row>
    <row r="2129" spans="1:17" x14ac:dyDescent="0.25">
      <c r="A2129">
        <v>25021</v>
      </c>
      <c r="B2129" t="s">
        <v>8929</v>
      </c>
      <c r="C2129" t="s">
        <v>8623</v>
      </c>
      <c r="D2129" t="s">
        <v>8624</v>
      </c>
      <c r="E2129" t="s">
        <v>473</v>
      </c>
      <c r="F2129" t="s">
        <v>8930</v>
      </c>
      <c r="G2129" t="s">
        <v>8469</v>
      </c>
      <c r="H2129" t="s">
        <v>8470</v>
      </c>
      <c r="I2129" t="s">
        <v>23</v>
      </c>
      <c r="J2129" t="s">
        <v>8926</v>
      </c>
      <c r="K2129" t="s">
        <v>2648</v>
      </c>
      <c r="L2129">
        <v>37196</v>
      </c>
      <c r="M2129">
        <v>2025</v>
      </c>
      <c r="N2129">
        <v>2198</v>
      </c>
      <c r="O2129">
        <v>2635</v>
      </c>
      <c r="P2129">
        <v>3207</v>
      </c>
      <c r="Q2129">
        <v>3540</v>
      </c>
    </row>
    <row r="2130" spans="1:17" x14ac:dyDescent="0.25">
      <c r="A2130">
        <v>25021</v>
      </c>
      <c r="B2130" t="s">
        <v>8931</v>
      </c>
      <c r="C2130" t="s">
        <v>8623</v>
      </c>
      <c r="D2130" t="s">
        <v>8624</v>
      </c>
      <c r="E2130" t="s">
        <v>473</v>
      </c>
      <c r="F2130" t="s">
        <v>8932</v>
      </c>
      <c r="G2130" t="s">
        <v>8469</v>
      </c>
      <c r="H2130" t="s">
        <v>8470</v>
      </c>
      <c r="I2130" t="s">
        <v>23</v>
      </c>
      <c r="J2130" t="s">
        <v>8926</v>
      </c>
      <c r="K2130" t="s">
        <v>2648</v>
      </c>
      <c r="L2130">
        <v>59223</v>
      </c>
      <c r="M2130">
        <v>2025</v>
      </c>
      <c r="N2130">
        <v>2198</v>
      </c>
      <c r="O2130">
        <v>2635</v>
      </c>
      <c r="P2130">
        <v>3207</v>
      </c>
      <c r="Q2130">
        <v>3540</v>
      </c>
    </row>
    <row r="2131" spans="1:17" x14ac:dyDescent="0.25">
      <c r="A2131">
        <v>25021</v>
      </c>
      <c r="B2131" t="s">
        <v>8933</v>
      </c>
      <c r="C2131" t="s">
        <v>8623</v>
      </c>
      <c r="D2131" t="s">
        <v>8624</v>
      </c>
      <c r="E2131" t="s">
        <v>473</v>
      </c>
      <c r="F2131" t="s">
        <v>3884</v>
      </c>
      <c r="G2131" t="s">
        <v>8469</v>
      </c>
      <c r="H2131" t="s">
        <v>8470</v>
      </c>
      <c r="I2131" t="s">
        <v>23</v>
      </c>
      <c r="J2131" t="s">
        <v>8926</v>
      </c>
      <c r="K2131" t="s">
        <v>2648</v>
      </c>
      <c r="L2131">
        <v>23615</v>
      </c>
      <c r="M2131">
        <v>2025</v>
      </c>
      <c r="N2131">
        <v>2198</v>
      </c>
      <c r="O2131">
        <v>2635</v>
      </c>
      <c r="P2131">
        <v>3207</v>
      </c>
      <c r="Q2131">
        <v>3540</v>
      </c>
    </row>
    <row r="2132" spans="1:17" x14ac:dyDescent="0.25">
      <c r="A2132">
        <v>25021</v>
      </c>
      <c r="B2132" t="s">
        <v>8934</v>
      </c>
      <c r="C2132" t="s">
        <v>8623</v>
      </c>
      <c r="D2132" t="s">
        <v>8624</v>
      </c>
      <c r="E2132" t="s">
        <v>473</v>
      </c>
      <c r="F2132" t="s">
        <v>8935</v>
      </c>
      <c r="G2132" t="s">
        <v>8469</v>
      </c>
      <c r="H2132" t="s">
        <v>8470</v>
      </c>
      <c r="I2132" t="s">
        <v>23</v>
      </c>
      <c r="J2132" t="s">
        <v>8926</v>
      </c>
      <c r="K2132" t="s">
        <v>2648</v>
      </c>
      <c r="L2132">
        <v>8520</v>
      </c>
      <c r="M2132">
        <v>2025</v>
      </c>
      <c r="N2132">
        <v>2198</v>
      </c>
      <c r="O2132">
        <v>2635</v>
      </c>
      <c r="P2132">
        <v>3207</v>
      </c>
      <c r="Q2132">
        <v>3540</v>
      </c>
    </row>
    <row r="2133" spans="1:17" x14ac:dyDescent="0.25">
      <c r="A2133">
        <v>25021</v>
      </c>
      <c r="B2133" t="s">
        <v>8936</v>
      </c>
      <c r="C2133" t="s">
        <v>8623</v>
      </c>
      <c r="D2133" t="s">
        <v>8624</v>
      </c>
      <c r="E2133" t="s">
        <v>473</v>
      </c>
      <c r="F2133" t="s">
        <v>7630</v>
      </c>
      <c r="G2133" t="s">
        <v>8469</v>
      </c>
      <c r="H2133" t="s">
        <v>8470</v>
      </c>
      <c r="I2133" t="s">
        <v>23</v>
      </c>
      <c r="J2133" t="s">
        <v>8926</v>
      </c>
      <c r="K2133" t="s">
        <v>2648</v>
      </c>
      <c r="L2133">
        <v>25330</v>
      </c>
      <c r="M2133">
        <v>2025</v>
      </c>
      <c r="N2133">
        <v>2198</v>
      </c>
      <c r="O2133">
        <v>2635</v>
      </c>
      <c r="P2133">
        <v>3207</v>
      </c>
      <c r="Q2133">
        <v>3540</v>
      </c>
    </row>
    <row r="2134" spans="1:17" x14ac:dyDescent="0.25">
      <c r="A2134">
        <v>25021</v>
      </c>
      <c r="B2134" t="s">
        <v>8937</v>
      </c>
      <c r="C2134" t="s">
        <v>8623</v>
      </c>
      <c r="D2134" t="s">
        <v>8624</v>
      </c>
      <c r="E2134" t="s">
        <v>473</v>
      </c>
      <c r="F2134" t="s">
        <v>8938</v>
      </c>
      <c r="G2134" t="s">
        <v>8469</v>
      </c>
      <c r="H2134" t="s">
        <v>8470</v>
      </c>
      <c r="I2134" t="s">
        <v>23</v>
      </c>
      <c r="J2134" t="s">
        <v>8926</v>
      </c>
      <c r="K2134" t="s">
        <v>2648</v>
      </c>
      <c r="L2134">
        <v>6079</v>
      </c>
      <c r="M2134">
        <v>2025</v>
      </c>
      <c r="N2134">
        <v>2198</v>
      </c>
      <c r="O2134">
        <v>2635</v>
      </c>
      <c r="P2134">
        <v>3207</v>
      </c>
      <c r="Q2134">
        <v>3540</v>
      </c>
    </row>
    <row r="2135" spans="1:17" x14ac:dyDescent="0.25">
      <c r="A2135">
        <v>25021</v>
      </c>
      <c r="B2135" t="s">
        <v>8939</v>
      </c>
      <c r="C2135" t="s">
        <v>8623</v>
      </c>
      <c r="D2135" t="s">
        <v>8624</v>
      </c>
      <c r="E2135" t="s">
        <v>473</v>
      </c>
      <c r="F2135" t="s">
        <v>8940</v>
      </c>
      <c r="G2135" t="s">
        <v>8469</v>
      </c>
      <c r="H2135" t="s">
        <v>8470</v>
      </c>
      <c r="I2135" t="s">
        <v>23</v>
      </c>
      <c r="J2135" t="s">
        <v>8926</v>
      </c>
      <c r="K2135" t="s">
        <v>2648</v>
      </c>
      <c r="L2135">
        <v>17917</v>
      </c>
      <c r="M2135">
        <v>2025</v>
      </c>
      <c r="N2135">
        <v>2198</v>
      </c>
      <c r="O2135">
        <v>2635</v>
      </c>
      <c r="P2135">
        <v>3207</v>
      </c>
      <c r="Q2135">
        <v>3540</v>
      </c>
    </row>
    <row r="2136" spans="1:17" x14ac:dyDescent="0.25">
      <c r="A2136">
        <v>25021</v>
      </c>
      <c r="B2136" t="s">
        <v>8941</v>
      </c>
      <c r="C2136" t="s">
        <v>8623</v>
      </c>
      <c r="D2136" t="s">
        <v>8624</v>
      </c>
      <c r="E2136" t="s">
        <v>473</v>
      </c>
      <c r="F2136" t="s">
        <v>8942</v>
      </c>
      <c r="G2136" t="s">
        <v>8469</v>
      </c>
      <c r="H2136" t="s">
        <v>8470</v>
      </c>
      <c r="I2136" t="s">
        <v>23</v>
      </c>
      <c r="J2136" t="s">
        <v>8926</v>
      </c>
      <c r="K2136" t="s">
        <v>2648</v>
      </c>
      <c r="L2136">
        <v>33644</v>
      </c>
      <c r="M2136">
        <v>2025</v>
      </c>
      <c r="N2136">
        <v>2198</v>
      </c>
      <c r="O2136">
        <v>2635</v>
      </c>
      <c r="P2136">
        <v>3207</v>
      </c>
      <c r="Q2136">
        <v>3540</v>
      </c>
    </row>
    <row r="2137" spans="1:17" x14ac:dyDescent="0.25">
      <c r="A2137">
        <v>25021</v>
      </c>
      <c r="B2137" t="s">
        <v>8943</v>
      </c>
      <c r="C2137" t="s">
        <v>8623</v>
      </c>
      <c r="D2137" t="s">
        <v>8624</v>
      </c>
      <c r="E2137" t="s">
        <v>473</v>
      </c>
      <c r="F2137" t="s">
        <v>8944</v>
      </c>
      <c r="G2137" t="s">
        <v>8469</v>
      </c>
      <c r="H2137" t="s">
        <v>8470</v>
      </c>
      <c r="I2137" t="s">
        <v>23</v>
      </c>
      <c r="J2137" t="s">
        <v>8926</v>
      </c>
      <c r="K2137" t="s">
        <v>2648</v>
      </c>
      <c r="L2137">
        <v>11051</v>
      </c>
      <c r="M2137">
        <v>2025</v>
      </c>
      <c r="N2137">
        <v>2198</v>
      </c>
      <c r="O2137">
        <v>2635</v>
      </c>
      <c r="P2137">
        <v>3207</v>
      </c>
      <c r="Q2137">
        <v>3540</v>
      </c>
    </row>
    <row r="2138" spans="1:17" x14ac:dyDescent="0.25">
      <c r="A2138">
        <v>25021</v>
      </c>
      <c r="B2138" t="s">
        <v>8945</v>
      </c>
      <c r="C2138" t="s">
        <v>8623</v>
      </c>
      <c r="D2138" t="s">
        <v>8624</v>
      </c>
      <c r="E2138" t="s">
        <v>473</v>
      </c>
      <c r="F2138" t="s">
        <v>8946</v>
      </c>
      <c r="G2138" t="s">
        <v>8469</v>
      </c>
      <c r="H2138" t="s">
        <v>8470</v>
      </c>
      <c r="I2138" t="s">
        <v>23</v>
      </c>
      <c r="J2138" t="s">
        <v>8926</v>
      </c>
      <c r="K2138" t="s">
        <v>2648</v>
      </c>
      <c r="L2138">
        <v>12926</v>
      </c>
      <c r="M2138">
        <v>2025</v>
      </c>
      <c r="N2138">
        <v>2198</v>
      </c>
      <c r="O2138">
        <v>2635</v>
      </c>
      <c r="P2138">
        <v>3207</v>
      </c>
      <c r="Q2138">
        <v>3540</v>
      </c>
    </row>
    <row r="2139" spans="1:17" x14ac:dyDescent="0.25">
      <c r="A2139">
        <v>25021</v>
      </c>
      <c r="B2139" t="s">
        <v>8947</v>
      </c>
      <c r="C2139" t="s">
        <v>8623</v>
      </c>
      <c r="D2139" t="s">
        <v>8624</v>
      </c>
      <c r="E2139" t="s">
        <v>473</v>
      </c>
      <c r="F2139" t="s">
        <v>7989</v>
      </c>
      <c r="G2139" t="s">
        <v>8469</v>
      </c>
      <c r="H2139" t="s">
        <v>8470</v>
      </c>
      <c r="I2139" t="s">
        <v>23</v>
      </c>
      <c r="J2139" t="s">
        <v>8926</v>
      </c>
      <c r="K2139" t="s">
        <v>2648</v>
      </c>
      <c r="L2139">
        <v>13398</v>
      </c>
      <c r="M2139">
        <v>2025</v>
      </c>
      <c r="N2139">
        <v>2198</v>
      </c>
      <c r="O2139">
        <v>2635</v>
      </c>
      <c r="P2139">
        <v>3207</v>
      </c>
      <c r="Q2139">
        <v>3540</v>
      </c>
    </row>
    <row r="2140" spans="1:17" x14ac:dyDescent="0.25">
      <c r="A2140">
        <v>25021</v>
      </c>
      <c r="B2140" t="s">
        <v>8948</v>
      </c>
      <c r="C2140" t="s">
        <v>8623</v>
      </c>
      <c r="D2140" t="s">
        <v>8624</v>
      </c>
      <c r="E2140" t="s">
        <v>473</v>
      </c>
      <c r="F2140" t="s">
        <v>8949</v>
      </c>
      <c r="G2140" t="s">
        <v>8469</v>
      </c>
      <c r="H2140" t="s">
        <v>8470</v>
      </c>
      <c r="I2140" t="s">
        <v>23</v>
      </c>
      <c r="J2140" t="s">
        <v>8926</v>
      </c>
      <c r="K2140" t="s">
        <v>2648</v>
      </c>
      <c r="L2140">
        <v>8288</v>
      </c>
      <c r="M2140">
        <v>2025</v>
      </c>
      <c r="N2140">
        <v>2198</v>
      </c>
      <c r="O2140">
        <v>2635</v>
      </c>
      <c r="P2140">
        <v>3207</v>
      </c>
      <c r="Q2140">
        <v>3540</v>
      </c>
    </row>
    <row r="2141" spans="1:17" x14ac:dyDescent="0.25">
      <c r="A2141">
        <v>25021</v>
      </c>
      <c r="B2141" t="s">
        <v>8950</v>
      </c>
      <c r="C2141" t="s">
        <v>8623</v>
      </c>
      <c r="D2141" t="s">
        <v>8624</v>
      </c>
      <c r="E2141" t="s">
        <v>473</v>
      </c>
      <c r="F2141" t="s">
        <v>8951</v>
      </c>
      <c r="G2141" t="s">
        <v>8469</v>
      </c>
      <c r="H2141" t="s">
        <v>8470</v>
      </c>
      <c r="I2141" t="s">
        <v>23</v>
      </c>
      <c r="J2141" t="s">
        <v>8926</v>
      </c>
      <c r="K2141" t="s">
        <v>2648</v>
      </c>
      <c r="L2141">
        <v>27590</v>
      </c>
      <c r="M2141">
        <v>2025</v>
      </c>
      <c r="N2141">
        <v>2198</v>
      </c>
      <c r="O2141">
        <v>2635</v>
      </c>
      <c r="P2141">
        <v>3207</v>
      </c>
      <c r="Q2141">
        <v>3540</v>
      </c>
    </row>
    <row r="2142" spans="1:17" x14ac:dyDescent="0.25">
      <c r="A2142">
        <v>25021</v>
      </c>
      <c r="B2142" t="s">
        <v>8952</v>
      </c>
      <c r="C2142" t="s">
        <v>8623</v>
      </c>
      <c r="D2142" t="s">
        <v>8624</v>
      </c>
      <c r="E2142" t="s">
        <v>473</v>
      </c>
      <c r="F2142" t="s">
        <v>8953</v>
      </c>
      <c r="G2142" t="s">
        <v>8469</v>
      </c>
      <c r="H2142" t="s">
        <v>8470</v>
      </c>
      <c r="I2142" t="s">
        <v>23</v>
      </c>
      <c r="J2142" t="s">
        <v>8926</v>
      </c>
      <c r="K2142" t="s">
        <v>2648</v>
      </c>
      <c r="L2142">
        <v>31177</v>
      </c>
      <c r="M2142">
        <v>2025</v>
      </c>
      <c r="N2142">
        <v>2198</v>
      </c>
      <c r="O2142">
        <v>2635</v>
      </c>
      <c r="P2142">
        <v>3207</v>
      </c>
      <c r="Q2142">
        <v>3540</v>
      </c>
    </row>
    <row r="2143" spans="1:17" x14ac:dyDescent="0.25">
      <c r="A2143">
        <v>25021</v>
      </c>
      <c r="B2143" t="s">
        <v>8954</v>
      </c>
      <c r="C2143" t="s">
        <v>8623</v>
      </c>
      <c r="D2143" t="s">
        <v>8624</v>
      </c>
      <c r="E2143" t="s">
        <v>473</v>
      </c>
      <c r="F2143" t="s">
        <v>3961</v>
      </c>
      <c r="G2143" t="s">
        <v>8469</v>
      </c>
      <c r="H2143" t="s">
        <v>8470</v>
      </c>
      <c r="I2143" t="s">
        <v>23</v>
      </c>
      <c r="J2143" t="s">
        <v>8926</v>
      </c>
      <c r="K2143" t="s">
        <v>2648</v>
      </c>
      <c r="L2143">
        <v>11861</v>
      </c>
      <c r="M2143">
        <v>2025</v>
      </c>
      <c r="N2143">
        <v>2198</v>
      </c>
      <c r="O2143">
        <v>2635</v>
      </c>
      <c r="P2143">
        <v>3207</v>
      </c>
      <c r="Q2143">
        <v>3540</v>
      </c>
    </row>
    <row r="2144" spans="1:17" x14ac:dyDescent="0.25">
      <c r="A2144">
        <v>25021</v>
      </c>
      <c r="B2144" t="s">
        <v>8955</v>
      </c>
      <c r="C2144" t="s">
        <v>8623</v>
      </c>
      <c r="D2144" t="s">
        <v>8624</v>
      </c>
      <c r="E2144" t="s">
        <v>473</v>
      </c>
      <c r="F2144" t="s">
        <v>8956</v>
      </c>
      <c r="G2144" t="s">
        <v>8469</v>
      </c>
      <c r="H2144" t="s">
        <v>8470</v>
      </c>
      <c r="I2144" t="s">
        <v>23</v>
      </c>
      <c r="J2144" t="s">
        <v>8926</v>
      </c>
      <c r="K2144" t="s">
        <v>2648</v>
      </c>
      <c r="L2144">
        <v>29446</v>
      </c>
      <c r="M2144">
        <v>2025</v>
      </c>
      <c r="N2144">
        <v>2198</v>
      </c>
      <c r="O2144">
        <v>2635</v>
      </c>
      <c r="P2144">
        <v>3207</v>
      </c>
      <c r="Q2144">
        <v>3540</v>
      </c>
    </row>
    <row r="2145" spans="1:17" x14ac:dyDescent="0.25">
      <c r="A2145">
        <v>25021</v>
      </c>
      <c r="B2145" t="s">
        <v>8957</v>
      </c>
      <c r="C2145" t="s">
        <v>8623</v>
      </c>
      <c r="D2145" t="s">
        <v>8624</v>
      </c>
      <c r="E2145" t="s">
        <v>473</v>
      </c>
      <c r="F2145" t="s">
        <v>3912</v>
      </c>
      <c r="G2145" t="s">
        <v>8469</v>
      </c>
      <c r="H2145" t="s">
        <v>8470</v>
      </c>
      <c r="I2145" t="s">
        <v>23</v>
      </c>
      <c r="J2145" t="s">
        <v>8926</v>
      </c>
      <c r="K2145" t="s">
        <v>2648</v>
      </c>
      <c r="L2145">
        <v>9227</v>
      </c>
      <c r="M2145">
        <v>2025</v>
      </c>
      <c r="N2145">
        <v>2198</v>
      </c>
      <c r="O2145">
        <v>2635</v>
      </c>
      <c r="P2145">
        <v>3207</v>
      </c>
      <c r="Q2145">
        <v>3540</v>
      </c>
    </row>
    <row r="2146" spans="1:17" x14ac:dyDescent="0.25">
      <c r="A2146">
        <v>25021</v>
      </c>
      <c r="B2146" t="s">
        <v>8958</v>
      </c>
      <c r="C2146" t="s">
        <v>8623</v>
      </c>
      <c r="D2146" t="s">
        <v>8624</v>
      </c>
      <c r="E2146" t="s">
        <v>473</v>
      </c>
      <c r="F2146" t="s">
        <v>8959</v>
      </c>
      <c r="G2146" t="s">
        <v>8469</v>
      </c>
      <c r="H2146" t="s">
        <v>8470</v>
      </c>
      <c r="I2146" t="s">
        <v>23</v>
      </c>
      <c r="J2146" t="s">
        <v>8926</v>
      </c>
      <c r="K2146" t="s">
        <v>2648</v>
      </c>
      <c r="L2146">
        <v>94389</v>
      </c>
      <c r="M2146">
        <v>2025</v>
      </c>
      <c r="N2146">
        <v>2198</v>
      </c>
      <c r="O2146">
        <v>2635</v>
      </c>
      <c r="P2146">
        <v>3207</v>
      </c>
      <c r="Q2146">
        <v>3540</v>
      </c>
    </row>
    <row r="2147" spans="1:17" x14ac:dyDescent="0.25">
      <c r="A2147">
        <v>25021</v>
      </c>
      <c r="B2147" t="s">
        <v>8960</v>
      </c>
      <c r="C2147" t="s">
        <v>8623</v>
      </c>
      <c r="D2147" t="s">
        <v>8624</v>
      </c>
      <c r="E2147" t="s">
        <v>473</v>
      </c>
      <c r="F2147" t="s">
        <v>8961</v>
      </c>
      <c r="G2147" t="s">
        <v>8469</v>
      </c>
      <c r="H2147" t="s">
        <v>8470</v>
      </c>
      <c r="I2147" t="s">
        <v>23</v>
      </c>
      <c r="J2147" t="s">
        <v>8926</v>
      </c>
      <c r="K2147" t="s">
        <v>2648</v>
      </c>
      <c r="L2147">
        <v>34214</v>
      </c>
      <c r="M2147">
        <v>2025</v>
      </c>
      <c r="N2147">
        <v>2198</v>
      </c>
      <c r="O2147">
        <v>2635</v>
      </c>
      <c r="P2147">
        <v>3207</v>
      </c>
      <c r="Q2147">
        <v>3540</v>
      </c>
    </row>
    <row r="2148" spans="1:17" x14ac:dyDescent="0.25">
      <c r="A2148">
        <v>25021</v>
      </c>
      <c r="B2148" t="s">
        <v>8962</v>
      </c>
      <c r="C2148" t="s">
        <v>8623</v>
      </c>
      <c r="D2148" t="s">
        <v>8624</v>
      </c>
      <c r="E2148" t="s">
        <v>473</v>
      </c>
      <c r="F2148" t="s">
        <v>3971</v>
      </c>
      <c r="G2148" t="s">
        <v>8469</v>
      </c>
      <c r="H2148" t="s">
        <v>8470</v>
      </c>
      <c r="I2148" t="s">
        <v>23</v>
      </c>
      <c r="J2148" t="s">
        <v>8926</v>
      </c>
      <c r="K2148" t="s">
        <v>2648</v>
      </c>
      <c r="L2148">
        <v>18666</v>
      </c>
      <c r="M2148">
        <v>2025</v>
      </c>
      <c r="N2148">
        <v>2198</v>
      </c>
      <c r="O2148">
        <v>2635</v>
      </c>
      <c r="P2148">
        <v>3207</v>
      </c>
      <c r="Q2148">
        <v>3540</v>
      </c>
    </row>
    <row r="2149" spans="1:17" x14ac:dyDescent="0.25">
      <c r="A2149">
        <v>25021</v>
      </c>
      <c r="B2149" t="s">
        <v>8963</v>
      </c>
      <c r="C2149" t="s">
        <v>8623</v>
      </c>
      <c r="D2149" t="s">
        <v>8624</v>
      </c>
      <c r="E2149" t="s">
        <v>473</v>
      </c>
      <c r="F2149" t="s">
        <v>8964</v>
      </c>
      <c r="G2149" t="s">
        <v>8469</v>
      </c>
      <c r="H2149" t="s">
        <v>8470</v>
      </c>
      <c r="I2149" t="s">
        <v>23</v>
      </c>
      <c r="J2149" t="s">
        <v>8926</v>
      </c>
      <c r="K2149" t="s">
        <v>2648</v>
      </c>
      <c r="L2149">
        <v>28742</v>
      </c>
      <c r="M2149">
        <v>2025</v>
      </c>
      <c r="N2149">
        <v>2198</v>
      </c>
      <c r="O2149">
        <v>2635</v>
      </c>
      <c r="P2149">
        <v>3207</v>
      </c>
      <c r="Q2149">
        <v>3540</v>
      </c>
    </row>
    <row r="2150" spans="1:17" x14ac:dyDescent="0.25">
      <c r="A2150">
        <v>25021</v>
      </c>
      <c r="B2150" t="s">
        <v>8965</v>
      </c>
      <c r="C2150" t="s">
        <v>8623</v>
      </c>
      <c r="D2150" t="s">
        <v>8624</v>
      </c>
      <c r="E2150" t="s">
        <v>473</v>
      </c>
      <c r="F2150" t="s">
        <v>8966</v>
      </c>
      <c r="G2150" t="s">
        <v>8469</v>
      </c>
      <c r="H2150" t="s">
        <v>8470</v>
      </c>
      <c r="I2150" t="s">
        <v>23</v>
      </c>
      <c r="J2150" t="s">
        <v>8926</v>
      </c>
      <c r="K2150" t="s">
        <v>2648</v>
      </c>
      <c r="L2150">
        <v>25427</v>
      </c>
      <c r="M2150">
        <v>2025</v>
      </c>
      <c r="N2150">
        <v>2198</v>
      </c>
      <c r="O2150">
        <v>2635</v>
      </c>
      <c r="P2150">
        <v>3207</v>
      </c>
      <c r="Q2150">
        <v>3540</v>
      </c>
    </row>
    <row r="2151" spans="1:17" x14ac:dyDescent="0.25">
      <c r="A2151">
        <v>25021</v>
      </c>
      <c r="B2151" t="s">
        <v>8967</v>
      </c>
      <c r="C2151" t="s">
        <v>8623</v>
      </c>
      <c r="D2151" t="s">
        <v>8624</v>
      </c>
      <c r="E2151" t="s">
        <v>473</v>
      </c>
      <c r="F2151" t="s">
        <v>8968</v>
      </c>
      <c r="G2151" t="s">
        <v>8469</v>
      </c>
      <c r="H2151" t="s">
        <v>8470</v>
      </c>
      <c r="I2151" t="s">
        <v>23</v>
      </c>
      <c r="J2151" t="s">
        <v>8926</v>
      </c>
      <c r="K2151" t="s">
        <v>2648</v>
      </c>
      <c r="L2151">
        <v>28747</v>
      </c>
      <c r="M2151">
        <v>2025</v>
      </c>
      <c r="N2151">
        <v>2198</v>
      </c>
      <c r="O2151">
        <v>2635</v>
      </c>
      <c r="P2151">
        <v>3207</v>
      </c>
      <c r="Q2151">
        <v>3540</v>
      </c>
    </row>
    <row r="2152" spans="1:17" x14ac:dyDescent="0.25">
      <c r="A2152">
        <v>25021</v>
      </c>
      <c r="B2152" t="s">
        <v>8969</v>
      </c>
      <c r="C2152" t="s">
        <v>8623</v>
      </c>
      <c r="D2152" t="s">
        <v>8624</v>
      </c>
      <c r="E2152" t="s">
        <v>473</v>
      </c>
      <c r="F2152" t="s">
        <v>8970</v>
      </c>
      <c r="G2152" t="s">
        <v>8469</v>
      </c>
      <c r="H2152" t="s">
        <v>8470</v>
      </c>
      <c r="I2152" t="s">
        <v>23</v>
      </c>
      <c r="J2152" t="s">
        <v>8926</v>
      </c>
      <c r="K2152" t="s">
        <v>2648</v>
      </c>
      <c r="L2152">
        <v>16215</v>
      </c>
      <c r="M2152">
        <v>2025</v>
      </c>
      <c r="N2152">
        <v>2198</v>
      </c>
      <c r="O2152">
        <v>2635</v>
      </c>
      <c r="P2152">
        <v>3207</v>
      </c>
      <c r="Q2152">
        <v>3540</v>
      </c>
    </row>
    <row r="2153" spans="1:17" x14ac:dyDescent="0.25">
      <c r="A2153">
        <v>25021</v>
      </c>
      <c r="B2153" t="s">
        <v>8971</v>
      </c>
      <c r="C2153" t="s">
        <v>8623</v>
      </c>
      <c r="D2153" t="s">
        <v>8624</v>
      </c>
      <c r="E2153" t="s">
        <v>473</v>
      </c>
      <c r="F2153" t="s">
        <v>8972</v>
      </c>
      <c r="G2153" t="s">
        <v>8469</v>
      </c>
      <c r="H2153" t="s">
        <v>8470</v>
      </c>
      <c r="I2153" t="s">
        <v>23</v>
      </c>
      <c r="J2153" t="s">
        <v>8926</v>
      </c>
      <c r="K2153" t="s">
        <v>2648</v>
      </c>
      <c r="L2153">
        <v>57213</v>
      </c>
      <c r="M2153">
        <v>2025</v>
      </c>
      <c r="N2153">
        <v>2198</v>
      </c>
      <c r="O2153">
        <v>2635</v>
      </c>
      <c r="P2153">
        <v>3207</v>
      </c>
      <c r="Q2153">
        <v>3540</v>
      </c>
    </row>
    <row r="2154" spans="1:17" x14ac:dyDescent="0.25">
      <c r="A2154">
        <v>25021</v>
      </c>
      <c r="B2154" t="s">
        <v>8973</v>
      </c>
      <c r="C2154" t="s">
        <v>8623</v>
      </c>
      <c r="D2154" t="s">
        <v>8624</v>
      </c>
      <c r="E2154" t="s">
        <v>473</v>
      </c>
      <c r="F2154" t="s">
        <v>8974</v>
      </c>
      <c r="G2154" t="s">
        <v>8469</v>
      </c>
      <c r="H2154" t="s">
        <v>8470</v>
      </c>
      <c r="I2154" t="s">
        <v>23</v>
      </c>
      <c r="J2154" t="s">
        <v>8926</v>
      </c>
      <c r="K2154" t="s">
        <v>2648</v>
      </c>
      <c r="L2154">
        <v>11930</v>
      </c>
      <c r="M2154">
        <v>2025</v>
      </c>
      <c r="N2154">
        <v>2198</v>
      </c>
      <c r="O2154">
        <v>2635</v>
      </c>
      <c r="P2154">
        <v>3207</v>
      </c>
      <c r="Q2154">
        <v>3540</v>
      </c>
    </row>
    <row r="2155" spans="1:17" x14ac:dyDescent="0.25">
      <c r="A2155">
        <v>25023</v>
      </c>
      <c r="B2155" t="s">
        <v>8975</v>
      </c>
      <c r="C2155" t="s">
        <v>8924</v>
      </c>
      <c r="D2155" t="s">
        <v>8925</v>
      </c>
      <c r="E2155" t="s">
        <v>504</v>
      </c>
      <c r="F2155" t="s">
        <v>8976</v>
      </c>
      <c r="G2155" t="s">
        <v>8469</v>
      </c>
      <c r="H2155" t="s">
        <v>8470</v>
      </c>
      <c r="I2155" t="s">
        <v>23</v>
      </c>
      <c r="J2155" t="s">
        <v>8977</v>
      </c>
      <c r="K2155" t="s">
        <v>2648</v>
      </c>
      <c r="L2155">
        <v>16557</v>
      </c>
      <c r="M2155">
        <v>1246</v>
      </c>
      <c r="N2155">
        <v>1415</v>
      </c>
      <c r="O2155">
        <v>1863</v>
      </c>
      <c r="P2155">
        <v>2375</v>
      </c>
      <c r="Q2155">
        <v>2708</v>
      </c>
    </row>
    <row r="2156" spans="1:17" x14ac:dyDescent="0.25">
      <c r="A2156">
        <v>25023</v>
      </c>
      <c r="B2156" t="s">
        <v>8978</v>
      </c>
      <c r="C2156" t="s">
        <v>8924</v>
      </c>
      <c r="D2156" t="s">
        <v>8925</v>
      </c>
      <c r="E2156" t="s">
        <v>504</v>
      </c>
      <c r="F2156" t="s">
        <v>8979</v>
      </c>
      <c r="G2156" t="s">
        <v>8469</v>
      </c>
      <c r="H2156" t="s">
        <v>8470</v>
      </c>
      <c r="I2156" t="s">
        <v>23</v>
      </c>
      <c r="J2156" t="s">
        <v>8977</v>
      </c>
      <c r="K2156" t="s">
        <v>2648</v>
      </c>
      <c r="L2156">
        <v>27441</v>
      </c>
      <c r="M2156">
        <v>1246</v>
      </c>
      <c r="N2156">
        <v>1415</v>
      </c>
      <c r="O2156">
        <v>1863</v>
      </c>
      <c r="P2156">
        <v>2375</v>
      </c>
      <c r="Q2156">
        <v>2708</v>
      </c>
    </row>
    <row r="2157" spans="1:17" x14ac:dyDescent="0.25">
      <c r="A2157">
        <v>25023</v>
      </c>
      <c r="B2157" t="s">
        <v>8980</v>
      </c>
      <c r="C2157" t="s">
        <v>8924</v>
      </c>
      <c r="D2157" t="s">
        <v>8925</v>
      </c>
      <c r="E2157" t="s">
        <v>504</v>
      </c>
      <c r="F2157" t="s">
        <v>8981</v>
      </c>
      <c r="G2157" t="s">
        <v>8469</v>
      </c>
      <c r="H2157" t="s">
        <v>8470</v>
      </c>
      <c r="I2157" t="s">
        <v>23</v>
      </c>
      <c r="J2157" t="s">
        <v>8977</v>
      </c>
      <c r="K2157" t="s">
        <v>2648</v>
      </c>
      <c r="L2157">
        <v>95740</v>
      </c>
      <c r="M2157">
        <v>1246</v>
      </c>
      <c r="N2157">
        <v>1415</v>
      </c>
      <c r="O2157">
        <v>1863</v>
      </c>
      <c r="P2157">
        <v>2375</v>
      </c>
      <c r="Q2157">
        <v>2708</v>
      </c>
    </row>
    <row r="2158" spans="1:17" x14ac:dyDescent="0.25">
      <c r="A2158">
        <v>25023</v>
      </c>
      <c r="B2158" t="s">
        <v>8982</v>
      </c>
      <c r="C2158" t="s">
        <v>8623</v>
      </c>
      <c r="D2158" t="s">
        <v>8624</v>
      </c>
      <c r="E2158" t="s">
        <v>504</v>
      </c>
      <c r="F2158" t="s">
        <v>8983</v>
      </c>
      <c r="G2158" t="s">
        <v>8469</v>
      </c>
      <c r="H2158" t="s">
        <v>8470</v>
      </c>
      <c r="I2158" t="s">
        <v>23</v>
      </c>
      <c r="J2158" t="s">
        <v>8977</v>
      </c>
      <c r="K2158" t="s">
        <v>2648</v>
      </c>
      <c r="L2158">
        <v>11745</v>
      </c>
      <c r="M2158">
        <v>2025</v>
      </c>
      <c r="N2158">
        <v>2198</v>
      </c>
      <c r="O2158">
        <v>2635</v>
      </c>
      <c r="P2158">
        <v>3207</v>
      </c>
      <c r="Q2158">
        <v>3540</v>
      </c>
    </row>
    <row r="2159" spans="1:17" x14ac:dyDescent="0.25">
      <c r="A2159">
        <v>25023</v>
      </c>
      <c r="B2159" t="s">
        <v>8984</v>
      </c>
      <c r="C2159" t="s">
        <v>8623</v>
      </c>
      <c r="D2159" t="s">
        <v>8624</v>
      </c>
      <c r="E2159" t="s">
        <v>504</v>
      </c>
      <c r="F2159" t="s">
        <v>8985</v>
      </c>
      <c r="G2159" t="s">
        <v>8469</v>
      </c>
      <c r="H2159" t="s">
        <v>8470</v>
      </c>
      <c r="I2159" t="s">
        <v>23</v>
      </c>
      <c r="J2159" t="s">
        <v>8977</v>
      </c>
      <c r="K2159" t="s">
        <v>2648</v>
      </c>
      <c r="L2159">
        <v>15912</v>
      </c>
      <c r="M2159">
        <v>2025</v>
      </c>
      <c r="N2159">
        <v>2198</v>
      </c>
      <c r="O2159">
        <v>2635</v>
      </c>
      <c r="P2159">
        <v>3207</v>
      </c>
      <c r="Q2159">
        <v>3540</v>
      </c>
    </row>
    <row r="2160" spans="1:17" x14ac:dyDescent="0.25">
      <c r="A2160">
        <v>25023</v>
      </c>
      <c r="B2160" t="s">
        <v>8986</v>
      </c>
      <c r="C2160" t="s">
        <v>8924</v>
      </c>
      <c r="D2160" t="s">
        <v>8925</v>
      </c>
      <c r="E2160" t="s">
        <v>504</v>
      </c>
      <c r="F2160" t="s">
        <v>8987</v>
      </c>
      <c r="G2160" t="s">
        <v>8469</v>
      </c>
      <c r="H2160" t="s">
        <v>8470</v>
      </c>
      <c r="I2160" t="s">
        <v>23</v>
      </c>
      <c r="J2160" t="s">
        <v>8977</v>
      </c>
      <c r="K2160" t="s">
        <v>2648</v>
      </c>
      <c r="L2160">
        <v>14509</v>
      </c>
      <c r="M2160">
        <v>1246</v>
      </c>
      <c r="N2160">
        <v>1415</v>
      </c>
      <c r="O2160">
        <v>1863</v>
      </c>
      <c r="P2160">
        <v>2375</v>
      </c>
      <c r="Q2160">
        <v>2708</v>
      </c>
    </row>
    <row r="2161" spans="1:17" x14ac:dyDescent="0.25">
      <c r="A2161">
        <v>25023</v>
      </c>
      <c r="B2161" t="s">
        <v>8988</v>
      </c>
      <c r="C2161" t="s">
        <v>8924</v>
      </c>
      <c r="D2161" t="s">
        <v>8925</v>
      </c>
      <c r="E2161" t="s">
        <v>504</v>
      </c>
      <c r="F2161" t="s">
        <v>8989</v>
      </c>
      <c r="G2161" t="s">
        <v>8469</v>
      </c>
      <c r="H2161" t="s">
        <v>8470</v>
      </c>
      <c r="I2161" t="s">
        <v>23</v>
      </c>
      <c r="J2161" t="s">
        <v>8977</v>
      </c>
      <c r="K2161" t="s">
        <v>2648</v>
      </c>
      <c r="L2161">
        <v>7830</v>
      </c>
      <c r="M2161">
        <v>1246</v>
      </c>
      <c r="N2161">
        <v>1415</v>
      </c>
      <c r="O2161">
        <v>1863</v>
      </c>
      <c r="P2161">
        <v>2375</v>
      </c>
      <c r="Q2161">
        <v>2708</v>
      </c>
    </row>
    <row r="2162" spans="1:17" x14ac:dyDescent="0.25">
      <c r="A2162">
        <v>25023</v>
      </c>
      <c r="B2162" t="s">
        <v>8990</v>
      </c>
      <c r="C2162" t="s">
        <v>8623</v>
      </c>
      <c r="D2162" t="s">
        <v>8624</v>
      </c>
      <c r="E2162" t="s">
        <v>504</v>
      </c>
      <c r="F2162" t="s">
        <v>7853</v>
      </c>
      <c r="G2162" t="s">
        <v>8469</v>
      </c>
      <c r="H2162" t="s">
        <v>8470</v>
      </c>
      <c r="I2162" t="s">
        <v>23</v>
      </c>
      <c r="J2162" t="s">
        <v>8977</v>
      </c>
      <c r="K2162" t="s">
        <v>2648</v>
      </c>
      <c r="L2162">
        <v>14526</v>
      </c>
      <c r="M2162">
        <v>2025</v>
      </c>
      <c r="N2162">
        <v>2198</v>
      </c>
      <c r="O2162">
        <v>2635</v>
      </c>
      <c r="P2162">
        <v>3207</v>
      </c>
      <c r="Q2162">
        <v>3540</v>
      </c>
    </row>
    <row r="2163" spans="1:17" x14ac:dyDescent="0.25">
      <c r="A2163">
        <v>25023</v>
      </c>
      <c r="B2163" t="s">
        <v>8991</v>
      </c>
      <c r="C2163" t="s">
        <v>8924</v>
      </c>
      <c r="D2163" t="s">
        <v>8925</v>
      </c>
      <c r="E2163" t="s">
        <v>504</v>
      </c>
      <c r="F2163" t="s">
        <v>8992</v>
      </c>
      <c r="G2163" t="s">
        <v>8469</v>
      </c>
      <c r="H2163" t="s">
        <v>8470</v>
      </c>
      <c r="I2163" t="s">
        <v>23</v>
      </c>
      <c r="J2163" t="s">
        <v>8977</v>
      </c>
      <c r="K2163" t="s">
        <v>2648</v>
      </c>
      <c r="L2163">
        <v>10874</v>
      </c>
      <c r="M2163">
        <v>1246</v>
      </c>
      <c r="N2163">
        <v>1415</v>
      </c>
      <c r="O2163">
        <v>1863</v>
      </c>
      <c r="P2163">
        <v>2375</v>
      </c>
      <c r="Q2163">
        <v>2708</v>
      </c>
    </row>
    <row r="2164" spans="1:17" x14ac:dyDescent="0.25">
      <c r="A2164">
        <v>25023</v>
      </c>
      <c r="B2164" t="s">
        <v>8993</v>
      </c>
      <c r="C2164" t="s">
        <v>8623</v>
      </c>
      <c r="D2164" t="s">
        <v>8624</v>
      </c>
      <c r="E2164" t="s">
        <v>504</v>
      </c>
      <c r="F2164" t="s">
        <v>8994</v>
      </c>
      <c r="G2164" t="s">
        <v>8469</v>
      </c>
      <c r="H2164" t="s">
        <v>8470</v>
      </c>
      <c r="I2164" t="s">
        <v>23</v>
      </c>
      <c r="J2164" t="s">
        <v>8977</v>
      </c>
      <c r="K2164" t="s">
        <v>2648</v>
      </c>
      <c r="L2164">
        <v>23983</v>
      </c>
      <c r="M2164">
        <v>2025</v>
      </c>
      <c r="N2164">
        <v>2198</v>
      </c>
      <c r="O2164">
        <v>2635</v>
      </c>
      <c r="P2164">
        <v>3207</v>
      </c>
      <c r="Q2164">
        <v>3540</v>
      </c>
    </row>
    <row r="2165" spans="1:17" x14ac:dyDescent="0.25">
      <c r="A2165">
        <v>25023</v>
      </c>
      <c r="B2165" t="s">
        <v>8995</v>
      </c>
      <c r="C2165" t="s">
        <v>8623</v>
      </c>
      <c r="D2165" t="s">
        <v>8624</v>
      </c>
      <c r="E2165" t="s">
        <v>504</v>
      </c>
      <c r="F2165" t="s">
        <v>8996</v>
      </c>
      <c r="G2165" t="s">
        <v>8469</v>
      </c>
      <c r="H2165" t="s">
        <v>8470</v>
      </c>
      <c r="I2165" t="s">
        <v>23</v>
      </c>
      <c r="J2165" t="s">
        <v>8977</v>
      </c>
      <c r="K2165" t="s">
        <v>2648</v>
      </c>
      <c r="L2165">
        <v>10478</v>
      </c>
      <c r="M2165">
        <v>2025</v>
      </c>
      <c r="N2165">
        <v>2198</v>
      </c>
      <c r="O2165">
        <v>2635</v>
      </c>
      <c r="P2165">
        <v>3207</v>
      </c>
      <c r="Q2165">
        <v>3540</v>
      </c>
    </row>
    <row r="2166" spans="1:17" x14ac:dyDescent="0.25">
      <c r="A2166">
        <v>25023</v>
      </c>
      <c r="B2166" t="s">
        <v>8997</v>
      </c>
      <c r="C2166" t="s">
        <v>8623</v>
      </c>
      <c r="D2166" t="s">
        <v>8624</v>
      </c>
      <c r="E2166" t="s">
        <v>504</v>
      </c>
      <c r="F2166" t="s">
        <v>8998</v>
      </c>
      <c r="G2166" t="s">
        <v>8469</v>
      </c>
      <c r="H2166" t="s">
        <v>8470</v>
      </c>
      <c r="I2166" t="s">
        <v>23</v>
      </c>
      <c r="J2166" t="s">
        <v>8977</v>
      </c>
      <c r="K2166" t="s">
        <v>2648</v>
      </c>
      <c r="L2166">
        <v>13746</v>
      </c>
      <c r="M2166">
        <v>2025</v>
      </c>
      <c r="N2166">
        <v>2198</v>
      </c>
      <c r="O2166">
        <v>2635</v>
      </c>
      <c r="P2166">
        <v>3207</v>
      </c>
      <c r="Q2166">
        <v>3540</v>
      </c>
    </row>
    <row r="2167" spans="1:17" x14ac:dyDescent="0.25">
      <c r="A2167">
        <v>25023</v>
      </c>
      <c r="B2167" t="s">
        <v>8999</v>
      </c>
      <c r="C2167" t="s">
        <v>8924</v>
      </c>
      <c r="D2167" t="s">
        <v>8925</v>
      </c>
      <c r="E2167" t="s">
        <v>504</v>
      </c>
      <c r="F2167" t="s">
        <v>7975</v>
      </c>
      <c r="G2167" t="s">
        <v>8469</v>
      </c>
      <c r="H2167" t="s">
        <v>8470</v>
      </c>
      <c r="I2167" t="s">
        <v>23</v>
      </c>
      <c r="J2167" t="s">
        <v>8977</v>
      </c>
      <c r="K2167" t="s">
        <v>2648</v>
      </c>
      <c r="L2167">
        <v>11489</v>
      </c>
      <c r="M2167">
        <v>1246</v>
      </c>
      <c r="N2167">
        <v>1415</v>
      </c>
      <c r="O2167">
        <v>1863</v>
      </c>
      <c r="P2167">
        <v>2375</v>
      </c>
      <c r="Q2167">
        <v>2708</v>
      </c>
    </row>
    <row r="2168" spans="1:17" x14ac:dyDescent="0.25">
      <c r="A2168">
        <v>25023</v>
      </c>
      <c r="B2168" t="s">
        <v>9000</v>
      </c>
      <c r="C2168" t="s">
        <v>8924</v>
      </c>
      <c r="D2168" t="s">
        <v>8925</v>
      </c>
      <c r="E2168" t="s">
        <v>504</v>
      </c>
      <c r="F2168" t="s">
        <v>9001</v>
      </c>
      <c r="G2168" t="s">
        <v>8469</v>
      </c>
      <c r="H2168" t="s">
        <v>8470</v>
      </c>
      <c r="I2168" t="s">
        <v>23</v>
      </c>
      <c r="J2168" t="s">
        <v>8977</v>
      </c>
      <c r="K2168" t="s">
        <v>2648</v>
      </c>
      <c r="L2168">
        <v>5148</v>
      </c>
      <c r="M2168">
        <v>1246</v>
      </c>
      <c r="N2168">
        <v>1415</v>
      </c>
      <c r="O2168">
        <v>1863</v>
      </c>
      <c r="P2168">
        <v>2375</v>
      </c>
      <c r="Q2168">
        <v>2708</v>
      </c>
    </row>
    <row r="2169" spans="1:17" x14ac:dyDescent="0.25">
      <c r="A2169">
        <v>25023</v>
      </c>
      <c r="B2169" t="s">
        <v>9002</v>
      </c>
      <c r="C2169" t="s">
        <v>8623</v>
      </c>
      <c r="D2169" t="s">
        <v>8624</v>
      </c>
      <c r="E2169" t="s">
        <v>504</v>
      </c>
      <c r="F2169" t="s">
        <v>8290</v>
      </c>
      <c r="G2169" t="s">
        <v>8469</v>
      </c>
      <c r="H2169" t="s">
        <v>8470</v>
      </c>
      <c r="I2169" t="s">
        <v>23</v>
      </c>
      <c r="J2169" t="s">
        <v>8977</v>
      </c>
      <c r="K2169" t="s">
        <v>2648</v>
      </c>
      <c r="L2169">
        <v>25937</v>
      </c>
      <c r="M2169">
        <v>2025</v>
      </c>
      <c r="N2169">
        <v>2198</v>
      </c>
      <c r="O2169">
        <v>2635</v>
      </c>
      <c r="P2169">
        <v>3207</v>
      </c>
      <c r="Q2169">
        <v>3540</v>
      </c>
    </row>
    <row r="2170" spans="1:17" x14ac:dyDescent="0.25">
      <c r="A2170">
        <v>25023</v>
      </c>
      <c r="B2170" t="s">
        <v>9003</v>
      </c>
      <c r="C2170" t="s">
        <v>8924</v>
      </c>
      <c r="D2170" t="s">
        <v>8925</v>
      </c>
      <c r="E2170" t="s">
        <v>504</v>
      </c>
      <c r="F2170" t="s">
        <v>9004</v>
      </c>
      <c r="G2170" t="s">
        <v>8469</v>
      </c>
      <c r="H2170" t="s">
        <v>8470</v>
      </c>
      <c r="I2170" t="s">
        <v>23</v>
      </c>
      <c r="J2170" t="s">
        <v>8977</v>
      </c>
      <c r="K2170" t="s">
        <v>2648</v>
      </c>
      <c r="L2170">
        <v>6374</v>
      </c>
      <c r="M2170">
        <v>1246</v>
      </c>
      <c r="N2170">
        <v>1415</v>
      </c>
      <c r="O2170">
        <v>1863</v>
      </c>
      <c r="P2170">
        <v>2375</v>
      </c>
      <c r="Q2170">
        <v>2708</v>
      </c>
    </row>
    <row r="2171" spans="1:17" x14ac:dyDescent="0.25">
      <c r="A2171">
        <v>25023</v>
      </c>
      <c r="B2171" t="s">
        <v>9005</v>
      </c>
      <c r="C2171" t="s">
        <v>8924</v>
      </c>
      <c r="D2171" t="s">
        <v>8925</v>
      </c>
      <c r="E2171" t="s">
        <v>504</v>
      </c>
      <c r="F2171" t="s">
        <v>9006</v>
      </c>
      <c r="G2171" t="s">
        <v>8469</v>
      </c>
      <c r="H2171" t="s">
        <v>8470</v>
      </c>
      <c r="I2171" t="s">
        <v>23</v>
      </c>
      <c r="J2171" t="s">
        <v>8977</v>
      </c>
      <c r="K2171" t="s">
        <v>2648</v>
      </c>
      <c r="L2171">
        <v>25181</v>
      </c>
      <c r="M2171">
        <v>1246</v>
      </c>
      <c r="N2171">
        <v>1415</v>
      </c>
      <c r="O2171">
        <v>1863</v>
      </c>
      <c r="P2171">
        <v>2375</v>
      </c>
      <c r="Q2171">
        <v>2708</v>
      </c>
    </row>
    <row r="2172" spans="1:17" x14ac:dyDescent="0.25">
      <c r="A2172">
        <v>25023</v>
      </c>
      <c r="B2172" t="s">
        <v>9007</v>
      </c>
      <c r="C2172" t="s">
        <v>8623</v>
      </c>
      <c r="D2172" t="s">
        <v>8624</v>
      </c>
      <c r="E2172" t="s">
        <v>504</v>
      </c>
      <c r="F2172" t="s">
        <v>9008</v>
      </c>
      <c r="G2172" t="s">
        <v>8469</v>
      </c>
      <c r="H2172" t="s">
        <v>8470</v>
      </c>
      <c r="I2172" t="s">
        <v>23</v>
      </c>
      <c r="J2172" t="s">
        <v>8977</v>
      </c>
      <c r="K2172" t="s">
        <v>2648</v>
      </c>
      <c r="L2172">
        <v>11120</v>
      </c>
      <c r="M2172">
        <v>2025</v>
      </c>
      <c r="N2172">
        <v>2198</v>
      </c>
      <c r="O2172">
        <v>2635</v>
      </c>
      <c r="P2172">
        <v>3207</v>
      </c>
      <c r="Q2172">
        <v>3540</v>
      </c>
    </row>
    <row r="2173" spans="1:17" x14ac:dyDescent="0.25">
      <c r="A2173">
        <v>25023</v>
      </c>
      <c r="B2173" t="s">
        <v>9009</v>
      </c>
      <c r="C2173" t="s">
        <v>8623</v>
      </c>
      <c r="D2173" t="s">
        <v>8624</v>
      </c>
      <c r="E2173" t="s">
        <v>504</v>
      </c>
      <c r="F2173" t="s">
        <v>8304</v>
      </c>
      <c r="G2173" t="s">
        <v>8469</v>
      </c>
      <c r="H2173" t="s">
        <v>8470</v>
      </c>
      <c r="I2173" t="s">
        <v>23</v>
      </c>
      <c r="J2173" t="s">
        <v>8977</v>
      </c>
      <c r="K2173" t="s">
        <v>2648</v>
      </c>
      <c r="L2173">
        <v>18455</v>
      </c>
      <c r="M2173">
        <v>2025</v>
      </c>
      <c r="N2173">
        <v>2198</v>
      </c>
      <c r="O2173">
        <v>2635</v>
      </c>
      <c r="P2173">
        <v>3207</v>
      </c>
      <c r="Q2173">
        <v>3540</v>
      </c>
    </row>
    <row r="2174" spans="1:17" x14ac:dyDescent="0.25">
      <c r="A2174">
        <v>25023</v>
      </c>
      <c r="B2174" t="s">
        <v>9010</v>
      </c>
      <c r="C2174" t="s">
        <v>8623</v>
      </c>
      <c r="D2174" t="s">
        <v>8624</v>
      </c>
      <c r="E2174" t="s">
        <v>504</v>
      </c>
      <c r="F2174" t="s">
        <v>3965</v>
      </c>
      <c r="G2174" t="s">
        <v>8469</v>
      </c>
      <c r="H2174" t="s">
        <v>8470</v>
      </c>
      <c r="I2174" t="s">
        <v>23</v>
      </c>
      <c r="J2174" t="s">
        <v>8977</v>
      </c>
      <c r="K2174" t="s">
        <v>2648</v>
      </c>
      <c r="L2174">
        <v>60991</v>
      </c>
      <c r="M2174">
        <v>2025</v>
      </c>
      <c r="N2174">
        <v>2198</v>
      </c>
      <c r="O2174">
        <v>2635</v>
      </c>
      <c r="P2174">
        <v>3207</v>
      </c>
      <c r="Q2174">
        <v>3540</v>
      </c>
    </row>
    <row r="2175" spans="1:17" x14ac:dyDescent="0.25">
      <c r="A2175">
        <v>25023</v>
      </c>
      <c r="B2175" t="s">
        <v>9011</v>
      </c>
      <c r="C2175" t="s">
        <v>8924</v>
      </c>
      <c r="D2175" t="s">
        <v>8925</v>
      </c>
      <c r="E2175" t="s">
        <v>504</v>
      </c>
      <c r="F2175" t="s">
        <v>9012</v>
      </c>
      <c r="G2175" t="s">
        <v>8469</v>
      </c>
      <c r="H2175" t="s">
        <v>8470</v>
      </c>
      <c r="I2175" t="s">
        <v>23</v>
      </c>
      <c r="J2175" t="s">
        <v>8977</v>
      </c>
      <c r="K2175" t="s">
        <v>2648</v>
      </c>
      <c r="L2175">
        <v>2979</v>
      </c>
      <c r="M2175">
        <v>1246</v>
      </c>
      <c r="N2175">
        <v>1415</v>
      </c>
      <c r="O2175">
        <v>1863</v>
      </c>
      <c r="P2175">
        <v>2375</v>
      </c>
      <c r="Q2175">
        <v>2708</v>
      </c>
    </row>
    <row r="2176" spans="1:17" x14ac:dyDescent="0.25">
      <c r="A2176">
        <v>25023</v>
      </c>
      <c r="B2176" t="s">
        <v>9013</v>
      </c>
      <c r="C2176" t="s">
        <v>8924</v>
      </c>
      <c r="D2176" t="s">
        <v>8925</v>
      </c>
      <c r="E2176" t="s">
        <v>504</v>
      </c>
      <c r="F2176" t="s">
        <v>9014</v>
      </c>
      <c r="G2176" t="s">
        <v>8469</v>
      </c>
      <c r="H2176" t="s">
        <v>8470</v>
      </c>
      <c r="I2176" t="s">
        <v>23</v>
      </c>
      <c r="J2176" t="s">
        <v>8977</v>
      </c>
      <c r="K2176" t="s">
        <v>2648</v>
      </c>
      <c r="L2176">
        <v>5646</v>
      </c>
      <c r="M2176">
        <v>1246</v>
      </c>
      <c r="N2176">
        <v>1415</v>
      </c>
      <c r="O2176">
        <v>1863</v>
      </c>
      <c r="P2176">
        <v>2375</v>
      </c>
      <c r="Q2176">
        <v>2708</v>
      </c>
    </row>
    <row r="2177" spans="1:17" x14ac:dyDescent="0.25">
      <c r="A2177">
        <v>25023</v>
      </c>
      <c r="B2177" t="s">
        <v>9015</v>
      </c>
      <c r="C2177" t="s">
        <v>8623</v>
      </c>
      <c r="D2177" t="s">
        <v>8624</v>
      </c>
      <c r="E2177" t="s">
        <v>504</v>
      </c>
      <c r="F2177" t="s">
        <v>9016</v>
      </c>
      <c r="G2177" t="s">
        <v>8469</v>
      </c>
      <c r="H2177" t="s">
        <v>8470</v>
      </c>
      <c r="I2177" t="s">
        <v>23</v>
      </c>
      <c r="J2177" t="s">
        <v>8977</v>
      </c>
      <c r="K2177" t="s">
        <v>2648</v>
      </c>
      <c r="L2177">
        <v>18010</v>
      </c>
      <c r="M2177">
        <v>2025</v>
      </c>
      <c r="N2177">
        <v>2198</v>
      </c>
      <c r="O2177">
        <v>2635</v>
      </c>
      <c r="P2177">
        <v>3207</v>
      </c>
      <c r="Q2177">
        <v>3540</v>
      </c>
    </row>
    <row r="2178" spans="1:17" x14ac:dyDescent="0.25">
      <c r="A2178">
        <v>25023</v>
      </c>
      <c r="B2178" t="s">
        <v>9017</v>
      </c>
      <c r="C2178" t="s">
        <v>8623</v>
      </c>
      <c r="D2178" t="s">
        <v>8624</v>
      </c>
      <c r="E2178" t="s">
        <v>504</v>
      </c>
      <c r="F2178" t="s">
        <v>9018</v>
      </c>
      <c r="G2178" t="s">
        <v>8469</v>
      </c>
      <c r="H2178" t="s">
        <v>8470</v>
      </c>
      <c r="I2178" t="s">
        <v>23</v>
      </c>
      <c r="J2178" t="s">
        <v>8977</v>
      </c>
      <c r="K2178" t="s">
        <v>2648</v>
      </c>
      <c r="L2178">
        <v>18839</v>
      </c>
      <c r="M2178">
        <v>2025</v>
      </c>
      <c r="N2178">
        <v>2198</v>
      </c>
      <c r="O2178">
        <v>2635</v>
      </c>
      <c r="P2178">
        <v>3207</v>
      </c>
      <c r="Q2178">
        <v>3540</v>
      </c>
    </row>
    <row r="2179" spans="1:17" x14ac:dyDescent="0.25">
      <c r="A2179">
        <v>25023</v>
      </c>
      <c r="B2179" t="s">
        <v>9019</v>
      </c>
      <c r="C2179" t="s">
        <v>8623</v>
      </c>
      <c r="D2179" t="s">
        <v>8624</v>
      </c>
      <c r="E2179" t="s">
        <v>504</v>
      </c>
      <c r="F2179" t="s">
        <v>9020</v>
      </c>
      <c r="G2179" t="s">
        <v>8469</v>
      </c>
      <c r="H2179" t="s">
        <v>8470</v>
      </c>
      <c r="I2179" t="s">
        <v>23</v>
      </c>
      <c r="J2179" t="s">
        <v>8977</v>
      </c>
      <c r="K2179" t="s">
        <v>2648</v>
      </c>
      <c r="L2179">
        <v>22694</v>
      </c>
      <c r="M2179">
        <v>2025</v>
      </c>
      <c r="N2179">
        <v>2198</v>
      </c>
      <c r="O2179">
        <v>2635</v>
      </c>
      <c r="P2179">
        <v>3207</v>
      </c>
      <c r="Q2179">
        <v>3540</v>
      </c>
    </row>
    <row r="2180" spans="1:17" x14ac:dyDescent="0.25">
      <c r="A2180">
        <v>25023</v>
      </c>
      <c r="B2180" t="s">
        <v>9021</v>
      </c>
      <c r="C2180" t="s">
        <v>8924</v>
      </c>
      <c r="D2180" t="s">
        <v>8925</v>
      </c>
      <c r="E2180" t="s">
        <v>504</v>
      </c>
      <c r="F2180" t="s">
        <v>9022</v>
      </c>
      <c r="G2180" t="s">
        <v>8469</v>
      </c>
      <c r="H2180" t="s">
        <v>8470</v>
      </c>
      <c r="I2180" t="s">
        <v>23</v>
      </c>
      <c r="J2180" t="s">
        <v>8977</v>
      </c>
      <c r="K2180" t="s">
        <v>2648</v>
      </c>
      <c r="L2180">
        <v>7254</v>
      </c>
      <c r="M2180">
        <v>1246</v>
      </c>
      <c r="N2180">
        <v>1415</v>
      </c>
      <c r="O2180">
        <v>1863</v>
      </c>
      <c r="P2180">
        <v>2375</v>
      </c>
      <c r="Q2180">
        <v>2708</v>
      </c>
    </row>
    <row r="2181" spans="1:17" x14ac:dyDescent="0.25">
      <c r="A2181">
        <v>25023</v>
      </c>
      <c r="B2181" t="s">
        <v>9023</v>
      </c>
      <c r="C2181" t="s">
        <v>8924</v>
      </c>
      <c r="D2181" t="s">
        <v>8925</v>
      </c>
      <c r="E2181" t="s">
        <v>504</v>
      </c>
      <c r="F2181" t="s">
        <v>9024</v>
      </c>
      <c r="G2181" t="s">
        <v>8469</v>
      </c>
      <c r="H2181" t="s">
        <v>8470</v>
      </c>
      <c r="I2181" t="s">
        <v>23</v>
      </c>
      <c r="J2181" t="s">
        <v>8977</v>
      </c>
      <c r="K2181" t="s">
        <v>2648</v>
      </c>
      <c r="L2181">
        <v>15139</v>
      </c>
      <c r="M2181">
        <v>1246</v>
      </c>
      <c r="N2181">
        <v>1415</v>
      </c>
      <c r="O2181">
        <v>1863</v>
      </c>
      <c r="P2181">
        <v>2375</v>
      </c>
      <c r="Q2181">
        <v>2708</v>
      </c>
    </row>
    <row r="2182" spans="1:17" x14ac:dyDescent="0.25">
      <c r="A2182">
        <v>25025</v>
      </c>
      <c r="B2182" t="s">
        <v>9025</v>
      </c>
      <c r="C2182" t="s">
        <v>8623</v>
      </c>
      <c r="D2182" t="s">
        <v>8624</v>
      </c>
      <c r="E2182" t="s">
        <v>533</v>
      </c>
      <c r="F2182" t="s">
        <v>9026</v>
      </c>
      <c r="G2182" t="s">
        <v>8469</v>
      </c>
      <c r="H2182" t="s">
        <v>8470</v>
      </c>
      <c r="I2182" t="s">
        <v>23</v>
      </c>
      <c r="J2182" t="s">
        <v>9027</v>
      </c>
      <c r="K2182" t="s">
        <v>2648</v>
      </c>
      <c r="L2182">
        <v>689326</v>
      </c>
      <c r="M2182">
        <v>2025</v>
      </c>
      <c r="N2182">
        <v>2198</v>
      </c>
      <c r="O2182">
        <v>2635</v>
      </c>
      <c r="P2182">
        <v>3207</v>
      </c>
      <c r="Q2182">
        <v>3540</v>
      </c>
    </row>
    <row r="2183" spans="1:17" x14ac:dyDescent="0.25">
      <c r="A2183">
        <v>25025</v>
      </c>
      <c r="B2183" t="s">
        <v>9028</v>
      </c>
      <c r="C2183" t="s">
        <v>8623</v>
      </c>
      <c r="D2183" t="s">
        <v>8624</v>
      </c>
      <c r="E2183" t="s">
        <v>533</v>
      </c>
      <c r="F2183" t="s">
        <v>9029</v>
      </c>
      <c r="G2183" t="s">
        <v>8469</v>
      </c>
      <c r="H2183" t="s">
        <v>8470</v>
      </c>
      <c r="I2183" t="s">
        <v>23</v>
      </c>
      <c r="J2183" t="s">
        <v>9027</v>
      </c>
      <c r="K2183" t="s">
        <v>2648</v>
      </c>
      <c r="L2183">
        <v>39878</v>
      </c>
      <c r="M2183">
        <v>2025</v>
      </c>
      <c r="N2183">
        <v>2198</v>
      </c>
      <c r="O2183">
        <v>2635</v>
      </c>
      <c r="P2183">
        <v>3207</v>
      </c>
      <c r="Q2183">
        <v>3540</v>
      </c>
    </row>
    <row r="2184" spans="1:17" x14ac:dyDescent="0.25">
      <c r="A2184">
        <v>25025</v>
      </c>
      <c r="B2184" t="s">
        <v>9030</v>
      </c>
      <c r="C2184" t="s">
        <v>8623</v>
      </c>
      <c r="D2184" t="s">
        <v>8624</v>
      </c>
      <c r="E2184" t="s">
        <v>533</v>
      </c>
      <c r="F2184" t="s">
        <v>9031</v>
      </c>
      <c r="G2184" t="s">
        <v>8469</v>
      </c>
      <c r="H2184" t="s">
        <v>8470</v>
      </c>
      <c r="I2184" t="s">
        <v>23</v>
      </c>
      <c r="J2184" t="s">
        <v>9027</v>
      </c>
      <c r="K2184" t="s">
        <v>2648</v>
      </c>
      <c r="L2184">
        <v>53400</v>
      </c>
      <c r="M2184">
        <v>2025</v>
      </c>
      <c r="N2184">
        <v>2198</v>
      </c>
      <c r="O2184">
        <v>2635</v>
      </c>
      <c r="P2184">
        <v>3207</v>
      </c>
      <c r="Q2184">
        <v>3540</v>
      </c>
    </row>
    <row r="2185" spans="1:17" x14ac:dyDescent="0.25">
      <c r="A2185">
        <v>25025</v>
      </c>
      <c r="B2185" t="s">
        <v>9032</v>
      </c>
      <c r="C2185" t="s">
        <v>8623</v>
      </c>
      <c r="D2185" t="s">
        <v>8624</v>
      </c>
      <c r="E2185" t="s">
        <v>533</v>
      </c>
      <c r="F2185" t="s">
        <v>9033</v>
      </c>
      <c r="G2185" t="s">
        <v>8469</v>
      </c>
      <c r="H2185" t="s">
        <v>8470</v>
      </c>
      <c r="I2185" t="s">
        <v>23</v>
      </c>
      <c r="J2185" t="s">
        <v>9027</v>
      </c>
      <c r="K2185" t="s">
        <v>2648</v>
      </c>
      <c r="L2185">
        <v>18558</v>
      </c>
      <c r="M2185">
        <v>2025</v>
      </c>
      <c r="N2185">
        <v>2198</v>
      </c>
      <c r="O2185">
        <v>2635</v>
      </c>
      <c r="P2185">
        <v>3207</v>
      </c>
      <c r="Q2185">
        <v>3540</v>
      </c>
    </row>
    <row r="2186" spans="1:17" x14ac:dyDescent="0.25">
      <c r="A2186">
        <v>25027</v>
      </c>
      <c r="B2186" t="s">
        <v>9034</v>
      </c>
      <c r="C2186" t="s">
        <v>9035</v>
      </c>
      <c r="D2186" t="s">
        <v>9036</v>
      </c>
      <c r="E2186" t="s">
        <v>566</v>
      </c>
      <c r="F2186" t="s">
        <v>9037</v>
      </c>
      <c r="G2186" t="s">
        <v>8469</v>
      </c>
      <c r="H2186" t="s">
        <v>8470</v>
      </c>
      <c r="I2186" t="s">
        <v>23</v>
      </c>
      <c r="J2186" t="s">
        <v>9038</v>
      </c>
      <c r="K2186" t="s">
        <v>2648</v>
      </c>
      <c r="L2186">
        <v>6304</v>
      </c>
      <c r="M2186">
        <v>989</v>
      </c>
      <c r="N2186">
        <v>1047</v>
      </c>
      <c r="O2186">
        <v>1358</v>
      </c>
      <c r="P2186">
        <v>1748</v>
      </c>
      <c r="Q2186">
        <v>2040</v>
      </c>
    </row>
    <row r="2187" spans="1:17" x14ac:dyDescent="0.25">
      <c r="A2187">
        <v>25027</v>
      </c>
      <c r="B2187" t="s">
        <v>9039</v>
      </c>
      <c r="C2187" t="s">
        <v>9040</v>
      </c>
      <c r="D2187" t="s">
        <v>9041</v>
      </c>
      <c r="E2187" t="s">
        <v>566</v>
      </c>
      <c r="F2187" t="s">
        <v>9042</v>
      </c>
      <c r="G2187" t="s">
        <v>8469</v>
      </c>
      <c r="H2187" t="s">
        <v>8470</v>
      </c>
      <c r="I2187" t="s">
        <v>23</v>
      </c>
      <c r="J2187" t="s">
        <v>9038</v>
      </c>
      <c r="K2187" t="s">
        <v>2648</v>
      </c>
      <c r="L2187">
        <v>11694</v>
      </c>
      <c r="M2187">
        <v>941</v>
      </c>
      <c r="N2187">
        <v>953</v>
      </c>
      <c r="O2187">
        <v>1254</v>
      </c>
      <c r="P2187">
        <v>1708</v>
      </c>
      <c r="Q2187">
        <v>1839</v>
      </c>
    </row>
    <row r="2188" spans="1:17" x14ac:dyDescent="0.25">
      <c r="A2188">
        <v>25027</v>
      </c>
      <c r="B2188" t="s">
        <v>9043</v>
      </c>
      <c r="C2188" t="s">
        <v>9044</v>
      </c>
      <c r="D2188" t="s">
        <v>9045</v>
      </c>
      <c r="E2188" t="s">
        <v>566</v>
      </c>
      <c r="F2188" t="s">
        <v>9046</v>
      </c>
      <c r="G2188" t="s">
        <v>8469</v>
      </c>
      <c r="H2188" t="s">
        <v>8470</v>
      </c>
      <c r="I2188" t="s">
        <v>23</v>
      </c>
      <c r="J2188" t="s">
        <v>9038</v>
      </c>
      <c r="K2188" t="s">
        <v>2648</v>
      </c>
      <c r="L2188">
        <v>16692</v>
      </c>
      <c r="M2188">
        <v>1231</v>
      </c>
      <c r="N2188">
        <v>1272</v>
      </c>
      <c r="O2188">
        <v>1635</v>
      </c>
      <c r="P2188">
        <v>1990</v>
      </c>
      <c r="Q2188">
        <v>2196</v>
      </c>
    </row>
    <row r="2189" spans="1:17" x14ac:dyDescent="0.25">
      <c r="A2189">
        <v>25027</v>
      </c>
      <c r="B2189" t="s">
        <v>9047</v>
      </c>
      <c r="C2189" t="s">
        <v>9044</v>
      </c>
      <c r="D2189" t="s">
        <v>9045</v>
      </c>
      <c r="E2189" t="s">
        <v>566</v>
      </c>
      <c r="F2189" t="s">
        <v>9048</v>
      </c>
      <c r="G2189" t="s">
        <v>8469</v>
      </c>
      <c r="H2189" t="s">
        <v>8470</v>
      </c>
      <c r="I2189" t="s">
        <v>23</v>
      </c>
      <c r="J2189" t="s">
        <v>9038</v>
      </c>
      <c r="K2189" t="s">
        <v>2648</v>
      </c>
      <c r="L2189">
        <v>5562</v>
      </c>
      <c r="M2189">
        <v>1231</v>
      </c>
      <c r="N2189">
        <v>1272</v>
      </c>
      <c r="O2189">
        <v>1635</v>
      </c>
      <c r="P2189">
        <v>1990</v>
      </c>
      <c r="Q2189">
        <v>2196</v>
      </c>
    </row>
    <row r="2190" spans="1:17" x14ac:dyDescent="0.25">
      <c r="A2190">
        <v>25027</v>
      </c>
      <c r="B2190" t="s">
        <v>9049</v>
      </c>
      <c r="C2190" t="s">
        <v>9050</v>
      </c>
      <c r="D2190" t="s">
        <v>9051</v>
      </c>
      <c r="E2190" t="s">
        <v>566</v>
      </c>
      <c r="F2190" t="s">
        <v>3876</v>
      </c>
      <c r="G2190" t="s">
        <v>8469</v>
      </c>
      <c r="H2190" t="s">
        <v>8470</v>
      </c>
      <c r="I2190" t="s">
        <v>23</v>
      </c>
      <c r="J2190" t="s">
        <v>9038</v>
      </c>
      <c r="K2190" t="s">
        <v>2648</v>
      </c>
      <c r="L2190">
        <v>3312</v>
      </c>
      <c r="M2190">
        <v>1112</v>
      </c>
      <c r="N2190">
        <v>1263</v>
      </c>
      <c r="O2190">
        <v>1663</v>
      </c>
      <c r="P2190">
        <v>2254</v>
      </c>
      <c r="Q2190">
        <v>2681</v>
      </c>
    </row>
    <row r="2191" spans="1:17" x14ac:dyDescent="0.25">
      <c r="A2191">
        <v>25027</v>
      </c>
      <c r="B2191" t="s">
        <v>9052</v>
      </c>
      <c r="C2191" t="s">
        <v>9050</v>
      </c>
      <c r="D2191" t="s">
        <v>9051</v>
      </c>
      <c r="E2191" t="s">
        <v>566</v>
      </c>
      <c r="F2191" t="s">
        <v>9053</v>
      </c>
      <c r="G2191" t="s">
        <v>8469</v>
      </c>
      <c r="H2191" t="s">
        <v>8470</v>
      </c>
      <c r="I2191" t="s">
        <v>23</v>
      </c>
      <c r="J2191" t="s">
        <v>9038</v>
      </c>
      <c r="K2191" t="s">
        <v>2648</v>
      </c>
      <c r="L2191">
        <v>9249</v>
      </c>
      <c r="M2191">
        <v>1112</v>
      </c>
      <c r="N2191">
        <v>1263</v>
      </c>
      <c r="O2191">
        <v>1663</v>
      </c>
      <c r="P2191">
        <v>2254</v>
      </c>
      <c r="Q2191">
        <v>2681</v>
      </c>
    </row>
    <row r="2192" spans="1:17" x14ac:dyDescent="0.25">
      <c r="A2192">
        <v>25027</v>
      </c>
      <c r="B2192" t="s">
        <v>9054</v>
      </c>
      <c r="C2192" t="s">
        <v>9050</v>
      </c>
      <c r="D2192" t="s">
        <v>9051</v>
      </c>
      <c r="E2192" t="s">
        <v>566</v>
      </c>
      <c r="F2192" t="s">
        <v>4131</v>
      </c>
      <c r="G2192" t="s">
        <v>8469</v>
      </c>
      <c r="H2192" t="s">
        <v>8470</v>
      </c>
      <c r="I2192" t="s">
        <v>23</v>
      </c>
      <c r="J2192" t="s">
        <v>9038</v>
      </c>
      <c r="K2192" t="s">
        <v>2648</v>
      </c>
      <c r="L2192">
        <v>5356</v>
      </c>
      <c r="M2192">
        <v>1112</v>
      </c>
      <c r="N2192">
        <v>1263</v>
      </c>
      <c r="O2192">
        <v>1663</v>
      </c>
      <c r="P2192">
        <v>2254</v>
      </c>
      <c r="Q2192">
        <v>2681</v>
      </c>
    </row>
    <row r="2193" spans="1:17" x14ac:dyDescent="0.25">
      <c r="A2193">
        <v>25027</v>
      </c>
      <c r="B2193" t="s">
        <v>9055</v>
      </c>
      <c r="C2193" t="s">
        <v>9044</v>
      </c>
      <c r="D2193" t="s">
        <v>9045</v>
      </c>
      <c r="E2193" t="s">
        <v>566</v>
      </c>
      <c r="F2193" t="s">
        <v>9056</v>
      </c>
      <c r="G2193" t="s">
        <v>8469</v>
      </c>
      <c r="H2193" t="s">
        <v>8470</v>
      </c>
      <c r="I2193" t="s">
        <v>23</v>
      </c>
      <c r="J2193" t="s">
        <v>9038</v>
      </c>
      <c r="K2193" t="s">
        <v>2648</v>
      </c>
      <c r="L2193">
        <v>4666</v>
      </c>
      <c r="M2193">
        <v>1231</v>
      </c>
      <c r="N2193">
        <v>1272</v>
      </c>
      <c r="O2193">
        <v>1635</v>
      </c>
      <c r="P2193">
        <v>1990</v>
      </c>
      <c r="Q2193">
        <v>2196</v>
      </c>
    </row>
    <row r="2194" spans="1:17" x14ac:dyDescent="0.25">
      <c r="A2194">
        <v>25027</v>
      </c>
      <c r="B2194" t="s">
        <v>9057</v>
      </c>
      <c r="C2194" t="s">
        <v>9044</v>
      </c>
      <c r="D2194" t="s">
        <v>9045</v>
      </c>
      <c r="E2194" t="s">
        <v>566</v>
      </c>
      <c r="F2194" t="s">
        <v>3827</v>
      </c>
      <c r="G2194" t="s">
        <v>8469</v>
      </c>
      <c r="H2194" t="s">
        <v>8470</v>
      </c>
      <c r="I2194" t="s">
        <v>23</v>
      </c>
      <c r="J2194" t="s">
        <v>9038</v>
      </c>
      <c r="K2194" t="s">
        <v>2648</v>
      </c>
      <c r="L2194">
        <v>3439</v>
      </c>
      <c r="M2194">
        <v>1231</v>
      </c>
      <c r="N2194">
        <v>1272</v>
      </c>
      <c r="O2194">
        <v>1635</v>
      </c>
      <c r="P2194">
        <v>1990</v>
      </c>
      <c r="Q2194">
        <v>2196</v>
      </c>
    </row>
    <row r="2195" spans="1:17" x14ac:dyDescent="0.25">
      <c r="A2195">
        <v>25027</v>
      </c>
      <c r="B2195" t="s">
        <v>9058</v>
      </c>
      <c r="C2195" t="s">
        <v>9044</v>
      </c>
      <c r="D2195" t="s">
        <v>9045</v>
      </c>
      <c r="E2195" t="s">
        <v>566</v>
      </c>
      <c r="F2195" t="s">
        <v>9059</v>
      </c>
      <c r="G2195" t="s">
        <v>8469</v>
      </c>
      <c r="H2195" t="s">
        <v>8470</v>
      </c>
      <c r="I2195" t="s">
        <v>23</v>
      </c>
      <c r="J2195" t="s">
        <v>9038</v>
      </c>
      <c r="K2195" t="s">
        <v>2648</v>
      </c>
      <c r="L2195">
        <v>13610</v>
      </c>
      <c r="M2195">
        <v>1231</v>
      </c>
      <c r="N2195">
        <v>1272</v>
      </c>
      <c r="O2195">
        <v>1635</v>
      </c>
      <c r="P2195">
        <v>1990</v>
      </c>
      <c r="Q2195">
        <v>2196</v>
      </c>
    </row>
    <row r="2196" spans="1:17" x14ac:dyDescent="0.25">
      <c r="A2196">
        <v>25027</v>
      </c>
      <c r="B2196" t="s">
        <v>9060</v>
      </c>
      <c r="C2196" t="s">
        <v>9044</v>
      </c>
      <c r="D2196" t="s">
        <v>9045</v>
      </c>
      <c r="E2196" t="s">
        <v>566</v>
      </c>
      <c r="F2196" t="s">
        <v>3992</v>
      </c>
      <c r="G2196" t="s">
        <v>8469</v>
      </c>
      <c r="H2196" t="s">
        <v>8470</v>
      </c>
      <c r="I2196" t="s">
        <v>23</v>
      </c>
      <c r="J2196" t="s">
        <v>9038</v>
      </c>
      <c r="K2196" t="s">
        <v>2648</v>
      </c>
      <c r="L2196">
        <v>13940</v>
      </c>
      <c r="M2196">
        <v>1231</v>
      </c>
      <c r="N2196">
        <v>1272</v>
      </c>
      <c r="O2196">
        <v>1635</v>
      </c>
      <c r="P2196">
        <v>1990</v>
      </c>
      <c r="Q2196">
        <v>2196</v>
      </c>
    </row>
    <row r="2197" spans="1:17" x14ac:dyDescent="0.25">
      <c r="A2197">
        <v>25027</v>
      </c>
      <c r="B2197" t="s">
        <v>9061</v>
      </c>
      <c r="C2197" t="s">
        <v>9044</v>
      </c>
      <c r="D2197" t="s">
        <v>9045</v>
      </c>
      <c r="E2197" t="s">
        <v>566</v>
      </c>
      <c r="F2197" t="s">
        <v>9062</v>
      </c>
      <c r="G2197" t="s">
        <v>8469</v>
      </c>
      <c r="H2197" t="s">
        <v>8470</v>
      </c>
      <c r="I2197" t="s">
        <v>23</v>
      </c>
      <c r="J2197" t="s">
        <v>9038</v>
      </c>
      <c r="K2197" t="s">
        <v>2648</v>
      </c>
      <c r="L2197">
        <v>8938</v>
      </c>
      <c r="M2197">
        <v>1231</v>
      </c>
      <c r="N2197">
        <v>1272</v>
      </c>
      <c r="O2197">
        <v>1635</v>
      </c>
      <c r="P2197">
        <v>1990</v>
      </c>
      <c r="Q2197">
        <v>2196</v>
      </c>
    </row>
    <row r="2198" spans="1:17" x14ac:dyDescent="0.25">
      <c r="A2198">
        <v>25027</v>
      </c>
      <c r="B2198" t="s">
        <v>9063</v>
      </c>
      <c r="C2198" t="s">
        <v>9044</v>
      </c>
      <c r="D2198" t="s">
        <v>9045</v>
      </c>
      <c r="E2198" t="s">
        <v>566</v>
      </c>
      <c r="F2198" t="s">
        <v>9064</v>
      </c>
      <c r="G2198" t="s">
        <v>8469</v>
      </c>
      <c r="H2198" t="s">
        <v>8470</v>
      </c>
      <c r="I2198" t="s">
        <v>23</v>
      </c>
      <c r="J2198" t="s">
        <v>9038</v>
      </c>
      <c r="K2198" t="s">
        <v>2648</v>
      </c>
      <c r="L2198">
        <v>11699</v>
      </c>
      <c r="M2198">
        <v>1231</v>
      </c>
      <c r="N2198">
        <v>1272</v>
      </c>
      <c r="O2198">
        <v>1635</v>
      </c>
      <c r="P2198">
        <v>1990</v>
      </c>
      <c r="Q2198">
        <v>2196</v>
      </c>
    </row>
    <row r="2199" spans="1:17" x14ac:dyDescent="0.25">
      <c r="A2199">
        <v>25027</v>
      </c>
      <c r="B2199" t="s">
        <v>9065</v>
      </c>
      <c r="C2199" t="s">
        <v>9044</v>
      </c>
      <c r="D2199" t="s">
        <v>9045</v>
      </c>
      <c r="E2199" t="s">
        <v>566</v>
      </c>
      <c r="F2199" t="s">
        <v>9066</v>
      </c>
      <c r="G2199" t="s">
        <v>8469</v>
      </c>
      <c r="H2199" t="s">
        <v>8470</v>
      </c>
      <c r="I2199" t="s">
        <v>23</v>
      </c>
      <c r="J2199" t="s">
        <v>9038</v>
      </c>
      <c r="K2199" t="s">
        <v>2648</v>
      </c>
      <c r="L2199">
        <v>2157</v>
      </c>
      <c r="M2199">
        <v>1231</v>
      </c>
      <c r="N2199">
        <v>1272</v>
      </c>
      <c r="O2199">
        <v>1635</v>
      </c>
      <c r="P2199">
        <v>1990</v>
      </c>
      <c r="Q2199">
        <v>2196</v>
      </c>
    </row>
    <row r="2200" spans="1:17" x14ac:dyDescent="0.25">
      <c r="A2200">
        <v>25027</v>
      </c>
      <c r="B2200" t="s">
        <v>9067</v>
      </c>
      <c r="C2200" t="s">
        <v>9035</v>
      </c>
      <c r="D2200" t="s">
        <v>9036</v>
      </c>
      <c r="E2200" t="s">
        <v>566</v>
      </c>
      <c r="F2200" t="s">
        <v>9068</v>
      </c>
      <c r="G2200" t="s">
        <v>8469</v>
      </c>
      <c r="H2200" t="s">
        <v>8470</v>
      </c>
      <c r="I2200" t="s">
        <v>23</v>
      </c>
      <c r="J2200" t="s">
        <v>9038</v>
      </c>
      <c r="K2200" t="s">
        <v>2648</v>
      </c>
      <c r="L2200">
        <v>40576</v>
      </c>
      <c r="M2200">
        <v>989</v>
      </c>
      <c r="N2200">
        <v>1047</v>
      </c>
      <c r="O2200">
        <v>1358</v>
      </c>
      <c r="P2200">
        <v>1748</v>
      </c>
      <c r="Q2200">
        <v>2040</v>
      </c>
    </row>
    <row r="2201" spans="1:17" x14ac:dyDescent="0.25">
      <c r="A2201">
        <v>25027</v>
      </c>
      <c r="B2201" t="s">
        <v>9069</v>
      </c>
      <c r="C2201" t="s">
        <v>9035</v>
      </c>
      <c r="D2201" t="s">
        <v>9036</v>
      </c>
      <c r="E2201" t="s">
        <v>566</v>
      </c>
      <c r="F2201" t="s">
        <v>9070</v>
      </c>
      <c r="G2201" t="s">
        <v>8469</v>
      </c>
      <c r="H2201" t="s">
        <v>8470</v>
      </c>
      <c r="I2201" t="s">
        <v>23</v>
      </c>
      <c r="J2201" t="s">
        <v>9038</v>
      </c>
      <c r="K2201" t="s">
        <v>2648</v>
      </c>
      <c r="L2201">
        <v>20605</v>
      </c>
      <c r="M2201">
        <v>989</v>
      </c>
      <c r="N2201">
        <v>1047</v>
      </c>
      <c r="O2201">
        <v>1358</v>
      </c>
      <c r="P2201">
        <v>1748</v>
      </c>
      <c r="Q2201">
        <v>2040</v>
      </c>
    </row>
    <row r="2202" spans="1:17" x14ac:dyDescent="0.25">
      <c r="A2202">
        <v>25027</v>
      </c>
      <c r="B2202" t="s">
        <v>9071</v>
      </c>
      <c r="C2202" t="s">
        <v>9044</v>
      </c>
      <c r="D2202" t="s">
        <v>9045</v>
      </c>
      <c r="E2202" t="s">
        <v>566</v>
      </c>
      <c r="F2202" t="s">
        <v>9072</v>
      </c>
      <c r="G2202" t="s">
        <v>8469</v>
      </c>
      <c r="H2202" t="s">
        <v>8470</v>
      </c>
      <c r="I2202" t="s">
        <v>23</v>
      </c>
      <c r="J2202" t="s">
        <v>9038</v>
      </c>
      <c r="K2202" t="s">
        <v>2648</v>
      </c>
      <c r="L2202">
        <v>19031</v>
      </c>
      <c r="M2202">
        <v>1231</v>
      </c>
      <c r="N2202">
        <v>1272</v>
      </c>
      <c r="O2202">
        <v>1635</v>
      </c>
      <c r="P2202">
        <v>1990</v>
      </c>
      <c r="Q2202">
        <v>2196</v>
      </c>
    </row>
    <row r="2203" spans="1:17" x14ac:dyDescent="0.25">
      <c r="A2203">
        <v>25027</v>
      </c>
      <c r="B2203" t="s">
        <v>9073</v>
      </c>
      <c r="C2203" t="s">
        <v>9040</v>
      </c>
      <c r="D2203" t="s">
        <v>9041</v>
      </c>
      <c r="E2203" t="s">
        <v>566</v>
      </c>
      <c r="F2203" t="s">
        <v>9074</v>
      </c>
      <c r="G2203" t="s">
        <v>8469</v>
      </c>
      <c r="H2203" t="s">
        <v>8470</v>
      </c>
      <c r="I2203" t="s">
        <v>23</v>
      </c>
      <c r="J2203" t="s">
        <v>9038</v>
      </c>
      <c r="K2203" t="s">
        <v>2648</v>
      </c>
      <c r="L2203">
        <v>3039</v>
      </c>
      <c r="M2203">
        <v>941</v>
      </c>
      <c r="N2203">
        <v>953</v>
      </c>
      <c r="O2203">
        <v>1254</v>
      </c>
      <c r="P2203">
        <v>1708</v>
      </c>
      <c r="Q2203">
        <v>1839</v>
      </c>
    </row>
    <row r="2204" spans="1:17" x14ac:dyDescent="0.25">
      <c r="A2204">
        <v>25027</v>
      </c>
      <c r="B2204" t="s">
        <v>9075</v>
      </c>
      <c r="C2204" t="s">
        <v>9050</v>
      </c>
      <c r="D2204" t="s">
        <v>9051</v>
      </c>
      <c r="E2204" t="s">
        <v>566</v>
      </c>
      <c r="F2204" t="s">
        <v>9076</v>
      </c>
      <c r="G2204" t="s">
        <v>8469</v>
      </c>
      <c r="H2204" t="s">
        <v>8470</v>
      </c>
      <c r="I2204" t="s">
        <v>23</v>
      </c>
      <c r="J2204" t="s">
        <v>9038</v>
      </c>
      <c r="K2204" t="s">
        <v>2648</v>
      </c>
      <c r="L2204">
        <v>6592</v>
      </c>
      <c r="M2204">
        <v>1112</v>
      </c>
      <c r="N2204">
        <v>1263</v>
      </c>
      <c r="O2204">
        <v>1663</v>
      </c>
      <c r="P2204">
        <v>2254</v>
      </c>
      <c r="Q2204">
        <v>2681</v>
      </c>
    </row>
    <row r="2205" spans="1:17" x14ac:dyDescent="0.25">
      <c r="A2205">
        <v>25027</v>
      </c>
      <c r="B2205" t="s">
        <v>9077</v>
      </c>
      <c r="C2205" t="s">
        <v>9044</v>
      </c>
      <c r="D2205" t="s">
        <v>9045</v>
      </c>
      <c r="E2205" t="s">
        <v>566</v>
      </c>
      <c r="F2205" t="s">
        <v>7963</v>
      </c>
      <c r="G2205" t="s">
        <v>8469</v>
      </c>
      <c r="H2205" t="s">
        <v>8470</v>
      </c>
      <c r="I2205" t="s">
        <v>23</v>
      </c>
      <c r="J2205" t="s">
        <v>9038</v>
      </c>
      <c r="K2205" t="s">
        <v>2648</v>
      </c>
      <c r="L2205">
        <v>19128</v>
      </c>
      <c r="M2205">
        <v>1231</v>
      </c>
      <c r="N2205">
        <v>1272</v>
      </c>
      <c r="O2205">
        <v>1635</v>
      </c>
      <c r="P2205">
        <v>1990</v>
      </c>
      <c r="Q2205">
        <v>2196</v>
      </c>
    </row>
    <row r="2206" spans="1:17" x14ac:dyDescent="0.25">
      <c r="A2206">
        <v>25027</v>
      </c>
      <c r="B2206" t="s">
        <v>9078</v>
      </c>
      <c r="C2206" t="s">
        <v>9050</v>
      </c>
      <c r="D2206" t="s">
        <v>9051</v>
      </c>
      <c r="E2206" t="s">
        <v>566</v>
      </c>
      <c r="F2206" t="s">
        <v>9079</v>
      </c>
      <c r="G2206" t="s">
        <v>8469</v>
      </c>
      <c r="H2206" t="s">
        <v>8470</v>
      </c>
      <c r="I2206" t="s">
        <v>23</v>
      </c>
      <c r="J2206" t="s">
        <v>9038</v>
      </c>
      <c r="K2206" t="s">
        <v>2648</v>
      </c>
      <c r="L2206">
        <v>5956</v>
      </c>
      <c r="M2206">
        <v>1112</v>
      </c>
      <c r="N2206">
        <v>1263</v>
      </c>
      <c r="O2206">
        <v>1663</v>
      </c>
      <c r="P2206">
        <v>2254</v>
      </c>
      <c r="Q2206">
        <v>2681</v>
      </c>
    </row>
    <row r="2207" spans="1:17" x14ac:dyDescent="0.25">
      <c r="A2207">
        <v>25027</v>
      </c>
      <c r="B2207" t="s">
        <v>9080</v>
      </c>
      <c r="C2207" t="s">
        <v>9040</v>
      </c>
      <c r="D2207" t="s">
        <v>9041</v>
      </c>
      <c r="E2207" t="s">
        <v>566</v>
      </c>
      <c r="F2207" t="s">
        <v>9081</v>
      </c>
      <c r="G2207" t="s">
        <v>8469</v>
      </c>
      <c r="H2207" t="s">
        <v>8470</v>
      </c>
      <c r="I2207" t="s">
        <v>23</v>
      </c>
      <c r="J2207" t="s">
        <v>9038</v>
      </c>
      <c r="K2207" t="s">
        <v>2648</v>
      </c>
      <c r="L2207">
        <v>4758</v>
      </c>
      <c r="M2207">
        <v>941</v>
      </c>
      <c r="N2207">
        <v>953</v>
      </c>
      <c r="O2207">
        <v>1254</v>
      </c>
      <c r="P2207">
        <v>1708</v>
      </c>
      <c r="Q2207">
        <v>1839</v>
      </c>
    </row>
    <row r="2208" spans="1:17" x14ac:dyDescent="0.25">
      <c r="A2208">
        <v>25027</v>
      </c>
      <c r="B2208" t="s">
        <v>9082</v>
      </c>
      <c r="C2208" t="s">
        <v>9050</v>
      </c>
      <c r="D2208" t="s">
        <v>9051</v>
      </c>
      <c r="E2208" t="s">
        <v>566</v>
      </c>
      <c r="F2208" t="s">
        <v>9083</v>
      </c>
      <c r="G2208" t="s">
        <v>8469</v>
      </c>
      <c r="H2208" t="s">
        <v>8470</v>
      </c>
      <c r="I2208" t="s">
        <v>23</v>
      </c>
      <c r="J2208" t="s">
        <v>9038</v>
      </c>
      <c r="K2208" t="s">
        <v>2648</v>
      </c>
      <c r="L2208">
        <v>7984</v>
      </c>
      <c r="M2208">
        <v>1112</v>
      </c>
      <c r="N2208">
        <v>1263</v>
      </c>
      <c r="O2208">
        <v>1663</v>
      </c>
      <c r="P2208">
        <v>2254</v>
      </c>
      <c r="Q2208">
        <v>2681</v>
      </c>
    </row>
    <row r="2209" spans="1:17" x14ac:dyDescent="0.25">
      <c r="A2209">
        <v>25027</v>
      </c>
      <c r="B2209" t="s">
        <v>9084</v>
      </c>
      <c r="C2209" t="s">
        <v>9044</v>
      </c>
      <c r="D2209" t="s">
        <v>9045</v>
      </c>
      <c r="E2209" t="s">
        <v>566</v>
      </c>
      <c r="F2209" t="s">
        <v>9085</v>
      </c>
      <c r="G2209" t="s">
        <v>8469</v>
      </c>
      <c r="H2209" t="s">
        <v>8470</v>
      </c>
      <c r="I2209" t="s">
        <v>23</v>
      </c>
      <c r="J2209" t="s">
        <v>9038</v>
      </c>
      <c r="K2209" t="s">
        <v>2648</v>
      </c>
      <c r="L2209">
        <v>11314</v>
      </c>
      <c r="M2209">
        <v>1231</v>
      </c>
      <c r="N2209">
        <v>1272</v>
      </c>
      <c r="O2209">
        <v>1635</v>
      </c>
      <c r="P2209">
        <v>1990</v>
      </c>
      <c r="Q2209">
        <v>2196</v>
      </c>
    </row>
    <row r="2210" spans="1:17" x14ac:dyDescent="0.25">
      <c r="A2210">
        <v>25027</v>
      </c>
      <c r="B2210" t="s">
        <v>9086</v>
      </c>
      <c r="C2210" t="s">
        <v>9035</v>
      </c>
      <c r="D2210" t="s">
        <v>9036</v>
      </c>
      <c r="E2210" t="s">
        <v>566</v>
      </c>
      <c r="F2210" t="s">
        <v>9087</v>
      </c>
      <c r="G2210" t="s">
        <v>8469</v>
      </c>
      <c r="H2210" t="s">
        <v>8470</v>
      </c>
      <c r="I2210" t="s">
        <v>23</v>
      </c>
      <c r="J2210" t="s">
        <v>9038</v>
      </c>
      <c r="K2210" t="s">
        <v>2648</v>
      </c>
      <c r="L2210">
        <v>41581</v>
      </c>
      <c r="M2210">
        <v>989</v>
      </c>
      <c r="N2210">
        <v>1047</v>
      </c>
      <c r="O2210">
        <v>1358</v>
      </c>
      <c r="P2210">
        <v>1748</v>
      </c>
      <c r="Q2210">
        <v>2040</v>
      </c>
    </row>
    <row r="2211" spans="1:17" x14ac:dyDescent="0.25">
      <c r="A2211">
        <v>25027</v>
      </c>
      <c r="B2211" t="s">
        <v>9088</v>
      </c>
      <c r="C2211" t="s">
        <v>9035</v>
      </c>
      <c r="D2211" t="s">
        <v>9036</v>
      </c>
      <c r="E2211" t="s">
        <v>566</v>
      </c>
      <c r="F2211" t="s">
        <v>9089</v>
      </c>
      <c r="G2211" t="s">
        <v>8469</v>
      </c>
      <c r="H2211" t="s">
        <v>8470</v>
      </c>
      <c r="I2211" t="s">
        <v>23</v>
      </c>
      <c r="J2211" t="s">
        <v>9038</v>
      </c>
      <c r="K2211" t="s">
        <v>2648</v>
      </c>
      <c r="L2211">
        <v>11530</v>
      </c>
      <c r="M2211">
        <v>989</v>
      </c>
      <c r="N2211">
        <v>1047</v>
      </c>
      <c r="O2211">
        <v>1358</v>
      </c>
      <c r="P2211">
        <v>1748</v>
      </c>
      <c r="Q2211">
        <v>2040</v>
      </c>
    </row>
    <row r="2212" spans="1:17" x14ac:dyDescent="0.25">
      <c r="A2212">
        <v>25027</v>
      </c>
      <c r="B2212" t="s">
        <v>9090</v>
      </c>
      <c r="C2212" t="s">
        <v>9050</v>
      </c>
      <c r="D2212" t="s">
        <v>9051</v>
      </c>
      <c r="E2212" t="s">
        <v>566</v>
      </c>
      <c r="F2212" t="s">
        <v>9091</v>
      </c>
      <c r="G2212" t="s">
        <v>8469</v>
      </c>
      <c r="H2212" t="s">
        <v>8470</v>
      </c>
      <c r="I2212" t="s">
        <v>23</v>
      </c>
      <c r="J2212" t="s">
        <v>9038</v>
      </c>
      <c r="K2212" t="s">
        <v>2648</v>
      </c>
      <c r="L2212">
        <v>6146</v>
      </c>
      <c r="M2212">
        <v>1112</v>
      </c>
      <c r="N2212">
        <v>1263</v>
      </c>
      <c r="O2212">
        <v>1663</v>
      </c>
      <c r="P2212">
        <v>2254</v>
      </c>
      <c r="Q2212">
        <v>2681</v>
      </c>
    </row>
    <row r="2213" spans="1:17" x14ac:dyDescent="0.25">
      <c r="A2213">
        <v>25027</v>
      </c>
      <c r="B2213" t="s">
        <v>9092</v>
      </c>
      <c r="C2213" t="s">
        <v>9050</v>
      </c>
      <c r="D2213" t="s">
        <v>9051</v>
      </c>
      <c r="E2213" t="s">
        <v>566</v>
      </c>
      <c r="F2213" t="s">
        <v>4051</v>
      </c>
      <c r="G2213" t="s">
        <v>8469</v>
      </c>
      <c r="H2213" t="s">
        <v>8470</v>
      </c>
      <c r="I2213" t="s">
        <v>23</v>
      </c>
      <c r="J2213" t="s">
        <v>9038</v>
      </c>
      <c r="K2213" t="s">
        <v>2648</v>
      </c>
      <c r="L2213">
        <v>28936</v>
      </c>
      <c r="M2213">
        <v>1112</v>
      </c>
      <c r="N2213">
        <v>1263</v>
      </c>
      <c r="O2213">
        <v>1663</v>
      </c>
      <c r="P2213">
        <v>2254</v>
      </c>
      <c r="Q2213">
        <v>2681</v>
      </c>
    </row>
    <row r="2214" spans="1:17" x14ac:dyDescent="0.25">
      <c r="A2214">
        <v>25027</v>
      </c>
      <c r="B2214" t="s">
        <v>9093</v>
      </c>
      <c r="C2214" t="s">
        <v>9044</v>
      </c>
      <c r="D2214" t="s">
        <v>9045</v>
      </c>
      <c r="E2214" t="s">
        <v>566</v>
      </c>
      <c r="F2214" t="s">
        <v>9094</v>
      </c>
      <c r="G2214" t="s">
        <v>8469</v>
      </c>
      <c r="H2214" t="s">
        <v>8470</v>
      </c>
      <c r="I2214" t="s">
        <v>23</v>
      </c>
      <c r="J2214" t="s">
        <v>9038</v>
      </c>
      <c r="K2214" t="s">
        <v>2648</v>
      </c>
      <c r="L2214">
        <v>13822</v>
      </c>
      <c r="M2214">
        <v>1231</v>
      </c>
      <c r="N2214">
        <v>1272</v>
      </c>
      <c r="O2214">
        <v>1635</v>
      </c>
      <c r="P2214">
        <v>1990</v>
      </c>
      <c r="Q2214">
        <v>2196</v>
      </c>
    </row>
    <row r="2215" spans="1:17" x14ac:dyDescent="0.25">
      <c r="A2215">
        <v>25027</v>
      </c>
      <c r="B2215" t="s">
        <v>9095</v>
      </c>
      <c r="C2215" t="s">
        <v>9050</v>
      </c>
      <c r="D2215" t="s">
        <v>9051</v>
      </c>
      <c r="E2215" t="s">
        <v>566</v>
      </c>
      <c r="F2215" t="s">
        <v>9096</v>
      </c>
      <c r="G2215" t="s">
        <v>8469</v>
      </c>
      <c r="H2215" t="s">
        <v>8470</v>
      </c>
      <c r="I2215" t="s">
        <v>23</v>
      </c>
      <c r="J2215" t="s">
        <v>9038</v>
      </c>
      <c r="K2215" t="s">
        <v>2648</v>
      </c>
      <c r="L2215">
        <v>3249</v>
      </c>
      <c r="M2215">
        <v>1112</v>
      </c>
      <c r="N2215">
        <v>1263</v>
      </c>
      <c r="O2215">
        <v>1663</v>
      </c>
      <c r="P2215">
        <v>2254</v>
      </c>
      <c r="Q2215">
        <v>2681</v>
      </c>
    </row>
    <row r="2216" spans="1:17" x14ac:dyDescent="0.25">
      <c r="A2216">
        <v>25027</v>
      </c>
      <c r="B2216" t="s">
        <v>9097</v>
      </c>
      <c r="C2216" t="s">
        <v>9040</v>
      </c>
      <c r="D2216" t="s">
        <v>9041</v>
      </c>
      <c r="E2216" t="s">
        <v>566</v>
      </c>
      <c r="F2216" t="s">
        <v>9098</v>
      </c>
      <c r="G2216" t="s">
        <v>8469</v>
      </c>
      <c r="H2216" t="s">
        <v>8470</v>
      </c>
      <c r="I2216" t="s">
        <v>23</v>
      </c>
      <c r="J2216" t="s">
        <v>9038</v>
      </c>
      <c r="K2216" t="s">
        <v>2648</v>
      </c>
      <c r="L2216">
        <v>1155</v>
      </c>
      <c r="M2216">
        <v>941</v>
      </c>
      <c r="N2216">
        <v>953</v>
      </c>
      <c r="O2216">
        <v>1254</v>
      </c>
      <c r="P2216">
        <v>1708</v>
      </c>
      <c r="Q2216">
        <v>1839</v>
      </c>
    </row>
    <row r="2217" spans="1:17" x14ac:dyDescent="0.25">
      <c r="A2217">
        <v>25027</v>
      </c>
      <c r="B2217" t="s">
        <v>9099</v>
      </c>
      <c r="C2217" t="s">
        <v>9044</v>
      </c>
      <c r="D2217" t="s">
        <v>9045</v>
      </c>
      <c r="E2217" t="s">
        <v>566</v>
      </c>
      <c r="F2217" t="s">
        <v>9100</v>
      </c>
      <c r="G2217" t="s">
        <v>8469</v>
      </c>
      <c r="H2217" t="s">
        <v>8470</v>
      </c>
      <c r="I2217" t="s">
        <v>23</v>
      </c>
      <c r="J2217" t="s">
        <v>9038</v>
      </c>
      <c r="K2217" t="s">
        <v>2648</v>
      </c>
      <c r="L2217">
        <v>15047</v>
      </c>
      <c r="M2217">
        <v>1231</v>
      </c>
      <c r="N2217">
        <v>1272</v>
      </c>
      <c r="O2217">
        <v>1635</v>
      </c>
      <c r="P2217">
        <v>1990</v>
      </c>
      <c r="Q2217">
        <v>2196</v>
      </c>
    </row>
    <row r="2218" spans="1:17" x14ac:dyDescent="0.25">
      <c r="A2218">
        <v>25027</v>
      </c>
      <c r="B2218" t="s">
        <v>9101</v>
      </c>
      <c r="C2218" t="s">
        <v>9044</v>
      </c>
      <c r="D2218" t="s">
        <v>9045</v>
      </c>
      <c r="E2218" t="s">
        <v>566</v>
      </c>
      <c r="F2218" t="s">
        <v>9102</v>
      </c>
      <c r="G2218" t="s">
        <v>8469</v>
      </c>
      <c r="H2218" t="s">
        <v>8470</v>
      </c>
      <c r="I2218" t="s">
        <v>23</v>
      </c>
      <c r="J2218" t="s">
        <v>9038</v>
      </c>
      <c r="K2218" t="s">
        <v>2648</v>
      </c>
      <c r="L2218">
        <v>16616</v>
      </c>
      <c r="M2218">
        <v>1231</v>
      </c>
      <c r="N2218">
        <v>1272</v>
      </c>
      <c r="O2218">
        <v>1635</v>
      </c>
      <c r="P2218">
        <v>1990</v>
      </c>
      <c r="Q2218">
        <v>2196</v>
      </c>
    </row>
    <row r="2219" spans="1:17" x14ac:dyDescent="0.25">
      <c r="A2219">
        <v>25027</v>
      </c>
      <c r="B2219" t="s">
        <v>9103</v>
      </c>
      <c r="C2219" t="s">
        <v>9044</v>
      </c>
      <c r="D2219" t="s">
        <v>9045</v>
      </c>
      <c r="E2219" t="s">
        <v>566</v>
      </c>
      <c r="F2219" t="s">
        <v>9104</v>
      </c>
      <c r="G2219" t="s">
        <v>8469</v>
      </c>
      <c r="H2219" t="s">
        <v>8470</v>
      </c>
      <c r="I2219" t="s">
        <v>23</v>
      </c>
      <c r="J2219" t="s">
        <v>9038</v>
      </c>
      <c r="K2219" t="s">
        <v>2648</v>
      </c>
      <c r="L2219">
        <v>4774</v>
      </c>
      <c r="M2219">
        <v>1231</v>
      </c>
      <c r="N2219">
        <v>1272</v>
      </c>
      <c r="O2219">
        <v>1635</v>
      </c>
      <c r="P2219">
        <v>1990</v>
      </c>
      <c r="Q2219">
        <v>2196</v>
      </c>
    </row>
    <row r="2220" spans="1:17" x14ac:dyDescent="0.25">
      <c r="A2220">
        <v>25027</v>
      </c>
      <c r="B2220" t="s">
        <v>9105</v>
      </c>
      <c r="C2220" t="s">
        <v>9044</v>
      </c>
      <c r="D2220" t="s">
        <v>9045</v>
      </c>
      <c r="E2220" t="s">
        <v>566</v>
      </c>
      <c r="F2220" t="s">
        <v>9106</v>
      </c>
      <c r="G2220" t="s">
        <v>8469</v>
      </c>
      <c r="H2220" t="s">
        <v>8470</v>
      </c>
      <c r="I2220" t="s">
        <v>23</v>
      </c>
      <c r="J2220" t="s">
        <v>9038</v>
      </c>
      <c r="K2220" t="s">
        <v>2648</v>
      </c>
      <c r="L2220">
        <v>1636</v>
      </c>
      <c r="M2220">
        <v>1231</v>
      </c>
      <c r="N2220">
        <v>1272</v>
      </c>
      <c r="O2220">
        <v>1635</v>
      </c>
      <c r="P2220">
        <v>1990</v>
      </c>
      <c r="Q2220">
        <v>2196</v>
      </c>
    </row>
    <row r="2221" spans="1:17" x14ac:dyDescent="0.25">
      <c r="A2221">
        <v>25027</v>
      </c>
      <c r="B2221" t="s">
        <v>9107</v>
      </c>
      <c r="C2221" t="s">
        <v>9044</v>
      </c>
      <c r="D2221" t="s">
        <v>9045</v>
      </c>
      <c r="E2221" t="s">
        <v>566</v>
      </c>
      <c r="F2221" t="s">
        <v>4063</v>
      </c>
      <c r="G2221" t="s">
        <v>8469</v>
      </c>
      <c r="H2221" t="s">
        <v>8470</v>
      </c>
      <c r="I2221" t="s">
        <v>23</v>
      </c>
      <c r="J2221" t="s">
        <v>9038</v>
      </c>
      <c r="K2221" t="s">
        <v>2648</v>
      </c>
      <c r="L2221">
        <v>13967</v>
      </c>
      <c r="M2221">
        <v>1231</v>
      </c>
      <c r="N2221">
        <v>1272</v>
      </c>
      <c r="O2221">
        <v>1635</v>
      </c>
      <c r="P2221">
        <v>1990</v>
      </c>
      <c r="Q2221">
        <v>2196</v>
      </c>
    </row>
    <row r="2222" spans="1:17" x14ac:dyDescent="0.25">
      <c r="A2222">
        <v>25027</v>
      </c>
      <c r="B2222" t="s">
        <v>9108</v>
      </c>
      <c r="C2222" t="s">
        <v>9044</v>
      </c>
      <c r="D2222" t="s">
        <v>9045</v>
      </c>
      <c r="E2222" t="s">
        <v>566</v>
      </c>
      <c r="F2222" t="s">
        <v>9109</v>
      </c>
      <c r="G2222" t="s">
        <v>8469</v>
      </c>
      <c r="H2222" t="s">
        <v>8470</v>
      </c>
      <c r="I2222" t="s">
        <v>23</v>
      </c>
      <c r="J2222" t="s">
        <v>9038</v>
      </c>
      <c r="K2222" t="s">
        <v>2648</v>
      </c>
      <c r="L2222">
        <v>4961</v>
      </c>
      <c r="M2222">
        <v>1231</v>
      </c>
      <c r="N2222">
        <v>1272</v>
      </c>
      <c r="O2222">
        <v>1635</v>
      </c>
      <c r="P2222">
        <v>1990</v>
      </c>
      <c r="Q2222">
        <v>2196</v>
      </c>
    </row>
    <row r="2223" spans="1:17" x14ac:dyDescent="0.25">
      <c r="A2223">
        <v>25027</v>
      </c>
      <c r="B2223" t="s">
        <v>9110</v>
      </c>
      <c r="C2223" t="s">
        <v>9040</v>
      </c>
      <c r="D2223" t="s">
        <v>9041</v>
      </c>
      <c r="E2223" t="s">
        <v>566</v>
      </c>
      <c r="F2223" t="s">
        <v>9111</v>
      </c>
      <c r="G2223" t="s">
        <v>8469</v>
      </c>
      <c r="H2223" t="s">
        <v>8470</v>
      </c>
      <c r="I2223" t="s">
        <v>23</v>
      </c>
      <c r="J2223" t="s">
        <v>9038</v>
      </c>
      <c r="K2223" t="s">
        <v>2648</v>
      </c>
      <c r="L2223">
        <v>1142</v>
      </c>
      <c r="M2223">
        <v>941</v>
      </c>
      <c r="N2223">
        <v>953</v>
      </c>
      <c r="O2223">
        <v>1254</v>
      </c>
      <c r="P2223">
        <v>1708</v>
      </c>
      <c r="Q2223">
        <v>1839</v>
      </c>
    </row>
    <row r="2224" spans="1:17" x14ac:dyDescent="0.25">
      <c r="A2224">
        <v>25027</v>
      </c>
      <c r="B2224" t="s">
        <v>9112</v>
      </c>
      <c r="C2224" t="s">
        <v>9040</v>
      </c>
      <c r="D2224" t="s">
        <v>9041</v>
      </c>
      <c r="E2224" t="s">
        <v>566</v>
      </c>
      <c r="F2224" t="s">
        <v>9113</v>
      </c>
      <c r="G2224" t="s">
        <v>8469</v>
      </c>
      <c r="H2224" t="s">
        <v>8470</v>
      </c>
      <c r="I2224" t="s">
        <v>23</v>
      </c>
      <c r="J2224" t="s">
        <v>9038</v>
      </c>
      <c r="K2224" t="s">
        <v>2648</v>
      </c>
      <c r="L2224">
        <v>1915</v>
      </c>
      <c r="M2224">
        <v>941</v>
      </c>
      <c r="N2224">
        <v>953</v>
      </c>
      <c r="O2224">
        <v>1254</v>
      </c>
      <c r="P2224">
        <v>1708</v>
      </c>
      <c r="Q2224">
        <v>1839</v>
      </c>
    </row>
    <row r="2225" spans="1:17" x14ac:dyDescent="0.25">
      <c r="A2225">
        <v>25027</v>
      </c>
      <c r="B2225" t="s">
        <v>9114</v>
      </c>
      <c r="C2225" t="s">
        <v>9044</v>
      </c>
      <c r="D2225" t="s">
        <v>9045</v>
      </c>
      <c r="E2225" t="s">
        <v>566</v>
      </c>
      <c r="F2225" t="s">
        <v>8308</v>
      </c>
      <c r="G2225" t="s">
        <v>8469</v>
      </c>
      <c r="H2225" t="s">
        <v>8470</v>
      </c>
      <c r="I2225" t="s">
        <v>23</v>
      </c>
      <c r="J2225" t="s">
        <v>9038</v>
      </c>
      <c r="K2225" t="s">
        <v>2648</v>
      </c>
      <c r="L2225">
        <v>3466</v>
      </c>
      <c r="M2225">
        <v>1231</v>
      </c>
      <c r="N2225">
        <v>1272</v>
      </c>
      <c r="O2225">
        <v>1635</v>
      </c>
      <c r="P2225">
        <v>1990</v>
      </c>
      <c r="Q2225">
        <v>2196</v>
      </c>
    </row>
    <row r="2226" spans="1:17" x14ac:dyDescent="0.25">
      <c r="A2226">
        <v>25027</v>
      </c>
      <c r="B2226" t="s">
        <v>9115</v>
      </c>
      <c r="C2226" t="s">
        <v>9040</v>
      </c>
      <c r="D2226" t="s">
        <v>9041</v>
      </c>
      <c r="E2226" t="s">
        <v>566</v>
      </c>
      <c r="F2226" t="s">
        <v>9116</v>
      </c>
      <c r="G2226" t="s">
        <v>8469</v>
      </c>
      <c r="H2226" t="s">
        <v>8470</v>
      </c>
      <c r="I2226" t="s">
        <v>23</v>
      </c>
      <c r="J2226" t="s">
        <v>9038</v>
      </c>
      <c r="K2226" t="s">
        <v>2648</v>
      </c>
      <c r="L2226">
        <v>1451</v>
      </c>
      <c r="M2226">
        <v>941</v>
      </c>
      <c r="N2226">
        <v>953</v>
      </c>
      <c r="O2226">
        <v>1254</v>
      </c>
      <c r="P2226">
        <v>1708</v>
      </c>
      <c r="Q2226">
        <v>1839</v>
      </c>
    </row>
    <row r="2227" spans="1:17" x14ac:dyDescent="0.25">
      <c r="A2227">
        <v>25027</v>
      </c>
      <c r="B2227" t="s">
        <v>9117</v>
      </c>
      <c r="C2227" t="s">
        <v>9044</v>
      </c>
      <c r="D2227" t="s">
        <v>9045</v>
      </c>
      <c r="E2227" t="s">
        <v>566</v>
      </c>
      <c r="F2227" t="s">
        <v>9118</v>
      </c>
      <c r="G2227" t="s">
        <v>8469</v>
      </c>
      <c r="H2227" t="s">
        <v>8470</v>
      </c>
      <c r="I2227" t="s">
        <v>23</v>
      </c>
      <c r="J2227" t="s">
        <v>9038</v>
      </c>
      <c r="K2227" t="s">
        <v>2648</v>
      </c>
      <c r="L2227">
        <v>8799</v>
      </c>
      <c r="M2227">
        <v>1231</v>
      </c>
      <c r="N2227">
        <v>1272</v>
      </c>
      <c r="O2227">
        <v>1635</v>
      </c>
      <c r="P2227">
        <v>1990</v>
      </c>
      <c r="Q2227">
        <v>2196</v>
      </c>
    </row>
    <row r="2228" spans="1:17" x14ac:dyDescent="0.25">
      <c r="A2228">
        <v>25027</v>
      </c>
      <c r="B2228" t="s">
        <v>9119</v>
      </c>
      <c r="C2228" t="s">
        <v>9044</v>
      </c>
      <c r="D2228" t="s">
        <v>9045</v>
      </c>
      <c r="E2228" t="s">
        <v>566</v>
      </c>
      <c r="F2228" t="s">
        <v>9120</v>
      </c>
      <c r="G2228" t="s">
        <v>8469</v>
      </c>
      <c r="H2228" t="s">
        <v>8470</v>
      </c>
      <c r="I2228" t="s">
        <v>23</v>
      </c>
      <c r="J2228" t="s">
        <v>9038</v>
      </c>
      <c r="K2228" t="s">
        <v>2648</v>
      </c>
      <c r="L2228">
        <v>37683</v>
      </c>
      <c r="M2228">
        <v>1231</v>
      </c>
      <c r="N2228">
        <v>1272</v>
      </c>
      <c r="O2228">
        <v>1635</v>
      </c>
      <c r="P2228">
        <v>1990</v>
      </c>
      <c r="Q2228">
        <v>2196</v>
      </c>
    </row>
    <row r="2229" spans="1:17" x14ac:dyDescent="0.25">
      <c r="A2229">
        <v>25027</v>
      </c>
      <c r="B2229" t="s">
        <v>9121</v>
      </c>
      <c r="C2229" t="s">
        <v>9050</v>
      </c>
      <c r="D2229" t="s">
        <v>9051</v>
      </c>
      <c r="E2229" t="s">
        <v>566</v>
      </c>
      <c r="F2229" t="s">
        <v>9122</v>
      </c>
      <c r="G2229" t="s">
        <v>8469</v>
      </c>
      <c r="H2229" t="s">
        <v>8470</v>
      </c>
      <c r="I2229" t="s">
        <v>23</v>
      </c>
      <c r="J2229" t="s">
        <v>9038</v>
      </c>
      <c r="K2229" t="s">
        <v>2648</v>
      </c>
      <c r="L2229">
        <v>10151</v>
      </c>
      <c r="M2229">
        <v>1112</v>
      </c>
      <c r="N2229">
        <v>1263</v>
      </c>
      <c r="O2229">
        <v>1663</v>
      </c>
      <c r="P2229">
        <v>2254</v>
      </c>
      <c r="Q2229">
        <v>2681</v>
      </c>
    </row>
    <row r="2230" spans="1:17" x14ac:dyDescent="0.25">
      <c r="A2230">
        <v>25027</v>
      </c>
      <c r="B2230" t="s">
        <v>9123</v>
      </c>
      <c r="C2230" t="s">
        <v>9044</v>
      </c>
      <c r="D2230" t="s">
        <v>9045</v>
      </c>
      <c r="E2230" t="s">
        <v>566</v>
      </c>
      <c r="F2230" t="s">
        <v>9124</v>
      </c>
      <c r="G2230" t="s">
        <v>8469</v>
      </c>
      <c r="H2230" t="s">
        <v>8470</v>
      </c>
      <c r="I2230" t="s">
        <v>23</v>
      </c>
      <c r="J2230" t="s">
        <v>9038</v>
      </c>
      <c r="K2230" t="s">
        <v>2648</v>
      </c>
      <c r="L2230">
        <v>16865</v>
      </c>
      <c r="M2230">
        <v>1231</v>
      </c>
      <c r="N2230">
        <v>1272</v>
      </c>
      <c r="O2230">
        <v>1635</v>
      </c>
      <c r="P2230">
        <v>1990</v>
      </c>
      <c r="Q2230">
        <v>2196</v>
      </c>
    </row>
    <row r="2231" spans="1:17" x14ac:dyDescent="0.25">
      <c r="A2231">
        <v>25027</v>
      </c>
      <c r="B2231" t="s">
        <v>9125</v>
      </c>
      <c r="C2231" t="s">
        <v>9044</v>
      </c>
      <c r="D2231" t="s">
        <v>9045</v>
      </c>
      <c r="E2231" t="s">
        <v>566</v>
      </c>
      <c r="F2231" t="s">
        <v>9126</v>
      </c>
      <c r="G2231" t="s">
        <v>8469</v>
      </c>
      <c r="H2231" t="s">
        <v>8470</v>
      </c>
      <c r="I2231" t="s">
        <v>23</v>
      </c>
      <c r="J2231" t="s">
        <v>9038</v>
      </c>
      <c r="K2231" t="s">
        <v>2648</v>
      </c>
      <c r="L2231">
        <v>11942</v>
      </c>
      <c r="M2231">
        <v>1231</v>
      </c>
      <c r="N2231">
        <v>1272</v>
      </c>
      <c r="O2231">
        <v>1635</v>
      </c>
      <c r="P2231">
        <v>1990</v>
      </c>
      <c r="Q2231">
        <v>2196</v>
      </c>
    </row>
    <row r="2232" spans="1:17" x14ac:dyDescent="0.25">
      <c r="A2232">
        <v>25027</v>
      </c>
      <c r="B2232" t="s">
        <v>9127</v>
      </c>
      <c r="C2232" t="s">
        <v>9044</v>
      </c>
      <c r="D2232" t="s">
        <v>9045</v>
      </c>
      <c r="E2232" t="s">
        <v>566</v>
      </c>
      <c r="F2232" t="s">
        <v>4180</v>
      </c>
      <c r="G2232" t="s">
        <v>8469</v>
      </c>
      <c r="H2232" t="s">
        <v>8470</v>
      </c>
      <c r="I2232" t="s">
        <v>23</v>
      </c>
      <c r="J2232" t="s">
        <v>9038</v>
      </c>
      <c r="K2232" t="s">
        <v>2648</v>
      </c>
      <c r="L2232">
        <v>8130</v>
      </c>
      <c r="M2232">
        <v>1231</v>
      </c>
      <c r="N2232">
        <v>1272</v>
      </c>
      <c r="O2232">
        <v>1635</v>
      </c>
      <c r="P2232">
        <v>1990</v>
      </c>
      <c r="Q2232">
        <v>2196</v>
      </c>
    </row>
    <row r="2233" spans="1:17" x14ac:dyDescent="0.25">
      <c r="A2233">
        <v>25027</v>
      </c>
      <c r="B2233" t="s">
        <v>9128</v>
      </c>
      <c r="C2233" t="s">
        <v>9044</v>
      </c>
      <c r="D2233" t="s">
        <v>9045</v>
      </c>
      <c r="E2233" t="s">
        <v>566</v>
      </c>
      <c r="F2233" t="s">
        <v>9129</v>
      </c>
      <c r="G2233" t="s">
        <v>8469</v>
      </c>
      <c r="H2233" t="s">
        <v>8470</v>
      </c>
      <c r="I2233" t="s">
        <v>23</v>
      </c>
      <c r="J2233" t="s">
        <v>9038</v>
      </c>
      <c r="K2233" t="s">
        <v>2648</v>
      </c>
      <c r="L2233">
        <v>9559</v>
      </c>
      <c r="M2233">
        <v>1231</v>
      </c>
      <c r="N2233">
        <v>1272</v>
      </c>
      <c r="O2233">
        <v>1635</v>
      </c>
      <c r="P2233">
        <v>1990</v>
      </c>
      <c r="Q2233">
        <v>2196</v>
      </c>
    </row>
    <row r="2234" spans="1:17" x14ac:dyDescent="0.25">
      <c r="A2234">
        <v>25027</v>
      </c>
      <c r="B2234" t="s">
        <v>9130</v>
      </c>
      <c r="C2234" t="s">
        <v>9044</v>
      </c>
      <c r="D2234" t="s">
        <v>9045</v>
      </c>
      <c r="E2234" t="s">
        <v>566</v>
      </c>
      <c r="F2234" t="s">
        <v>9131</v>
      </c>
      <c r="G2234" t="s">
        <v>8469</v>
      </c>
      <c r="H2234" t="s">
        <v>8470</v>
      </c>
      <c r="I2234" t="s">
        <v>23</v>
      </c>
      <c r="J2234" t="s">
        <v>9038</v>
      </c>
      <c r="K2234" t="s">
        <v>2648</v>
      </c>
      <c r="L2234">
        <v>9506</v>
      </c>
      <c r="M2234">
        <v>1231</v>
      </c>
      <c r="N2234">
        <v>1272</v>
      </c>
      <c r="O2234">
        <v>1635</v>
      </c>
      <c r="P2234">
        <v>1990</v>
      </c>
      <c r="Q2234">
        <v>2196</v>
      </c>
    </row>
    <row r="2235" spans="1:17" x14ac:dyDescent="0.25">
      <c r="A2235">
        <v>25027</v>
      </c>
      <c r="B2235" t="s">
        <v>9132</v>
      </c>
      <c r="C2235" t="s">
        <v>9035</v>
      </c>
      <c r="D2235" t="s">
        <v>9036</v>
      </c>
      <c r="E2235" t="s">
        <v>566</v>
      </c>
      <c r="F2235" t="s">
        <v>9133</v>
      </c>
      <c r="G2235" t="s">
        <v>8469</v>
      </c>
      <c r="H2235" t="s">
        <v>8470</v>
      </c>
      <c r="I2235" t="s">
        <v>23</v>
      </c>
      <c r="J2235" t="s">
        <v>9038</v>
      </c>
      <c r="K2235" t="s">
        <v>2648</v>
      </c>
      <c r="L2235">
        <v>8115</v>
      </c>
      <c r="M2235">
        <v>989</v>
      </c>
      <c r="N2235">
        <v>1047</v>
      </c>
      <c r="O2235">
        <v>1358</v>
      </c>
      <c r="P2235">
        <v>1748</v>
      </c>
      <c r="Q2235">
        <v>2040</v>
      </c>
    </row>
    <row r="2236" spans="1:17" x14ac:dyDescent="0.25">
      <c r="A2236">
        <v>25027</v>
      </c>
      <c r="B2236" t="s">
        <v>9134</v>
      </c>
      <c r="C2236" t="s">
        <v>9050</v>
      </c>
      <c r="D2236" t="s">
        <v>9051</v>
      </c>
      <c r="E2236" t="s">
        <v>566</v>
      </c>
      <c r="F2236" t="s">
        <v>7897</v>
      </c>
      <c r="G2236" t="s">
        <v>8469</v>
      </c>
      <c r="H2236" t="s">
        <v>8470</v>
      </c>
      <c r="I2236" t="s">
        <v>23</v>
      </c>
      <c r="J2236" t="s">
        <v>9038</v>
      </c>
      <c r="K2236" t="s">
        <v>2648</v>
      </c>
      <c r="L2236">
        <v>7968</v>
      </c>
      <c r="M2236">
        <v>1112</v>
      </c>
      <c r="N2236">
        <v>1263</v>
      </c>
      <c r="O2236">
        <v>1663</v>
      </c>
      <c r="P2236">
        <v>2254</v>
      </c>
      <c r="Q2236">
        <v>2681</v>
      </c>
    </row>
    <row r="2237" spans="1:17" x14ac:dyDescent="0.25">
      <c r="A2237">
        <v>25027</v>
      </c>
      <c r="B2237" t="s">
        <v>9135</v>
      </c>
      <c r="C2237" t="s">
        <v>9044</v>
      </c>
      <c r="D2237" t="s">
        <v>9045</v>
      </c>
      <c r="E2237" t="s">
        <v>566</v>
      </c>
      <c r="F2237" t="s">
        <v>9136</v>
      </c>
      <c r="G2237" t="s">
        <v>8469</v>
      </c>
      <c r="H2237" t="s">
        <v>8470</v>
      </c>
      <c r="I2237" t="s">
        <v>23</v>
      </c>
      <c r="J2237" t="s">
        <v>9038</v>
      </c>
      <c r="K2237" t="s">
        <v>2648</v>
      </c>
      <c r="L2237">
        <v>14100</v>
      </c>
      <c r="M2237">
        <v>1231</v>
      </c>
      <c r="N2237">
        <v>1272</v>
      </c>
      <c r="O2237">
        <v>1635</v>
      </c>
      <c r="P2237">
        <v>1990</v>
      </c>
      <c r="Q2237">
        <v>2196</v>
      </c>
    </row>
    <row r="2238" spans="1:17" x14ac:dyDescent="0.25">
      <c r="A2238">
        <v>25027</v>
      </c>
      <c r="B2238" t="s">
        <v>9137</v>
      </c>
      <c r="C2238" t="s">
        <v>9040</v>
      </c>
      <c r="D2238" t="s">
        <v>9041</v>
      </c>
      <c r="E2238" t="s">
        <v>566</v>
      </c>
      <c r="F2238" t="s">
        <v>3977</v>
      </c>
      <c r="G2238" t="s">
        <v>8469</v>
      </c>
      <c r="H2238" t="s">
        <v>8470</v>
      </c>
      <c r="I2238" t="s">
        <v>23</v>
      </c>
      <c r="J2238" t="s">
        <v>9038</v>
      </c>
      <c r="K2238" t="s">
        <v>2648</v>
      </c>
      <c r="L2238">
        <v>5205</v>
      </c>
      <c r="M2238">
        <v>941</v>
      </c>
      <c r="N2238">
        <v>953</v>
      </c>
      <c r="O2238">
        <v>1254</v>
      </c>
      <c r="P2238">
        <v>1708</v>
      </c>
      <c r="Q2238">
        <v>1839</v>
      </c>
    </row>
    <row r="2239" spans="1:17" x14ac:dyDescent="0.25">
      <c r="A2239">
        <v>25027</v>
      </c>
      <c r="B2239" t="s">
        <v>9138</v>
      </c>
      <c r="C2239" t="s">
        <v>9044</v>
      </c>
      <c r="D2239" t="s">
        <v>9045</v>
      </c>
      <c r="E2239" t="s">
        <v>566</v>
      </c>
      <c r="F2239" t="s">
        <v>9139</v>
      </c>
      <c r="G2239" t="s">
        <v>8469</v>
      </c>
      <c r="H2239" t="s">
        <v>8470</v>
      </c>
      <c r="I2239" t="s">
        <v>23</v>
      </c>
      <c r="J2239" t="s">
        <v>9038</v>
      </c>
      <c r="K2239" t="s">
        <v>2648</v>
      </c>
      <c r="L2239">
        <v>16934</v>
      </c>
      <c r="M2239">
        <v>1231</v>
      </c>
      <c r="N2239">
        <v>1272</v>
      </c>
      <c r="O2239">
        <v>1635</v>
      </c>
      <c r="P2239">
        <v>1990</v>
      </c>
      <c r="Q2239">
        <v>2196</v>
      </c>
    </row>
    <row r="2240" spans="1:17" x14ac:dyDescent="0.25">
      <c r="A2240">
        <v>25027</v>
      </c>
      <c r="B2240" t="s">
        <v>9140</v>
      </c>
      <c r="C2240" t="s">
        <v>9044</v>
      </c>
      <c r="D2240" t="s">
        <v>9045</v>
      </c>
      <c r="E2240" t="s">
        <v>566</v>
      </c>
      <c r="F2240" t="s">
        <v>9141</v>
      </c>
      <c r="G2240" t="s">
        <v>8469</v>
      </c>
      <c r="H2240" t="s">
        <v>8470</v>
      </c>
      <c r="I2240" t="s">
        <v>23</v>
      </c>
      <c r="J2240" t="s">
        <v>9038</v>
      </c>
      <c r="K2240" t="s">
        <v>2648</v>
      </c>
      <c r="L2240">
        <v>19067</v>
      </c>
      <c r="M2240">
        <v>1231</v>
      </c>
      <c r="N2240">
        <v>1272</v>
      </c>
      <c r="O2240">
        <v>1635</v>
      </c>
      <c r="P2240">
        <v>1990</v>
      </c>
      <c r="Q2240">
        <v>2196</v>
      </c>
    </row>
    <row r="2241" spans="1:17" x14ac:dyDescent="0.25">
      <c r="A2241">
        <v>25027</v>
      </c>
      <c r="B2241" t="s">
        <v>9142</v>
      </c>
      <c r="C2241" t="s">
        <v>9044</v>
      </c>
      <c r="D2241" t="s">
        <v>9045</v>
      </c>
      <c r="E2241" t="s">
        <v>566</v>
      </c>
      <c r="F2241" t="s">
        <v>9143</v>
      </c>
      <c r="G2241" t="s">
        <v>8469</v>
      </c>
      <c r="H2241" t="s">
        <v>8470</v>
      </c>
      <c r="I2241" t="s">
        <v>23</v>
      </c>
      <c r="J2241" t="s">
        <v>9038</v>
      </c>
      <c r="K2241" t="s">
        <v>2648</v>
      </c>
      <c r="L2241">
        <v>8008</v>
      </c>
      <c r="M2241">
        <v>1231</v>
      </c>
      <c r="N2241">
        <v>1272</v>
      </c>
      <c r="O2241">
        <v>1635</v>
      </c>
      <c r="P2241">
        <v>1990</v>
      </c>
      <c r="Q2241">
        <v>2196</v>
      </c>
    </row>
    <row r="2242" spans="1:17" x14ac:dyDescent="0.25">
      <c r="A2242">
        <v>25027</v>
      </c>
      <c r="B2242" t="s">
        <v>9144</v>
      </c>
      <c r="C2242" t="s">
        <v>9044</v>
      </c>
      <c r="D2242" t="s">
        <v>9045</v>
      </c>
      <c r="E2242" t="s">
        <v>566</v>
      </c>
      <c r="F2242" t="s">
        <v>9145</v>
      </c>
      <c r="G2242" t="s">
        <v>8469</v>
      </c>
      <c r="H2242" t="s">
        <v>8470</v>
      </c>
      <c r="I2242" t="s">
        <v>23</v>
      </c>
      <c r="J2242" t="s">
        <v>9038</v>
      </c>
      <c r="K2242" t="s">
        <v>2648</v>
      </c>
      <c r="L2242">
        <v>3721</v>
      </c>
      <c r="M2242">
        <v>1231</v>
      </c>
      <c r="N2242">
        <v>1272</v>
      </c>
      <c r="O2242">
        <v>1635</v>
      </c>
      <c r="P2242">
        <v>1990</v>
      </c>
      <c r="Q2242">
        <v>2196</v>
      </c>
    </row>
    <row r="2243" spans="1:17" x14ac:dyDescent="0.25">
      <c r="A2243">
        <v>25027</v>
      </c>
      <c r="B2243" t="s">
        <v>9146</v>
      </c>
      <c r="C2243" t="s">
        <v>9035</v>
      </c>
      <c r="D2243" t="s">
        <v>9036</v>
      </c>
      <c r="E2243" t="s">
        <v>566</v>
      </c>
      <c r="F2243" t="s">
        <v>9147</v>
      </c>
      <c r="G2243" t="s">
        <v>8469</v>
      </c>
      <c r="H2243" t="s">
        <v>8470</v>
      </c>
      <c r="I2243" t="s">
        <v>23</v>
      </c>
      <c r="J2243" t="s">
        <v>9038</v>
      </c>
      <c r="K2243" t="s">
        <v>2648</v>
      </c>
      <c r="L2243">
        <v>7874</v>
      </c>
      <c r="M2243">
        <v>989</v>
      </c>
      <c r="N2243">
        <v>1047</v>
      </c>
      <c r="O2243">
        <v>1358</v>
      </c>
      <c r="P2243">
        <v>1748</v>
      </c>
      <c r="Q2243">
        <v>2040</v>
      </c>
    </row>
    <row r="2244" spans="1:17" x14ac:dyDescent="0.25">
      <c r="A2244">
        <v>25027</v>
      </c>
      <c r="B2244" t="s">
        <v>9148</v>
      </c>
      <c r="C2244" t="s">
        <v>9035</v>
      </c>
      <c r="D2244" t="s">
        <v>9036</v>
      </c>
      <c r="E2244" t="s">
        <v>566</v>
      </c>
      <c r="F2244" t="s">
        <v>9149</v>
      </c>
      <c r="G2244" t="s">
        <v>8469</v>
      </c>
      <c r="H2244" t="s">
        <v>8470</v>
      </c>
      <c r="I2244" t="s">
        <v>23</v>
      </c>
      <c r="J2244" t="s">
        <v>9038</v>
      </c>
      <c r="K2244" t="s">
        <v>2648</v>
      </c>
      <c r="L2244">
        <v>10847</v>
      </c>
      <c r="M2244">
        <v>989</v>
      </c>
      <c r="N2244">
        <v>1047</v>
      </c>
      <c r="O2244">
        <v>1358</v>
      </c>
      <c r="P2244">
        <v>1748</v>
      </c>
      <c r="Q2244">
        <v>2040</v>
      </c>
    </row>
    <row r="2245" spans="1:17" x14ac:dyDescent="0.25">
      <c r="A2245">
        <v>25027</v>
      </c>
      <c r="B2245" t="s">
        <v>9150</v>
      </c>
      <c r="C2245" t="s">
        <v>9044</v>
      </c>
      <c r="D2245" t="s">
        <v>9045</v>
      </c>
      <c r="E2245" t="s">
        <v>566</v>
      </c>
      <c r="F2245" t="s">
        <v>9151</v>
      </c>
      <c r="G2245" t="s">
        <v>8469</v>
      </c>
      <c r="H2245" t="s">
        <v>8470</v>
      </c>
      <c r="I2245" t="s">
        <v>23</v>
      </c>
      <c r="J2245" t="s">
        <v>9038</v>
      </c>
      <c r="K2245" t="s">
        <v>2648</v>
      </c>
      <c r="L2245">
        <v>185186</v>
      </c>
      <c r="M2245">
        <v>1231</v>
      </c>
      <c r="N2245">
        <v>1272</v>
      </c>
      <c r="O2245">
        <v>1635</v>
      </c>
      <c r="P2245">
        <v>1990</v>
      </c>
      <c r="Q2245">
        <v>2196</v>
      </c>
    </row>
    <row r="2246" spans="1:17" x14ac:dyDescent="0.25">
      <c r="A2246">
        <v>26001</v>
      </c>
      <c r="B2246" t="s">
        <v>9152</v>
      </c>
      <c r="C2246" t="s">
        <v>9153</v>
      </c>
      <c r="D2246" t="s">
        <v>9154</v>
      </c>
      <c r="E2246" t="s">
        <v>77</v>
      </c>
      <c r="F2246" t="s">
        <v>2644</v>
      </c>
      <c r="G2246" t="s">
        <v>9155</v>
      </c>
      <c r="H2246" t="s">
        <v>9156</v>
      </c>
      <c r="I2246" t="s">
        <v>24</v>
      </c>
      <c r="J2246" t="s">
        <v>9157</v>
      </c>
      <c r="K2246" t="s">
        <v>2657</v>
      </c>
      <c r="L2246">
        <v>10396</v>
      </c>
      <c r="M2246">
        <v>588</v>
      </c>
      <c r="N2246">
        <v>717</v>
      </c>
      <c r="O2246">
        <v>826</v>
      </c>
      <c r="P2246">
        <v>1086</v>
      </c>
      <c r="Q2246">
        <v>1261</v>
      </c>
    </row>
    <row r="2247" spans="1:17" x14ac:dyDescent="0.25">
      <c r="A2247">
        <v>26003</v>
      </c>
      <c r="B2247" t="s">
        <v>9158</v>
      </c>
      <c r="C2247" t="s">
        <v>9159</v>
      </c>
      <c r="D2247" t="s">
        <v>9160</v>
      </c>
      <c r="E2247" t="s">
        <v>116</v>
      </c>
      <c r="F2247" t="s">
        <v>2644</v>
      </c>
      <c r="G2247" t="s">
        <v>9155</v>
      </c>
      <c r="H2247" t="s">
        <v>9156</v>
      </c>
      <c r="I2247" t="s">
        <v>24</v>
      </c>
      <c r="J2247" t="s">
        <v>9161</v>
      </c>
      <c r="K2247" t="s">
        <v>2657</v>
      </c>
      <c r="L2247">
        <v>9098</v>
      </c>
      <c r="M2247">
        <v>583</v>
      </c>
      <c r="N2247">
        <v>687</v>
      </c>
      <c r="O2247">
        <v>843</v>
      </c>
      <c r="P2247">
        <v>1026</v>
      </c>
      <c r="Q2247">
        <v>1198</v>
      </c>
    </row>
    <row r="2248" spans="1:17" x14ac:dyDescent="0.25">
      <c r="A2248">
        <v>26005</v>
      </c>
      <c r="B2248" t="s">
        <v>9162</v>
      </c>
      <c r="C2248" t="s">
        <v>9163</v>
      </c>
      <c r="D2248" t="s">
        <v>9164</v>
      </c>
      <c r="E2248" t="s">
        <v>164</v>
      </c>
      <c r="F2248" t="s">
        <v>2644</v>
      </c>
      <c r="G2248" t="s">
        <v>9155</v>
      </c>
      <c r="H2248" t="s">
        <v>9156</v>
      </c>
      <c r="I2248" t="s">
        <v>24</v>
      </c>
      <c r="J2248" t="s">
        <v>9165</v>
      </c>
      <c r="K2248" t="s">
        <v>2657</v>
      </c>
      <c r="L2248">
        <v>117104</v>
      </c>
      <c r="M2248">
        <v>734</v>
      </c>
      <c r="N2248">
        <v>738</v>
      </c>
      <c r="O2248">
        <v>972</v>
      </c>
      <c r="P2248">
        <v>1254</v>
      </c>
      <c r="Q2248">
        <v>1306</v>
      </c>
    </row>
    <row r="2249" spans="1:17" x14ac:dyDescent="0.25">
      <c r="A2249">
        <v>26007</v>
      </c>
      <c r="B2249" t="s">
        <v>9166</v>
      </c>
      <c r="C2249" t="s">
        <v>9167</v>
      </c>
      <c r="D2249" t="s">
        <v>9168</v>
      </c>
      <c r="E2249" t="s">
        <v>210</v>
      </c>
      <c r="F2249" t="s">
        <v>2644</v>
      </c>
      <c r="G2249" t="s">
        <v>9155</v>
      </c>
      <c r="H2249" t="s">
        <v>9156</v>
      </c>
      <c r="I2249" t="s">
        <v>24</v>
      </c>
      <c r="J2249" t="s">
        <v>9169</v>
      </c>
      <c r="K2249" t="s">
        <v>2657</v>
      </c>
      <c r="L2249">
        <v>28431</v>
      </c>
      <c r="M2249">
        <v>571</v>
      </c>
      <c r="N2249">
        <v>668</v>
      </c>
      <c r="O2249">
        <v>826</v>
      </c>
      <c r="P2249">
        <v>1108</v>
      </c>
      <c r="Q2249">
        <v>1310</v>
      </c>
    </row>
    <row r="2250" spans="1:17" x14ac:dyDescent="0.25">
      <c r="A2250">
        <v>26009</v>
      </c>
      <c r="B2250" t="s">
        <v>9170</v>
      </c>
      <c r="C2250" t="s">
        <v>9171</v>
      </c>
      <c r="D2250" t="s">
        <v>9172</v>
      </c>
      <c r="E2250" t="s">
        <v>258</v>
      </c>
      <c r="F2250" t="s">
        <v>2644</v>
      </c>
      <c r="G2250" t="s">
        <v>9155</v>
      </c>
      <c r="H2250" t="s">
        <v>9156</v>
      </c>
      <c r="I2250" t="s">
        <v>24</v>
      </c>
      <c r="J2250" t="s">
        <v>9173</v>
      </c>
      <c r="K2250" t="s">
        <v>2657</v>
      </c>
      <c r="L2250">
        <v>23301</v>
      </c>
      <c r="M2250">
        <v>572</v>
      </c>
      <c r="N2250">
        <v>727</v>
      </c>
      <c r="O2250">
        <v>855</v>
      </c>
      <c r="P2250">
        <v>1106</v>
      </c>
      <c r="Q2250">
        <v>1382</v>
      </c>
    </row>
    <row r="2251" spans="1:17" x14ac:dyDescent="0.25">
      <c r="A2251">
        <v>26011</v>
      </c>
      <c r="B2251" t="s">
        <v>9174</v>
      </c>
      <c r="C2251" t="s">
        <v>9175</v>
      </c>
      <c r="D2251" t="s">
        <v>9176</v>
      </c>
      <c r="E2251" t="s">
        <v>297</v>
      </c>
      <c r="F2251" t="s">
        <v>2644</v>
      </c>
      <c r="G2251" t="s">
        <v>9155</v>
      </c>
      <c r="H2251" t="s">
        <v>9156</v>
      </c>
      <c r="I2251" t="s">
        <v>24</v>
      </c>
      <c r="J2251" t="s">
        <v>9177</v>
      </c>
      <c r="K2251" t="s">
        <v>2657</v>
      </c>
      <c r="L2251">
        <v>15013</v>
      </c>
      <c r="M2251">
        <v>576</v>
      </c>
      <c r="N2251">
        <v>648</v>
      </c>
      <c r="O2251">
        <v>826</v>
      </c>
      <c r="P2251">
        <v>1170</v>
      </c>
      <c r="Q2251">
        <v>1250</v>
      </c>
    </row>
    <row r="2252" spans="1:17" x14ac:dyDescent="0.25">
      <c r="A2252">
        <v>26013</v>
      </c>
      <c r="B2252" t="s">
        <v>9178</v>
      </c>
      <c r="C2252" t="s">
        <v>9179</v>
      </c>
      <c r="D2252" t="s">
        <v>9180</v>
      </c>
      <c r="E2252" t="s">
        <v>332</v>
      </c>
      <c r="F2252" t="s">
        <v>2644</v>
      </c>
      <c r="G2252" t="s">
        <v>9155</v>
      </c>
      <c r="H2252" t="s">
        <v>9156</v>
      </c>
      <c r="I2252" t="s">
        <v>24</v>
      </c>
      <c r="J2252" t="s">
        <v>9181</v>
      </c>
      <c r="K2252" t="s">
        <v>2657</v>
      </c>
      <c r="L2252">
        <v>8337</v>
      </c>
      <c r="M2252">
        <v>644</v>
      </c>
      <c r="N2252">
        <v>651</v>
      </c>
      <c r="O2252">
        <v>826</v>
      </c>
      <c r="P2252">
        <v>1005</v>
      </c>
      <c r="Q2252">
        <v>1189</v>
      </c>
    </row>
    <row r="2253" spans="1:17" x14ac:dyDescent="0.25">
      <c r="A2253">
        <v>26015</v>
      </c>
      <c r="B2253" t="s">
        <v>9182</v>
      </c>
      <c r="C2253" t="s">
        <v>9183</v>
      </c>
      <c r="D2253" t="s">
        <v>9184</v>
      </c>
      <c r="E2253" t="s">
        <v>259</v>
      </c>
      <c r="F2253" t="s">
        <v>2644</v>
      </c>
      <c r="G2253" t="s">
        <v>9155</v>
      </c>
      <c r="H2253" t="s">
        <v>9156</v>
      </c>
      <c r="I2253" t="s">
        <v>24</v>
      </c>
      <c r="J2253" t="s">
        <v>9185</v>
      </c>
      <c r="K2253" t="s">
        <v>2657</v>
      </c>
      <c r="L2253">
        <v>61045</v>
      </c>
      <c r="M2253">
        <v>605</v>
      </c>
      <c r="N2253">
        <v>736</v>
      </c>
      <c r="O2253">
        <v>905</v>
      </c>
      <c r="P2253">
        <v>1269</v>
      </c>
      <c r="Q2253">
        <v>1298</v>
      </c>
    </row>
    <row r="2254" spans="1:17" x14ac:dyDescent="0.25">
      <c r="A2254">
        <v>26017</v>
      </c>
      <c r="B2254" t="s">
        <v>9186</v>
      </c>
      <c r="C2254" t="s">
        <v>9187</v>
      </c>
      <c r="D2254" t="s">
        <v>9188</v>
      </c>
      <c r="E2254" t="s">
        <v>153</v>
      </c>
      <c r="F2254" t="s">
        <v>2644</v>
      </c>
      <c r="G2254" t="s">
        <v>9155</v>
      </c>
      <c r="H2254" t="s">
        <v>9156</v>
      </c>
      <c r="I2254" t="s">
        <v>24</v>
      </c>
      <c r="J2254" t="s">
        <v>9189</v>
      </c>
      <c r="K2254" t="s">
        <v>2648</v>
      </c>
      <c r="L2254">
        <v>103506</v>
      </c>
      <c r="M2254">
        <v>629</v>
      </c>
      <c r="N2254">
        <v>686</v>
      </c>
      <c r="O2254">
        <v>876</v>
      </c>
      <c r="P2254">
        <v>1150</v>
      </c>
      <c r="Q2254">
        <v>1269</v>
      </c>
    </row>
    <row r="2255" spans="1:17" x14ac:dyDescent="0.25">
      <c r="A2255">
        <v>26019</v>
      </c>
      <c r="B2255" t="s">
        <v>9190</v>
      </c>
      <c r="C2255" t="s">
        <v>9191</v>
      </c>
      <c r="D2255" t="s">
        <v>9192</v>
      </c>
      <c r="E2255" t="s">
        <v>439</v>
      </c>
      <c r="F2255" t="s">
        <v>2644</v>
      </c>
      <c r="G2255" t="s">
        <v>9155</v>
      </c>
      <c r="H2255" t="s">
        <v>9156</v>
      </c>
      <c r="I2255" t="s">
        <v>24</v>
      </c>
      <c r="J2255" t="s">
        <v>9193</v>
      </c>
      <c r="K2255" t="s">
        <v>2657</v>
      </c>
      <c r="L2255">
        <v>17703</v>
      </c>
      <c r="M2255">
        <v>696</v>
      </c>
      <c r="N2255">
        <v>764</v>
      </c>
      <c r="O2255">
        <v>1006</v>
      </c>
      <c r="P2255">
        <v>1224</v>
      </c>
      <c r="Q2255">
        <v>1419</v>
      </c>
    </row>
    <row r="2256" spans="1:17" x14ac:dyDescent="0.25">
      <c r="A2256">
        <v>26021</v>
      </c>
      <c r="B2256" t="s">
        <v>9194</v>
      </c>
      <c r="C2256" t="s">
        <v>9195</v>
      </c>
      <c r="D2256" t="s">
        <v>9196</v>
      </c>
      <c r="E2256" t="s">
        <v>431</v>
      </c>
      <c r="F2256" t="s">
        <v>2644</v>
      </c>
      <c r="G2256" t="s">
        <v>9155</v>
      </c>
      <c r="H2256" t="s">
        <v>9156</v>
      </c>
      <c r="I2256" t="s">
        <v>24</v>
      </c>
      <c r="J2256" t="s">
        <v>9197</v>
      </c>
      <c r="K2256" t="s">
        <v>2648</v>
      </c>
      <c r="L2256">
        <v>153797</v>
      </c>
      <c r="M2256">
        <v>718</v>
      </c>
      <c r="N2256">
        <v>736</v>
      </c>
      <c r="O2256">
        <v>957</v>
      </c>
      <c r="P2256">
        <v>1229</v>
      </c>
      <c r="Q2256">
        <v>1366</v>
      </c>
    </row>
    <row r="2257" spans="1:17" x14ac:dyDescent="0.25">
      <c r="A2257">
        <v>26023</v>
      </c>
      <c r="B2257" t="s">
        <v>9198</v>
      </c>
      <c r="C2257" t="s">
        <v>9199</v>
      </c>
      <c r="D2257" t="s">
        <v>9200</v>
      </c>
      <c r="E2257" t="s">
        <v>505</v>
      </c>
      <c r="F2257" t="s">
        <v>2644</v>
      </c>
      <c r="G2257" t="s">
        <v>9155</v>
      </c>
      <c r="H2257" t="s">
        <v>9156</v>
      </c>
      <c r="I2257" t="s">
        <v>24</v>
      </c>
      <c r="J2257" t="s">
        <v>9201</v>
      </c>
      <c r="K2257" t="s">
        <v>2657</v>
      </c>
      <c r="L2257">
        <v>43428</v>
      </c>
      <c r="M2257">
        <v>650</v>
      </c>
      <c r="N2257">
        <v>654</v>
      </c>
      <c r="O2257">
        <v>828</v>
      </c>
      <c r="P2257">
        <v>1067</v>
      </c>
      <c r="Q2257">
        <v>1112</v>
      </c>
    </row>
    <row r="2258" spans="1:17" x14ac:dyDescent="0.25">
      <c r="A2258">
        <v>26025</v>
      </c>
      <c r="B2258" t="s">
        <v>9202</v>
      </c>
      <c r="C2258" t="s">
        <v>9203</v>
      </c>
      <c r="D2258" t="s">
        <v>9204</v>
      </c>
      <c r="E2258" t="s">
        <v>321</v>
      </c>
      <c r="F2258" t="s">
        <v>2644</v>
      </c>
      <c r="G2258" t="s">
        <v>9155</v>
      </c>
      <c r="H2258" t="s">
        <v>9156</v>
      </c>
      <c r="I2258" t="s">
        <v>24</v>
      </c>
      <c r="J2258" t="s">
        <v>9205</v>
      </c>
      <c r="K2258" t="s">
        <v>2648</v>
      </c>
      <c r="L2258">
        <v>133943</v>
      </c>
      <c r="M2258">
        <v>697</v>
      </c>
      <c r="N2258">
        <v>779</v>
      </c>
      <c r="O2258">
        <v>958</v>
      </c>
      <c r="P2258">
        <v>1224</v>
      </c>
      <c r="Q2258">
        <v>1397</v>
      </c>
    </row>
    <row r="2259" spans="1:17" x14ac:dyDescent="0.25">
      <c r="A2259">
        <v>26027</v>
      </c>
      <c r="B2259" t="s">
        <v>9206</v>
      </c>
      <c r="C2259" t="s">
        <v>9207</v>
      </c>
      <c r="D2259" t="s">
        <v>9208</v>
      </c>
      <c r="E2259" t="s">
        <v>399</v>
      </c>
      <c r="F2259" t="s">
        <v>2644</v>
      </c>
      <c r="G2259" t="s">
        <v>9155</v>
      </c>
      <c r="H2259" t="s">
        <v>9156</v>
      </c>
      <c r="I2259" t="s">
        <v>24</v>
      </c>
      <c r="J2259" t="s">
        <v>9209</v>
      </c>
      <c r="K2259" t="s">
        <v>2648</v>
      </c>
      <c r="L2259">
        <v>51613</v>
      </c>
      <c r="M2259">
        <v>692</v>
      </c>
      <c r="N2259">
        <v>721</v>
      </c>
      <c r="O2259">
        <v>889</v>
      </c>
      <c r="P2259">
        <v>1194</v>
      </c>
      <c r="Q2259">
        <v>1298</v>
      </c>
    </row>
    <row r="2260" spans="1:17" x14ac:dyDescent="0.25">
      <c r="A2260">
        <v>26029</v>
      </c>
      <c r="B2260" t="s">
        <v>9210</v>
      </c>
      <c r="C2260" t="s">
        <v>9211</v>
      </c>
      <c r="D2260" t="s">
        <v>9212</v>
      </c>
      <c r="E2260" t="s">
        <v>599</v>
      </c>
      <c r="F2260" t="s">
        <v>2644</v>
      </c>
      <c r="G2260" t="s">
        <v>9155</v>
      </c>
      <c r="H2260" t="s">
        <v>9156</v>
      </c>
      <c r="I2260" t="s">
        <v>24</v>
      </c>
      <c r="J2260" t="s">
        <v>9213</v>
      </c>
      <c r="K2260" t="s">
        <v>2657</v>
      </c>
      <c r="L2260">
        <v>26197</v>
      </c>
      <c r="M2260">
        <v>606</v>
      </c>
      <c r="N2260">
        <v>703</v>
      </c>
      <c r="O2260">
        <v>877</v>
      </c>
      <c r="P2260">
        <v>1246</v>
      </c>
      <c r="Q2260">
        <v>1386</v>
      </c>
    </row>
    <row r="2261" spans="1:17" x14ac:dyDescent="0.25">
      <c r="A2261">
        <v>26031</v>
      </c>
      <c r="B2261" t="s">
        <v>9214</v>
      </c>
      <c r="C2261" t="s">
        <v>9215</v>
      </c>
      <c r="D2261" t="s">
        <v>9216</v>
      </c>
      <c r="E2261" t="s">
        <v>636</v>
      </c>
      <c r="F2261" t="s">
        <v>2644</v>
      </c>
      <c r="G2261" t="s">
        <v>9155</v>
      </c>
      <c r="H2261" t="s">
        <v>9156</v>
      </c>
      <c r="I2261" t="s">
        <v>24</v>
      </c>
      <c r="J2261" t="s">
        <v>9217</v>
      </c>
      <c r="K2261" t="s">
        <v>2657</v>
      </c>
      <c r="L2261">
        <v>25435</v>
      </c>
      <c r="M2261">
        <v>584</v>
      </c>
      <c r="N2261">
        <v>663</v>
      </c>
      <c r="O2261">
        <v>873</v>
      </c>
      <c r="P2261">
        <v>1062</v>
      </c>
      <c r="Q2261">
        <v>1173</v>
      </c>
    </row>
    <row r="2262" spans="1:17" x14ac:dyDescent="0.25">
      <c r="A2262">
        <v>26033</v>
      </c>
      <c r="B2262" t="s">
        <v>9218</v>
      </c>
      <c r="C2262" t="s">
        <v>9219</v>
      </c>
      <c r="D2262" t="s">
        <v>9220</v>
      </c>
      <c r="E2262" t="s">
        <v>422</v>
      </c>
      <c r="F2262" t="s">
        <v>2644</v>
      </c>
      <c r="G2262" t="s">
        <v>9155</v>
      </c>
      <c r="H2262" t="s">
        <v>9156</v>
      </c>
      <c r="I2262" t="s">
        <v>24</v>
      </c>
      <c r="J2262" t="s">
        <v>9221</v>
      </c>
      <c r="K2262" t="s">
        <v>2657</v>
      </c>
      <c r="L2262">
        <v>37418</v>
      </c>
      <c r="M2262">
        <v>594</v>
      </c>
      <c r="N2262">
        <v>675</v>
      </c>
      <c r="O2262">
        <v>888</v>
      </c>
      <c r="P2262">
        <v>1081</v>
      </c>
      <c r="Q2262">
        <v>1193</v>
      </c>
    </row>
    <row r="2263" spans="1:17" x14ac:dyDescent="0.25">
      <c r="A2263">
        <v>26035</v>
      </c>
      <c r="B2263" t="s">
        <v>9222</v>
      </c>
      <c r="C2263" t="s">
        <v>9223</v>
      </c>
      <c r="D2263" t="s">
        <v>9224</v>
      </c>
      <c r="E2263" t="s">
        <v>697</v>
      </c>
      <c r="F2263" t="s">
        <v>2644</v>
      </c>
      <c r="G2263" t="s">
        <v>9155</v>
      </c>
      <c r="H2263" t="s">
        <v>9156</v>
      </c>
      <c r="I2263" t="s">
        <v>24</v>
      </c>
      <c r="J2263" t="s">
        <v>9225</v>
      </c>
      <c r="K2263" t="s">
        <v>2657</v>
      </c>
      <c r="L2263">
        <v>30655</v>
      </c>
      <c r="M2263">
        <v>571</v>
      </c>
      <c r="N2263">
        <v>628</v>
      </c>
      <c r="O2263">
        <v>826</v>
      </c>
      <c r="P2263">
        <v>1084</v>
      </c>
      <c r="Q2263">
        <v>1371</v>
      </c>
    </row>
    <row r="2264" spans="1:17" x14ac:dyDescent="0.25">
      <c r="A2264">
        <v>26037</v>
      </c>
      <c r="B2264" t="s">
        <v>9226</v>
      </c>
      <c r="C2264" t="s">
        <v>9227</v>
      </c>
      <c r="D2264" t="s">
        <v>9228</v>
      </c>
      <c r="E2264" t="s">
        <v>447</v>
      </c>
      <c r="F2264" t="s">
        <v>2644</v>
      </c>
      <c r="G2264" t="s">
        <v>9155</v>
      </c>
      <c r="H2264" t="s">
        <v>9156</v>
      </c>
      <c r="I2264" t="s">
        <v>24</v>
      </c>
      <c r="J2264" t="s">
        <v>9229</v>
      </c>
      <c r="K2264" t="s">
        <v>2648</v>
      </c>
      <c r="L2264">
        <v>78957</v>
      </c>
      <c r="M2264">
        <v>837</v>
      </c>
      <c r="N2264">
        <v>868</v>
      </c>
      <c r="O2264">
        <v>1063</v>
      </c>
      <c r="P2264">
        <v>1374</v>
      </c>
      <c r="Q2264">
        <v>1428</v>
      </c>
    </row>
    <row r="2265" spans="1:17" x14ac:dyDescent="0.25">
      <c r="A2265">
        <v>26039</v>
      </c>
      <c r="B2265" t="s">
        <v>9230</v>
      </c>
      <c r="C2265" t="s">
        <v>9231</v>
      </c>
      <c r="D2265" t="s">
        <v>9232</v>
      </c>
      <c r="E2265" t="s">
        <v>518</v>
      </c>
      <c r="F2265" t="s">
        <v>2644</v>
      </c>
      <c r="G2265" t="s">
        <v>9155</v>
      </c>
      <c r="H2265" t="s">
        <v>9156</v>
      </c>
      <c r="I2265" t="s">
        <v>24</v>
      </c>
      <c r="J2265" t="s">
        <v>9233</v>
      </c>
      <c r="K2265" t="s">
        <v>2657</v>
      </c>
      <c r="L2265">
        <v>13904</v>
      </c>
      <c r="M2265">
        <v>586</v>
      </c>
      <c r="N2265">
        <v>697</v>
      </c>
      <c r="O2265">
        <v>873</v>
      </c>
      <c r="P2265">
        <v>1069</v>
      </c>
      <c r="Q2265">
        <v>1173</v>
      </c>
    </row>
    <row r="2266" spans="1:17" x14ac:dyDescent="0.25">
      <c r="A2266">
        <v>26041</v>
      </c>
      <c r="B2266" t="s">
        <v>9234</v>
      </c>
      <c r="C2266" t="s">
        <v>9235</v>
      </c>
      <c r="D2266" t="s">
        <v>9236</v>
      </c>
      <c r="E2266" t="s">
        <v>626</v>
      </c>
      <c r="F2266" t="s">
        <v>2644</v>
      </c>
      <c r="G2266" t="s">
        <v>9155</v>
      </c>
      <c r="H2266" t="s">
        <v>9156</v>
      </c>
      <c r="I2266" t="s">
        <v>24</v>
      </c>
      <c r="J2266" t="s">
        <v>9237</v>
      </c>
      <c r="K2266" t="s">
        <v>2657</v>
      </c>
      <c r="L2266">
        <v>35874</v>
      </c>
      <c r="M2266">
        <v>623</v>
      </c>
      <c r="N2266">
        <v>628</v>
      </c>
      <c r="O2266">
        <v>826</v>
      </c>
      <c r="P2266">
        <v>1103</v>
      </c>
      <c r="Q2266">
        <v>1407</v>
      </c>
    </row>
    <row r="2267" spans="1:17" x14ac:dyDescent="0.25">
      <c r="A2267">
        <v>26043</v>
      </c>
      <c r="B2267" t="s">
        <v>9238</v>
      </c>
      <c r="C2267" t="s">
        <v>9239</v>
      </c>
      <c r="D2267" t="s">
        <v>9240</v>
      </c>
      <c r="E2267" t="s">
        <v>779</v>
      </c>
      <c r="F2267" t="s">
        <v>2644</v>
      </c>
      <c r="G2267" t="s">
        <v>9155</v>
      </c>
      <c r="H2267" t="s">
        <v>9156</v>
      </c>
      <c r="I2267" t="s">
        <v>24</v>
      </c>
      <c r="J2267" t="s">
        <v>9241</v>
      </c>
      <c r="K2267" t="s">
        <v>2657</v>
      </c>
      <c r="L2267">
        <v>25373</v>
      </c>
      <c r="M2267">
        <v>571</v>
      </c>
      <c r="N2267">
        <v>690</v>
      </c>
      <c r="O2267">
        <v>826</v>
      </c>
      <c r="P2267">
        <v>1006</v>
      </c>
      <c r="Q2267">
        <v>1110</v>
      </c>
    </row>
    <row r="2268" spans="1:17" x14ac:dyDescent="0.25">
      <c r="A2268">
        <v>26045</v>
      </c>
      <c r="B2268" t="s">
        <v>9242</v>
      </c>
      <c r="C2268" t="s">
        <v>9227</v>
      </c>
      <c r="D2268" t="s">
        <v>9228</v>
      </c>
      <c r="E2268" t="s">
        <v>834</v>
      </c>
      <c r="F2268" t="s">
        <v>2644</v>
      </c>
      <c r="G2268" t="s">
        <v>9155</v>
      </c>
      <c r="H2268" t="s">
        <v>9156</v>
      </c>
      <c r="I2268" t="s">
        <v>24</v>
      </c>
      <c r="J2268" t="s">
        <v>9243</v>
      </c>
      <c r="K2268" t="s">
        <v>2648</v>
      </c>
      <c r="L2268">
        <v>109730</v>
      </c>
      <c r="M2268">
        <v>837</v>
      </c>
      <c r="N2268">
        <v>868</v>
      </c>
      <c r="O2268">
        <v>1063</v>
      </c>
      <c r="P2268">
        <v>1374</v>
      </c>
      <c r="Q2268">
        <v>1428</v>
      </c>
    </row>
    <row r="2269" spans="1:17" x14ac:dyDescent="0.25">
      <c r="A2269">
        <v>26047</v>
      </c>
      <c r="B2269" t="s">
        <v>9244</v>
      </c>
      <c r="C2269" t="s">
        <v>9245</v>
      </c>
      <c r="D2269" t="s">
        <v>9246</v>
      </c>
      <c r="E2269" t="s">
        <v>862</v>
      </c>
      <c r="F2269" t="s">
        <v>2644</v>
      </c>
      <c r="G2269" t="s">
        <v>9155</v>
      </c>
      <c r="H2269" t="s">
        <v>9156</v>
      </c>
      <c r="I2269" t="s">
        <v>24</v>
      </c>
      <c r="J2269" t="s">
        <v>9247</v>
      </c>
      <c r="K2269" t="s">
        <v>2657</v>
      </c>
      <c r="L2269">
        <v>33175</v>
      </c>
      <c r="M2269">
        <v>652</v>
      </c>
      <c r="N2269">
        <v>745</v>
      </c>
      <c r="O2269">
        <v>975</v>
      </c>
      <c r="P2269">
        <v>1197</v>
      </c>
      <c r="Q2269">
        <v>1385</v>
      </c>
    </row>
    <row r="2270" spans="1:17" x14ac:dyDescent="0.25">
      <c r="A2270">
        <v>26049</v>
      </c>
      <c r="B2270" t="s">
        <v>9248</v>
      </c>
      <c r="C2270" t="s">
        <v>9249</v>
      </c>
      <c r="D2270" t="s">
        <v>9250</v>
      </c>
      <c r="E2270" t="s">
        <v>726</v>
      </c>
      <c r="F2270" t="s">
        <v>2644</v>
      </c>
      <c r="G2270" t="s">
        <v>9155</v>
      </c>
      <c r="H2270" t="s">
        <v>9156</v>
      </c>
      <c r="I2270" t="s">
        <v>24</v>
      </c>
      <c r="J2270" t="s">
        <v>9251</v>
      </c>
      <c r="K2270" t="s">
        <v>2648</v>
      </c>
      <c r="L2270">
        <v>406770</v>
      </c>
      <c r="M2270">
        <v>646</v>
      </c>
      <c r="N2270">
        <v>745</v>
      </c>
      <c r="O2270">
        <v>938</v>
      </c>
      <c r="P2270">
        <v>1171</v>
      </c>
      <c r="Q2270">
        <v>1268</v>
      </c>
    </row>
    <row r="2271" spans="1:17" x14ac:dyDescent="0.25">
      <c r="A2271">
        <v>26051</v>
      </c>
      <c r="B2271" t="s">
        <v>9252</v>
      </c>
      <c r="C2271" t="s">
        <v>9253</v>
      </c>
      <c r="D2271" t="s">
        <v>9254</v>
      </c>
      <c r="E2271" t="s">
        <v>907</v>
      </c>
      <c r="F2271" t="s">
        <v>2644</v>
      </c>
      <c r="G2271" t="s">
        <v>9155</v>
      </c>
      <c r="H2271" t="s">
        <v>9156</v>
      </c>
      <c r="I2271" t="s">
        <v>24</v>
      </c>
      <c r="J2271" t="s">
        <v>9255</v>
      </c>
      <c r="K2271" t="s">
        <v>2657</v>
      </c>
      <c r="L2271">
        <v>25312</v>
      </c>
      <c r="M2271">
        <v>552</v>
      </c>
      <c r="N2271">
        <v>632</v>
      </c>
      <c r="O2271">
        <v>826</v>
      </c>
      <c r="P2271">
        <v>1125</v>
      </c>
      <c r="Q2271">
        <v>1152</v>
      </c>
    </row>
    <row r="2272" spans="1:17" x14ac:dyDescent="0.25">
      <c r="A2272">
        <v>26053</v>
      </c>
      <c r="B2272" t="s">
        <v>9256</v>
      </c>
      <c r="C2272" t="s">
        <v>9257</v>
      </c>
      <c r="D2272" t="s">
        <v>9258</v>
      </c>
      <c r="E2272" t="s">
        <v>936</v>
      </c>
      <c r="F2272" t="s">
        <v>2644</v>
      </c>
      <c r="G2272" t="s">
        <v>9155</v>
      </c>
      <c r="H2272" t="s">
        <v>9156</v>
      </c>
      <c r="I2272" t="s">
        <v>24</v>
      </c>
      <c r="J2272" t="s">
        <v>9259</v>
      </c>
      <c r="K2272" t="s">
        <v>2657</v>
      </c>
      <c r="L2272">
        <v>14715</v>
      </c>
      <c r="M2272">
        <v>571</v>
      </c>
      <c r="N2272">
        <v>653</v>
      </c>
      <c r="O2272">
        <v>826</v>
      </c>
      <c r="P2272">
        <v>1174</v>
      </c>
      <c r="Q2272">
        <v>1185</v>
      </c>
    </row>
    <row r="2273" spans="1:17" x14ac:dyDescent="0.25">
      <c r="A2273">
        <v>26055</v>
      </c>
      <c r="B2273" t="s">
        <v>9260</v>
      </c>
      <c r="C2273" t="s">
        <v>9261</v>
      </c>
      <c r="D2273" t="s">
        <v>9262</v>
      </c>
      <c r="E2273" t="s">
        <v>960</v>
      </c>
      <c r="F2273" t="s">
        <v>2644</v>
      </c>
      <c r="G2273" t="s">
        <v>9155</v>
      </c>
      <c r="H2273" t="s">
        <v>9156</v>
      </c>
      <c r="I2273" t="s">
        <v>24</v>
      </c>
      <c r="J2273" t="s">
        <v>9263</v>
      </c>
      <c r="K2273" t="s">
        <v>2657</v>
      </c>
      <c r="L2273">
        <v>92640</v>
      </c>
      <c r="M2273">
        <v>750</v>
      </c>
      <c r="N2273">
        <v>914</v>
      </c>
      <c r="O2273">
        <v>1085</v>
      </c>
      <c r="P2273">
        <v>1321</v>
      </c>
      <c r="Q2273">
        <v>1458</v>
      </c>
    </row>
    <row r="2274" spans="1:17" x14ac:dyDescent="0.25">
      <c r="A2274">
        <v>26057</v>
      </c>
      <c r="B2274" t="s">
        <v>9264</v>
      </c>
      <c r="C2274" t="s">
        <v>9265</v>
      </c>
      <c r="D2274" t="s">
        <v>9266</v>
      </c>
      <c r="E2274" t="s">
        <v>984</v>
      </c>
      <c r="F2274" t="s">
        <v>2644</v>
      </c>
      <c r="G2274" t="s">
        <v>9155</v>
      </c>
      <c r="H2274" t="s">
        <v>9156</v>
      </c>
      <c r="I2274" t="s">
        <v>24</v>
      </c>
      <c r="J2274" t="s">
        <v>9267</v>
      </c>
      <c r="K2274" t="s">
        <v>2657</v>
      </c>
      <c r="L2274">
        <v>40692</v>
      </c>
      <c r="M2274">
        <v>552</v>
      </c>
      <c r="N2274">
        <v>660</v>
      </c>
      <c r="O2274">
        <v>826</v>
      </c>
      <c r="P2274">
        <v>1073</v>
      </c>
      <c r="Q2274">
        <v>1407</v>
      </c>
    </row>
    <row r="2275" spans="1:17" x14ac:dyDescent="0.25">
      <c r="A2275">
        <v>26059</v>
      </c>
      <c r="B2275" t="s">
        <v>9268</v>
      </c>
      <c r="C2275" t="s">
        <v>9269</v>
      </c>
      <c r="D2275" t="s">
        <v>9270</v>
      </c>
      <c r="E2275" t="s">
        <v>1006</v>
      </c>
      <c r="F2275" t="s">
        <v>2644</v>
      </c>
      <c r="G2275" t="s">
        <v>9155</v>
      </c>
      <c r="H2275" t="s">
        <v>9156</v>
      </c>
      <c r="I2275" t="s">
        <v>24</v>
      </c>
      <c r="J2275" t="s">
        <v>9271</v>
      </c>
      <c r="K2275" t="s">
        <v>2657</v>
      </c>
      <c r="L2275">
        <v>45707</v>
      </c>
      <c r="M2275">
        <v>575</v>
      </c>
      <c r="N2275">
        <v>631</v>
      </c>
      <c r="O2275">
        <v>831</v>
      </c>
      <c r="P2275">
        <v>1036</v>
      </c>
      <c r="Q2275">
        <v>1136</v>
      </c>
    </row>
    <row r="2276" spans="1:17" x14ac:dyDescent="0.25">
      <c r="A2276">
        <v>26061</v>
      </c>
      <c r="B2276" t="s">
        <v>9272</v>
      </c>
      <c r="C2276" t="s">
        <v>9273</v>
      </c>
      <c r="D2276" t="s">
        <v>9274</v>
      </c>
      <c r="E2276" t="s">
        <v>1031</v>
      </c>
      <c r="F2276" t="s">
        <v>2644</v>
      </c>
      <c r="G2276" t="s">
        <v>9155</v>
      </c>
      <c r="H2276" t="s">
        <v>9156</v>
      </c>
      <c r="I2276" t="s">
        <v>24</v>
      </c>
      <c r="J2276" t="s">
        <v>9275</v>
      </c>
      <c r="K2276" t="s">
        <v>2657</v>
      </c>
      <c r="L2276">
        <v>35890</v>
      </c>
      <c r="M2276">
        <v>573</v>
      </c>
      <c r="N2276">
        <v>680</v>
      </c>
      <c r="O2276">
        <v>826</v>
      </c>
      <c r="P2276">
        <v>1174</v>
      </c>
      <c r="Q2276">
        <v>1407</v>
      </c>
    </row>
    <row r="2277" spans="1:17" x14ac:dyDescent="0.25">
      <c r="A2277">
        <v>26063</v>
      </c>
      <c r="B2277" t="s">
        <v>9276</v>
      </c>
      <c r="C2277" t="s">
        <v>9277</v>
      </c>
      <c r="D2277" t="s">
        <v>9278</v>
      </c>
      <c r="E2277" t="s">
        <v>1054</v>
      </c>
      <c r="F2277" t="s">
        <v>2644</v>
      </c>
      <c r="G2277" t="s">
        <v>9155</v>
      </c>
      <c r="H2277" t="s">
        <v>9156</v>
      </c>
      <c r="I2277" t="s">
        <v>24</v>
      </c>
      <c r="J2277" t="s">
        <v>9279</v>
      </c>
      <c r="K2277" t="s">
        <v>2657</v>
      </c>
      <c r="L2277">
        <v>31105</v>
      </c>
      <c r="M2277">
        <v>633</v>
      </c>
      <c r="N2277">
        <v>645</v>
      </c>
      <c r="O2277">
        <v>826</v>
      </c>
      <c r="P2277">
        <v>1014</v>
      </c>
      <c r="Q2277">
        <v>1116</v>
      </c>
    </row>
    <row r="2278" spans="1:17" x14ac:dyDescent="0.25">
      <c r="A2278">
        <v>26065</v>
      </c>
      <c r="B2278" t="s">
        <v>9280</v>
      </c>
      <c r="C2278" t="s">
        <v>9227</v>
      </c>
      <c r="D2278" t="s">
        <v>9228</v>
      </c>
      <c r="E2278" t="s">
        <v>1080</v>
      </c>
      <c r="F2278" t="s">
        <v>2644</v>
      </c>
      <c r="G2278" t="s">
        <v>9155</v>
      </c>
      <c r="H2278" t="s">
        <v>9156</v>
      </c>
      <c r="I2278" t="s">
        <v>24</v>
      </c>
      <c r="J2278" t="s">
        <v>9281</v>
      </c>
      <c r="K2278" t="s">
        <v>2648</v>
      </c>
      <c r="L2278">
        <v>290923</v>
      </c>
      <c r="M2278">
        <v>837</v>
      </c>
      <c r="N2278">
        <v>868</v>
      </c>
      <c r="O2278">
        <v>1063</v>
      </c>
      <c r="P2278">
        <v>1374</v>
      </c>
      <c r="Q2278">
        <v>1428</v>
      </c>
    </row>
    <row r="2279" spans="1:17" x14ac:dyDescent="0.25">
      <c r="A2279">
        <v>26067</v>
      </c>
      <c r="B2279" t="s">
        <v>9282</v>
      </c>
      <c r="C2279" t="s">
        <v>9283</v>
      </c>
      <c r="D2279" t="s">
        <v>9284</v>
      </c>
      <c r="E2279" t="s">
        <v>1101</v>
      </c>
      <c r="F2279" t="s">
        <v>2644</v>
      </c>
      <c r="G2279" t="s">
        <v>9155</v>
      </c>
      <c r="H2279" t="s">
        <v>9156</v>
      </c>
      <c r="I2279" t="s">
        <v>24</v>
      </c>
      <c r="J2279" t="s">
        <v>9285</v>
      </c>
      <c r="K2279" t="s">
        <v>2648</v>
      </c>
      <c r="L2279">
        <v>64401</v>
      </c>
      <c r="M2279">
        <v>772</v>
      </c>
      <c r="N2279">
        <v>777</v>
      </c>
      <c r="O2279">
        <v>1023</v>
      </c>
      <c r="P2279">
        <v>1292</v>
      </c>
      <c r="Q2279">
        <v>1506</v>
      </c>
    </row>
    <row r="2280" spans="1:17" x14ac:dyDescent="0.25">
      <c r="A2280">
        <v>26069</v>
      </c>
      <c r="B2280" t="s">
        <v>9286</v>
      </c>
      <c r="C2280" t="s">
        <v>9287</v>
      </c>
      <c r="D2280" t="s">
        <v>9288</v>
      </c>
      <c r="E2280" t="s">
        <v>1123</v>
      </c>
      <c r="F2280" t="s">
        <v>2644</v>
      </c>
      <c r="G2280" t="s">
        <v>9155</v>
      </c>
      <c r="H2280" t="s">
        <v>9156</v>
      </c>
      <c r="I2280" t="s">
        <v>24</v>
      </c>
      <c r="J2280" t="s">
        <v>9289</v>
      </c>
      <c r="K2280" t="s">
        <v>2657</v>
      </c>
      <c r="L2280">
        <v>25213</v>
      </c>
      <c r="M2280">
        <v>676</v>
      </c>
      <c r="N2280">
        <v>681</v>
      </c>
      <c r="O2280">
        <v>826</v>
      </c>
      <c r="P2280">
        <v>1100</v>
      </c>
      <c r="Q2280">
        <v>1407</v>
      </c>
    </row>
    <row r="2281" spans="1:17" x14ac:dyDescent="0.25">
      <c r="A2281">
        <v>26071</v>
      </c>
      <c r="B2281" t="s">
        <v>9290</v>
      </c>
      <c r="C2281" t="s">
        <v>9291</v>
      </c>
      <c r="D2281" t="s">
        <v>9292</v>
      </c>
      <c r="E2281" t="s">
        <v>488</v>
      </c>
      <c r="F2281" t="s">
        <v>2644</v>
      </c>
      <c r="G2281" t="s">
        <v>9155</v>
      </c>
      <c r="H2281" t="s">
        <v>9156</v>
      </c>
      <c r="I2281" t="s">
        <v>24</v>
      </c>
      <c r="J2281" t="s">
        <v>9293</v>
      </c>
      <c r="K2281" t="s">
        <v>2657</v>
      </c>
      <c r="L2281">
        <v>11099</v>
      </c>
      <c r="M2281">
        <v>552</v>
      </c>
      <c r="N2281">
        <v>628</v>
      </c>
      <c r="O2281">
        <v>826</v>
      </c>
      <c r="P2281">
        <v>1150</v>
      </c>
      <c r="Q2281">
        <v>1174</v>
      </c>
    </row>
    <row r="2282" spans="1:17" x14ac:dyDescent="0.25">
      <c r="A2282">
        <v>26073</v>
      </c>
      <c r="B2282" t="s">
        <v>9294</v>
      </c>
      <c r="C2282" t="s">
        <v>9295</v>
      </c>
      <c r="D2282" t="s">
        <v>9296</v>
      </c>
      <c r="E2282" t="s">
        <v>1165</v>
      </c>
      <c r="F2282" t="s">
        <v>2644</v>
      </c>
      <c r="G2282" t="s">
        <v>9155</v>
      </c>
      <c r="H2282" t="s">
        <v>9156</v>
      </c>
      <c r="I2282" t="s">
        <v>24</v>
      </c>
      <c r="J2282" t="s">
        <v>9297</v>
      </c>
      <c r="K2282" t="s">
        <v>2657</v>
      </c>
      <c r="L2282">
        <v>70363</v>
      </c>
      <c r="M2282">
        <v>674</v>
      </c>
      <c r="N2282">
        <v>706</v>
      </c>
      <c r="O2282">
        <v>828</v>
      </c>
      <c r="P2282">
        <v>1084</v>
      </c>
      <c r="Q2282">
        <v>1112</v>
      </c>
    </row>
    <row r="2283" spans="1:17" x14ac:dyDescent="0.25">
      <c r="A2283">
        <v>26075</v>
      </c>
      <c r="B2283" t="s">
        <v>9298</v>
      </c>
      <c r="C2283" t="s">
        <v>9299</v>
      </c>
      <c r="D2283" t="s">
        <v>9300</v>
      </c>
      <c r="E2283" t="s">
        <v>609</v>
      </c>
      <c r="F2283" t="s">
        <v>2644</v>
      </c>
      <c r="G2283" t="s">
        <v>9155</v>
      </c>
      <c r="H2283" t="s">
        <v>9156</v>
      </c>
      <c r="I2283" t="s">
        <v>24</v>
      </c>
      <c r="J2283" t="s">
        <v>9301</v>
      </c>
      <c r="K2283" t="s">
        <v>2648</v>
      </c>
      <c r="L2283">
        <v>158174</v>
      </c>
      <c r="M2283">
        <v>686</v>
      </c>
      <c r="N2283">
        <v>833</v>
      </c>
      <c r="O2283">
        <v>985</v>
      </c>
      <c r="P2283">
        <v>1310</v>
      </c>
      <c r="Q2283">
        <v>1488</v>
      </c>
    </row>
    <row r="2284" spans="1:17" x14ac:dyDescent="0.25">
      <c r="A2284">
        <v>26077</v>
      </c>
      <c r="B2284" t="s">
        <v>9302</v>
      </c>
      <c r="C2284" t="s">
        <v>9303</v>
      </c>
      <c r="D2284" t="s">
        <v>9304</v>
      </c>
      <c r="E2284" t="s">
        <v>1210</v>
      </c>
      <c r="F2284" t="s">
        <v>2644</v>
      </c>
      <c r="G2284" t="s">
        <v>9155</v>
      </c>
      <c r="H2284" t="s">
        <v>9156</v>
      </c>
      <c r="I2284" t="s">
        <v>24</v>
      </c>
      <c r="J2284" t="s">
        <v>9305</v>
      </c>
      <c r="K2284" t="s">
        <v>2648</v>
      </c>
      <c r="L2284">
        <v>264322</v>
      </c>
      <c r="M2284">
        <v>732</v>
      </c>
      <c r="N2284">
        <v>855</v>
      </c>
      <c r="O2284">
        <v>1049</v>
      </c>
      <c r="P2284">
        <v>1381</v>
      </c>
      <c r="Q2284">
        <v>1506</v>
      </c>
    </row>
    <row r="2285" spans="1:17" x14ac:dyDescent="0.25">
      <c r="A2285">
        <v>26079</v>
      </c>
      <c r="B2285" t="s">
        <v>9306</v>
      </c>
      <c r="C2285" t="s">
        <v>9307</v>
      </c>
      <c r="D2285" t="s">
        <v>9308</v>
      </c>
      <c r="E2285" t="s">
        <v>1233</v>
      </c>
      <c r="F2285" t="s">
        <v>2644</v>
      </c>
      <c r="G2285" t="s">
        <v>9155</v>
      </c>
      <c r="H2285" t="s">
        <v>9156</v>
      </c>
      <c r="I2285" t="s">
        <v>24</v>
      </c>
      <c r="J2285" t="s">
        <v>9309</v>
      </c>
      <c r="K2285" t="s">
        <v>2657</v>
      </c>
      <c r="L2285">
        <v>17725</v>
      </c>
      <c r="M2285">
        <v>552</v>
      </c>
      <c r="N2285">
        <v>628</v>
      </c>
      <c r="O2285">
        <v>826</v>
      </c>
      <c r="P2285">
        <v>1084</v>
      </c>
      <c r="Q2285">
        <v>1140</v>
      </c>
    </row>
    <row r="2286" spans="1:17" x14ac:dyDescent="0.25">
      <c r="A2286">
        <v>26081</v>
      </c>
      <c r="B2286" t="s">
        <v>9310</v>
      </c>
      <c r="C2286" t="s">
        <v>9311</v>
      </c>
      <c r="D2286" t="s">
        <v>9312</v>
      </c>
      <c r="E2286" t="s">
        <v>66</v>
      </c>
      <c r="F2286" t="s">
        <v>2644</v>
      </c>
      <c r="G2286" t="s">
        <v>9155</v>
      </c>
      <c r="H2286" t="s">
        <v>9156</v>
      </c>
      <c r="I2286" t="s">
        <v>24</v>
      </c>
      <c r="J2286" t="s">
        <v>9313</v>
      </c>
      <c r="K2286" t="s">
        <v>2648</v>
      </c>
      <c r="L2286">
        <v>652617</v>
      </c>
      <c r="M2286">
        <v>954</v>
      </c>
      <c r="N2286">
        <v>1005</v>
      </c>
      <c r="O2286">
        <v>1211</v>
      </c>
      <c r="P2286">
        <v>1576</v>
      </c>
      <c r="Q2286">
        <v>1761</v>
      </c>
    </row>
    <row r="2287" spans="1:17" x14ac:dyDescent="0.25">
      <c r="A2287">
        <v>26083</v>
      </c>
      <c r="B2287" t="s">
        <v>9314</v>
      </c>
      <c r="C2287" t="s">
        <v>9315</v>
      </c>
      <c r="D2287" t="s">
        <v>9316</v>
      </c>
      <c r="E2287" t="s">
        <v>1272</v>
      </c>
      <c r="F2287" t="s">
        <v>2644</v>
      </c>
      <c r="G2287" t="s">
        <v>9155</v>
      </c>
      <c r="H2287" t="s">
        <v>9156</v>
      </c>
      <c r="I2287" t="s">
        <v>24</v>
      </c>
      <c r="J2287" t="s">
        <v>9317</v>
      </c>
      <c r="K2287" t="s">
        <v>2657</v>
      </c>
      <c r="L2287">
        <v>2102</v>
      </c>
      <c r="M2287">
        <v>571</v>
      </c>
      <c r="N2287">
        <v>653</v>
      </c>
      <c r="O2287">
        <v>826</v>
      </c>
      <c r="P2287">
        <v>1169</v>
      </c>
      <c r="Q2287">
        <v>1174</v>
      </c>
    </row>
    <row r="2288" spans="1:17" x14ac:dyDescent="0.25">
      <c r="A2288">
        <v>26085</v>
      </c>
      <c r="B2288" t="s">
        <v>9318</v>
      </c>
      <c r="C2288" t="s">
        <v>9319</v>
      </c>
      <c r="D2288" t="s">
        <v>9320</v>
      </c>
      <c r="E2288" t="s">
        <v>660</v>
      </c>
      <c r="F2288" t="s">
        <v>2644</v>
      </c>
      <c r="G2288" t="s">
        <v>9155</v>
      </c>
      <c r="H2288" t="s">
        <v>9156</v>
      </c>
      <c r="I2288" t="s">
        <v>24</v>
      </c>
      <c r="J2288" t="s">
        <v>9321</v>
      </c>
      <c r="K2288" t="s">
        <v>2657</v>
      </c>
      <c r="L2288">
        <v>11805</v>
      </c>
      <c r="M2288">
        <v>571</v>
      </c>
      <c r="N2288">
        <v>682</v>
      </c>
      <c r="O2288">
        <v>826</v>
      </c>
      <c r="P2288">
        <v>1174</v>
      </c>
      <c r="Q2288">
        <v>1178</v>
      </c>
    </row>
    <row r="2289" spans="1:17" x14ac:dyDescent="0.25">
      <c r="A2289">
        <v>26087</v>
      </c>
      <c r="B2289" t="s">
        <v>9322</v>
      </c>
      <c r="C2289" t="s">
        <v>9323</v>
      </c>
      <c r="D2289" t="s">
        <v>9324</v>
      </c>
      <c r="E2289" t="s">
        <v>1312</v>
      </c>
      <c r="F2289" t="s">
        <v>2644</v>
      </c>
      <c r="G2289" t="s">
        <v>9155</v>
      </c>
      <c r="H2289" t="s">
        <v>9156</v>
      </c>
      <c r="I2289" t="s">
        <v>24</v>
      </c>
      <c r="J2289" t="s">
        <v>9325</v>
      </c>
      <c r="K2289" t="s">
        <v>2648</v>
      </c>
      <c r="L2289">
        <v>87975</v>
      </c>
      <c r="M2289">
        <v>845</v>
      </c>
      <c r="N2289">
        <v>952</v>
      </c>
      <c r="O2289">
        <v>1213</v>
      </c>
      <c r="P2289">
        <v>1511</v>
      </c>
      <c r="Q2289">
        <v>1629</v>
      </c>
    </row>
    <row r="2290" spans="1:17" x14ac:dyDescent="0.25">
      <c r="A2290">
        <v>26089</v>
      </c>
      <c r="B2290" t="s">
        <v>9326</v>
      </c>
      <c r="C2290" t="s">
        <v>9327</v>
      </c>
      <c r="D2290" t="s">
        <v>9328</v>
      </c>
      <c r="E2290" t="s">
        <v>1330</v>
      </c>
      <c r="F2290" t="s">
        <v>2644</v>
      </c>
      <c r="G2290" t="s">
        <v>9155</v>
      </c>
      <c r="H2290" t="s">
        <v>9156</v>
      </c>
      <c r="I2290" t="s">
        <v>24</v>
      </c>
      <c r="J2290" t="s">
        <v>9329</v>
      </c>
      <c r="K2290" t="s">
        <v>2657</v>
      </c>
      <c r="L2290">
        <v>21649</v>
      </c>
      <c r="M2290">
        <v>731</v>
      </c>
      <c r="N2290">
        <v>822</v>
      </c>
      <c r="O2290">
        <v>1057</v>
      </c>
      <c r="P2290">
        <v>1336</v>
      </c>
      <c r="Q2290">
        <v>1800</v>
      </c>
    </row>
    <row r="2291" spans="1:17" x14ac:dyDescent="0.25">
      <c r="A2291">
        <v>26091</v>
      </c>
      <c r="B2291" t="s">
        <v>9330</v>
      </c>
      <c r="C2291" t="s">
        <v>9331</v>
      </c>
      <c r="D2291" t="s">
        <v>9332</v>
      </c>
      <c r="E2291" t="s">
        <v>1349</v>
      </c>
      <c r="F2291" t="s">
        <v>2644</v>
      </c>
      <c r="G2291" t="s">
        <v>9155</v>
      </c>
      <c r="H2291" t="s">
        <v>9156</v>
      </c>
      <c r="I2291" t="s">
        <v>24</v>
      </c>
      <c r="J2291" t="s">
        <v>9333</v>
      </c>
      <c r="K2291" t="s">
        <v>2657</v>
      </c>
      <c r="L2291">
        <v>98310</v>
      </c>
      <c r="M2291">
        <v>617</v>
      </c>
      <c r="N2291">
        <v>706</v>
      </c>
      <c r="O2291">
        <v>892</v>
      </c>
      <c r="P2291">
        <v>1191</v>
      </c>
      <c r="Q2291">
        <v>1353</v>
      </c>
    </row>
    <row r="2292" spans="1:17" x14ac:dyDescent="0.25">
      <c r="A2292">
        <v>26093</v>
      </c>
      <c r="B2292" t="s">
        <v>9334</v>
      </c>
      <c r="C2292" t="s">
        <v>9335</v>
      </c>
      <c r="D2292" t="s">
        <v>9336</v>
      </c>
      <c r="E2292" t="s">
        <v>913</v>
      </c>
      <c r="F2292" t="s">
        <v>2644</v>
      </c>
      <c r="G2292" t="s">
        <v>9155</v>
      </c>
      <c r="H2292" t="s">
        <v>9156</v>
      </c>
      <c r="I2292" t="s">
        <v>24</v>
      </c>
      <c r="J2292" t="s">
        <v>9337</v>
      </c>
      <c r="K2292" t="s">
        <v>2648</v>
      </c>
      <c r="L2292">
        <v>190832</v>
      </c>
      <c r="M2292">
        <v>843</v>
      </c>
      <c r="N2292">
        <v>1069</v>
      </c>
      <c r="O2292">
        <v>1261</v>
      </c>
      <c r="P2292">
        <v>1708</v>
      </c>
      <c r="Q2292">
        <v>1888</v>
      </c>
    </row>
    <row r="2293" spans="1:17" x14ac:dyDescent="0.25">
      <c r="A2293">
        <v>26095</v>
      </c>
      <c r="B2293" t="s">
        <v>9338</v>
      </c>
      <c r="C2293" t="s">
        <v>9339</v>
      </c>
      <c r="D2293" t="s">
        <v>9340</v>
      </c>
      <c r="E2293" t="s">
        <v>1388</v>
      </c>
      <c r="F2293" t="s">
        <v>2644</v>
      </c>
      <c r="G2293" t="s">
        <v>9155</v>
      </c>
      <c r="H2293" t="s">
        <v>9156</v>
      </c>
      <c r="I2293" t="s">
        <v>24</v>
      </c>
      <c r="J2293" t="s">
        <v>9341</v>
      </c>
      <c r="K2293" t="s">
        <v>2657</v>
      </c>
      <c r="L2293">
        <v>6286</v>
      </c>
      <c r="M2293">
        <v>593</v>
      </c>
      <c r="N2293">
        <v>651</v>
      </c>
      <c r="O2293">
        <v>857</v>
      </c>
      <c r="P2293">
        <v>1043</v>
      </c>
      <c r="Q2293">
        <v>1151</v>
      </c>
    </row>
    <row r="2294" spans="1:17" x14ac:dyDescent="0.25">
      <c r="A2294">
        <v>26097</v>
      </c>
      <c r="B2294" t="s">
        <v>9342</v>
      </c>
      <c r="C2294" t="s">
        <v>9343</v>
      </c>
      <c r="D2294" t="s">
        <v>9344</v>
      </c>
      <c r="E2294" t="s">
        <v>1406</v>
      </c>
      <c r="F2294" t="s">
        <v>2644</v>
      </c>
      <c r="G2294" t="s">
        <v>9155</v>
      </c>
      <c r="H2294" t="s">
        <v>9156</v>
      </c>
      <c r="I2294" t="s">
        <v>24</v>
      </c>
      <c r="J2294" t="s">
        <v>9345</v>
      </c>
      <c r="K2294" t="s">
        <v>2657</v>
      </c>
      <c r="L2294">
        <v>10781</v>
      </c>
      <c r="M2294">
        <v>571</v>
      </c>
      <c r="N2294">
        <v>731</v>
      </c>
      <c r="O2294">
        <v>826</v>
      </c>
      <c r="P2294">
        <v>1032</v>
      </c>
      <c r="Q2294">
        <v>1277</v>
      </c>
    </row>
    <row r="2295" spans="1:17" x14ac:dyDescent="0.25">
      <c r="A2295">
        <v>26099</v>
      </c>
      <c r="B2295" t="s">
        <v>9346</v>
      </c>
      <c r="C2295" t="s">
        <v>9323</v>
      </c>
      <c r="D2295" t="s">
        <v>9324</v>
      </c>
      <c r="E2295" t="s">
        <v>1428</v>
      </c>
      <c r="F2295" t="s">
        <v>2644</v>
      </c>
      <c r="G2295" t="s">
        <v>9155</v>
      </c>
      <c r="H2295" t="s">
        <v>9156</v>
      </c>
      <c r="I2295" t="s">
        <v>24</v>
      </c>
      <c r="J2295" t="s">
        <v>9347</v>
      </c>
      <c r="K2295" t="s">
        <v>2648</v>
      </c>
      <c r="L2295">
        <v>870893</v>
      </c>
      <c r="M2295">
        <v>845</v>
      </c>
      <c r="N2295">
        <v>952</v>
      </c>
      <c r="O2295">
        <v>1213</v>
      </c>
      <c r="P2295">
        <v>1511</v>
      </c>
      <c r="Q2295">
        <v>1629</v>
      </c>
    </row>
    <row r="2296" spans="1:17" x14ac:dyDescent="0.25">
      <c r="A2296">
        <v>26101</v>
      </c>
      <c r="B2296" t="s">
        <v>9348</v>
      </c>
      <c r="C2296" t="s">
        <v>9349</v>
      </c>
      <c r="D2296" t="s">
        <v>9350</v>
      </c>
      <c r="E2296" t="s">
        <v>1448</v>
      </c>
      <c r="F2296" t="s">
        <v>2644</v>
      </c>
      <c r="G2296" t="s">
        <v>9155</v>
      </c>
      <c r="H2296" t="s">
        <v>9156</v>
      </c>
      <c r="I2296" t="s">
        <v>24</v>
      </c>
      <c r="J2296" t="s">
        <v>9351</v>
      </c>
      <c r="K2296" t="s">
        <v>2657</v>
      </c>
      <c r="L2296">
        <v>24539</v>
      </c>
      <c r="M2296">
        <v>691</v>
      </c>
      <c r="N2296">
        <v>696</v>
      </c>
      <c r="O2296">
        <v>916</v>
      </c>
      <c r="P2296">
        <v>1143</v>
      </c>
      <c r="Q2296">
        <v>1231</v>
      </c>
    </row>
    <row r="2297" spans="1:17" x14ac:dyDescent="0.25">
      <c r="A2297">
        <v>26103</v>
      </c>
      <c r="B2297" t="s">
        <v>9352</v>
      </c>
      <c r="C2297" t="s">
        <v>9353</v>
      </c>
      <c r="D2297" t="s">
        <v>9354</v>
      </c>
      <c r="E2297" t="s">
        <v>1222</v>
      </c>
      <c r="F2297" t="s">
        <v>2644</v>
      </c>
      <c r="G2297" t="s">
        <v>9155</v>
      </c>
      <c r="H2297" t="s">
        <v>9156</v>
      </c>
      <c r="I2297" t="s">
        <v>24</v>
      </c>
      <c r="J2297" t="s">
        <v>9355</v>
      </c>
      <c r="K2297" t="s">
        <v>2657</v>
      </c>
      <c r="L2297">
        <v>66403</v>
      </c>
      <c r="M2297">
        <v>602</v>
      </c>
      <c r="N2297">
        <v>727</v>
      </c>
      <c r="O2297">
        <v>898</v>
      </c>
      <c r="P2297">
        <v>1093</v>
      </c>
      <c r="Q2297">
        <v>1530</v>
      </c>
    </row>
    <row r="2298" spans="1:17" x14ac:dyDescent="0.25">
      <c r="A2298">
        <v>26105</v>
      </c>
      <c r="B2298" t="s">
        <v>9356</v>
      </c>
      <c r="C2298" t="s">
        <v>9357</v>
      </c>
      <c r="D2298" t="s">
        <v>9358</v>
      </c>
      <c r="E2298" t="s">
        <v>848</v>
      </c>
      <c r="F2298" t="s">
        <v>2644</v>
      </c>
      <c r="G2298" t="s">
        <v>9155</v>
      </c>
      <c r="H2298" t="s">
        <v>9156</v>
      </c>
      <c r="I2298" t="s">
        <v>24</v>
      </c>
      <c r="J2298" t="s">
        <v>9359</v>
      </c>
      <c r="K2298" t="s">
        <v>2657</v>
      </c>
      <c r="L2298">
        <v>29062</v>
      </c>
      <c r="M2298">
        <v>652</v>
      </c>
      <c r="N2298">
        <v>662</v>
      </c>
      <c r="O2298">
        <v>871</v>
      </c>
      <c r="P2298">
        <v>1094</v>
      </c>
      <c r="Q2298">
        <v>1170</v>
      </c>
    </row>
    <row r="2299" spans="1:17" x14ac:dyDescent="0.25">
      <c r="A2299">
        <v>26107</v>
      </c>
      <c r="B2299" t="s">
        <v>9360</v>
      </c>
      <c r="C2299" t="s">
        <v>9361</v>
      </c>
      <c r="D2299" t="s">
        <v>9362</v>
      </c>
      <c r="E2299" t="s">
        <v>1506</v>
      </c>
      <c r="F2299" t="s">
        <v>2644</v>
      </c>
      <c r="G2299" t="s">
        <v>9155</v>
      </c>
      <c r="H2299" t="s">
        <v>9156</v>
      </c>
      <c r="I2299" t="s">
        <v>24</v>
      </c>
      <c r="J2299" t="s">
        <v>9363</v>
      </c>
      <c r="K2299" t="s">
        <v>2657</v>
      </c>
      <c r="L2299">
        <v>43481</v>
      </c>
      <c r="M2299">
        <v>571</v>
      </c>
      <c r="N2299">
        <v>707</v>
      </c>
      <c r="O2299">
        <v>826</v>
      </c>
      <c r="P2299">
        <v>1050</v>
      </c>
      <c r="Q2299">
        <v>1320</v>
      </c>
    </row>
    <row r="2300" spans="1:17" x14ac:dyDescent="0.25">
      <c r="A2300">
        <v>26109</v>
      </c>
      <c r="B2300" t="s">
        <v>9364</v>
      </c>
      <c r="C2300" t="s">
        <v>9365</v>
      </c>
      <c r="D2300" t="s">
        <v>9366</v>
      </c>
      <c r="E2300" t="s">
        <v>1245</v>
      </c>
      <c r="F2300" t="s">
        <v>2644</v>
      </c>
      <c r="G2300" t="s">
        <v>9155</v>
      </c>
      <c r="H2300" t="s">
        <v>9156</v>
      </c>
      <c r="I2300" t="s">
        <v>24</v>
      </c>
      <c r="J2300" t="s">
        <v>9367</v>
      </c>
      <c r="K2300" t="s">
        <v>2657</v>
      </c>
      <c r="L2300">
        <v>22902</v>
      </c>
      <c r="M2300">
        <v>624</v>
      </c>
      <c r="N2300">
        <v>688</v>
      </c>
      <c r="O2300">
        <v>826</v>
      </c>
      <c r="P2300">
        <v>1163</v>
      </c>
      <c r="Q2300">
        <v>1267</v>
      </c>
    </row>
    <row r="2301" spans="1:17" x14ac:dyDescent="0.25">
      <c r="A2301">
        <v>26111</v>
      </c>
      <c r="B2301" t="s">
        <v>9368</v>
      </c>
      <c r="C2301" t="s">
        <v>9369</v>
      </c>
      <c r="D2301" t="s">
        <v>9370</v>
      </c>
      <c r="E2301" t="s">
        <v>1547</v>
      </c>
      <c r="F2301" t="s">
        <v>2644</v>
      </c>
      <c r="G2301" t="s">
        <v>9155</v>
      </c>
      <c r="H2301" t="s">
        <v>9156</v>
      </c>
      <c r="I2301" t="s">
        <v>24</v>
      </c>
      <c r="J2301" t="s">
        <v>9371</v>
      </c>
      <c r="K2301" t="s">
        <v>2648</v>
      </c>
      <c r="L2301">
        <v>83445</v>
      </c>
      <c r="M2301">
        <v>715</v>
      </c>
      <c r="N2301">
        <v>746</v>
      </c>
      <c r="O2301">
        <v>978</v>
      </c>
      <c r="P2301">
        <v>1313</v>
      </c>
      <c r="Q2301">
        <v>1399</v>
      </c>
    </row>
    <row r="2302" spans="1:17" x14ac:dyDescent="0.25">
      <c r="A2302">
        <v>26113</v>
      </c>
      <c r="B2302" t="s">
        <v>9372</v>
      </c>
      <c r="C2302" t="s">
        <v>9373</v>
      </c>
      <c r="D2302" t="s">
        <v>9374</v>
      </c>
      <c r="E2302" t="s">
        <v>1562</v>
      </c>
      <c r="F2302" t="s">
        <v>2644</v>
      </c>
      <c r="G2302" t="s">
        <v>9155</v>
      </c>
      <c r="H2302" t="s">
        <v>9156</v>
      </c>
      <c r="I2302" t="s">
        <v>24</v>
      </c>
      <c r="J2302" t="s">
        <v>9375</v>
      </c>
      <c r="K2302" t="s">
        <v>2657</v>
      </c>
      <c r="L2302">
        <v>15075</v>
      </c>
      <c r="M2302">
        <v>604</v>
      </c>
      <c r="N2302">
        <v>663</v>
      </c>
      <c r="O2302">
        <v>873</v>
      </c>
      <c r="P2302">
        <v>1062</v>
      </c>
      <c r="Q2302">
        <v>1173</v>
      </c>
    </row>
    <row r="2303" spans="1:17" x14ac:dyDescent="0.25">
      <c r="A2303">
        <v>26115</v>
      </c>
      <c r="B2303" t="s">
        <v>9376</v>
      </c>
      <c r="C2303" t="s">
        <v>9377</v>
      </c>
      <c r="D2303" t="s">
        <v>9378</v>
      </c>
      <c r="E2303" t="s">
        <v>965</v>
      </c>
      <c r="F2303" t="s">
        <v>2644</v>
      </c>
      <c r="G2303" t="s">
        <v>9155</v>
      </c>
      <c r="H2303" t="s">
        <v>9156</v>
      </c>
      <c r="I2303" t="s">
        <v>24</v>
      </c>
      <c r="J2303" t="s">
        <v>9379</v>
      </c>
      <c r="K2303" t="s">
        <v>2648</v>
      </c>
      <c r="L2303">
        <v>150000</v>
      </c>
      <c r="M2303">
        <v>717</v>
      </c>
      <c r="N2303">
        <v>817</v>
      </c>
      <c r="O2303">
        <v>1072</v>
      </c>
      <c r="P2303">
        <v>1367</v>
      </c>
      <c r="Q2303">
        <v>1750</v>
      </c>
    </row>
    <row r="2304" spans="1:17" x14ac:dyDescent="0.25">
      <c r="A2304">
        <v>26117</v>
      </c>
      <c r="B2304" t="s">
        <v>9380</v>
      </c>
      <c r="C2304" t="s">
        <v>9381</v>
      </c>
      <c r="D2304" t="s">
        <v>9382</v>
      </c>
      <c r="E2304" t="s">
        <v>1590</v>
      </c>
      <c r="F2304" t="s">
        <v>2644</v>
      </c>
      <c r="G2304" t="s">
        <v>9155</v>
      </c>
      <c r="H2304" t="s">
        <v>9156</v>
      </c>
      <c r="I2304" t="s">
        <v>24</v>
      </c>
      <c r="J2304" t="s">
        <v>9383</v>
      </c>
      <c r="K2304" t="s">
        <v>2648</v>
      </c>
      <c r="L2304">
        <v>63516</v>
      </c>
      <c r="M2304">
        <v>696</v>
      </c>
      <c r="N2304">
        <v>756</v>
      </c>
      <c r="O2304">
        <v>922</v>
      </c>
      <c r="P2304">
        <v>1136</v>
      </c>
      <c r="Q2304">
        <v>1371</v>
      </c>
    </row>
    <row r="2305" spans="1:17" x14ac:dyDescent="0.25">
      <c r="A2305">
        <v>26119</v>
      </c>
      <c r="B2305" t="s">
        <v>9384</v>
      </c>
      <c r="C2305" t="s">
        <v>9385</v>
      </c>
      <c r="D2305" t="s">
        <v>9386</v>
      </c>
      <c r="E2305" t="s">
        <v>1603</v>
      </c>
      <c r="F2305" t="s">
        <v>2644</v>
      </c>
      <c r="G2305" t="s">
        <v>9155</v>
      </c>
      <c r="H2305" t="s">
        <v>9156</v>
      </c>
      <c r="I2305" t="s">
        <v>24</v>
      </c>
      <c r="J2305" t="s">
        <v>9387</v>
      </c>
      <c r="K2305" t="s">
        <v>2657</v>
      </c>
      <c r="L2305">
        <v>9270</v>
      </c>
      <c r="M2305">
        <v>571</v>
      </c>
      <c r="N2305">
        <v>726</v>
      </c>
      <c r="O2305">
        <v>826</v>
      </c>
      <c r="P2305">
        <v>1169</v>
      </c>
      <c r="Q2305">
        <v>1174</v>
      </c>
    </row>
    <row r="2306" spans="1:17" x14ac:dyDescent="0.25">
      <c r="A2306">
        <v>26121</v>
      </c>
      <c r="B2306" t="s">
        <v>9388</v>
      </c>
      <c r="C2306" t="s">
        <v>9389</v>
      </c>
      <c r="D2306" t="s">
        <v>9390</v>
      </c>
      <c r="E2306" t="s">
        <v>1619</v>
      </c>
      <c r="F2306" t="s">
        <v>2644</v>
      </c>
      <c r="G2306" t="s">
        <v>9155</v>
      </c>
      <c r="H2306" t="s">
        <v>9156</v>
      </c>
      <c r="I2306" t="s">
        <v>24</v>
      </c>
      <c r="J2306" t="s">
        <v>9391</v>
      </c>
      <c r="K2306" t="s">
        <v>2648</v>
      </c>
      <c r="L2306">
        <v>173679</v>
      </c>
      <c r="M2306">
        <v>672</v>
      </c>
      <c r="N2306">
        <v>764</v>
      </c>
      <c r="O2306">
        <v>993</v>
      </c>
      <c r="P2306">
        <v>1242</v>
      </c>
      <c r="Q2306">
        <v>1334</v>
      </c>
    </row>
    <row r="2307" spans="1:17" x14ac:dyDescent="0.25">
      <c r="A2307">
        <v>26123</v>
      </c>
      <c r="B2307" t="s">
        <v>9392</v>
      </c>
      <c r="C2307" t="s">
        <v>9393</v>
      </c>
      <c r="D2307" t="s">
        <v>9394</v>
      </c>
      <c r="E2307" t="s">
        <v>1635</v>
      </c>
      <c r="F2307" t="s">
        <v>2644</v>
      </c>
      <c r="G2307" t="s">
        <v>9155</v>
      </c>
      <c r="H2307" t="s">
        <v>9156</v>
      </c>
      <c r="I2307" t="s">
        <v>24</v>
      </c>
      <c r="J2307" t="s">
        <v>9395</v>
      </c>
      <c r="K2307" t="s">
        <v>2657</v>
      </c>
      <c r="L2307">
        <v>48687</v>
      </c>
      <c r="M2307">
        <v>578</v>
      </c>
      <c r="N2307">
        <v>656</v>
      </c>
      <c r="O2307">
        <v>864</v>
      </c>
      <c r="P2307">
        <v>1087</v>
      </c>
      <c r="Q2307">
        <v>1195</v>
      </c>
    </row>
    <row r="2308" spans="1:17" x14ac:dyDescent="0.25">
      <c r="A2308">
        <v>26125</v>
      </c>
      <c r="B2308" t="s">
        <v>9396</v>
      </c>
      <c r="C2308" t="s">
        <v>9323</v>
      </c>
      <c r="D2308" t="s">
        <v>9324</v>
      </c>
      <c r="E2308" t="s">
        <v>1651</v>
      </c>
      <c r="F2308" t="s">
        <v>2644</v>
      </c>
      <c r="G2308" t="s">
        <v>9155</v>
      </c>
      <c r="H2308" t="s">
        <v>9156</v>
      </c>
      <c r="I2308" t="s">
        <v>24</v>
      </c>
      <c r="J2308" t="s">
        <v>9397</v>
      </c>
      <c r="K2308" t="s">
        <v>2648</v>
      </c>
      <c r="L2308">
        <v>1255340</v>
      </c>
      <c r="M2308">
        <v>845</v>
      </c>
      <c r="N2308">
        <v>952</v>
      </c>
      <c r="O2308">
        <v>1213</v>
      </c>
      <c r="P2308">
        <v>1511</v>
      </c>
      <c r="Q2308">
        <v>1629</v>
      </c>
    </row>
    <row r="2309" spans="1:17" x14ac:dyDescent="0.25">
      <c r="A2309">
        <v>26127</v>
      </c>
      <c r="B2309" t="s">
        <v>9398</v>
      </c>
      <c r="C2309" t="s">
        <v>9399</v>
      </c>
      <c r="D2309" t="s">
        <v>9400</v>
      </c>
      <c r="E2309" t="s">
        <v>1669</v>
      </c>
      <c r="F2309" t="s">
        <v>2644</v>
      </c>
      <c r="G2309" t="s">
        <v>9155</v>
      </c>
      <c r="H2309" t="s">
        <v>9156</v>
      </c>
      <c r="I2309" t="s">
        <v>24</v>
      </c>
      <c r="J2309" t="s">
        <v>9401</v>
      </c>
      <c r="K2309" t="s">
        <v>2657</v>
      </c>
      <c r="L2309">
        <v>26545</v>
      </c>
      <c r="M2309">
        <v>613</v>
      </c>
      <c r="N2309">
        <v>635</v>
      </c>
      <c r="O2309">
        <v>836</v>
      </c>
      <c r="P2309">
        <v>1031</v>
      </c>
      <c r="Q2309">
        <v>1246</v>
      </c>
    </row>
    <row r="2310" spans="1:17" x14ac:dyDescent="0.25">
      <c r="A2310">
        <v>26129</v>
      </c>
      <c r="B2310" t="s">
        <v>9402</v>
      </c>
      <c r="C2310" t="s">
        <v>9403</v>
      </c>
      <c r="D2310" t="s">
        <v>9404</v>
      </c>
      <c r="E2310" t="s">
        <v>1685</v>
      </c>
      <c r="F2310" t="s">
        <v>2644</v>
      </c>
      <c r="G2310" t="s">
        <v>9155</v>
      </c>
      <c r="H2310" t="s">
        <v>9156</v>
      </c>
      <c r="I2310" t="s">
        <v>24</v>
      </c>
      <c r="J2310" t="s">
        <v>9405</v>
      </c>
      <c r="K2310" t="s">
        <v>2657</v>
      </c>
      <c r="L2310">
        <v>20895</v>
      </c>
      <c r="M2310">
        <v>613</v>
      </c>
      <c r="N2310">
        <v>731</v>
      </c>
      <c r="O2310">
        <v>826</v>
      </c>
      <c r="P2310">
        <v>1012</v>
      </c>
      <c r="Q2310">
        <v>1110</v>
      </c>
    </row>
    <row r="2311" spans="1:17" x14ac:dyDescent="0.25">
      <c r="A2311">
        <v>26131</v>
      </c>
      <c r="B2311" t="s">
        <v>9406</v>
      </c>
      <c r="C2311" t="s">
        <v>9407</v>
      </c>
      <c r="D2311" t="s">
        <v>9408</v>
      </c>
      <c r="E2311" t="s">
        <v>1701</v>
      </c>
      <c r="F2311" t="s">
        <v>2644</v>
      </c>
      <c r="G2311" t="s">
        <v>9155</v>
      </c>
      <c r="H2311" t="s">
        <v>9156</v>
      </c>
      <c r="I2311" t="s">
        <v>24</v>
      </c>
      <c r="J2311" t="s">
        <v>9409</v>
      </c>
      <c r="K2311" t="s">
        <v>2657</v>
      </c>
      <c r="L2311">
        <v>5802</v>
      </c>
      <c r="M2311">
        <v>571</v>
      </c>
      <c r="N2311">
        <v>709</v>
      </c>
      <c r="O2311">
        <v>826</v>
      </c>
      <c r="P2311">
        <v>1005</v>
      </c>
      <c r="Q2311">
        <v>1174</v>
      </c>
    </row>
    <row r="2312" spans="1:17" x14ac:dyDescent="0.25">
      <c r="A2312">
        <v>26133</v>
      </c>
      <c r="B2312" t="s">
        <v>9410</v>
      </c>
      <c r="C2312" t="s">
        <v>9411</v>
      </c>
      <c r="D2312" t="s">
        <v>9412</v>
      </c>
      <c r="E2312" t="s">
        <v>1403</v>
      </c>
      <c r="F2312" t="s">
        <v>2644</v>
      </c>
      <c r="G2312" t="s">
        <v>9155</v>
      </c>
      <c r="H2312" t="s">
        <v>9156</v>
      </c>
      <c r="I2312" t="s">
        <v>24</v>
      </c>
      <c r="J2312" t="s">
        <v>9413</v>
      </c>
      <c r="K2312" t="s">
        <v>2657</v>
      </c>
      <c r="L2312">
        <v>23323</v>
      </c>
      <c r="M2312">
        <v>571</v>
      </c>
      <c r="N2312">
        <v>628</v>
      </c>
      <c r="O2312">
        <v>826</v>
      </c>
      <c r="P2312">
        <v>1034</v>
      </c>
      <c r="Q2312">
        <v>1265</v>
      </c>
    </row>
    <row r="2313" spans="1:17" x14ac:dyDescent="0.25">
      <c r="A2313">
        <v>26135</v>
      </c>
      <c r="B2313" t="s">
        <v>9414</v>
      </c>
      <c r="C2313" t="s">
        <v>9415</v>
      </c>
      <c r="D2313" t="s">
        <v>9416</v>
      </c>
      <c r="E2313" t="s">
        <v>1726</v>
      </c>
      <c r="F2313" t="s">
        <v>2644</v>
      </c>
      <c r="G2313" t="s">
        <v>9155</v>
      </c>
      <c r="H2313" t="s">
        <v>9156</v>
      </c>
      <c r="I2313" t="s">
        <v>24</v>
      </c>
      <c r="J2313" t="s">
        <v>9417</v>
      </c>
      <c r="K2313" t="s">
        <v>2657</v>
      </c>
      <c r="L2313">
        <v>8282</v>
      </c>
      <c r="M2313">
        <v>571</v>
      </c>
      <c r="N2313">
        <v>708</v>
      </c>
      <c r="O2313">
        <v>826</v>
      </c>
      <c r="P2313">
        <v>1061</v>
      </c>
      <c r="Q2313">
        <v>1174</v>
      </c>
    </row>
    <row r="2314" spans="1:17" x14ac:dyDescent="0.25">
      <c r="A2314">
        <v>26137</v>
      </c>
      <c r="B2314" t="s">
        <v>9418</v>
      </c>
      <c r="C2314" t="s">
        <v>9419</v>
      </c>
      <c r="D2314" t="s">
        <v>9420</v>
      </c>
      <c r="E2314" t="s">
        <v>1213</v>
      </c>
      <c r="F2314" t="s">
        <v>2644</v>
      </c>
      <c r="G2314" t="s">
        <v>9155</v>
      </c>
      <c r="H2314" t="s">
        <v>9156</v>
      </c>
      <c r="I2314" t="s">
        <v>24</v>
      </c>
      <c r="J2314" t="s">
        <v>9421</v>
      </c>
      <c r="K2314" t="s">
        <v>2657</v>
      </c>
      <c r="L2314">
        <v>24613</v>
      </c>
      <c r="M2314">
        <v>636</v>
      </c>
      <c r="N2314">
        <v>699</v>
      </c>
      <c r="O2314">
        <v>920</v>
      </c>
      <c r="P2314">
        <v>1219</v>
      </c>
      <c r="Q2314">
        <v>1394</v>
      </c>
    </row>
    <row r="2315" spans="1:17" x14ac:dyDescent="0.25">
      <c r="A2315">
        <v>26139</v>
      </c>
      <c r="B2315" t="s">
        <v>9422</v>
      </c>
      <c r="C2315" t="s">
        <v>9423</v>
      </c>
      <c r="D2315" t="s">
        <v>9424</v>
      </c>
      <c r="E2315" t="s">
        <v>1577</v>
      </c>
      <c r="F2315" t="s">
        <v>2644</v>
      </c>
      <c r="G2315" t="s">
        <v>9155</v>
      </c>
      <c r="H2315" t="s">
        <v>9156</v>
      </c>
      <c r="I2315" t="s">
        <v>24</v>
      </c>
      <c r="J2315" t="s">
        <v>9425</v>
      </c>
      <c r="K2315" t="s">
        <v>2648</v>
      </c>
      <c r="L2315">
        <v>289162</v>
      </c>
      <c r="M2315">
        <v>904</v>
      </c>
      <c r="N2315">
        <v>1016</v>
      </c>
      <c r="O2315">
        <v>1148</v>
      </c>
      <c r="P2315">
        <v>1532</v>
      </c>
      <c r="Q2315">
        <v>1588</v>
      </c>
    </row>
    <row r="2316" spans="1:17" x14ac:dyDescent="0.25">
      <c r="A2316">
        <v>26141</v>
      </c>
      <c r="B2316" t="s">
        <v>9426</v>
      </c>
      <c r="C2316" t="s">
        <v>9427</v>
      </c>
      <c r="D2316" t="s">
        <v>9428</v>
      </c>
      <c r="E2316" t="s">
        <v>1765</v>
      </c>
      <c r="F2316" t="s">
        <v>2644</v>
      </c>
      <c r="G2316" t="s">
        <v>9155</v>
      </c>
      <c r="H2316" t="s">
        <v>9156</v>
      </c>
      <c r="I2316" t="s">
        <v>24</v>
      </c>
      <c r="J2316" t="s">
        <v>9429</v>
      </c>
      <c r="K2316" t="s">
        <v>2657</v>
      </c>
      <c r="L2316">
        <v>12687</v>
      </c>
      <c r="M2316">
        <v>571</v>
      </c>
      <c r="N2316">
        <v>628</v>
      </c>
      <c r="O2316">
        <v>826</v>
      </c>
      <c r="P2316">
        <v>1071</v>
      </c>
      <c r="Q2316">
        <v>1261</v>
      </c>
    </row>
    <row r="2317" spans="1:17" x14ac:dyDescent="0.25">
      <c r="A2317">
        <v>26143</v>
      </c>
      <c r="B2317" t="s">
        <v>9430</v>
      </c>
      <c r="C2317" t="s">
        <v>9431</v>
      </c>
      <c r="D2317" t="s">
        <v>9432</v>
      </c>
      <c r="E2317" t="s">
        <v>1777</v>
      </c>
      <c r="F2317" t="s">
        <v>2644</v>
      </c>
      <c r="G2317" t="s">
        <v>9155</v>
      </c>
      <c r="H2317" t="s">
        <v>9156</v>
      </c>
      <c r="I2317" t="s">
        <v>24</v>
      </c>
      <c r="J2317" t="s">
        <v>9433</v>
      </c>
      <c r="K2317" t="s">
        <v>2657</v>
      </c>
      <c r="L2317">
        <v>23863</v>
      </c>
      <c r="M2317">
        <v>623</v>
      </c>
      <c r="N2317">
        <v>628</v>
      </c>
      <c r="O2317">
        <v>826</v>
      </c>
      <c r="P2317">
        <v>1105</v>
      </c>
      <c r="Q2317">
        <v>1217</v>
      </c>
    </row>
    <row r="2318" spans="1:17" x14ac:dyDescent="0.25">
      <c r="A2318">
        <v>26145</v>
      </c>
      <c r="B2318" t="s">
        <v>9434</v>
      </c>
      <c r="C2318" t="s">
        <v>9435</v>
      </c>
      <c r="D2318" t="s">
        <v>9436</v>
      </c>
      <c r="E2318" t="s">
        <v>1791</v>
      </c>
      <c r="F2318" t="s">
        <v>2644</v>
      </c>
      <c r="G2318" t="s">
        <v>9155</v>
      </c>
      <c r="H2318" t="s">
        <v>9156</v>
      </c>
      <c r="I2318" t="s">
        <v>24</v>
      </c>
      <c r="J2318" t="s">
        <v>9437</v>
      </c>
      <c r="K2318" t="s">
        <v>2648</v>
      </c>
      <c r="L2318">
        <v>191166</v>
      </c>
      <c r="M2318">
        <v>623</v>
      </c>
      <c r="N2318">
        <v>707</v>
      </c>
      <c r="O2318">
        <v>931</v>
      </c>
      <c r="P2318">
        <v>1186</v>
      </c>
      <c r="Q2318">
        <v>1251</v>
      </c>
    </row>
    <row r="2319" spans="1:17" x14ac:dyDescent="0.25">
      <c r="A2319">
        <v>26147</v>
      </c>
      <c r="B2319" t="s">
        <v>9438</v>
      </c>
      <c r="C2319" t="s">
        <v>9323</v>
      </c>
      <c r="D2319" t="s">
        <v>9324</v>
      </c>
      <c r="E2319" t="s">
        <v>1569</v>
      </c>
      <c r="F2319" t="s">
        <v>2644</v>
      </c>
      <c r="G2319" t="s">
        <v>9155</v>
      </c>
      <c r="H2319" t="s">
        <v>9156</v>
      </c>
      <c r="I2319" t="s">
        <v>24</v>
      </c>
      <c r="J2319" t="s">
        <v>9439</v>
      </c>
      <c r="K2319" t="s">
        <v>2648</v>
      </c>
      <c r="L2319">
        <v>159285</v>
      </c>
      <c r="M2319">
        <v>845</v>
      </c>
      <c r="N2319">
        <v>952</v>
      </c>
      <c r="O2319">
        <v>1213</v>
      </c>
      <c r="P2319">
        <v>1511</v>
      </c>
      <c r="Q2319">
        <v>1629</v>
      </c>
    </row>
    <row r="2320" spans="1:17" x14ac:dyDescent="0.25">
      <c r="A2320">
        <v>26149</v>
      </c>
      <c r="B2320" t="s">
        <v>9440</v>
      </c>
      <c r="C2320" t="s">
        <v>9441</v>
      </c>
      <c r="D2320" t="s">
        <v>9442</v>
      </c>
      <c r="E2320" t="s">
        <v>1762</v>
      </c>
      <c r="F2320" t="s">
        <v>2644</v>
      </c>
      <c r="G2320" t="s">
        <v>9155</v>
      </c>
      <c r="H2320" t="s">
        <v>9156</v>
      </c>
      <c r="I2320" t="s">
        <v>24</v>
      </c>
      <c r="J2320" t="s">
        <v>9443</v>
      </c>
      <c r="K2320" t="s">
        <v>2657</v>
      </c>
      <c r="L2320">
        <v>60789</v>
      </c>
      <c r="M2320">
        <v>571</v>
      </c>
      <c r="N2320">
        <v>643</v>
      </c>
      <c r="O2320">
        <v>826</v>
      </c>
      <c r="P2320">
        <v>1115</v>
      </c>
      <c r="Q2320">
        <v>1180</v>
      </c>
    </row>
    <row r="2321" spans="1:17" x14ac:dyDescent="0.25">
      <c r="A2321">
        <v>26151</v>
      </c>
      <c r="B2321" t="s">
        <v>9444</v>
      </c>
      <c r="C2321" t="s">
        <v>9445</v>
      </c>
      <c r="D2321" t="s">
        <v>9446</v>
      </c>
      <c r="E2321" t="s">
        <v>1823</v>
      </c>
      <c r="F2321" t="s">
        <v>2644</v>
      </c>
      <c r="G2321" t="s">
        <v>9155</v>
      </c>
      <c r="H2321" t="s">
        <v>9156</v>
      </c>
      <c r="I2321" t="s">
        <v>24</v>
      </c>
      <c r="J2321" t="s">
        <v>9447</v>
      </c>
      <c r="K2321" t="s">
        <v>2657</v>
      </c>
      <c r="L2321">
        <v>41179</v>
      </c>
      <c r="M2321">
        <v>582</v>
      </c>
      <c r="N2321">
        <v>628</v>
      </c>
      <c r="O2321">
        <v>826</v>
      </c>
      <c r="P2321">
        <v>1080</v>
      </c>
      <c r="Q2321">
        <v>1152</v>
      </c>
    </row>
    <row r="2322" spans="1:17" x14ac:dyDescent="0.25">
      <c r="A2322">
        <v>26153</v>
      </c>
      <c r="B2322" t="s">
        <v>9448</v>
      </c>
      <c r="C2322" t="s">
        <v>9449</v>
      </c>
      <c r="D2322" t="s">
        <v>9450</v>
      </c>
      <c r="E2322" t="s">
        <v>1832</v>
      </c>
      <c r="F2322" t="s">
        <v>2644</v>
      </c>
      <c r="G2322" t="s">
        <v>9155</v>
      </c>
      <c r="H2322" t="s">
        <v>9156</v>
      </c>
      <c r="I2322" t="s">
        <v>24</v>
      </c>
      <c r="J2322" t="s">
        <v>9451</v>
      </c>
      <c r="K2322" t="s">
        <v>2657</v>
      </c>
      <c r="L2322">
        <v>8031</v>
      </c>
      <c r="M2322">
        <v>571</v>
      </c>
      <c r="N2322">
        <v>628</v>
      </c>
      <c r="O2322">
        <v>826</v>
      </c>
      <c r="P2322">
        <v>1089</v>
      </c>
      <c r="Q2322">
        <v>1174</v>
      </c>
    </row>
    <row r="2323" spans="1:17" x14ac:dyDescent="0.25">
      <c r="A2323">
        <v>26155</v>
      </c>
      <c r="B2323" t="s">
        <v>9452</v>
      </c>
      <c r="C2323" t="s">
        <v>9453</v>
      </c>
      <c r="D2323" t="s">
        <v>9454</v>
      </c>
      <c r="E2323" t="s">
        <v>1843</v>
      </c>
      <c r="F2323" t="s">
        <v>2644</v>
      </c>
      <c r="G2323" t="s">
        <v>9155</v>
      </c>
      <c r="H2323" t="s">
        <v>9156</v>
      </c>
      <c r="I2323" t="s">
        <v>24</v>
      </c>
      <c r="J2323" t="s">
        <v>9455</v>
      </c>
      <c r="K2323" t="s">
        <v>2648</v>
      </c>
      <c r="L2323">
        <v>68176</v>
      </c>
      <c r="M2323">
        <v>648</v>
      </c>
      <c r="N2323">
        <v>652</v>
      </c>
      <c r="O2323">
        <v>858</v>
      </c>
      <c r="P2323">
        <v>1162</v>
      </c>
      <c r="Q2323">
        <v>1212</v>
      </c>
    </row>
    <row r="2324" spans="1:17" x14ac:dyDescent="0.25">
      <c r="A2324">
        <v>26157</v>
      </c>
      <c r="B2324" t="s">
        <v>9456</v>
      </c>
      <c r="C2324" t="s">
        <v>9457</v>
      </c>
      <c r="D2324" t="s">
        <v>9458</v>
      </c>
      <c r="E2324" t="s">
        <v>1856</v>
      </c>
      <c r="F2324" t="s">
        <v>2644</v>
      </c>
      <c r="G2324" t="s">
        <v>9155</v>
      </c>
      <c r="H2324" t="s">
        <v>9156</v>
      </c>
      <c r="I2324" t="s">
        <v>24</v>
      </c>
      <c r="J2324" t="s">
        <v>9459</v>
      </c>
      <c r="K2324" t="s">
        <v>2657</v>
      </c>
      <c r="L2324">
        <v>52683</v>
      </c>
      <c r="M2324">
        <v>571</v>
      </c>
      <c r="N2324">
        <v>689</v>
      </c>
      <c r="O2324">
        <v>826</v>
      </c>
      <c r="P2324">
        <v>1151</v>
      </c>
      <c r="Q2324">
        <v>1256</v>
      </c>
    </row>
    <row r="2325" spans="1:17" x14ac:dyDescent="0.25">
      <c r="A2325">
        <v>26159</v>
      </c>
      <c r="B2325" t="s">
        <v>9460</v>
      </c>
      <c r="C2325" t="s">
        <v>9461</v>
      </c>
      <c r="D2325" t="s">
        <v>9462</v>
      </c>
      <c r="E2325" t="s">
        <v>1759</v>
      </c>
      <c r="F2325" t="s">
        <v>2644</v>
      </c>
      <c r="G2325" t="s">
        <v>9155</v>
      </c>
      <c r="H2325" t="s">
        <v>9156</v>
      </c>
      <c r="I2325" t="s">
        <v>24</v>
      </c>
      <c r="J2325" t="s">
        <v>9463</v>
      </c>
      <c r="K2325" t="s">
        <v>2657</v>
      </c>
      <c r="L2325">
        <v>75416</v>
      </c>
      <c r="M2325">
        <v>590</v>
      </c>
      <c r="N2325">
        <v>653</v>
      </c>
      <c r="O2325">
        <v>855</v>
      </c>
      <c r="P2325">
        <v>1099</v>
      </c>
      <c r="Q2325">
        <v>1149</v>
      </c>
    </row>
    <row r="2326" spans="1:17" x14ac:dyDescent="0.25">
      <c r="A2326">
        <v>26161</v>
      </c>
      <c r="B2326" t="s">
        <v>9464</v>
      </c>
      <c r="C2326" t="s">
        <v>9465</v>
      </c>
      <c r="D2326" t="s">
        <v>9466</v>
      </c>
      <c r="E2326" t="s">
        <v>1874</v>
      </c>
      <c r="F2326" t="s">
        <v>2644</v>
      </c>
      <c r="G2326" t="s">
        <v>9155</v>
      </c>
      <c r="H2326" t="s">
        <v>9156</v>
      </c>
      <c r="I2326" t="s">
        <v>24</v>
      </c>
      <c r="J2326" t="s">
        <v>9467</v>
      </c>
      <c r="K2326" t="s">
        <v>2648</v>
      </c>
      <c r="L2326">
        <v>368385</v>
      </c>
      <c r="M2326">
        <v>1148</v>
      </c>
      <c r="N2326">
        <v>1153</v>
      </c>
      <c r="O2326">
        <v>1384</v>
      </c>
      <c r="P2326">
        <v>1684</v>
      </c>
      <c r="Q2326">
        <v>1926</v>
      </c>
    </row>
    <row r="2327" spans="1:17" x14ac:dyDescent="0.25">
      <c r="A2327">
        <v>26163</v>
      </c>
      <c r="B2327" t="s">
        <v>9468</v>
      </c>
      <c r="C2327" t="s">
        <v>9323</v>
      </c>
      <c r="D2327" t="s">
        <v>9324</v>
      </c>
      <c r="E2327" t="s">
        <v>975</v>
      </c>
      <c r="F2327" t="s">
        <v>2644</v>
      </c>
      <c r="G2327" t="s">
        <v>9155</v>
      </c>
      <c r="H2327" t="s">
        <v>9156</v>
      </c>
      <c r="I2327" t="s">
        <v>24</v>
      </c>
      <c r="J2327" t="s">
        <v>9469</v>
      </c>
      <c r="K2327" t="s">
        <v>2648</v>
      </c>
      <c r="L2327">
        <v>1753059</v>
      </c>
      <c r="M2327">
        <v>845</v>
      </c>
      <c r="N2327">
        <v>952</v>
      </c>
      <c r="O2327">
        <v>1213</v>
      </c>
      <c r="P2327">
        <v>1511</v>
      </c>
      <c r="Q2327">
        <v>1629</v>
      </c>
    </row>
    <row r="2328" spans="1:17" x14ac:dyDescent="0.25">
      <c r="A2328">
        <v>26165</v>
      </c>
      <c r="B2328" t="s">
        <v>9470</v>
      </c>
      <c r="C2328" t="s">
        <v>9471</v>
      </c>
      <c r="D2328" t="s">
        <v>9472</v>
      </c>
      <c r="E2328" t="s">
        <v>1891</v>
      </c>
      <c r="F2328" t="s">
        <v>2644</v>
      </c>
      <c r="G2328" t="s">
        <v>9155</v>
      </c>
      <c r="H2328" t="s">
        <v>9156</v>
      </c>
      <c r="I2328" t="s">
        <v>24</v>
      </c>
      <c r="J2328" t="s">
        <v>9473</v>
      </c>
      <c r="K2328" t="s">
        <v>2657</v>
      </c>
      <c r="L2328">
        <v>33433</v>
      </c>
      <c r="M2328">
        <v>589</v>
      </c>
      <c r="N2328">
        <v>663</v>
      </c>
      <c r="O2328">
        <v>852</v>
      </c>
      <c r="P2328">
        <v>1101</v>
      </c>
      <c r="Q2328">
        <v>1290</v>
      </c>
    </row>
    <row r="2329" spans="1:17" x14ac:dyDescent="0.25">
      <c r="A2329">
        <v>27001</v>
      </c>
      <c r="B2329" t="s">
        <v>9474</v>
      </c>
      <c r="C2329" t="s">
        <v>9475</v>
      </c>
      <c r="D2329" t="s">
        <v>9476</v>
      </c>
      <c r="E2329" t="s">
        <v>78</v>
      </c>
      <c r="F2329" t="s">
        <v>2644</v>
      </c>
      <c r="G2329" t="s">
        <v>9477</v>
      </c>
      <c r="H2329" t="s">
        <v>9478</v>
      </c>
      <c r="I2329" t="s">
        <v>25</v>
      </c>
      <c r="J2329" t="s">
        <v>9479</v>
      </c>
      <c r="K2329" t="s">
        <v>2657</v>
      </c>
      <c r="L2329">
        <v>15826</v>
      </c>
      <c r="M2329">
        <v>632</v>
      </c>
      <c r="N2329">
        <v>643</v>
      </c>
      <c r="O2329">
        <v>847</v>
      </c>
      <c r="P2329">
        <v>1134</v>
      </c>
      <c r="Q2329">
        <v>1138</v>
      </c>
    </row>
    <row r="2330" spans="1:17" x14ac:dyDescent="0.25">
      <c r="A2330">
        <v>27003</v>
      </c>
      <c r="B2330" t="s">
        <v>9480</v>
      </c>
      <c r="C2330" t="s">
        <v>9481</v>
      </c>
      <c r="D2330" t="s">
        <v>9482</v>
      </c>
      <c r="E2330" t="s">
        <v>117</v>
      </c>
      <c r="F2330" t="s">
        <v>2644</v>
      </c>
      <c r="G2330" t="s">
        <v>9477</v>
      </c>
      <c r="H2330" t="s">
        <v>9478</v>
      </c>
      <c r="I2330" t="s">
        <v>25</v>
      </c>
      <c r="J2330" t="s">
        <v>9483</v>
      </c>
      <c r="K2330" t="s">
        <v>2648</v>
      </c>
      <c r="L2330">
        <v>353775</v>
      </c>
      <c r="M2330">
        <v>1007</v>
      </c>
      <c r="N2330">
        <v>1149</v>
      </c>
      <c r="O2330">
        <v>1410</v>
      </c>
      <c r="P2330">
        <v>1916</v>
      </c>
      <c r="Q2330">
        <v>2209</v>
      </c>
    </row>
    <row r="2331" spans="1:17" x14ac:dyDescent="0.25">
      <c r="A2331">
        <v>27005</v>
      </c>
      <c r="B2331" t="s">
        <v>9484</v>
      </c>
      <c r="C2331" t="s">
        <v>9485</v>
      </c>
      <c r="D2331" t="s">
        <v>9486</v>
      </c>
      <c r="E2331" t="s">
        <v>165</v>
      </c>
      <c r="F2331" t="s">
        <v>2644</v>
      </c>
      <c r="G2331" t="s">
        <v>9477</v>
      </c>
      <c r="H2331" t="s">
        <v>9478</v>
      </c>
      <c r="I2331" t="s">
        <v>25</v>
      </c>
      <c r="J2331" t="s">
        <v>9487</v>
      </c>
      <c r="K2331" t="s">
        <v>2657</v>
      </c>
      <c r="L2331">
        <v>34227</v>
      </c>
      <c r="M2331">
        <v>578</v>
      </c>
      <c r="N2331">
        <v>681</v>
      </c>
      <c r="O2331">
        <v>865</v>
      </c>
      <c r="P2331">
        <v>1178</v>
      </c>
      <c r="Q2331">
        <v>1317</v>
      </c>
    </row>
    <row r="2332" spans="1:17" x14ac:dyDescent="0.25">
      <c r="A2332">
        <v>27007</v>
      </c>
      <c r="B2332" t="s">
        <v>9488</v>
      </c>
      <c r="C2332" t="s">
        <v>9489</v>
      </c>
      <c r="D2332" t="s">
        <v>9490</v>
      </c>
      <c r="E2332" t="s">
        <v>211</v>
      </c>
      <c r="F2332" t="s">
        <v>2644</v>
      </c>
      <c r="G2332" t="s">
        <v>9477</v>
      </c>
      <c r="H2332" t="s">
        <v>9478</v>
      </c>
      <c r="I2332" t="s">
        <v>25</v>
      </c>
      <c r="J2332" t="s">
        <v>9491</v>
      </c>
      <c r="K2332" t="s">
        <v>2657</v>
      </c>
      <c r="L2332">
        <v>46784</v>
      </c>
      <c r="M2332">
        <v>702</v>
      </c>
      <c r="N2332">
        <v>798</v>
      </c>
      <c r="O2332">
        <v>1050</v>
      </c>
      <c r="P2332">
        <v>1278</v>
      </c>
      <c r="Q2332">
        <v>1522</v>
      </c>
    </row>
    <row r="2333" spans="1:17" x14ac:dyDescent="0.25">
      <c r="A2333">
        <v>27009</v>
      </c>
      <c r="B2333" t="s">
        <v>9492</v>
      </c>
      <c r="C2333" t="s">
        <v>9493</v>
      </c>
      <c r="D2333" t="s">
        <v>9494</v>
      </c>
      <c r="E2333" t="s">
        <v>129</v>
      </c>
      <c r="F2333" t="s">
        <v>2644</v>
      </c>
      <c r="G2333" t="s">
        <v>9477</v>
      </c>
      <c r="H2333" t="s">
        <v>9478</v>
      </c>
      <c r="I2333" t="s">
        <v>25</v>
      </c>
      <c r="J2333" t="s">
        <v>9495</v>
      </c>
      <c r="K2333" t="s">
        <v>2648</v>
      </c>
      <c r="L2333">
        <v>40476</v>
      </c>
      <c r="M2333">
        <v>754</v>
      </c>
      <c r="N2333">
        <v>781</v>
      </c>
      <c r="O2333">
        <v>972</v>
      </c>
      <c r="P2333">
        <v>1309</v>
      </c>
      <c r="Q2333">
        <v>1552</v>
      </c>
    </row>
    <row r="2334" spans="1:17" x14ac:dyDescent="0.25">
      <c r="A2334">
        <v>27011</v>
      </c>
      <c r="B2334" t="s">
        <v>9496</v>
      </c>
      <c r="C2334" t="s">
        <v>9497</v>
      </c>
      <c r="D2334" t="s">
        <v>9498</v>
      </c>
      <c r="E2334" t="s">
        <v>298</v>
      </c>
      <c r="F2334" t="s">
        <v>2644</v>
      </c>
      <c r="G2334" t="s">
        <v>9477</v>
      </c>
      <c r="H2334" t="s">
        <v>9478</v>
      </c>
      <c r="I2334" t="s">
        <v>25</v>
      </c>
      <c r="J2334" t="s">
        <v>9499</v>
      </c>
      <c r="K2334" t="s">
        <v>2657</v>
      </c>
      <c r="L2334">
        <v>4974</v>
      </c>
      <c r="M2334">
        <v>552</v>
      </c>
      <c r="N2334">
        <v>651</v>
      </c>
      <c r="O2334">
        <v>826</v>
      </c>
      <c r="P2334">
        <v>1174</v>
      </c>
      <c r="Q2334">
        <v>1264</v>
      </c>
    </row>
    <row r="2335" spans="1:17" x14ac:dyDescent="0.25">
      <c r="A2335">
        <v>27013</v>
      </c>
      <c r="B2335" t="s">
        <v>9500</v>
      </c>
      <c r="C2335" t="s">
        <v>9501</v>
      </c>
      <c r="D2335" t="s">
        <v>9502</v>
      </c>
      <c r="E2335" t="s">
        <v>333</v>
      </c>
      <c r="F2335" t="s">
        <v>2644</v>
      </c>
      <c r="G2335" t="s">
        <v>9477</v>
      </c>
      <c r="H2335" t="s">
        <v>9478</v>
      </c>
      <c r="I2335" t="s">
        <v>25</v>
      </c>
      <c r="J2335" t="s">
        <v>9503</v>
      </c>
      <c r="K2335" t="s">
        <v>2648</v>
      </c>
      <c r="L2335">
        <v>67368</v>
      </c>
      <c r="M2335">
        <v>828</v>
      </c>
      <c r="N2335">
        <v>845</v>
      </c>
      <c r="O2335">
        <v>1056</v>
      </c>
      <c r="P2335">
        <v>1478</v>
      </c>
      <c r="Q2335">
        <v>1799</v>
      </c>
    </row>
    <row r="2336" spans="1:17" x14ac:dyDescent="0.25">
      <c r="A2336">
        <v>27015</v>
      </c>
      <c r="B2336" t="s">
        <v>9504</v>
      </c>
      <c r="C2336" t="s">
        <v>9505</v>
      </c>
      <c r="D2336" t="s">
        <v>9506</v>
      </c>
      <c r="E2336" t="s">
        <v>249</v>
      </c>
      <c r="F2336" t="s">
        <v>2644</v>
      </c>
      <c r="G2336" t="s">
        <v>9477</v>
      </c>
      <c r="H2336" t="s">
        <v>9478</v>
      </c>
      <c r="I2336" t="s">
        <v>25</v>
      </c>
      <c r="J2336" t="s">
        <v>9507</v>
      </c>
      <c r="K2336" t="s">
        <v>2657</v>
      </c>
      <c r="L2336">
        <v>25076</v>
      </c>
      <c r="M2336">
        <v>552</v>
      </c>
      <c r="N2336">
        <v>634</v>
      </c>
      <c r="O2336">
        <v>826</v>
      </c>
      <c r="P2336">
        <v>1050</v>
      </c>
      <c r="Q2336">
        <v>1407</v>
      </c>
    </row>
    <row r="2337" spans="1:17" x14ac:dyDescent="0.25">
      <c r="A2337">
        <v>27017</v>
      </c>
      <c r="B2337" t="s">
        <v>9508</v>
      </c>
      <c r="C2337" t="s">
        <v>9509</v>
      </c>
      <c r="D2337" t="s">
        <v>9510</v>
      </c>
      <c r="E2337" t="s">
        <v>405</v>
      </c>
      <c r="F2337" t="s">
        <v>2644</v>
      </c>
      <c r="G2337" t="s">
        <v>9477</v>
      </c>
      <c r="H2337" t="s">
        <v>9478</v>
      </c>
      <c r="I2337" t="s">
        <v>25</v>
      </c>
      <c r="J2337" t="s">
        <v>9511</v>
      </c>
      <c r="K2337" t="s">
        <v>2648</v>
      </c>
      <c r="L2337">
        <v>35709</v>
      </c>
      <c r="M2337">
        <v>780</v>
      </c>
      <c r="N2337">
        <v>838</v>
      </c>
      <c r="O2337">
        <v>1087</v>
      </c>
      <c r="P2337">
        <v>1435</v>
      </c>
      <c r="Q2337">
        <v>1789</v>
      </c>
    </row>
    <row r="2338" spans="1:17" x14ac:dyDescent="0.25">
      <c r="A2338">
        <v>27019</v>
      </c>
      <c r="B2338" t="s">
        <v>9512</v>
      </c>
      <c r="C2338" t="s">
        <v>9481</v>
      </c>
      <c r="D2338" t="s">
        <v>9482</v>
      </c>
      <c r="E2338" t="s">
        <v>440</v>
      </c>
      <c r="F2338" t="s">
        <v>2644</v>
      </c>
      <c r="G2338" t="s">
        <v>9477</v>
      </c>
      <c r="H2338" t="s">
        <v>9478</v>
      </c>
      <c r="I2338" t="s">
        <v>25</v>
      </c>
      <c r="J2338" t="s">
        <v>9513</v>
      </c>
      <c r="K2338" t="s">
        <v>2648</v>
      </c>
      <c r="L2338">
        <v>103561</v>
      </c>
      <c r="M2338">
        <v>1007</v>
      </c>
      <c r="N2338">
        <v>1149</v>
      </c>
      <c r="O2338">
        <v>1410</v>
      </c>
      <c r="P2338">
        <v>1916</v>
      </c>
      <c r="Q2338">
        <v>2209</v>
      </c>
    </row>
    <row r="2339" spans="1:17" x14ac:dyDescent="0.25">
      <c r="A2339">
        <v>27021</v>
      </c>
      <c r="B2339" t="s">
        <v>9514</v>
      </c>
      <c r="C2339" t="s">
        <v>9515</v>
      </c>
      <c r="D2339" t="s">
        <v>9516</v>
      </c>
      <c r="E2339" t="s">
        <v>399</v>
      </c>
      <c r="F2339" t="s">
        <v>2644</v>
      </c>
      <c r="G2339" t="s">
        <v>9477</v>
      </c>
      <c r="H2339" t="s">
        <v>9478</v>
      </c>
      <c r="I2339" t="s">
        <v>25</v>
      </c>
      <c r="J2339" t="s">
        <v>9517</v>
      </c>
      <c r="K2339" t="s">
        <v>2657</v>
      </c>
      <c r="L2339">
        <v>29462</v>
      </c>
      <c r="M2339">
        <v>585</v>
      </c>
      <c r="N2339">
        <v>775</v>
      </c>
      <c r="O2339">
        <v>875</v>
      </c>
      <c r="P2339">
        <v>1132</v>
      </c>
      <c r="Q2339">
        <v>1175</v>
      </c>
    </row>
    <row r="2340" spans="1:17" x14ac:dyDescent="0.25">
      <c r="A2340">
        <v>27023</v>
      </c>
      <c r="B2340" t="s">
        <v>9518</v>
      </c>
      <c r="C2340" t="s">
        <v>9519</v>
      </c>
      <c r="D2340" t="s">
        <v>9520</v>
      </c>
      <c r="E2340" t="s">
        <v>422</v>
      </c>
      <c r="F2340" t="s">
        <v>2644</v>
      </c>
      <c r="G2340" t="s">
        <v>9477</v>
      </c>
      <c r="H2340" t="s">
        <v>9478</v>
      </c>
      <c r="I2340" t="s">
        <v>25</v>
      </c>
      <c r="J2340" t="s">
        <v>9521</v>
      </c>
      <c r="K2340" t="s">
        <v>2657</v>
      </c>
      <c r="L2340">
        <v>11876</v>
      </c>
      <c r="M2340">
        <v>552</v>
      </c>
      <c r="N2340">
        <v>701</v>
      </c>
      <c r="O2340">
        <v>826</v>
      </c>
      <c r="P2340">
        <v>1151</v>
      </c>
      <c r="Q2340">
        <v>1255</v>
      </c>
    </row>
    <row r="2341" spans="1:17" x14ac:dyDescent="0.25">
      <c r="A2341">
        <v>27025</v>
      </c>
      <c r="B2341" t="s">
        <v>9522</v>
      </c>
      <c r="C2341" t="s">
        <v>9481</v>
      </c>
      <c r="D2341" t="s">
        <v>9482</v>
      </c>
      <c r="E2341" t="s">
        <v>534</v>
      </c>
      <c r="F2341" t="s">
        <v>2644</v>
      </c>
      <c r="G2341" t="s">
        <v>9477</v>
      </c>
      <c r="H2341" t="s">
        <v>9478</v>
      </c>
      <c r="I2341" t="s">
        <v>25</v>
      </c>
      <c r="J2341" t="s">
        <v>9523</v>
      </c>
      <c r="K2341" t="s">
        <v>2648</v>
      </c>
      <c r="L2341">
        <v>55844</v>
      </c>
      <c r="M2341">
        <v>1007</v>
      </c>
      <c r="N2341">
        <v>1149</v>
      </c>
      <c r="O2341">
        <v>1410</v>
      </c>
      <c r="P2341">
        <v>1916</v>
      </c>
      <c r="Q2341">
        <v>2209</v>
      </c>
    </row>
    <row r="2342" spans="1:17" x14ac:dyDescent="0.25">
      <c r="A2342">
        <v>27027</v>
      </c>
      <c r="B2342" t="s">
        <v>9524</v>
      </c>
      <c r="C2342" t="s">
        <v>9525</v>
      </c>
      <c r="D2342" t="s">
        <v>9526</v>
      </c>
      <c r="E2342" t="s">
        <v>385</v>
      </c>
      <c r="F2342" t="s">
        <v>2644</v>
      </c>
      <c r="G2342" t="s">
        <v>9477</v>
      </c>
      <c r="H2342" t="s">
        <v>9478</v>
      </c>
      <c r="I2342" t="s">
        <v>25</v>
      </c>
      <c r="J2342" t="s">
        <v>9527</v>
      </c>
      <c r="K2342" t="s">
        <v>2648</v>
      </c>
      <c r="L2342">
        <v>64029</v>
      </c>
      <c r="M2342">
        <v>634</v>
      </c>
      <c r="N2342">
        <v>749</v>
      </c>
      <c r="O2342">
        <v>911</v>
      </c>
      <c r="P2342">
        <v>1295</v>
      </c>
      <c r="Q2342">
        <v>1552</v>
      </c>
    </row>
    <row r="2343" spans="1:17" x14ac:dyDescent="0.25">
      <c r="A2343">
        <v>27029</v>
      </c>
      <c r="B2343" t="s">
        <v>9528</v>
      </c>
      <c r="C2343" t="s">
        <v>9529</v>
      </c>
      <c r="D2343" t="s">
        <v>9530</v>
      </c>
      <c r="E2343" t="s">
        <v>600</v>
      </c>
      <c r="F2343" t="s">
        <v>2644</v>
      </c>
      <c r="G2343" t="s">
        <v>9477</v>
      </c>
      <c r="H2343" t="s">
        <v>9478</v>
      </c>
      <c r="I2343" t="s">
        <v>25</v>
      </c>
      <c r="J2343" t="s">
        <v>9531</v>
      </c>
      <c r="K2343" t="s">
        <v>2657</v>
      </c>
      <c r="L2343">
        <v>8872</v>
      </c>
      <c r="M2343">
        <v>644</v>
      </c>
      <c r="N2343">
        <v>648</v>
      </c>
      <c r="O2343">
        <v>853</v>
      </c>
      <c r="P2343">
        <v>1212</v>
      </c>
      <c r="Q2343">
        <v>1256</v>
      </c>
    </row>
    <row r="2344" spans="1:17" x14ac:dyDescent="0.25">
      <c r="A2344">
        <v>27031</v>
      </c>
      <c r="B2344" t="s">
        <v>9532</v>
      </c>
      <c r="C2344" t="s">
        <v>9533</v>
      </c>
      <c r="D2344" t="s">
        <v>9534</v>
      </c>
      <c r="E2344" t="s">
        <v>630</v>
      </c>
      <c r="F2344" t="s">
        <v>2644</v>
      </c>
      <c r="G2344" t="s">
        <v>9477</v>
      </c>
      <c r="H2344" t="s">
        <v>9478</v>
      </c>
      <c r="I2344" t="s">
        <v>25</v>
      </c>
      <c r="J2344" t="s">
        <v>9535</v>
      </c>
      <c r="K2344" t="s">
        <v>2657</v>
      </c>
      <c r="L2344">
        <v>5402</v>
      </c>
      <c r="M2344">
        <v>552</v>
      </c>
      <c r="N2344">
        <v>731</v>
      </c>
      <c r="O2344">
        <v>826</v>
      </c>
      <c r="P2344">
        <v>1174</v>
      </c>
      <c r="Q2344">
        <v>1202</v>
      </c>
    </row>
    <row r="2345" spans="1:17" x14ac:dyDescent="0.25">
      <c r="A2345">
        <v>27033</v>
      </c>
      <c r="B2345" t="s">
        <v>9536</v>
      </c>
      <c r="C2345" t="s">
        <v>9537</v>
      </c>
      <c r="D2345" t="s">
        <v>9538</v>
      </c>
      <c r="E2345" t="s">
        <v>667</v>
      </c>
      <c r="F2345" t="s">
        <v>2644</v>
      </c>
      <c r="G2345" t="s">
        <v>9477</v>
      </c>
      <c r="H2345" t="s">
        <v>9478</v>
      </c>
      <c r="I2345" t="s">
        <v>25</v>
      </c>
      <c r="J2345" t="s">
        <v>9539</v>
      </c>
      <c r="K2345" t="s">
        <v>2657</v>
      </c>
      <c r="L2345">
        <v>11279</v>
      </c>
      <c r="M2345">
        <v>552</v>
      </c>
      <c r="N2345">
        <v>706</v>
      </c>
      <c r="O2345">
        <v>826</v>
      </c>
      <c r="P2345">
        <v>1029</v>
      </c>
      <c r="Q2345">
        <v>1253</v>
      </c>
    </row>
    <row r="2346" spans="1:17" x14ac:dyDescent="0.25">
      <c r="A2346">
        <v>27035</v>
      </c>
      <c r="B2346" t="s">
        <v>9540</v>
      </c>
      <c r="C2346" t="s">
        <v>9541</v>
      </c>
      <c r="D2346" t="s">
        <v>9542</v>
      </c>
      <c r="E2346" t="s">
        <v>698</v>
      </c>
      <c r="F2346" t="s">
        <v>2644</v>
      </c>
      <c r="G2346" t="s">
        <v>9477</v>
      </c>
      <c r="H2346" t="s">
        <v>9478</v>
      </c>
      <c r="I2346" t="s">
        <v>25</v>
      </c>
      <c r="J2346" t="s">
        <v>9543</v>
      </c>
      <c r="K2346" t="s">
        <v>2657</v>
      </c>
      <c r="L2346">
        <v>64775</v>
      </c>
      <c r="M2346">
        <v>665</v>
      </c>
      <c r="N2346">
        <v>755</v>
      </c>
      <c r="O2346">
        <v>994</v>
      </c>
      <c r="P2346">
        <v>1280</v>
      </c>
      <c r="Q2346">
        <v>1397</v>
      </c>
    </row>
    <row r="2347" spans="1:17" x14ac:dyDescent="0.25">
      <c r="A2347">
        <v>27037</v>
      </c>
      <c r="B2347" t="s">
        <v>9544</v>
      </c>
      <c r="C2347" t="s">
        <v>9481</v>
      </c>
      <c r="D2347" t="s">
        <v>9482</v>
      </c>
      <c r="E2347" t="s">
        <v>724</v>
      </c>
      <c r="F2347" t="s">
        <v>2644</v>
      </c>
      <c r="G2347" t="s">
        <v>9477</v>
      </c>
      <c r="H2347" t="s">
        <v>9478</v>
      </c>
      <c r="I2347" t="s">
        <v>25</v>
      </c>
      <c r="J2347" t="s">
        <v>9545</v>
      </c>
      <c r="K2347" t="s">
        <v>2648</v>
      </c>
      <c r="L2347">
        <v>425271</v>
      </c>
      <c r="M2347">
        <v>1007</v>
      </c>
      <c r="N2347">
        <v>1149</v>
      </c>
      <c r="O2347">
        <v>1410</v>
      </c>
      <c r="P2347">
        <v>1916</v>
      </c>
      <c r="Q2347">
        <v>2209</v>
      </c>
    </row>
    <row r="2348" spans="1:17" x14ac:dyDescent="0.25">
      <c r="A2348">
        <v>27039</v>
      </c>
      <c r="B2348" t="s">
        <v>9546</v>
      </c>
      <c r="C2348" t="s">
        <v>9547</v>
      </c>
      <c r="D2348" t="s">
        <v>9548</v>
      </c>
      <c r="E2348" t="s">
        <v>583</v>
      </c>
      <c r="F2348" t="s">
        <v>2644</v>
      </c>
      <c r="G2348" t="s">
        <v>9477</v>
      </c>
      <c r="H2348" t="s">
        <v>9478</v>
      </c>
      <c r="I2348" t="s">
        <v>25</v>
      </c>
      <c r="J2348" t="s">
        <v>9549</v>
      </c>
      <c r="K2348" t="s">
        <v>2648</v>
      </c>
      <c r="L2348">
        <v>20807</v>
      </c>
      <c r="M2348">
        <v>847</v>
      </c>
      <c r="N2348">
        <v>985</v>
      </c>
      <c r="O2348">
        <v>1224</v>
      </c>
      <c r="P2348">
        <v>1740</v>
      </c>
      <c r="Q2348">
        <v>2085</v>
      </c>
    </row>
    <row r="2349" spans="1:17" x14ac:dyDescent="0.25">
      <c r="A2349">
        <v>27041</v>
      </c>
      <c r="B2349" t="s">
        <v>9550</v>
      </c>
      <c r="C2349" t="s">
        <v>9551</v>
      </c>
      <c r="D2349" t="s">
        <v>9552</v>
      </c>
      <c r="E2349" t="s">
        <v>169</v>
      </c>
      <c r="F2349" t="s">
        <v>2644</v>
      </c>
      <c r="G2349" t="s">
        <v>9477</v>
      </c>
      <c r="H2349" t="s">
        <v>9478</v>
      </c>
      <c r="I2349" t="s">
        <v>25</v>
      </c>
      <c r="J2349" t="s">
        <v>9553</v>
      </c>
      <c r="K2349" t="s">
        <v>2657</v>
      </c>
      <c r="L2349">
        <v>37820</v>
      </c>
      <c r="M2349">
        <v>581</v>
      </c>
      <c r="N2349">
        <v>710</v>
      </c>
      <c r="O2349">
        <v>869</v>
      </c>
      <c r="P2349">
        <v>1163</v>
      </c>
      <c r="Q2349">
        <v>1167</v>
      </c>
    </row>
    <row r="2350" spans="1:17" x14ac:dyDescent="0.25">
      <c r="A2350">
        <v>27043</v>
      </c>
      <c r="B2350" t="s">
        <v>9554</v>
      </c>
      <c r="C2350" t="s">
        <v>9555</v>
      </c>
      <c r="D2350" t="s">
        <v>9556</v>
      </c>
      <c r="E2350" t="s">
        <v>808</v>
      </c>
      <c r="F2350" t="s">
        <v>2644</v>
      </c>
      <c r="G2350" t="s">
        <v>9477</v>
      </c>
      <c r="H2350" t="s">
        <v>9478</v>
      </c>
      <c r="I2350" t="s">
        <v>25</v>
      </c>
      <c r="J2350" t="s">
        <v>9557</v>
      </c>
      <c r="K2350" t="s">
        <v>2657</v>
      </c>
      <c r="L2350">
        <v>13727</v>
      </c>
      <c r="M2350">
        <v>552</v>
      </c>
      <c r="N2350">
        <v>660</v>
      </c>
      <c r="O2350">
        <v>826</v>
      </c>
      <c r="P2350">
        <v>1152</v>
      </c>
      <c r="Q2350">
        <v>1156</v>
      </c>
    </row>
    <row r="2351" spans="1:17" x14ac:dyDescent="0.25">
      <c r="A2351">
        <v>27045</v>
      </c>
      <c r="B2351" t="s">
        <v>9558</v>
      </c>
      <c r="C2351" t="s">
        <v>9559</v>
      </c>
      <c r="D2351" t="s">
        <v>9560</v>
      </c>
      <c r="E2351" t="s">
        <v>835</v>
      </c>
      <c r="F2351" t="s">
        <v>2644</v>
      </c>
      <c r="G2351" t="s">
        <v>9477</v>
      </c>
      <c r="H2351" t="s">
        <v>9478</v>
      </c>
      <c r="I2351" t="s">
        <v>25</v>
      </c>
      <c r="J2351" t="s">
        <v>9561</v>
      </c>
      <c r="K2351" t="s">
        <v>2648</v>
      </c>
      <c r="L2351">
        <v>21031</v>
      </c>
      <c r="M2351">
        <v>659</v>
      </c>
      <c r="N2351">
        <v>663</v>
      </c>
      <c r="O2351">
        <v>873</v>
      </c>
      <c r="P2351">
        <v>1184</v>
      </c>
      <c r="Q2351">
        <v>1323</v>
      </c>
    </row>
    <row r="2352" spans="1:17" x14ac:dyDescent="0.25">
      <c r="A2352">
        <v>27047</v>
      </c>
      <c r="B2352" t="s">
        <v>9562</v>
      </c>
      <c r="C2352" t="s">
        <v>9563</v>
      </c>
      <c r="D2352" t="s">
        <v>9564</v>
      </c>
      <c r="E2352" t="s">
        <v>863</v>
      </c>
      <c r="F2352" t="s">
        <v>2644</v>
      </c>
      <c r="G2352" t="s">
        <v>9477</v>
      </c>
      <c r="H2352" t="s">
        <v>9478</v>
      </c>
      <c r="I2352" t="s">
        <v>25</v>
      </c>
      <c r="J2352" t="s">
        <v>9565</v>
      </c>
      <c r="K2352" t="s">
        <v>2657</v>
      </c>
      <c r="L2352">
        <v>30465</v>
      </c>
      <c r="M2352">
        <v>584</v>
      </c>
      <c r="N2352">
        <v>664</v>
      </c>
      <c r="O2352">
        <v>874</v>
      </c>
      <c r="P2352">
        <v>1087</v>
      </c>
      <c r="Q2352">
        <v>1278</v>
      </c>
    </row>
    <row r="2353" spans="1:17" x14ac:dyDescent="0.25">
      <c r="A2353">
        <v>27049</v>
      </c>
      <c r="B2353" t="s">
        <v>9566</v>
      </c>
      <c r="C2353" t="s">
        <v>9567</v>
      </c>
      <c r="D2353" t="s">
        <v>9568</v>
      </c>
      <c r="E2353" t="s">
        <v>885</v>
      </c>
      <c r="F2353" t="s">
        <v>2644</v>
      </c>
      <c r="G2353" t="s">
        <v>9477</v>
      </c>
      <c r="H2353" t="s">
        <v>9478</v>
      </c>
      <c r="I2353" t="s">
        <v>25</v>
      </c>
      <c r="J2353" t="s">
        <v>9569</v>
      </c>
      <c r="K2353" t="s">
        <v>2657</v>
      </c>
      <c r="L2353">
        <v>46330</v>
      </c>
      <c r="M2353">
        <v>693</v>
      </c>
      <c r="N2353">
        <v>783</v>
      </c>
      <c r="O2353">
        <v>921</v>
      </c>
      <c r="P2353">
        <v>1309</v>
      </c>
      <c r="Q2353">
        <v>1569</v>
      </c>
    </row>
    <row r="2354" spans="1:17" x14ac:dyDescent="0.25">
      <c r="A2354">
        <v>27051</v>
      </c>
      <c r="B2354" t="s">
        <v>9570</v>
      </c>
      <c r="C2354" t="s">
        <v>9571</v>
      </c>
      <c r="D2354" t="s">
        <v>9572</v>
      </c>
      <c r="E2354" t="s">
        <v>446</v>
      </c>
      <c r="F2354" t="s">
        <v>2644</v>
      </c>
      <c r="G2354" t="s">
        <v>9477</v>
      </c>
      <c r="H2354" t="s">
        <v>9478</v>
      </c>
      <c r="I2354" t="s">
        <v>25</v>
      </c>
      <c r="J2354" t="s">
        <v>9573</v>
      </c>
      <c r="K2354" t="s">
        <v>2657</v>
      </c>
      <c r="L2354">
        <v>5962</v>
      </c>
      <c r="M2354">
        <v>552</v>
      </c>
      <c r="N2354">
        <v>633</v>
      </c>
      <c r="O2354">
        <v>826</v>
      </c>
      <c r="P2354">
        <v>1174</v>
      </c>
      <c r="Q2354">
        <v>1321</v>
      </c>
    </row>
    <row r="2355" spans="1:17" x14ac:dyDescent="0.25">
      <c r="A2355">
        <v>27053</v>
      </c>
      <c r="B2355" t="s">
        <v>9574</v>
      </c>
      <c r="C2355" t="s">
        <v>9481</v>
      </c>
      <c r="D2355" t="s">
        <v>9482</v>
      </c>
      <c r="E2355" t="s">
        <v>937</v>
      </c>
      <c r="F2355" t="s">
        <v>2644</v>
      </c>
      <c r="G2355" t="s">
        <v>9477</v>
      </c>
      <c r="H2355" t="s">
        <v>9478</v>
      </c>
      <c r="I2355" t="s">
        <v>25</v>
      </c>
      <c r="J2355" t="s">
        <v>9575</v>
      </c>
      <c r="K2355" t="s">
        <v>2648</v>
      </c>
      <c r="L2355">
        <v>1255296</v>
      </c>
      <c r="M2355">
        <v>1007</v>
      </c>
      <c r="N2355">
        <v>1149</v>
      </c>
      <c r="O2355">
        <v>1410</v>
      </c>
      <c r="P2355">
        <v>1916</v>
      </c>
      <c r="Q2355">
        <v>2209</v>
      </c>
    </row>
    <row r="2356" spans="1:17" x14ac:dyDescent="0.25">
      <c r="A2356">
        <v>27055</v>
      </c>
      <c r="B2356" t="s">
        <v>9576</v>
      </c>
      <c r="C2356" t="s">
        <v>9577</v>
      </c>
      <c r="D2356" t="s">
        <v>9578</v>
      </c>
      <c r="E2356" t="s">
        <v>961</v>
      </c>
      <c r="F2356" t="s">
        <v>2644</v>
      </c>
      <c r="G2356" t="s">
        <v>9477</v>
      </c>
      <c r="H2356" t="s">
        <v>9478</v>
      </c>
      <c r="I2356" t="s">
        <v>25</v>
      </c>
      <c r="J2356" t="s">
        <v>9579</v>
      </c>
      <c r="K2356" t="s">
        <v>2648</v>
      </c>
      <c r="L2356">
        <v>18670</v>
      </c>
      <c r="M2356">
        <v>685</v>
      </c>
      <c r="N2356">
        <v>799</v>
      </c>
      <c r="O2356">
        <v>1024</v>
      </c>
      <c r="P2356">
        <v>1409</v>
      </c>
      <c r="Q2356">
        <v>1744</v>
      </c>
    </row>
    <row r="2357" spans="1:17" x14ac:dyDescent="0.25">
      <c r="A2357">
        <v>27057</v>
      </c>
      <c r="B2357" t="s">
        <v>9580</v>
      </c>
      <c r="C2357" t="s">
        <v>9581</v>
      </c>
      <c r="D2357" t="s">
        <v>9582</v>
      </c>
      <c r="E2357" t="s">
        <v>985</v>
      </c>
      <c r="F2357" t="s">
        <v>2644</v>
      </c>
      <c r="G2357" t="s">
        <v>9477</v>
      </c>
      <c r="H2357" t="s">
        <v>9478</v>
      </c>
      <c r="I2357" t="s">
        <v>25</v>
      </c>
      <c r="J2357" t="s">
        <v>9583</v>
      </c>
      <c r="K2357" t="s">
        <v>2657</v>
      </c>
      <c r="L2357">
        <v>21287</v>
      </c>
      <c r="M2357">
        <v>596</v>
      </c>
      <c r="N2357">
        <v>677</v>
      </c>
      <c r="O2357">
        <v>891</v>
      </c>
      <c r="P2357">
        <v>1121</v>
      </c>
      <c r="Q2357">
        <v>1307</v>
      </c>
    </row>
    <row r="2358" spans="1:17" x14ac:dyDescent="0.25">
      <c r="A2358">
        <v>27059</v>
      </c>
      <c r="B2358" t="s">
        <v>9584</v>
      </c>
      <c r="C2358" t="s">
        <v>9481</v>
      </c>
      <c r="D2358" t="s">
        <v>9482</v>
      </c>
      <c r="E2358" t="s">
        <v>1007</v>
      </c>
      <c r="F2358" t="s">
        <v>2644</v>
      </c>
      <c r="G2358" t="s">
        <v>9477</v>
      </c>
      <c r="H2358" t="s">
        <v>9478</v>
      </c>
      <c r="I2358" t="s">
        <v>25</v>
      </c>
      <c r="J2358" t="s">
        <v>9585</v>
      </c>
      <c r="K2358" t="s">
        <v>2648</v>
      </c>
      <c r="L2358">
        <v>40004</v>
      </c>
      <c r="M2358">
        <v>1007</v>
      </c>
      <c r="N2358">
        <v>1149</v>
      </c>
      <c r="O2358">
        <v>1410</v>
      </c>
      <c r="P2358">
        <v>1916</v>
      </c>
      <c r="Q2358">
        <v>2209</v>
      </c>
    </row>
    <row r="2359" spans="1:17" x14ac:dyDescent="0.25">
      <c r="A2359">
        <v>27061</v>
      </c>
      <c r="B2359" t="s">
        <v>9586</v>
      </c>
      <c r="C2359" t="s">
        <v>9587</v>
      </c>
      <c r="D2359" t="s">
        <v>9588</v>
      </c>
      <c r="E2359" t="s">
        <v>1032</v>
      </c>
      <c r="F2359" t="s">
        <v>2644</v>
      </c>
      <c r="G2359" t="s">
        <v>9477</v>
      </c>
      <c r="H2359" t="s">
        <v>9478</v>
      </c>
      <c r="I2359" t="s">
        <v>25</v>
      </c>
      <c r="J2359" t="s">
        <v>9589</v>
      </c>
      <c r="K2359" t="s">
        <v>2657</v>
      </c>
      <c r="L2359">
        <v>45180</v>
      </c>
      <c r="M2359">
        <v>723</v>
      </c>
      <c r="N2359">
        <v>728</v>
      </c>
      <c r="O2359">
        <v>958</v>
      </c>
      <c r="P2359">
        <v>1166</v>
      </c>
      <c r="Q2359">
        <v>1287</v>
      </c>
    </row>
    <row r="2360" spans="1:17" x14ac:dyDescent="0.25">
      <c r="A2360">
        <v>27063</v>
      </c>
      <c r="B2360" t="s">
        <v>9590</v>
      </c>
      <c r="C2360" t="s">
        <v>9591</v>
      </c>
      <c r="D2360" t="s">
        <v>9592</v>
      </c>
      <c r="E2360" t="s">
        <v>609</v>
      </c>
      <c r="F2360" t="s">
        <v>2644</v>
      </c>
      <c r="G2360" t="s">
        <v>9477</v>
      </c>
      <c r="H2360" t="s">
        <v>9478</v>
      </c>
      <c r="I2360" t="s">
        <v>25</v>
      </c>
      <c r="J2360" t="s">
        <v>9593</v>
      </c>
      <c r="K2360" t="s">
        <v>2657</v>
      </c>
      <c r="L2360">
        <v>9873</v>
      </c>
      <c r="M2360">
        <v>552</v>
      </c>
      <c r="N2360">
        <v>631</v>
      </c>
      <c r="O2360">
        <v>826</v>
      </c>
      <c r="P2360">
        <v>1014</v>
      </c>
      <c r="Q2360">
        <v>1184</v>
      </c>
    </row>
    <row r="2361" spans="1:17" x14ac:dyDescent="0.25">
      <c r="A2361">
        <v>27065</v>
      </c>
      <c r="B2361" t="s">
        <v>9594</v>
      </c>
      <c r="C2361" t="s">
        <v>9595</v>
      </c>
      <c r="D2361" t="s">
        <v>9596</v>
      </c>
      <c r="E2361" t="s">
        <v>1081</v>
      </c>
      <c r="F2361" t="s">
        <v>2644</v>
      </c>
      <c r="G2361" t="s">
        <v>9477</v>
      </c>
      <c r="H2361" t="s">
        <v>9478</v>
      </c>
      <c r="I2361" t="s">
        <v>25</v>
      </c>
      <c r="J2361" t="s">
        <v>9597</v>
      </c>
      <c r="K2361" t="s">
        <v>2657</v>
      </c>
      <c r="L2361">
        <v>16205</v>
      </c>
      <c r="M2361">
        <v>651</v>
      </c>
      <c r="N2361">
        <v>748</v>
      </c>
      <c r="O2361">
        <v>974</v>
      </c>
      <c r="P2361">
        <v>1304</v>
      </c>
      <c r="Q2361">
        <v>1308</v>
      </c>
    </row>
    <row r="2362" spans="1:17" x14ac:dyDescent="0.25">
      <c r="A2362">
        <v>27067</v>
      </c>
      <c r="B2362" t="s">
        <v>9598</v>
      </c>
      <c r="C2362" t="s">
        <v>9599</v>
      </c>
      <c r="D2362" t="s">
        <v>9600</v>
      </c>
      <c r="E2362" t="s">
        <v>1102</v>
      </c>
      <c r="F2362" t="s">
        <v>2644</v>
      </c>
      <c r="G2362" t="s">
        <v>9477</v>
      </c>
      <c r="H2362" t="s">
        <v>9478</v>
      </c>
      <c r="I2362" t="s">
        <v>25</v>
      </c>
      <c r="J2362" t="s">
        <v>9601</v>
      </c>
      <c r="K2362" t="s">
        <v>2657</v>
      </c>
      <c r="L2362">
        <v>42909</v>
      </c>
      <c r="M2362">
        <v>679</v>
      </c>
      <c r="N2362">
        <v>705</v>
      </c>
      <c r="O2362">
        <v>848</v>
      </c>
      <c r="P2362">
        <v>1205</v>
      </c>
      <c r="Q2362">
        <v>1431</v>
      </c>
    </row>
    <row r="2363" spans="1:17" x14ac:dyDescent="0.25">
      <c r="A2363">
        <v>27069</v>
      </c>
      <c r="B2363" t="s">
        <v>9602</v>
      </c>
      <c r="C2363" t="s">
        <v>9603</v>
      </c>
      <c r="D2363" t="s">
        <v>9604</v>
      </c>
      <c r="E2363" t="s">
        <v>1124</v>
      </c>
      <c r="F2363" t="s">
        <v>2644</v>
      </c>
      <c r="G2363" t="s">
        <v>9477</v>
      </c>
      <c r="H2363" t="s">
        <v>9478</v>
      </c>
      <c r="I2363" t="s">
        <v>25</v>
      </c>
      <c r="J2363" t="s">
        <v>9605</v>
      </c>
      <c r="K2363" t="s">
        <v>2657</v>
      </c>
      <c r="L2363">
        <v>4272</v>
      </c>
      <c r="M2363">
        <v>552</v>
      </c>
      <c r="N2363">
        <v>628</v>
      </c>
      <c r="O2363">
        <v>826</v>
      </c>
      <c r="P2363">
        <v>1005</v>
      </c>
      <c r="Q2363">
        <v>1243</v>
      </c>
    </row>
    <row r="2364" spans="1:17" x14ac:dyDescent="0.25">
      <c r="A2364">
        <v>27071</v>
      </c>
      <c r="B2364" t="s">
        <v>9606</v>
      </c>
      <c r="C2364" t="s">
        <v>9607</v>
      </c>
      <c r="D2364" t="s">
        <v>9608</v>
      </c>
      <c r="E2364" t="s">
        <v>1146</v>
      </c>
      <c r="F2364" t="s">
        <v>2644</v>
      </c>
      <c r="G2364" t="s">
        <v>9477</v>
      </c>
      <c r="H2364" t="s">
        <v>9478</v>
      </c>
      <c r="I2364" t="s">
        <v>25</v>
      </c>
      <c r="J2364" t="s">
        <v>9609</v>
      </c>
      <c r="K2364" t="s">
        <v>2657</v>
      </c>
      <c r="L2364">
        <v>12355</v>
      </c>
      <c r="M2364">
        <v>552</v>
      </c>
      <c r="N2364">
        <v>628</v>
      </c>
      <c r="O2364">
        <v>826</v>
      </c>
      <c r="P2364">
        <v>1006</v>
      </c>
      <c r="Q2364">
        <v>1202</v>
      </c>
    </row>
    <row r="2365" spans="1:17" x14ac:dyDescent="0.25">
      <c r="A2365">
        <v>27073</v>
      </c>
      <c r="B2365" t="s">
        <v>9610</v>
      </c>
      <c r="C2365" t="s">
        <v>9611</v>
      </c>
      <c r="D2365" t="s">
        <v>9612</v>
      </c>
      <c r="E2365" t="s">
        <v>1166</v>
      </c>
      <c r="F2365" t="s">
        <v>2644</v>
      </c>
      <c r="G2365" t="s">
        <v>9477</v>
      </c>
      <c r="H2365" t="s">
        <v>9478</v>
      </c>
      <c r="I2365" t="s">
        <v>25</v>
      </c>
      <c r="J2365" t="s">
        <v>9613</v>
      </c>
      <c r="K2365" t="s">
        <v>2657</v>
      </c>
      <c r="L2365">
        <v>6645</v>
      </c>
      <c r="M2365">
        <v>552</v>
      </c>
      <c r="N2365">
        <v>628</v>
      </c>
      <c r="O2365">
        <v>826</v>
      </c>
      <c r="P2365">
        <v>1032</v>
      </c>
      <c r="Q2365">
        <v>1255</v>
      </c>
    </row>
    <row r="2366" spans="1:17" x14ac:dyDescent="0.25">
      <c r="A2366">
        <v>27075</v>
      </c>
      <c r="B2366" t="s">
        <v>9614</v>
      </c>
      <c r="C2366" t="s">
        <v>9615</v>
      </c>
      <c r="D2366" t="s">
        <v>9616</v>
      </c>
      <c r="E2366" t="s">
        <v>660</v>
      </c>
      <c r="F2366" t="s">
        <v>2644</v>
      </c>
      <c r="G2366" t="s">
        <v>9477</v>
      </c>
      <c r="H2366" t="s">
        <v>9478</v>
      </c>
      <c r="I2366" t="s">
        <v>25</v>
      </c>
      <c r="J2366" t="s">
        <v>9617</v>
      </c>
      <c r="K2366" t="s">
        <v>2648</v>
      </c>
      <c r="L2366">
        <v>10571</v>
      </c>
      <c r="M2366">
        <v>716</v>
      </c>
      <c r="N2366">
        <v>825</v>
      </c>
      <c r="O2366">
        <v>997</v>
      </c>
      <c r="P2366">
        <v>1316</v>
      </c>
      <c r="Q2366">
        <v>1639</v>
      </c>
    </row>
    <row r="2367" spans="1:17" x14ac:dyDescent="0.25">
      <c r="A2367">
        <v>27077</v>
      </c>
      <c r="B2367" t="s">
        <v>9618</v>
      </c>
      <c r="C2367" t="s">
        <v>9619</v>
      </c>
      <c r="D2367" t="s">
        <v>9620</v>
      </c>
      <c r="E2367" t="s">
        <v>1211</v>
      </c>
      <c r="F2367" t="s">
        <v>2644</v>
      </c>
      <c r="G2367" t="s">
        <v>9477</v>
      </c>
      <c r="H2367" t="s">
        <v>9478</v>
      </c>
      <c r="I2367" t="s">
        <v>25</v>
      </c>
      <c r="J2367" t="s">
        <v>9621</v>
      </c>
      <c r="K2367" t="s">
        <v>2657</v>
      </c>
      <c r="L2367">
        <v>3747</v>
      </c>
      <c r="M2367">
        <v>605</v>
      </c>
      <c r="N2367">
        <v>689</v>
      </c>
      <c r="O2367">
        <v>905</v>
      </c>
      <c r="P2367">
        <v>1101</v>
      </c>
      <c r="Q2367">
        <v>1317</v>
      </c>
    </row>
    <row r="2368" spans="1:17" x14ac:dyDescent="0.25">
      <c r="A2368">
        <v>27079</v>
      </c>
      <c r="B2368" t="s">
        <v>9622</v>
      </c>
      <c r="C2368" t="s">
        <v>9623</v>
      </c>
      <c r="D2368" t="s">
        <v>9624</v>
      </c>
      <c r="E2368" t="s">
        <v>1234</v>
      </c>
      <c r="F2368" t="s">
        <v>2644</v>
      </c>
      <c r="G2368" t="s">
        <v>9477</v>
      </c>
      <c r="H2368" t="s">
        <v>9478</v>
      </c>
      <c r="I2368" t="s">
        <v>25</v>
      </c>
      <c r="J2368" t="s">
        <v>9625</v>
      </c>
      <c r="K2368" t="s">
        <v>2648</v>
      </c>
      <c r="L2368">
        <v>28425</v>
      </c>
      <c r="M2368">
        <v>711</v>
      </c>
      <c r="N2368">
        <v>755</v>
      </c>
      <c r="O2368">
        <v>994</v>
      </c>
      <c r="P2368">
        <v>1376</v>
      </c>
      <c r="Q2368">
        <v>1625</v>
      </c>
    </row>
    <row r="2369" spans="1:17" x14ac:dyDescent="0.25">
      <c r="A2369">
        <v>27081</v>
      </c>
      <c r="B2369" t="s">
        <v>9626</v>
      </c>
      <c r="C2369" t="s">
        <v>9627</v>
      </c>
      <c r="D2369" t="s">
        <v>9628</v>
      </c>
      <c r="E2369" t="s">
        <v>365</v>
      </c>
      <c r="F2369" t="s">
        <v>2644</v>
      </c>
      <c r="G2369" t="s">
        <v>9477</v>
      </c>
      <c r="H2369" t="s">
        <v>9478</v>
      </c>
      <c r="I2369" t="s">
        <v>25</v>
      </c>
      <c r="J2369" t="s">
        <v>9629</v>
      </c>
      <c r="K2369" t="s">
        <v>2657</v>
      </c>
      <c r="L2369">
        <v>5641</v>
      </c>
      <c r="M2369">
        <v>552</v>
      </c>
      <c r="N2369">
        <v>663</v>
      </c>
      <c r="O2369">
        <v>826</v>
      </c>
      <c r="P2369">
        <v>1104</v>
      </c>
      <c r="Q2369">
        <v>1202</v>
      </c>
    </row>
    <row r="2370" spans="1:17" x14ac:dyDescent="0.25">
      <c r="A2370">
        <v>27083</v>
      </c>
      <c r="B2370" t="s">
        <v>9630</v>
      </c>
      <c r="C2370" t="s">
        <v>9631</v>
      </c>
      <c r="D2370" t="s">
        <v>9632</v>
      </c>
      <c r="E2370" t="s">
        <v>443</v>
      </c>
      <c r="F2370" t="s">
        <v>2644</v>
      </c>
      <c r="G2370" t="s">
        <v>9477</v>
      </c>
      <c r="H2370" t="s">
        <v>9478</v>
      </c>
      <c r="I2370" t="s">
        <v>25</v>
      </c>
      <c r="J2370" t="s">
        <v>9633</v>
      </c>
      <c r="K2370" t="s">
        <v>2657</v>
      </c>
      <c r="L2370">
        <v>25696</v>
      </c>
      <c r="M2370">
        <v>590</v>
      </c>
      <c r="N2370">
        <v>628</v>
      </c>
      <c r="O2370">
        <v>826</v>
      </c>
      <c r="P2370">
        <v>1172</v>
      </c>
      <c r="Q2370">
        <v>1391</v>
      </c>
    </row>
    <row r="2371" spans="1:17" x14ac:dyDescent="0.25">
      <c r="A2371">
        <v>27085</v>
      </c>
      <c r="B2371" t="s">
        <v>9634</v>
      </c>
      <c r="C2371" t="s">
        <v>9635</v>
      </c>
      <c r="D2371" t="s">
        <v>9636</v>
      </c>
      <c r="E2371" t="s">
        <v>1293</v>
      </c>
      <c r="F2371" t="s">
        <v>2644</v>
      </c>
      <c r="G2371" t="s">
        <v>9477</v>
      </c>
      <c r="H2371" t="s">
        <v>9478</v>
      </c>
      <c r="I2371" t="s">
        <v>25</v>
      </c>
      <c r="J2371" t="s">
        <v>9637</v>
      </c>
      <c r="K2371" t="s">
        <v>2657</v>
      </c>
      <c r="L2371">
        <v>35788</v>
      </c>
      <c r="M2371">
        <v>641</v>
      </c>
      <c r="N2371">
        <v>643</v>
      </c>
      <c r="O2371">
        <v>847</v>
      </c>
      <c r="P2371">
        <v>1204</v>
      </c>
      <c r="Q2371">
        <v>1443</v>
      </c>
    </row>
    <row r="2372" spans="1:17" x14ac:dyDescent="0.25">
      <c r="A2372">
        <v>27087</v>
      </c>
      <c r="B2372" t="s">
        <v>9638</v>
      </c>
      <c r="C2372" t="s">
        <v>9639</v>
      </c>
      <c r="D2372" t="s">
        <v>9640</v>
      </c>
      <c r="E2372" t="s">
        <v>1313</v>
      </c>
      <c r="F2372" t="s">
        <v>2644</v>
      </c>
      <c r="G2372" t="s">
        <v>9477</v>
      </c>
      <c r="H2372" t="s">
        <v>9478</v>
      </c>
      <c r="I2372" t="s">
        <v>25</v>
      </c>
      <c r="J2372" t="s">
        <v>9641</v>
      </c>
      <c r="K2372" t="s">
        <v>2657</v>
      </c>
      <c r="L2372">
        <v>5508</v>
      </c>
      <c r="M2372">
        <v>552</v>
      </c>
      <c r="N2372">
        <v>644</v>
      </c>
      <c r="O2372">
        <v>826</v>
      </c>
      <c r="P2372">
        <v>1005</v>
      </c>
      <c r="Q2372">
        <v>1110</v>
      </c>
    </row>
    <row r="2373" spans="1:17" x14ac:dyDescent="0.25">
      <c r="A2373">
        <v>27089</v>
      </c>
      <c r="B2373" t="s">
        <v>9642</v>
      </c>
      <c r="C2373" t="s">
        <v>9643</v>
      </c>
      <c r="D2373" t="s">
        <v>9644</v>
      </c>
      <c r="E2373" t="s">
        <v>924</v>
      </c>
      <c r="F2373" t="s">
        <v>2644</v>
      </c>
      <c r="G2373" t="s">
        <v>9477</v>
      </c>
      <c r="H2373" t="s">
        <v>9478</v>
      </c>
      <c r="I2373" t="s">
        <v>25</v>
      </c>
      <c r="J2373" t="s">
        <v>9645</v>
      </c>
      <c r="K2373" t="s">
        <v>2657</v>
      </c>
      <c r="L2373">
        <v>9353</v>
      </c>
      <c r="M2373">
        <v>556</v>
      </c>
      <c r="N2373">
        <v>631</v>
      </c>
      <c r="O2373">
        <v>831</v>
      </c>
      <c r="P2373">
        <v>1034</v>
      </c>
      <c r="Q2373">
        <v>1393</v>
      </c>
    </row>
    <row r="2374" spans="1:17" x14ac:dyDescent="0.25">
      <c r="A2374">
        <v>27091</v>
      </c>
      <c r="B2374" t="s">
        <v>9646</v>
      </c>
      <c r="C2374" t="s">
        <v>9647</v>
      </c>
      <c r="D2374" t="s">
        <v>9648</v>
      </c>
      <c r="E2374" t="s">
        <v>1266</v>
      </c>
      <c r="F2374" t="s">
        <v>2644</v>
      </c>
      <c r="G2374" t="s">
        <v>9477</v>
      </c>
      <c r="H2374" t="s">
        <v>9478</v>
      </c>
      <c r="I2374" t="s">
        <v>25</v>
      </c>
      <c r="J2374" t="s">
        <v>9649</v>
      </c>
      <c r="K2374" t="s">
        <v>2657</v>
      </c>
      <c r="L2374">
        <v>19737</v>
      </c>
      <c r="M2374">
        <v>568</v>
      </c>
      <c r="N2374">
        <v>645</v>
      </c>
      <c r="O2374">
        <v>849</v>
      </c>
      <c r="P2374">
        <v>1136</v>
      </c>
      <c r="Q2374">
        <v>1141</v>
      </c>
    </row>
    <row r="2375" spans="1:17" x14ac:dyDescent="0.25">
      <c r="A2375">
        <v>27093</v>
      </c>
      <c r="B2375" t="s">
        <v>9650</v>
      </c>
      <c r="C2375" t="s">
        <v>9651</v>
      </c>
      <c r="D2375" t="s">
        <v>9652</v>
      </c>
      <c r="E2375" t="s">
        <v>1371</v>
      </c>
      <c r="F2375" t="s">
        <v>2644</v>
      </c>
      <c r="G2375" t="s">
        <v>9477</v>
      </c>
      <c r="H2375" t="s">
        <v>9478</v>
      </c>
      <c r="I2375" t="s">
        <v>25</v>
      </c>
      <c r="J2375" t="s">
        <v>9653</v>
      </c>
      <c r="K2375" t="s">
        <v>2657</v>
      </c>
      <c r="L2375">
        <v>23149</v>
      </c>
      <c r="M2375">
        <v>589</v>
      </c>
      <c r="N2375">
        <v>679</v>
      </c>
      <c r="O2375">
        <v>881</v>
      </c>
      <c r="P2375">
        <v>1247</v>
      </c>
      <c r="Q2375">
        <v>1394</v>
      </c>
    </row>
    <row r="2376" spans="1:17" x14ac:dyDescent="0.25">
      <c r="A2376">
        <v>27095</v>
      </c>
      <c r="B2376" t="s">
        <v>9654</v>
      </c>
      <c r="C2376" t="s">
        <v>9655</v>
      </c>
      <c r="D2376" t="s">
        <v>9656</v>
      </c>
      <c r="E2376" t="s">
        <v>1389</v>
      </c>
      <c r="F2376" t="s">
        <v>2644</v>
      </c>
      <c r="G2376" t="s">
        <v>9477</v>
      </c>
      <c r="H2376" t="s">
        <v>9478</v>
      </c>
      <c r="I2376" t="s">
        <v>25</v>
      </c>
      <c r="J2376" t="s">
        <v>9657</v>
      </c>
      <c r="K2376" t="s">
        <v>2648</v>
      </c>
      <c r="L2376">
        <v>25963</v>
      </c>
      <c r="M2376">
        <v>676</v>
      </c>
      <c r="N2376">
        <v>758</v>
      </c>
      <c r="O2376">
        <v>998</v>
      </c>
      <c r="P2376">
        <v>1408</v>
      </c>
      <c r="Q2376">
        <v>1700</v>
      </c>
    </row>
    <row r="2377" spans="1:17" x14ac:dyDescent="0.25">
      <c r="A2377">
        <v>27097</v>
      </c>
      <c r="B2377" t="s">
        <v>9658</v>
      </c>
      <c r="C2377" t="s">
        <v>9659</v>
      </c>
      <c r="D2377" t="s">
        <v>9660</v>
      </c>
      <c r="E2377" t="s">
        <v>1407</v>
      </c>
      <c r="F2377" t="s">
        <v>2644</v>
      </c>
      <c r="G2377" t="s">
        <v>9477</v>
      </c>
      <c r="H2377" t="s">
        <v>9478</v>
      </c>
      <c r="I2377" t="s">
        <v>25</v>
      </c>
      <c r="J2377" t="s">
        <v>9661</v>
      </c>
      <c r="K2377" t="s">
        <v>2657</v>
      </c>
      <c r="L2377">
        <v>33119</v>
      </c>
      <c r="M2377">
        <v>583</v>
      </c>
      <c r="N2377">
        <v>637</v>
      </c>
      <c r="O2377">
        <v>839</v>
      </c>
      <c r="P2377">
        <v>1169</v>
      </c>
      <c r="Q2377">
        <v>1272</v>
      </c>
    </row>
    <row r="2378" spans="1:17" x14ac:dyDescent="0.25">
      <c r="A2378">
        <v>27099</v>
      </c>
      <c r="B2378" t="s">
        <v>9662</v>
      </c>
      <c r="C2378" t="s">
        <v>9663</v>
      </c>
      <c r="D2378" t="s">
        <v>9664</v>
      </c>
      <c r="E2378" t="s">
        <v>1429</v>
      </c>
      <c r="F2378" t="s">
        <v>2644</v>
      </c>
      <c r="G2378" t="s">
        <v>9477</v>
      </c>
      <c r="H2378" t="s">
        <v>9478</v>
      </c>
      <c r="I2378" t="s">
        <v>25</v>
      </c>
      <c r="J2378" t="s">
        <v>9665</v>
      </c>
      <c r="K2378" t="s">
        <v>2657</v>
      </c>
      <c r="L2378">
        <v>39931</v>
      </c>
      <c r="M2378">
        <v>648</v>
      </c>
      <c r="N2378">
        <v>736</v>
      </c>
      <c r="O2378">
        <v>969</v>
      </c>
      <c r="P2378">
        <v>1275</v>
      </c>
      <c r="Q2378">
        <v>1378</v>
      </c>
    </row>
    <row r="2379" spans="1:17" x14ac:dyDescent="0.25">
      <c r="A2379">
        <v>27101</v>
      </c>
      <c r="B2379" t="s">
        <v>9666</v>
      </c>
      <c r="C2379" t="s">
        <v>9667</v>
      </c>
      <c r="D2379" t="s">
        <v>9668</v>
      </c>
      <c r="E2379" t="s">
        <v>1435</v>
      </c>
      <c r="F2379" t="s">
        <v>2644</v>
      </c>
      <c r="G2379" t="s">
        <v>9477</v>
      </c>
      <c r="H2379" t="s">
        <v>9478</v>
      </c>
      <c r="I2379" t="s">
        <v>25</v>
      </c>
      <c r="J2379" t="s">
        <v>9669</v>
      </c>
      <c r="K2379" t="s">
        <v>2657</v>
      </c>
      <c r="L2379">
        <v>8247</v>
      </c>
      <c r="M2379">
        <v>552</v>
      </c>
      <c r="N2379">
        <v>629</v>
      </c>
      <c r="O2379">
        <v>826</v>
      </c>
      <c r="P2379">
        <v>1174</v>
      </c>
      <c r="Q2379">
        <v>1202</v>
      </c>
    </row>
    <row r="2380" spans="1:17" x14ac:dyDescent="0.25">
      <c r="A2380">
        <v>27103</v>
      </c>
      <c r="B2380" t="s">
        <v>9670</v>
      </c>
      <c r="C2380" t="s">
        <v>9501</v>
      </c>
      <c r="D2380" t="s">
        <v>9502</v>
      </c>
      <c r="E2380" t="s">
        <v>1468</v>
      </c>
      <c r="F2380" t="s">
        <v>2644</v>
      </c>
      <c r="G2380" t="s">
        <v>9477</v>
      </c>
      <c r="H2380" t="s">
        <v>9478</v>
      </c>
      <c r="I2380" t="s">
        <v>25</v>
      </c>
      <c r="J2380" t="s">
        <v>9671</v>
      </c>
      <c r="K2380" t="s">
        <v>2648</v>
      </c>
      <c r="L2380">
        <v>34176</v>
      </c>
      <c r="M2380">
        <v>828</v>
      </c>
      <c r="N2380">
        <v>845</v>
      </c>
      <c r="O2380">
        <v>1056</v>
      </c>
      <c r="P2380">
        <v>1478</v>
      </c>
      <c r="Q2380">
        <v>1799</v>
      </c>
    </row>
    <row r="2381" spans="1:17" x14ac:dyDescent="0.25">
      <c r="A2381">
        <v>27105</v>
      </c>
      <c r="B2381" t="s">
        <v>9672</v>
      </c>
      <c r="C2381" t="s">
        <v>9673</v>
      </c>
      <c r="D2381" t="s">
        <v>9674</v>
      </c>
      <c r="E2381" t="s">
        <v>1486</v>
      </c>
      <c r="F2381" t="s">
        <v>2644</v>
      </c>
      <c r="G2381" t="s">
        <v>9477</v>
      </c>
      <c r="H2381" t="s">
        <v>9478</v>
      </c>
      <c r="I2381" t="s">
        <v>25</v>
      </c>
      <c r="J2381" t="s">
        <v>9675</v>
      </c>
      <c r="K2381" t="s">
        <v>2657</v>
      </c>
      <c r="L2381">
        <v>21667</v>
      </c>
      <c r="M2381">
        <v>618</v>
      </c>
      <c r="N2381">
        <v>702</v>
      </c>
      <c r="O2381">
        <v>924</v>
      </c>
      <c r="P2381">
        <v>1183</v>
      </c>
      <c r="Q2381">
        <v>1241</v>
      </c>
    </row>
    <row r="2382" spans="1:17" x14ac:dyDescent="0.25">
      <c r="A2382">
        <v>27107</v>
      </c>
      <c r="B2382" t="s">
        <v>9676</v>
      </c>
      <c r="C2382" t="s">
        <v>9677</v>
      </c>
      <c r="D2382" t="s">
        <v>9678</v>
      </c>
      <c r="E2382" t="s">
        <v>1507</v>
      </c>
      <c r="F2382" t="s">
        <v>2644</v>
      </c>
      <c r="G2382" t="s">
        <v>9477</v>
      </c>
      <c r="H2382" t="s">
        <v>9478</v>
      </c>
      <c r="I2382" t="s">
        <v>25</v>
      </c>
      <c r="J2382" t="s">
        <v>9679</v>
      </c>
      <c r="K2382" t="s">
        <v>2657</v>
      </c>
      <c r="L2382">
        <v>6466</v>
      </c>
      <c r="M2382">
        <v>552</v>
      </c>
      <c r="N2382">
        <v>628</v>
      </c>
      <c r="O2382">
        <v>826</v>
      </c>
      <c r="P2382">
        <v>1005</v>
      </c>
      <c r="Q2382">
        <v>1202</v>
      </c>
    </row>
    <row r="2383" spans="1:17" x14ac:dyDescent="0.25">
      <c r="A2383">
        <v>27109</v>
      </c>
      <c r="B2383" t="s">
        <v>9680</v>
      </c>
      <c r="C2383" t="s">
        <v>9547</v>
      </c>
      <c r="D2383" t="s">
        <v>9548</v>
      </c>
      <c r="E2383" t="s">
        <v>1528</v>
      </c>
      <c r="F2383" t="s">
        <v>2644</v>
      </c>
      <c r="G2383" t="s">
        <v>9477</v>
      </c>
      <c r="H2383" t="s">
        <v>9478</v>
      </c>
      <c r="I2383" t="s">
        <v>25</v>
      </c>
      <c r="J2383" t="s">
        <v>9681</v>
      </c>
      <c r="K2383" t="s">
        <v>2648</v>
      </c>
      <c r="L2383">
        <v>156446</v>
      </c>
      <c r="M2383">
        <v>847</v>
      </c>
      <c r="N2383">
        <v>985</v>
      </c>
      <c r="O2383">
        <v>1224</v>
      </c>
      <c r="P2383">
        <v>1740</v>
      </c>
      <c r="Q2383">
        <v>2085</v>
      </c>
    </row>
    <row r="2384" spans="1:17" x14ac:dyDescent="0.25">
      <c r="A2384">
        <v>27111</v>
      </c>
      <c r="B2384" t="s">
        <v>9682</v>
      </c>
      <c r="C2384" t="s">
        <v>9683</v>
      </c>
      <c r="D2384" t="s">
        <v>9684</v>
      </c>
      <c r="E2384" t="s">
        <v>1548</v>
      </c>
      <c r="F2384" t="s">
        <v>2644</v>
      </c>
      <c r="G2384" t="s">
        <v>9477</v>
      </c>
      <c r="H2384" t="s">
        <v>9478</v>
      </c>
      <c r="I2384" t="s">
        <v>25</v>
      </c>
      <c r="J2384" t="s">
        <v>9685</v>
      </c>
      <c r="K2384" t="s">
        <v>2657</v>
      </c>
      <c r="L2384">
        <v>58416</v>
      </c>
      <c r="M2384">
        <v>651</v>
      </c>
      <c r="N2384">
        <v>656</v>
      </c>
      <c r="O2384">
        <v>863</v>
      </c>
      <c r="P2384">
        <v>1151</v>
      </c>
      <c r="Q2384">
        <v>1261</v>
      </c>
    </row>
    <row r="2385" spans="1:17" x14ac:dyDescent="0.25">
      <c r="A2385">
        <v>27113</v>
      </c>
      <c r="B2385" t="s">
        <v>9686</v>
      </c>
      <c r="C2385" t="s">
        <v>9687</v>
      </c>
      <c r="D2385" t="s">
        <v>9688</v>
      </c>
      <c r="E2385" t="s">
        <v>1477</v>
      </c>
      <c r="F2385" t="s">
        <v>2644</v>
      </c>
      <c r="G2385" t="s">
        <v>9477</v>
      </c>
      <c r="H2385" t="s">
        <v>9478</v>
      </c>
      <c r="I2385" t="s">
        <v>25</v>
      </c>
      <c r="J2385" t="s">
        <v>9689</v>
      </c>
      <c r="K2385" t="s">
        <v>2657</v>
      </c>
      <c r="L2385">
        <v>14110</v>
      </c>
      <c r="M2385">
        <v>629</v>
      </c>
      <c r="N2385">
        <v>714</v>
      </c>
      <c r="O2385">
        <v>940</v>
      </c>
      <c r="P2385">
        <v>1208</v>
      </c>
      <c r="Q2385">
        <v>1368</v>
      </c>
    </row>
    <row r="2386" spans="1:17" x14ac:dyDescent="0.25">
      <c r="A2386">
        <v>27115</v>
      </c>
      <c r="B2386" t="s">
        <v>9690</v>
      </c>
      <c r="C2386" t="s">
        <v>9691</v>
      </c>
      <c r="D2386" t="s">
        <v>9692</v>
      </c>
      <c r="E2386" t="s">
        <v>1574</v>
      </c>
      <c r="F2386" t="s">
        <v>2644</v>
      </c>
      <c r="G2386" t="s">
        <v>9477</v>
      </c>
      <c r="H2386" t="s">
        <v>9478</v>
      </c>
      <c r="I2386" t="s">
        <v>25</v>
      </c>
      <c r="J2386" t="s">
        <v>9693</v>
      </c>
      <c r="K2386" t="s">
        <v>2657</v>
      </c>
      <c r="L2386">
        <v>29254</v>
      </c>
      <c r="M2386">
        <v>768</v>
      </c>
      <c r="N2386">
        <v>773</v>
      </c>
      <c r="O2386">
        <v>1017</v>
      </c>
      <c r="P2386">
        <v>1290</v>
      </c>
      <c r="Q2386">
        <v>1415</v>
      </c>
    </row>
    <row r="2387" spans="1:17" x14ac:dyDescent="0.25">
      <c r="A2387">
        <v>27117</v>
      </c>
      <c r="B2387" t="s">
        <v>9694</v>
      </c>
      <c r="C2387" t="s">
        <v>9695</v>
      </c>
      <c r="D2387" t="s">
        <v>9696</v>
      </c>
      <c r="E2387" t="s">
        <v>1591</v>
      </c>
      <c r="F2387" t="s">
        <v>2644</v>
      </c>
      <c r="G2387" t="s">
        <v>9477</v>
      </c>
      <c r="H2387" t="s">
        <v>9478</v>
      </c>
      <c r="I2387" t="s">
        <v>25</v>
      </c>
      <c r="J2387" t="s">
        <v>9697</v>
      </c>
      <c r="K2387" t="s">
        <v>2657</v>
      </c>
      <c r="L2387">
        <v>9163</v>
      </c>
      <c r="M2387">
        <v>552</v>
      </c>
      <c r="N2387">
        <v>703</v>
      </c>
      <c r="O2387">
        <v>826</v>
      </c>
      <c r="P2387">
        <v>1098</v>
      </c>
      <c r="Q2387">
        <v>1379</v>
      </c>
    </row>
    <row r="2388" spans="1:17" x14ac:dyDescent="0.25">
      <c r="A2388">
        <v>27119</v>
      </c>
      <c r="B2388" t="s">
        <v>9698</v>
      </c>
      <c r="C2388" t="s">
        <v>9699</v>
      </c>
      <c r="D2388" t="s">
        <v>9700</v>
      </c>
      <c r="E2388" t="s">
        <v>945</v>
      </c>
      <c r="F2388" t="s">
        <v>2644</v>
      </c>
      <c r="G2388" t="s">
        <v>9477</v>
      </c>
      <c r="H2388" t="s">
        <v>9478</v>
      </c>
      <c r="I2388" t="s">
        <v>25</v>
      </c>
      <c r="J2388" t="s">
        <v>9701</v>
      </c>
      <c r="K2388" t="s">
        <v>2648</v>
      </c>
      <c r="L2388">
        <v>31384</v>
      </c>
      <c r="M2388">
        <v>683</v>
      </c>
      <c r="N2388">
        <v>702</v>
      </c>
      <c r="O2388">
        <v>890</v>
      </c>
      <c r="P2388">
        <v>1265</v>
      </c>
      <c r="Q2388">
        <v>1516</v>
      </c>
    </row>
    <row r="2389" spans="1:17" x14ac:dyDescent="0.25">
      <c r="A2389">
        <v>27121</v>
      </c>
      <c r="B2389" t="s">
        <v>9702</v>
      </c>
      <c r="C2389" t="s">
        <v>9703</v>
      </c>
      <c r="D2389" t="s">
        <v>9704</v>
      </c>
      <c r="E2389" t="s">
        <v>1570</v>
      </c>
      <c r="F2389" t="s">
        <v>2644</v>
      </c>
      <c r="G2389" t="s">
        <v>9477</v>
      </c>
      <c r="H2389" t="s">
        <v>9478</v>
      </c>
      <c r="I2389" t="s">
        <v>25</v>
      </c>
      <c r="J2389" t="s">
        <v>9705</v>
      </c>
      <c r="K2389" t="s">
        <v>2657</v>
      </c>
      <c r="L2389">
        <v>11107</v>
      </c>
      <c r="M2389">
        <v>618</v>
      </c>
      <c r="N2389">
        <v>703</v>
      </c>
      <c r="O2389">
        <v>925</v>
      </c>
      <c r="P2389">
        <v>1126</v>
      </c>
      <c r="Q2389">
        <v>1346</v>
      </c>
    </row>
    <row r="2390" spans="1:17" x14ac:dyDescent="0.25">
      <c r="A2390">
        <v>27123</v>
      </c>
      <c r="B2390" t="s">
        <v>9706</v>
      </c>
      <c r="C2390" t="s">
        <v>9481</v>
      </c>
      <c r="D2390" t="s">
        <v>9482</v>
      </c>
      <c r="E2390" t="s">
        <v>1149</v>
      </c>
      <c r="F2390" t="s">
        <v>2644</v>
      </c>
      <c r="G2390" t="s">
        <v>9477</v>
      </c>
      <c r="H2390" t="s">
        <v>9478</v>
      </c>
      <c r="I2390" t="s">
        <v>25</v>
      </c>
      <c r="J2390" t="s">
        <v>9707</v>
      </c>
      <c r="K2390" t="s">
        <v>2648</v>
      </c>
      <c r="L2390">
        <v>546598</v>
      </c>
      <c r="M2390">
        <v>1007</v>
      </c>
      <c r="N2390">
        <v>1149</v>
      </c>
      <c r="O2390">
        <v>1410</v>
      </c>
      <c r="P2390">
        <v>1916</v>
      </c>
      <c r="Q2390">
        <v>2209</v>
      </c>
    </row>
    <row r="2391" spans="1:17" x14ac:dyDescent="0.25">
      <c r="A2391">
        <v>27125</v>
      </c>
      <c r="B2391" t="s">
        <v>9708</v>
      </c>
      <c r="C2391" t="s">
        <v>9709</v>
      </c>
      <c r="D2391" t="s">
        <v>9710</v>
      </c>
      <c r="E2391" t="s">
        <v>1652</v>
      </c>
      <c r="F2391" t="s">
        <v>2644</v>
      </c>
      <c r="G2391" t="s">
        <v>9477</v>
      </c>
      <c r="H2391" t="s">
        <v>9478</v>
      </c>
      <c r="I2391" t="s">
        <v>25</v>
      </c>
      <c r="J2391" t="s">
        <v>9711</v>
      </c>
      <c r="K2391" t="s">
        <v>2657</v>
      </c>
      <c r="L2391">
        <v>4005</v>
      </c>
      <c r="M2391">
        <v>552</v>
      </c>
      <c r="N2391">
        <v>628</v>
      </c>
      <c r="O2391">
        <v>826</v>
      </c>
      <c r="P2391">
        <v>1174</v>
      </c>
      <c r="Q2391">
        <v>1202</v>
      </c>
    </row>
    <row r="2392" spans="1:17" x14ac:dyDescent="0.25">
      <c r="A2392">
        <v>27127</v>
      </c>
      <c r="B2392" t="s">
        <v>9712</v>
      </c>
      <c r="C2392" t="s">
        <v>9713</v>
      </c>
      <c r="D2392" t="s">
        <v>9714</v>
      </c>
      <c r="E2392" t="s">
        <v>1670</v>
      </c>
      <c r="F2392" t="s">
        <v>2644</v>
      </c>
      <c r="G2392" t="s">
        <v>9477</v>
      </c>
      <c r="H2392" t="s">
        <v>9478</v>
      </c>
      <c r="I2392" t="s">
        <v>25</v>
      </c>
      <c r="J2392" t="s">
        <v>9715</v>
      </c>
      <c r="K2392" t="s">
        <v>2657</v>
      </c>
      <c r="L2392">
        <v>15193</v>
      </c>
      <c r="M2392">
        <v>552</v>
      </c>
      <c r="N2392">
        <v>694</v>
      </c>
      <c r="O2392">
        <v>826</v>
      </c>
      <c r="P2392">
        <v>1174</v>
      </c>
      <c r="Q2392">
        <v>1336</v>
      </c>
    </row>
    <row r="2393" spans="1:17" x14ac:dyDescent="0.25">
      <c r="A2393">
        <v>27129</v>
      </c>
      <c r="B2393" t="s">
        <v>9716</v>
      </c>
      <c r="C2393" t="s">
        <v>9717</v>
      </c>
      <c r="D2393" t="s">
        <v>9718</v>
      </c>
      <c r="E2393" t="s">
        <v>1194</v>
      </c>
      <c r="F2393" t="s">
        <v>2644</v>
      </c>
      <c r="G2393" t="s">
        <v>9477</v>
      </c>
      <c r="H2393" t="s">
        <v>9478</v>
      </c>
      <c r="I2393" t="s">
        <v>25</v>
      </c>
      <c r="J2393" t="s">
        <v>9719</v>
      </c>
      <c r="K2393" t="s">
        <v>2657</v>
      </c>
      <c r="L2393">
        <v>14572</v>
      </c>
      <c r="M2393">
        <v>697</v>
      </c>
      <c r="N2393">
        <v>702</v>
      </c>
      <c r="O2393">
        <v>826</v>
      </c>
      <c r="P2393">
        <v>1174</v>
      </c>
      <c r="Q2393">
        <v>1366</v>
      </c>
    </row>
    <row r="2394" spans="1:17" x14ac:dyDescent="0.25">
      <c r="A2394">
        <v>27131</v>
      </c>
      <c r="B2394" t="s">
        <v>9720</v>
      </c>
      <c r="C2394" t="s">
        <v>9721</v>
      </c>
      <c r="D2394" t="s">
        <v>9722</v>
      </c>
      <c r="E2394" t="s">
        <v>1702</v>
      </c>
      <c r="F2394" t="s">
        <v>2644</v>
      </c>
      <c r="G2394" t="s">
        <v>9477</v>
      </c>
      <c r="H2394" t="s">
        <v>9478</v>
      </c>
      <c r="I2394" t="s">
        <v>25</v>
      </c>
      <c r="J2394" t="s">
        <v>9723</v>
      </c>
      <c r="K2394" t="s">
        <v>2657</v>
      </c>
      <c r="L2394">
        <v>66549</v>
      </c>
      <c r="M2394">
        <v>795</v>
      </c>
      <c r="N2394">
        <v>815</v>
      </c>
      <c r="O2394">
        <v>1073</v>
      </c>
      <c r="P2394">
        <v>1477</v>
      </c>
      <c r="Q2394">
        <v>1688</v>
      </c>
    </row>
    <row r="2395" spans="1:17" x14ac:dyDescent="0.25">
      <c r="A2395">
        <v>27133</v>
      </c>
      <c r="B2395" t="s">
        <v>9724</v>
      </c>
      <c r="C2395" t="s">
        <v>9725</v>
      </c>
      <c r="D2395" t="s">
        <v>9726</v>
      </c>
      <c r="E2395" t="s">
        <v>1519</v>
      </c>
      <c r="F2395" t="s">
        <v>2644</v>
      </c>
      <c r="G2395" t="s">
        <v>9477</v>
      </c>
      <c r="H2395" t="s">
        <v>9478</v>
      </c>
      <c r="I2395" t="s">
        <v>25</v>
      </c>
      <c r="J2395" t="s">
        <v>9727</v>
      </c>
      <c r="K2395" t="s">
        <v>2657</v>
      </c>
      <c r="L2395">
        <v>9386</v>
      </c>
      <c r="M2395">
        <v>588</v>
      </c>
      <c r="N2395">
        <v>669</v>
      </c>
      <c r="O2395">
        <v>880</v>
      </c>
      <c r="P2395">
        <v>1134</v>
      </c>
      <c r="Q2395">
        <v>1208</v>
      </c>
    </row>
    <row r="2396" spans="1:17" x14ac:dyDescent="0.25">
      <c r="A2396">
        <v>27135</v>
      </c>
      <c r="B2396" t="s">
        <v>9728</v>
      </c>
      <c r="C2396" t="s">
        <v>9729</v>
      </c>
      <c r="D2396" t="s">
        <v>9730</v>
      </c>
      <c r="E2396" t="s">
        <v>1727</v>
      </c>
      <c r="F2396" t="s">
        <v>2644</v>
      </c>
      <c r="G2396" t="s">
        <v>9477</v>
      </c>
      <c r="H2396" t="s">
        <v>9478</v>
      </c>
      <c r="I2396" t="s">
        <v>25</v>
      </c>
      <c r="J2396" t="s">
        <v>9731</v>
      </c>
      <c r="K2396" t="s">
        <v>2657</v>
      </c>
      <c r="L2396">
        <v>15259</v>
      </c>
      <c r="M2396">
        <v>583</v>
      </c>
      <c r="N2396">
        <v>687</v>
      </c>
      <c r="O2396">
        <v>872</v>
      </c>
      <c r="P2396">
        <v>1061</v>
      </c>
      <c r="Q2396">
        <v>1171</v>
      </c>
    </row>
    <row r="2397" spans="1:17" x14ac:dyDescent="0.25">
      <c r="A2397">
        <v>27137</v>
      </c>
      <c r="B2397" t="s">
        <v>9732</v>
      </c>
      <c r="C2397" t="s">
        <v>9509</v>
      </c>
      <c r="D2397" t="s">
        <v>9510</v>
      </c>
      <c r="E2397" t="s">
        <v>1739</v>
      </c>
      <c r="F2397" t="s">
        <v>2644</v>
      </c>
      <c r="G2397" t="s">
        <v>9477</v>
      </c>
      <c r="H2397" t="s">
        <v>9478</v>
      </c>
      <c r="I2397" t="s">
        <v>25</v>
      </c>
      <c r="J2397" t="s">
        <v>9733</v>
      </c>
      <c r="K2397" t="s">
        <v>2648</v>
      </c>
      <c r="L2397">
        <v>199499</v>
      </c>
      <c r="M2397">
        <v>780</v>
      </c>
      <c r="N2397">
        <v>838</v>
      </c>
      <c r="O2397">
        <v>1087</v>
      </c>
      <c r="P2397">
        <v>1435</v>
      </c>
      <c r="Q2397">
        <v>1789</v>
      </c>
    </row>
    <row r="2398" spans="1:17" x14ac:dyDescent="0.25">
      <c r="A2398">
        <v>27139</v>
      </c>
      <c r="B2398" t="s">
        <v>9734</v>
      </c>
      <c r="C2398" t="s">
        <v>9481</v>
      </c>
      <c r="D2398" t="s">
        <v>9482</v>
      </c>
      <c r="E2398" t="s">
        <v>1636</v>
      </c>
      <c r="F2398" t="s">
        <v>2644</v>
      </c>
      <c r="G2398" t="s">
        <v>9477</v>
      </c>
      <c r="H2398" t="s">
        <v>9478</v>
      </c>
      <c r="I2398" t="s">
        <v>25</v>
      </c>
      <c r="J2398" t="s">
        <v>9735</v>
      </c>
      <c r="K2398" t="s">
        <v>2648</v>
      </c>
      <c r="L2398">
        <v>147201</v>
      </c>
      <c r="M2398">
        <v>1007</v>
      </c>
      <c r="N2398">
        <v>1149</v>
      </c>
      <c r="O2398">
        <v>1410</v>
      </c>
      <c r="P2398">
        <v>1916</v>
      </c>
      <c r="Q2398">
        <v>2209</v>
      </c>
    </row>
    <row r="2399" spans="1:17" x14ac:dyDescent="0.25">
      <c r="A2399">
        <v>27141</v>
      </c>
      <c r="B2399" t="s">
        <v>9736</v>
      </c>
      <c r="C2399" t="s">
        <v>9481</v>
      </c>
      <c r="D2399" t="s">
        <v>9482</v>
      </c>
      <c r="E2399" t="s">
        <v>1766</v>
      </c>
      <c r="F2399" t="s">
        <v>2644</v>
      </c>
      <c r="G2399" t="s">
        <v>9477</v>
      </c>
      <c r="H2399" t="s">
        <v>9478</v>
      </c>
      <c r="I2399" t="s">
        <v>25</v>
      </c>
      <c r="J2399" t="s">
        <v>9737</v>
      </c>
      <c r="K2399" t="s">
        <v>2648</v>
      </c>
      <c r="L2399">
        <v>96015</v>
      </c>
      <c r="M2399">
        <v>1007</v>
      </c>
      <c r="N2399">
        <v>1149</v>
      </c>
      <c r="O2399">
        <v>1410</v>
      </c>
      <c r="P2399">
        <v>1916</v>
      </c>
      <c r="Q2399">
        <v>2209</v>
      </c>
    </row>
    <row r="2400" spans="1:17" x14ac:dyDescent="0.25">
      <c r="A2400">
        <v>27143</v>
      </c>
      <c r="B2400" t="s">
        <v>9738</v>
      </c>
      <c r="C2400" t="s">
        <v>9739</v>
      </c>
      <c r="D2400" t="s">
        <v>9740</v>
      </c>
      <c r="E2400" t="s">
        <v>1778</v>
      </c>
      <c r="F2400" t="s">
        <v>2644</v>
      </c>
      <c r="G2400" t="s">
        <v>9477</v>
      </c>
      <c r="H2400" t="s">
        <v>9478</v>
      </c>
      <c r="I2400" t="s">
        <v>25</v>
      </c>
      <c r="J2400" t="s">
        <v>9741</v>
      </c>
      <c r="K2400" t="s">
        <v>2657</v>
      </c>
      <c r="L2400">
        <v>14871</v>
      </c>
      <c r="M2400">
        <v>574</v>
      </c>
      <c r="N2400">
        <v>692</v>
      </c>
      <c r="O2400">
        <v>858</v>
      </c>
      <c r="P2400">
        <v>1095</v>
      </c>
      <c r="Q2400">
        <v>1190</v>
      </c>
    </row>
    <row r="2401" spans="1:17" x14ac:dyDescent="0.25">
      <c r="A2401">
        <v>27145</v>
      </c>
      <c r="B2401" t="s">
        <v>9742</v>
      </c>
      <c r="C2401" t="s">
        <v>9493</v>
      </c>
      <c r="D2401" t="s">
        <v>9494</v>
      </c>
      <c r="E2401" t="s">
        <v>1792</v>
      </c>
      <c r="F2401" t="s">
        <v>2644</v>
      </c>
      <c r="G2401" t="s">
        <v>9477</v>
      </c>
      <c r="H2401" t="s">
        <v>9478</v>
      </c>
      <c r="I2401" t="s">
        <v>25</v>
      </c>
      <c r="J2401" t="s">
        <v>9743</v>
      </c>
      <c r="K2401" t="s">
        <v>2648</v>
      </c>
      <c r="L2401">
        <v>159788</v>
      </c>
      <c r="M2401">
        <v>754</v>
      </c>
      <c r="N2401">
        <v>781</v>
      </c>
      <c r="O2401">
        <v>972</v>
      </c>
      <c r="P2401">
        <v>1309</v>
      </c>
      <c r="Q2401">
        <v>1552</v>
      </c>
    </row>
    <row r="2402" spans="1:17" x14ac:dyDescent="0.25">
      <c r="A2402">
        <v>27147</v>
      </c>
      <c r="B2402" t="s">
        <v>9744</v>
      </c>
      <c r="C2402" t="s">
        <v>9745</v>
      </c>
      <c r="D2402" t="s">
        <v>9746</v>
      </c>
      <c r="E2402" t="s">
        <v>1354</v>
      </c>
      <c r="F2402" t="s">
        <v>2644</v>
      </c>
      <c r="G2402" t="s">
        <v>9477</v>
      </c>
      <c r="H2402" t="s">
        <v>9478</v>
      </c>
      <c r="I2402" t="s">
        <v>25</v>
      </c>
      <c r="J2402" t="s">
        <v>9747</v>
      </c>
      <c r="K2402" t="s">
        <v>2657</v>
      </c>
      <c r="L2402">
        <v>36710</v>
      </c>
      <c r="M2402">
        <v>666</v>
      </c>
      <c r="N2402">
        <v>726</v>
      </c>
      <c r="O2402">
        <v>939</v>
      </c>
      <c r="P2402">
        <v>1334</v>
      </c>
      <c r="Q2402">
        <v>1599</v>
      </c>
    </row>
    <row r="2403" spans="1:17" x14ac:dyDescent="0.25">
      <c r="A2403">
        <v>27149</v>
      </c>
      <c r="B2403" t="s">
        <v>9748</v>
      </c>
      <c r="C2403" t="s">
        <v>9749</v>
      </c>
      <c r="D2403" t="s">
        <v>9750</v>
      </c>
      <c r="E2403" t="s">
        <v>1096</v>
      </c>
      <c r="F2403" t="s">
        <v>2644</v>
      </c>
      <c r="G2403" t="s">
        <v>9477</v>
      </c>
      <c r="H2403" t="s">
        <v>9478</v>
      </c>
      <c r="I2403" t="s">
        <v>25</v>
      </c>
      <c r="J2403" t="s">
        <v>9751</v>
      </c>
      <c r="K2403" t="s">
        <v>2657</v>
      </c>
      <c r="L2403">
        <v>9770</v>
      </c>
      <c r="M2403">
        <v>563</v>
      </c>
      <c r="N2403">
        <v>702</v>
      </c>
      <c r="O2403">
        <v>842</v>
      </c>
      <c r="P2403">
        <v>1197</v>
      </c>
      <c r="Q2403">
        <v>1344</v>
      </c>
    </row>
    <row r="2404" spans="1:17" x14ac:dyDescent="0.25">
      <c r="A2404">
        <v>27151</v>
      </c>
      <c r="B2404" t="s">
        <v>9752</v>
      </c>
      <c r="C2404" t="s">
        <v>9753</v>
      </c>
      <c r="D2404" t="s">
        <v>9754</v>
      </c>
      <c r="E2404" t="s">
        <v>1824</v>
      </c>
      <c r="F2404" t="s">
        <v>2644</v>
      </c>
      <c r="G2404" t="s">
        <v>9477</v>
      </c>
      <c r="H2404" t="s">
        <v>9478</v>
      </c>
      <c r="I2404" t="s">
        <v>25</v>
      </c>
      <c r="J2404" t="s">
        <v>9755</v>
      </c>
      <c r="K2404" t="s">
        <v>2657</v>
      </c>
      <c r="L2404">
        <v>9329</v>
      </c>
      <c r="M2404">
        <v>552</v>
      </c>
      <c r="N2404">
        <v>628</v>
      </c>
      <c r="O2404">
        <v>826</v>
      </c>
      <c r="P2404">
        <v>1005</v>
      </c>
      <c r="Q2404">
        <v>1110</v>
      </c>
    </row>
    <row r="2405" spans="1:17" x14ac:dyDescent="0.25">
      <c r="A2405">
        <v>27153</v>
      </c>
      <c r="B2405" t="s">
        <v>9756</v>
      </c>
      <c r="C2405" t="s">
        <v>9757</v>
      </c>
      <c r="D2405" t="s">
        <v>9758</v>
      </c>
      <c r="E2405" t="s">
        <v>1610</v>
      </c>
      <c r="F2405" t="s">
        <v>2644</v>
      </c>
      <c r="G2405" t="s">
        <v>9477</v>
      </c>
      <c r="H2405" t="s">
        <v>9478</v>
      </c>
      <c r="I2405" t="s">
        <v>25</v>
      </c>
      <c r="J2405" t="s">
        <v>9759</v>
      </c>
      <c r="K2405" t="s">
        <v>2657</v>
      </c>
      <c r="L2405">
        <v>24603</v>
      </c>
      <c r="M2405">
        <v>552</v>
      </c>
      <c r="N2405">
        <v>721</v>
      </c>
      <c r="O2405">
        <v>826</v>
      </c>
      <c r="P2405">
        <v>1105</v>
      </c>
      <c r="Q2405">
        <v>1110</v>
      </c>
    </row>
    <row r="2406" spans="1:17" x14ac:dyDescent="0.25">
      <c r="A2406">
        <v>27155</v>
      </c>
      <c r="B2406" t="s">
        <v>9760</v>
      </c>
      <c r="C2406" t="s">
        <v>9761</v>
      </c>
      <c r="D2406" t="s">
        <v>9762</v>
      </c>
      <c r="E2406" t="s">
        <v>1844</v>
      </c>
      <c r="F2406" t="s">
        <v>2644</v>
      </c>
      <c r="G2406" t="s">
        <v>9477</v>
      </c>
      <c r="H2406" t="s">
        <v>9478</v>
      </c>
      <c r="I2406" t="s">
        <v>25</v>
      </c>
      <c r="J2406" t="s">
        <v>9763</v>
      </c>
      <c r="K2406" t="s">
        <v>2657</v>
      </c>
      <c r="L2406">
        <v>3282</v>
      </c>
      <c r="M2406">
        <v>552</v>
      </c>
      <c r="N2406">
        <v>651</v>
      </c>
      <c r="O2406">
        <v>826</v>
      </c>
      <c r="P2406">
        <v>1174</v>
      </c>
      <c r="Q2406">
        <v>1284</v>
      </c>
    </row>
    <row r="2407" spans="1:17" x14ac:dyDescent="0.25">
      <c r="A2407">
        <v>27157</v>
      </c>
      <c r="B2407" t="s">
        <v>9764</v>
      </c>
      <c r="C2407" t="s">
        <v>9765</v>
      </c>
      <c r="D2407" t="s">
        <v>9766</v>
      </c>
      <c r="E2407" t="s">
        <v>1857</v>
      </c>
      <c r="F2407" t="s">
        <v>2644</v>
      </c>
      <c r="G2407" t="s">
        <v>9477</v>
      </c>
      <c r="H2407" t="s">
        <v>9478</v>
      </c>
      <c r="I2407" t="s">
        <v>25</v>
      </c>
      <c r="J2407" t="s">
        <v>9767</v>
      </c>
      <c r="K2407" t="s">
        <v>2648</v>
      </c>
      <c r="L2407">
        <v>21564</v>
      </c>
      <c r="M2407">
        <v>593</v>
      </c>
      <c r="N2407">
        <v>727</v>
      </c>
      <c r="O2407">
        <v>826</v>
      </c>
      <c r="P2407">
        <v>1174</v>
      </c>
      <c r="Q2407">
        <v>1407</v>
      </c>
    </row>
    <row r="2408" spans="1:17" x14ac:dyDescent="0.25">
      <c r="A2408">
        <v>27159</v>
      </c>
      <c r="B2408" t="s">
        <v>9768</v>
      </c>
      <c r="C2408" t="s">
        <v>9769</v>
      </c>
      <c r="D2408" t="s">
        <v>9770</v>
      </c>
      <c r="E2408" t="s">
        <v>1866</v>
      </c>
      <c r="F2408" t="s">
        <v>2644</v>
      </c>
      <c r="G2408" t="s">
        <v>9477</v>
      </c>
      <c r="H2408" t="s">
        <v>9478</v>
      </c>
      <c r="I2408" t="s">
        <v>25</v>
      </c>
      <c r="J2408" t="s">
        <v>9771</v>
      </c>
      <c r="K2408" t="s">
        <v>2657</v>
      </c>
      <c r="L2408">
        <v>13681</v>
      </c>
      <c r="M2408">
        <v>560</v>
      </c>
      <c r="N2408">
        <v>717</v>
      </c>
      <c r="O2408">
        <v>837</v>
      </c>
      <c r="P2408">
        <v>1019</v>
      </c>
      <c r="Q2408">
        <v>1124</v>
      </c>
    </row>
    <row r="2409" spans="1:17" x14ac:dyDescent="0.25">
      <c r="A2409">
        <v>27161</v>
      </c>
      <c r="B2409" t="s">
        <v>9772</v>
      </c>
      <c r="C2409" t="s">
        <v>9773</v>
      </c>
      <c r="D2409" t="s">
        <v>9774</v>
      </c>
      <c r="E2409" t="s">
        <v>1875</v>
      </c>
      <c r="F2409" t="s">
        <v>2644</v>
      </c>
      <c r="G2409" t="s">
        <v>9477</v>
      </c>
      <c r="H2409" t="s">
        <v>9478</v>
      </c>
      <c r="I2409" t="s">
        <v>25</v>
      </c>
      <c r="J2409" t="s">
        <v>9775</v>
      </c>
      <c r="K2409" t="s">
        <v>2657</v>
      </c>
      <c r="L2409">
        <v>18658</v>
      </c>
      <c r="M2409">
        <v>623</v>
      </c>
      <c r="N2409">
        <v>628</v>
      </c>
      <c r="O2409">
        <v>826</v>
      </c>
      <c r="P2409">
        <v>1174</v>
      </c>
      <c r="Q2409">
        <v>1211</v>
      </c>
    </row>
    <row r="2410" spans="1:17" x14ac:dyDescent="0.25">
      <c r="A2410">
        <v>27163</v>
      </c>
      <c r="B2410" t="s">
        <v>9776</v>
      </c>
      <c r="C2410" t="s">
        <v>9481</v>
      </c>
      <c r="D2410" t="s">
        <v>9482</v>
      </c>
      <c r="E2410" t="s">
        <v>271</v>
      </c>
      <c r="F2410" t="s">
        <v>2644</v>
      </c>
      <c r="G2410" t="s">
        <v>9477</v>
      </c>
      <c r="H2410" t="s">
        <v>9478</v>
      </c>
      <c r="I2410" t="s">
        <v>25</v>
      </c>
      <c r="J2410" t="s">
        <v>9777</v>
      </c>
      <c r="K2410" t="s">
        <v>2648</v>
      </c>
      <c r="L2410">
        <v>259072</v>
      </c>
      <c r="M2410">
        <v>1007</v>
      </c>
      <c r="N2410">
        <v>1149</v>
      </c>
      <c r="O2410">
        <v>1410</v>
      </c>
      <c r="P2410">
        <v>1916</v>
      </c>
      <c r="Q2410">
        <v>2209</v>
      </c>
    </row>
    <row r="2411" spans="1:17" x14ac:dyDescent="0.25">
      <c r="A2411">
        <v>27165</v>
      </c>
      <c r="B2411" t="s">
        <v>9778</v>
      </c>
      <c r="C2411" t="s">
        <v>9779</v>
      </c>
      <c r="D2411" t="s">
        <v>9780</v>
      </c>
      <c r="E2411" t="s">
        <v>1892</v>
      </c>
      <c r="F2411" t="s">
        <v>2644</v>
      </c>
      <c r="G2411" t="s">
        <v>9477</v>
      </c>
      <c r="H2411" t="s">
        <v>9478</v>
      </c>
      <c r="I2411" t="s">
        <v>25</v>
      </c>
      <c r="J2411" t="s">
        <v>9781</v>
      </c>
      <c r="K2411" t="s">
        <v>2657</v>
      </c>
      <c r="L2411">
        <v>10903</v>
      </c>
      <c r="M2411">
        <v>552</v>
      </c>
      <c r="N2411">
        <v>731</v>
      </c>
      <c r="O2411">
        <v>826</v>
      </c>
      <c r="P2411">
        <v>1174</v>
      </c>
      <c r="Q2411">
        <v>1345</v>
      </c>
    </row>
    <row r="2412" spans="1:17" x14ac:dyDescent="0.25">
      <c r="A2412">
        <v>27167</v>
      </c>
      <c r="B2412" t="s">
        <v>9782</v>
      </c>
      <c r="C2412" t="s">
        <v>9783</v>
      </c>
      <c r="D2412" t="s">
        <v>9784</v>
      </c>
      <c r="E2412" t="s">
        <v>1900</v>
      </c>
      <c r="F2412" t="s">
        <v>2644</v>
      </c>
      <c r="G2412" t="s">
        <v>9477</v>
      </c>
      <c r="H2412" t="s">
        <v>9478</v>
      </c>
      <c r="I2412" t="s">
        <v>25</v>
      </c>
      <c r="J2412" t="s">
        <v>9785</v>
      </c>
      <c r="K2412" t="s">
        <v>2657</v>
      </c>
      <c r="L2412">
        <v>6264</v>
      </c>
      <c r="M2412">
        <v>552</v>
      </c>
      <c r="N2412">
        <v>628</v>
      </c>
      <c r="O2412">
        <v>826</v>
      </c>
      <c r="P2412">
        <v>1174</v>
      </c>
      <c r="Q2412">
        <v>1407</v>
      </c>
    </row>
    <row r="2413" spans="1:17" x14ac:dyDescent="0.25">
      <c r="A2413">
        <v>27169</v>
      </c>
      <c r="B2413" t="s">
        <v>9786</v>
      </c>
      <c r="C2413" t="s">
        <v>9787</v>
      </c>
      <c r="D2413" t="s">
        <v>9788</v>
      </c>
      <c r="E2413" t="s">
        <v>1909</v>
      </c>
      <c r="F2413" t="s">
        <v>2644</v>
      </c>
      <c r="G2413" t="s">
        <v>9477</v>
      </c>
      <c r="H2413" t="s">
        <v>9478</v>
      </c>
      <c r="I2413" t="s">
        <v>25</v>
      </c>
      <c r="J2413" t="s">
        <v>9789</v>
      </c>
      <c r="K2413" t="s">
        <v>2657</v>
      </c>
      <c r="L2413">
        <v>50744</v>
      </c>
      <c r="M2413">
        <v>598</v>
      </c>
      <c r="N2413">
        <v>723</v>
      </c>
      <c r="O2413">
        <v>894</v>
      </c>
      <c r="P2413">
        <v>1197</v>
      </c>
      <c r="Q2413">
        <v>1298</v>
      </c>
    </row>
    <row r="2414" spans="1:17" x14ac:dyDescent="0.25">
      <c r="A2414">
        <v>27171</v>
      </c>
      <c r="B2414" t="s">
        <v>9790</v>
      </c>
      <c r="C2414" t="s">
        <v>9481</v>
      </c>
      <c r="D2414" t="s">
        <v>9482</v>
      </c>
      <c r="E2414" t="s">
        <v>1918</v>
      </c>
      <c r="F2414" t="s">
        <v>2644</v>
      </c>
      <c r="G2414" t="s">
        <v>9477</v>
      </c>
      <c r="H2414" t="s">
        <v>9478</v>
      </c>
      <c r="I2414" t="s">
        <v>25</v>
      </c>
      <c r="J2414" t="s">
        <v>9791</v>
      </c>
      <c r="K2414" t="s">
        <v>2648</v>
      </c>
      <c r="L2414">
        <v>136387</v>
      </c>
      <c r="M2414">
        <v>1007</v>
      </c>
      <c r="N2414">
        <v>1149</v>
      </c>
      <c r="O2414">
        <v>1410</v>
      </c>
      <c r="P2414">
        <v>1916</v>
      </c>
      <c r="Q2414">
        <v>2209</v>
      </c>
    </row>
    <row r="2415" spans="1:17" x14ac:dyDescent="0.25">
      <c r="A2415">
        <v>27173</v>
      </c>
      <c r="B2415" t="s">
        <v>9792</v>
      </c>
      <c r="C2415" t="s">
        <v>9793</v>
      </c>
      <c r="D2415" t="s">
        <v>9794</v>
      </c>
      <c r="E2415" t="s">
        <v>1926</v>
      </c>
      <c r="F2415" t="s">
        <v>2644</v>
      </c>
      <c r="G2415" t="s">
        <v>9477</v>
      </c>
      <c r="H2415" t="s">
        <v>9478</v>
      </c>
      <c r="I2415" t="s">
        <v>25</v>
      </c>
      <c r="J2415" t="s">
        <v>9795</v>
      </c>
      <c r="K2415" t="s">
        <v>2657</v>
      </c>
      <c r="L2415">
        <v>9775</v>
      </c>
      <c r="M2415">
        <v>554</v>
      </c>
      <c r="N2415">
        <v>629</v>
      </c>
      <c r="O2415">
        <v>828</v>
      </c>
      <c r="P2415">
        <v>1008</v>
      </c>
      <c r="Q2415">
        <v>1112</v>
      </c>
    </row>
    <row r="2416" spans="1:17" x14ac:dyDescent="0.25">
      <c r="A2416">
        <v>28001</v>
      </c>
      <c r="B2416" t="s">
        <v>9796</v>
      </c>
      <c r="C2416" t="s">
        <v>9797</v>
      </c>
      <c r="D2416" t="s">
        <v>9798</v>
      </c>
      <c r="E2416" t="s">
        <v>64</v>
      </c>
      <c r="F2416" t="s">
        <v>2644</v>
      </c>
      <c r="G2416" t="s">
        <v>9799</v>
      </c>
      <c r="H2416" t="s">
        <v>9800</v>
      </c>
      <c r="I2416" t="s">
        <v>26</v>
      </c>
      <c r="J2416" t="s">
        <v>9801</v>
      </c>
      <c r="K2416" t="s">
        <v>2657</v>
      </c>
      <c r="L2416">
        <v>31103</v>
      </c>
      <c r="M2416">
        <v>643</v>
      </c>
      <c r="N2416">
        <v>678</v>
      </c>
      <c r="O2416">
        <v>766</v>
      </c>
      <c r="P2416">
        <v>1025</v>
      </c>
      <c r="Q2416">
        <v>1029</v>
      </c>
    </row>
    <row r="2417" spans="1:17" x14ac:dyDescent="0.25">
      <c r="A2417">
        <v>28003</v>
      </c>
      <c r="B2417" t="s">
        <v>9802</v>
      </c>
      <c r="C2417" t="s">
        <v>9803</v>
      </c>
      <c r="D2417" t="s">
        <v>9804</v>
      </c>
      <c r="E2417" t="s">
        <v>118</v>
      </c>
      <c r="F2417" t="s">
        <v>2644</v>
      </c>
      <c r="G2417" t="s">
        <v>9799</v>
      </c>
      <c r="H2417" t="s">
        <v>9800</v>
      </c>
      <c r="I2417" t="s">
        <v>26</v>
      </c>
      <c r="J2417" t="s">
        <v>9805</v>
      </c>
      <c r="K2417" t="s">
        <v>2657</v>
      </c>
      <c r="L2417">
        <v>37058</v>
      </c>
      <c r="M2417">
        <v>578</v>
      </c>
      <c r="N2417">
        <v>582</v>
      </c>
      <c r="O2417">
        <v>766</v>
      </c>
      <c r="P2417">
        <v>1083</v>
      </c>
      <c r="Q2417">
        <v>1155</v>
      </c>
    </row>
    <row r="2418" spans="1:17" x14ac:dyDescent="0.25">
      <c r="A2418">
        <v>28005</v>
      </c>
      <c r="B2418" t="s">
        <v>9806</v>
      </c>
      <c r="C2418" t="s">
        <v>9807</v>
      </c>
      <c r="D2418" t="s">
        <v>9808</v>
      </c>
      <c r="E2418" t="s">
        <v>166</v>
      </c>
      <c r="F2418" t="s">
        <v>2644</v>
      </c>
      <c r="G2418" t="s">
        <v>9799</v>
      </c>
      <c r="H2418" t="s">
        <v>9800</v>
      </c>
      <c r="I2418" t="s">
        <v>26</v>
      </c>
      <c r="J2418" t="s">
        <v>9809</v>
      </c>
      <c r="K2418" t="s">
        <v>2657</v>
      </c>
      <c r="L2418">
        <v>12341</v>
      </c>
      <c r="M2418">
        <v>608</v>
      </c>
      <c r="N2418">
        <v>611</v>
      </c>
      <c r="O2418">
        <v>766</v>
      </c>
      <c r="P2418">
        <v>959</v>
      </c>
      <c r="Q2418">
        <v>1041</v>
      </c>
    </row>
    <row r="2419" spans="1:17" x14ac:dyDescent="0.25">
      <c r="A2419">
        <v>28007</v>
      </c>
      <c r="B2419" t="s">
        <v>9810</v>
      </c>
      <c r="C2419" t="s">
        <v>9811</v>
      </c>
      <c r="D2419" t="s">
        <v>9812</v>
      </c>
      <c r="E2419" t="s">
        <v>212</v>
      </c>
      <c r="F2419" t="s">
        <v>2644</v>
      </c>
      <c r="G2419" t="s">
        <v>9799</v>
      </c>
      <c r="H2419" t="s">
        <v>9800</v>
      </c>
      <c r="I2419" t="s">
        <v>26</v>
      </c>
      <c r="J2419" t="s">
        <v>9813</v>
      </c>
      <c r="K2419" t="s">
        <v>2657</v>
      </c>
      <c r="L2419">
        <v>18308</v>
      </c>
      <c r="M2419">
        <v>598</v>
      </c>
      <c r="N2419">
        <v>602</v>
      </c>
      <c r="O2419">
        <v>766</v>
      </c>
      <c r="P2419">
        <v>1037</v>
      </c>
      <c r="Q2419">
        <v>1041</v>
      </c>
    </row>
    <row r="2420" spans="1:17" x14ac:dyDescent="0.25">
      <c r="A2420">
        <v>28009</v>
      </c>
      <c r="B2420" t="s">
        <v>9814</v>
      </c>
      <c r="C2420" t="s">
        <v>9815</v>
      </c>
      <c r="D2420" t="s">
        <v>9816</v>
      </c>
      <c r="E2420" t="s">
        <v>129</v>
      </c>
      <c r="F2420" t="s">
        <v>2644</v>
      </c>
      <c r="G2420" t="s">
        <v>9799</v>
      </c>
      <c r="H2420" t="s">
        <v>9800</v>
      </c>
      <c r="I2420" t="s">
        <v>26</v>
      </c>
      <c r="J2420" t="s">
        <v>9817</v>
      </c>
      <c r="K2420" t="s">
        <v>2657</v>
      </c>
      <c r="L2420">
        <v>8275</v>
      </c>
      <c r="M2420">
        <v>643</v>
      </c>
      <c r="N2420">
        <v>678</v>
      </c>
      <c r="O2420">
        <v>766</v>
      </c>
      <c r="P2420">
        <v>1037</v>
      </c>
      <c r="Q2420">
        <v>1041</v>
      </c>
    </row>
    <row r="2421" spans="1:17" x14ac:dyDescent="0.25">
      <c r="A2421">
        <v>28011</v>
      </c>
      <c r="B2421" t="s">
        <v>9818</v>
      </c>
      <c r="C2421" t="s">
        <v>9819</v>
      </c>
      <c r="D2421" t="s">
        <v>9820</v>
      </c>
      <c r="E2421" t="s">
        <v>299</v>
      </c>
      <c r="F2421" t="s">
        <v>2644</v>
      </c>
      <c r="G2421" t="s">
        <v>9799</v>
      </c>
      <c r="H2421" t="s">
        <v>9800</v>
      </c>
      <c r="I2421" t="s">
        <v>26</v>
      </c>
      <c r="J2421" t="s">
        <v>9821</v>
      </c>
      <c r="K2421" t="s">
        <v>2657</v>
      </c>
      <c r="L2421">
        <v>31253</v>
      </c>
      <c r="M2421">
        <v>585</v>
      </c>
      <c r="N2421">
        <v>589</v>
      </c>
      <c r="O2421">
        <v>775</v>
      </c>
      <c r="P2421">
        <v>943</v>
      </c>
      <c r="Q2421">
        <v>1041</v>
      </c>
    </row>
    <row r="2422" spans="1:17" x14ac:dyDescent="0.25">
      <c r="A2422">
        <v>28013</v>
      </c>
      <c r="B2422" t="s">
        <v>9822</v>
      </c>
      <c r="C2422" t="s">
        <v>9823</v>
      </c>
      <c r="D2422" t="s">
        <v>9824</v>
      </c>
      <c r="E2422" t="s">
        <v>321</v>
      </c>
      <c r="F2422" t="s">
        <v>2644</v>
      </c>
      <c r="G2422" t="s">
        <v>9799</v>
      </c>
      <c r="H2422" t="s">
        <v>9800</v>
      </c>
      <c r="I2422" t="s">
        <v>26</v>
      </c>
      <c r="J2422" t="s">
        <v>9825</v>
      </c>
      <c r="K2422" t="s">
        <v>2657</v>
      </c>
      <c r="L2422">
        <v>14417</v>
      </c>
      <c r="M2422">
        <v>591</v>
      </c>
      <c r="N2422">
        <v>595</v>
      </c>
      <c r="O2422">
        <v>766</v>
      </c>
      <c r="P2422">
        <v>1060</v>
      </c>
      <c r="Q2422">
        <v>1218</v>
      </c>
    </row>
    <row r="2423" spans="1:17" x14ac:dyDescent="0.25">
      <c r="A2423">
        <v>28015</v>
      </c>
      <c r="B2423" t="s">
        <v>9826</v>
      </c>
      <c r="C2423" t="s">
        <v>9827</v>
      </c>
      <c r="D2423" t="s">
        <v>9828</v>
      </c>
      <c r="E2423" t="s">
        <v>123</v>
      </c>
      <c r="F2423" t="s">
        <v>2644</v>
      </c>
      <c r="G2423" t="s">
        <v>9799</v>
      </c>
      <c r="H2423" t="s">
        <v>9800</v>
      </c>
      <c r="I2423" t="s">
        <v>26</v>
      </c>
      <c r="J2423" t="s">
        <v>9829</v>
      </c>
      <c r="K2423" t="s">
        <v>2657</v>
      </c>
      <c r="L2423">
        <v>9972</v>
      </c>
      <c r="M2423">
        <v>618</v>
      </c>
      <c r="N2423">
        <v>622</v>
      </c>
      <c r="O2423">
        <v>766</v>
      </c>
      <c r="P2423">
        <v>932</v>
      </c>
      <c r="Q2423">
        <v>1041</v>
      </c>
    </row>
    <row r="2424" spans="1:17" x14ac:dyDescent="0.25">
      <c r="A2424">
        <v>28017</v>
      </c>
      <c r="B2424" t="s">
        <v>9830</v>
      </c>
      <c r="C2424" t="s">
        <v>9831</v>
      </c>
      <c r="D2424" t="s">
        <v>9832</v>
      </c>
      <c r="E2424" t="s">
        <v>406</v>
      </c>
      <c r="F2424" t="s">
        <v>2644</v>
      </c>
      <c r="G2424" t="s">
        <v>9799</v>
      </c>
      <c r="H2424" t="s">
        <v>9800</v>
      </c>
      <c r="I2424" t="s">
        <v>26</v>
      </c>
      <c r="J2424" t="s">
        <v>9833</v>
      </c>
      <c r="K2424" t="s">
        <v>2657</v>
      </c>
      <c r="L2424">
        <v>17060</v>
      </c>
      <c r="M2424">
        <v>578</v>
      </c>
      <c r="N2424">
        <v>582</v>
      </c>
      <c r="O2424">
        <v>766</v>
      </c>
      <c r="P2424">
        <v>1043</v>
      </c>
      <c r="Q2424">
        <v>1182</v>
      </c>
    </row>
    <row r="2425" spans="1:17" x14ac:dyDescent="0.25">
      <c r="A2425">
        <v>28019</v>
      </c>
      <c r="B2425" t="s">
        <v>9834</v>
      </c>
      <c r="C2425" t="s">
        <v>9835</v>
      </c>
      <c r="D2425" t="s">
        <v>9836</v>
      </c>
      <c r="E2425" t="s">
        <v>441</v>
      </c>
      <c r="F2425" t="s">
        <v>2644</v>
      </c>
      <c r="G2425" t="s">
        <v>9799</v>
      </c>
      <c r="H2425" t="s">
        <v>9800</v>
      </c>
      <c r="I2425" t="s">
        <v>26</v>
      </c>
      <c r="J2425" t="s">
        <v>9837</v>
      </c>
      <c r="K2425" t="s">
        <v>2657</v>
      </c>
      <c r="L2425">
        <v>8206</v>
      </c>
      <c r="M2425">
        <v>578</v>
      </c>
      <c r="N2425">
        <v>582</v>
      </c>
      <c r="O2425">
        <v>766</v>
      </c>
      <c r="P2425">
        <v>932</v>
      </c>
      <c r="Q2425">
        <v>1041</v>
      </c>
    </row>
    <row r="2426" spans="1:17" x14ac:dyDescent="0.25">
      <c r="A2426">
        <v>28021</v>
      </c>
      <c r="B2426" t="s">
        <v>9838</v>
      </c>
      <c r="C2426" t="s">
        <v>9839</v>
      </c>
      <c r="D2426" t="s">
        <v>9840</v>
      </c>
      <c r="E2426" t="s">
        <v>474</v>
      </c>
      <c r="F2426" t="s">
        <v>2644</v>
      </c>
      <c r="G2426" t="s">
        <v>9799</v>
      </c>
      <c r="H2426" t="s">
        <v>9800</v>
      </c>
      <c r="I2426" t="s">
        <v>26</v>
      </c>
      <c r="J2426" t="s">
        <v>9841</v>
      </c>
      <c r="K2426" t="s">
        <v>2657</v>
      </c>
      <c r="L2426">
        <v>9042</v>
      </c>
      <c r="M2426">
        <v>647</v>
      </c>
      <c r="N2426">
        <v>683</v>
      </c>
      <c r="O2426">
        <v>771</v>
      </c>
      <c r="P2426">
        <v>965</v>
      </c>
      <c r="Q2426">
        <v>1048</v>
      </c>
    </row>
    <row r="2427" spans="1:17" x14ac:dyDescent="0.25">
      <c r="A2427">
        <v>28023</v>
      </c>
      <c r="B2427" t="s">
        <v>9842</v>
      </c>
      <c r="C2427" t="s">
        <v>9843</v>
      </c>
      <c r="D2427" t="s">
        <v>9844</v>
      </c>
      <c r="E2427" t="s">
        <v>506</v>
      </c>
      <c r="F2427" t="s">
        <v>2644</v>
      </c>
      <c r="G2427" t="s">
        <v>9799</v>
      </c>
      <c r="H2427" t="s">
        <v>9800</v>
      </c>
      <c r="I2427" t="s">
        <v>26</v>
      </c>
      <c r="J2427" t="s">
        <v>9845</v>
      </c>
      <c r="K2427" t="s">
        <v>2657</v>
      </c>
      <c r="L2427">
        <v>15612</v>
      </c>
      <c r="M2427">
        <v>663</v>
      </c>
      <c r="N2427">
        <v>699</v>
      </c>
      <c r="O2427">
        <v>790</v>
      </c>
      <c r="P2427">
        <v>961</v>
      </c>
      <c r="Q2427">
        <v>1061</v>
      </c>
    </row>
    <row r="2428" spans="1:17" x14ac:dyDescent="0.25">
      <c r="A2428">
        <v>28025</v>
      </c>
      <c r="B2428" t="s">
        <v>9846</v>
      </c>
      <c r="C2428" t="s">
        <v>9847</v>
      </c>
      <c r="D2428" t="s">
        <v>9848</v>
      </c>
      <c r="E2428" t="s">
        <v>385</v>
      </c>
      <c r="F2428" t="s">
        <v>2644</v>
      </c>
      <c r="G2428" t="s">
        <v>9799</v>
      </c>
      <c r="H2428" t="s">
        <v>9800</v>
      </c>
      <c r="I2428" t="s">
        <v>26</v>
      </c>
      <c r="J2428" t="s">
        <v>9849</v>
      </c>
      <c r="K2428" t="s">
        <v>2657</v>
      </c>
      <c r="L2428">
        <v>19515</v>
      </c>
      <c r="M2428">
        <v>643</v>
      </c>
      <c r="N2428">
        <v>678</v>
      </c>
      <c r="O2428">
        <v>766</v>
      </c>
      <c r="P2428">
        <v>1060</v>
      </c>
      <c r="Q2428">
        <v>1305</v>
      </c>
    </row>
    <row r="2429" spans="1:17" x14ac:dyDescent="0.25">
      <c r="A2429">
        <v>28027</v>
      </c>
      <c r="B2429" t="s">
        <v>9850</v>
      </c>
      <c r="C2429" t="s">
        <v>9851</v>
      </c>
      <c r="D2429" t="s">
        <v>9852</v>
      </c>
      <c r="E2429" t="s">
        <v>567</v>
      </c>
      <c r="F2429" t="s">
        <v>2644</v>
      </c>
      <c r="G2429" t="s">
        <v>9799</v>
      </c>
      <c r="H2429" t="s">
        <v>9800</v>
      </c>
      <c r="I2429" t="s">
        <v>26</v>
      </c>
      <c r="J2429" t="s">
        <v>9853</v>
      </c>
      <c r="K2429" t="s">
        <v>2657</v>
      </c>
      <c r="L2429">
        <v>22685</v>
      </c>
      <c r="M2429">
        <v>600</v>
      </c>
      <c r="N2429">
        <v>678</v>
      </c>
      <c r="O2429">
        <v>766</v>
      </c>
      <c r="P2429">
        <v>1038</v>
      </c>
      <c r="Q2429">
        <v>1079</v>
      </c>
    </row>
    <row r="2430" spans="1:17" x14ac:dyDescent="0.25">
      <c r="A2430">
        <v>28029</v>
      </c>
      <c r="B2430" t="s">
        <v>9854</v>
      </c>
      <c r="C2430" t="s">
        <v>9855</v>
      </c>
      <c r="D2430" t="s">
        <v>9856</v>
      </c>
      <c r="E2430" t="s">
        <v>601</v>
      </c>
      <c r="F2430" t="s">
        <v>2644</v>
      </c>
      <c r="G2430" t="s">
        <v>9799</v>
      </c>
      <c r="H2430" t="s">
        <v>9800</v>
      </c>
      <c r="I2430" t="s">
        <v>26</v>
      </c>
      <c r="J2430" t="s">
        <v>9857</v>
      </c>
      <c r="K2430" t="s">
        <v>2648</v>
      </c>
      <c r="L2430">
        <v>28339</v>
      </c>
      <c r="M2430">
        <v>895</v>
      </c>
      <c r="N2430">
        <v>908</v>
      </c>
      <c r="O2430">
        <v>1059</v>
      </c>
      <c r="P2430">
        <v>1289</v>
      </c>
      <c r="Q2430">
        <v>1463</v>
      </c>
    </row>
    <row r="2431" spans="1:17" x14ac:dyDescent="0.25">
      <c r="A2431">
        <v>28031</v>
      </c>
      <c r="B2431" t="s">
        <v>9858</v>
      </c>
      <c r="C2431" t="s">
        <v>9859</v>
      </c>
      <c r="D2431" t="s">
        <v>9860</v>
      </c>
      <c r="E2431" t="s">
        <v>637</v>
      </c>
      <c r="F2431" t="s">
        <v>2644</v>
      </c>
      <c r="G2431" t="s">
        <v>9799</v>
      </c>
      <c r="H2431" t="s">
        <v>9800</v>
      </c>
      <c r="I2431" t="s">
        <v>26</v>
      </c>
      <c r="J2431" t="s">
        <v>9861</v>
      </c>
      <c r="K2431" t="s">
        <v>2648</v>
      </c>
      <c r="L2431">
        <v>18810</v>
      </c>
      <c r="M2431">
        <v>520</v>
      </c>
      <c r="N2431">
        <v>637</v>
      </c>
      <c r="O2431">
        <v>766</v>
      </c>
      <c r="P2431">
        <v>1089</v>
      </c>
      <c r="Q2431">
        <v>1093</v>
      </c>
    </row>
    <row r="2432" spans="1:17" x14ac:dyDescent="0.25">
      <c r="A2432">
        <v>28033</v>
      </c>
      <c r="B2432" t="s">
        <v>9862</v>
      </c>
      <c r="C2432" t="s">
        <v>3142</v>
      </c>
      <c r="D2432" t="s">
        <v>3143</v>
      </c>
      <c r="E2432" t="s">
        <v>526</v>
      </c>
      <c r="F2432" t="s">
        <v>2644</v>
      </c>
      <c r="G2432" t="s">
        <v>9799</v>
      </c>
      <c r="H2432" t="s">
        <v>9800</v>
      </c>
      <c r="I2432" t="s">
        <v>26</v>
      </c>
      <c r="J2432" t="s">
        <v>9863</v>
      </c>
      <c r="K2432" t="s">
        <v>2648</v>
      </c>
      <c r="L2432">
        <v>182256</v>
      </c>
      <c r="M2432">
        <v>800</v>
      </c>
      <c r="N2432">
        <v>902</v>
      </c>
      <c r="O2432">
        <v>1032</v>
      </c>
      <c r="P2432">
        <v>1365</v>
      </c>
      <c r="Q2432">
        <v>1584</v>
      </c>
    </row>
    <row r="2433" spans="1:17" x14ac:dyDescent="0.25">
      <c r="A2433">
        <v>28035</v>
      </c>
      <c r="B2433" t="s">
        <v>9864</v>
      </c>
      <c r="C2433" t="s">
        <v>9865</v>
      </c>
      <c r="D2433" t="s">
        <v>9866</v>
      </c>
      <c r="E2433" t="s">
        <v>699</v>
      </c>
      <c r="F2433" t="s">
        <v>2644</v>
      </c>
      <c r="G2433" t="s">
        <v>9799</v>
      </c>
      <c r="H2433" t="s">
        <v>9800</v>
      </c>
      <c r="I2433" t="s">
        <v>26</v>
      </c>
      <c r="J2433" t="s">
        <v>9867</v>
      </c>
      <c r="K2433" t="s">
        <v>2648</v>
      </c>
      <c r="L2433">
        <v>75162</v>
      </c>
      <c r="M2433">
        <v>660</v>
      </c>
      <c r="N2433">
        <v>785</v>
      </c>
      <c r="O2433">
        <v>949</v>
      </c>
      <c r="P2433">
        <v>1212</v>
      </c>
      <c r="Q2433">
        <v>1343</v>
      </c>
    </row>
    <row r="2434" spans="1:17" x14ac:dyDescent="0.25">
      <c r="A2434">
        <v>28037</v>
      </c>
      <c r="B2434" t="s">
        <v>9868</v>
      </c>
      <c r="C2434" t="s">
        <v>9869</v>
      </c>
      <c r="D2434" t="s">
        <v>9870</v>
      </c>
      <c r="E2434" t="s">
        <v>207</v>
      </c>
      <c r="F2434" t="s">
        <v>2644</v>
      </c>
      <c r="G2434" t="s">
        <v>9799</v>
      </c>
      <c r="H2434" t="s">
        <v>9800</v>
      </c>
      <c r="I2434" t="s">
        <v>26</v>
      </c>
      <c r="J2434" t="s">
        <v>9871</v>
      </c>
      <c r="K2434" t="s">
        <v>2657</v>
      </c>
      <c r="L2434">
        <v>7716</v>
      </c>
      <c r="M2434">
        <v>643</v>
      </c>
      <c r="N2434">
        <v>678</v>
      </c>
      <c r="O2434">
        <v>766</v>
      </c>
      <c r="P2434">
        <v>1037</v>
      </c>
      <c r="Q2434">
        <v>1041</v>
      </c>
    </row>
    <row r="2435" spans="1:17" x14ac:dyDescent="0.25">
      <c r="A2435">
        <v>28039</v>
      </c>
      <c r="B2435" t="s">
        <v>9872</v>
      </c>
      <c r="C2435" t="s">
        <v>9873</v>
      </c>
      <c r="D2435" t="s">
        <v>9874</v>
      </c>
      <c r="E2435" t="s">
        <v>753</v>
      </c>
      <c r="F2435" t="s">
        <v>2644</v>
      </c>
      <c r="G2435" t="s">
        <v>9799</v>
      </c>
      <c r="H2435" t="s">
        <v>9800</v>
      </c>
      <c r="I2435" t="s">
        <v>26</v>
      </c>
      <c r="J2435" t="s">
        <v>9875</v>
      </c>
      <c r="K2435" t="s">
        <v>2657</v>
      </c>
      <c r="L2435">
        <v>24098</v>
      </c>
      <c r="M2435">
        <v>609</v>
      </c>
      <c r="N2435">
        <v>612</v>
      </c>
      <c r="O2435">
        <v>774</v>
      </c>
      <c r="P2435">
        <v>977</v>
      </c>
      <c r="Q2435">
        <v>1318</v>
      </c>
    </row>
    <row r="2436" spans="1:17" x14ac:dyDescent="0.25">
      <c r="A2436">
        <v>28041</v>
      </c>
      <c r="B2436" t="s">
        <v>9876</v>
      </c>
      <c r="C2436" t="s">
        <v>9877</v>
      </c>
      <c r="D2436" t="s">
        <v>9878</v>
      </c>
      <c r="E2436" t="s">
        <v>758</v>
      </c>
      <c r="F2436" t="s">
        <v>2644</v>
      </c>
      <c r="G2436" t="s">
        <v>9799</v>
      </c>
      <c r="H2436" t="s">
        <v>9800</v>
      </c>
      <c r="I2436" t="s">
        <v>26</v>
      </c>
      <c r="J2436" t="s">
        <v>9879</v>
      </c>
      <c r="K2436" t="s">
        <v>2657</v>
      </c>
      <c r="L2436">
        <v>13619</v>
      </c>
      <c r="M2436">
        <v>578</v>
      </c>
      <c r="N2436">
        <v>582</v>
      </c>
      <c r="O2436">
        <v>766</v>
      </c>
      <c r="P2436">
        <v>932</v>
      </c>
      <c r="Q2436">
        <v>1041</v>
      </c>
    </row>
    <row r="2437" spans="1:17" x14ac:dyDescent="0.25">
      <c r="A2437">
        <v>28043</v>
      </c>
      <c r="B2437" t="s">
        <v>9880</v>
      </c>
      <c r="C2437" t="s">
        <v>9881</v>
      </c>
      <c r="D2437" t="s">
        <v>9882</v>
      </c>
      <c r="E2437" t="s">
        <v>809</v>
      </c>
      <c r="F2437" t="s">
        <v>2644</v>
      </c>
      <c r="G2437" t="s">
        <v>9799</v>
      </c>
      <c r="H2437" t="s">
        <v>9800</v>
      </c>
      <c r="I2437" t="s">
        <v>26</v>
      </c>
      <c r="J2437" t="s">
        <v>9883</v>
      </c>
      <c r="K2437" t="s">
        <v>2657</v>
      </c>
      <c r="L2437">
        <v>20927</v>
      </c>
      <c r="M2437">
        <v>580</v>
      </c>
      <c r="N2437">
        <v>584</v>
      </c>
      <c r="O2437">
        <v>769</v>
      </c>
      <c r="P2437">
        <v>966</v>
      </c>
      <c r="Q2437">
        <v>1050</v>
      </c>
    </row>
    <row r="2438" spans="1:17" x14ac:dyDescent="0.25">
      <c r="A2438">
        <v>28045</v>
      </c>
      <c r="B2438" t="s">
        <v>9884</v>
      </c>
      <c r="C2438" t="s">
        <v>9885</v>
      </c>
      <c r="D2438" t="s">
        <v>9886</v>
      </c>
      <c r="E2438" t="s">
        <v>255</v>
      </c>
      <c r="F2438" t="s">
        <v>2644</v>
      </c>
      <c r="G2438" t="s">
        <v>9799</v>
      </c>
      <c r="H2438" t="s">
        <v>9800</v>
      </c>
      <c r="I2438" t="s">
        <v>26</v>
      </c>
      <c r="J2438" t="s">
        <v>9887</v>
      </c>
      <c r="K2438" t="s">
        <v>2648</v>
      </c>
      <c r="L2438">
        <v>47339</v>
      </c>
      <c r="M2438">
        <v>707</v>
      </c>
      <c r="N2438">
        <v>780</v>
      </c>
      <c r="O2438">
        <v>944</v>
      </c>
      <c r="P2438">
        <v>1283</v>
      </c>
      <c r="Q2438">
        <v>1395</v>
      </c>
    </row>
    <row r="2439" spans="1:17" x14ac:dyDescent="0.25">
      <c r="A2439">
        <v>28047</v>
      </c>
      <c r="B2439" t="s">
        <v>9888</v>
      </c>
      <c r="C2439" t="s">
        <v>9885</v>
      </c>
      <c r="D2439" t="s">
        <v>9886</v>
      </c>
      <c r="E2439" t="s">
        <v>683</v>
      </c>
      <c r="F2439" t="s">
        <v>2644</v>
      </c>
      <c r="G2439" t="s">
        <v>9799</v>
      </c>
      <c r="H2439" t="s">
        <v>9800</v>
      </c>
      <c r="I2439" t="s">
        <v>26</v>
      </c>
      <c r="J2439" t="s">
        <v>9889</v>
      </c>
      <c r="K2439" t="s">
        <v>2648</v>
      </c>
      <c r="L2439">
        <v>206169</v>
      </c>
      <c r="M2439">
        <v>707</v>
      </c>
      <c r="N2439">
        <v>780</v>
      </c>
      <c r="O2439">
        <v>944</v>
      </c>
      <c r="P2439">
        <v>1283</v>
      </c>
      <c r="Q2439">
        <v>1395</v>
      </c>
    </row>
    <row r="2440" spans="1:17" x14ac:dyDescent="0.25">
      <c r="A2440">
        <v>28049</v>
      </c>
      <c r="B2440" t="s">
        <v>9890</v>
      </c>
      <c r="C2440" t="s">
        <v>9855</v>
      </c>
      <c r="D2440" t="s">
        <v>9856</v>
      </c>
      <c r="E2440" t="s">
        <v>886</v>
      </c>
      <c r="F2440" t="s">
        <v>2644</v>
      </c>
      <c r="G2440" t="s">
        <v>9799</v>
      </c>
      <c r="H2440" t="s">
        <v>9800</v>
      </c>
      <c r="I2440" t="s">
        <v>26</v>
      </c>
      <c r="J2440" t="s">
        <v>9891</v>
      </c>
      <c r="K2440" t="s">
        <v>2648</v>
      </c>
      <c r="L2440">
        <v>235604</v>
      </c>
      <c r="M2440">
        <v>895</v>
      </c>
      <c r="N2440">
        <v>908</v>
      </c>
      <c r="O2440">
        <v>1059</v>
      </c>
      <c r="P2440">
        <v>1289</v>
      </c>
      <c r="Q2440">
        <v>1463</v>
      </c>
    </row>
    <row r="2441" spans="1:17" x14ac:dyDescent="0.25">
      <c r="A2441">
        <v>28051</v>
      </c>
      <c r="B2441" t="s">
        <v>9892</v>
      </c>
      <c r="C2441" t="s">
        <v>9893</v>
      </c>
      <c r="D2441" t="s">
        <v>9894</v>
      </c>
      <c r="E2441" t="s">
        <v>908</v>
      </c>
      <c r="F2441" t="s">
        <v>2644</v>
      </c>
      <c r="G2441" t="s">
        <v>9799</v>
      </c>
      <c r="H2441" t="s">
        <v>9800</v>
      </c>
      <c r="I2441" t="s">
        <v>26</v>
      </c>
      <c r="J2441" t="s">
        <v>9895</v>
      </c>
      <c r="K2441" t="s">
        <v>2648</v>
      </c>
      <c r="L2441">
        <v>17414</v>
      </c>
      <c r="M2441">
        <v>598</v>
      </c>
      <c r="N2441">
        <v>657</v>
      </c>
      <c r="O2441">
        <v>766</v>
      </c>
      <c r="P2441">
        <v>1016</v>
      </c>
      <c r="Q2441">
        <v>1030</v>
      </c>
    </row>
    <row r="2442" spans="1:17" x14ac:dyDescent="0.25">
      <c r="A2442">
        <v>28053</v>
      </c>
      <c r="B2442" t="s">
        <v>9896</v>
      </c>
      <c r="C2442" t="s">
        <v>9897</v>
      </c>
      <c r="D2442" t="s">
        <v>9898</v>
      </c>
      <c r="E2442" t="s">
        <v>938</v>
      </c>
      <c r="F2442" t="s">
        <v>2644</v>
      </c>
      <c r="G2442" t="s">
        <v>9799</v>
      </c>
      <c r="H2442" t="s">
        <v>9800</v>
      </c>
      <c r="I2442" t="s">
        <v>26</v>
      </c>
      <c r="J2442" t="s">
        <v>9899</v>
      </c>
      <c r="K2442" t="s">
        <v>2657</v>
      </c>
      <c r="L2442">
        <v>8198</v>
      </c>
      <c r="M2442">
        <v>643</v>
      </c>
      <c r="N2442">
        <v>678</v>
      </c>
      <c r="O2442">
        <v>766</v>
      </c>
      <c r="P2442">
        <v>1025</v>
      </c>
      <c r="Q2442">
        <v>1029</v>
      </c>
    </row>
    <row r="2443" spans="1:17" x14ac:dyDescent="0.25">
      <c r="A2443">
        <v>28055</v>
      </c>
      <c r="B2443" t="s">
        <v>9900</v>
      </c>
      <c r="C2443" t="s">
        <v>9901</v>
      </c>
      <c r="D2443" t="s">
        <v>9902</v>
      </c>
      <c r="E2443" t="s">
        <v>962</v>
      </c>
      <c r="F2443" t="s">
        <v>2644</v>
      </c>
      <c r="G2443" t="s">
        <v>9799</v>
      </c>
      <c r="H2443" t="s">
        <v>9800</v>
      </c>
      <c r="I2443" t="s">
        <v>26</v>
      </c>
      <c r="J2443" t="s">
        <v>9903</v>
      </c>
      <c r="K2443" t="s">
        <v>2657</v>
      </c>
      <c r="L2443">
        <v>1223</v>
      </c>
      <c r="M2443">
        <v>641</v>
      </c>
      <c r="N2443">
        <v>646</v>
      </c>
      <c r="O2443">
        <v>850</v>
      </c>
      <c r="P2443">
        <v>1035</v>
      </c>
      <c r="Q2443">
        <v>1155</v>
      </c>
    </row>
    <row r="2444" spans="1:17" x14ac:dyDescent="0.25">
      <c r="A2444">
        <v>28057</v>
      </c>
      <c r="B2444" t="s">
        <v>9904</v>
      </c>
      <c r="C2444" t="s">
        <v>9905</v>
      </c>
      <c r="D2444" t="s">
        <v>9906</v>
      </c>
      <c r="E2444" t="s">
        <v>986</v>
      </c>
      <c r="F2444" t="s">
        <v>2644</v>
      </c>
      <c r="G2444" t="s">
        <v>9799</v>
      </c>
      <c r="H2444" t="s">
        <v>9800</v>
      </c>
      <c r="I2444" t="s">
        <v>26</v>
      </c>
      <c r="J2444" t="s">
        <v>9907</v>
      </c>
      <c r="K2444" t="s">
        <v>2657</v>
      </c>
      <c r="L2444">
        <v>23396</v>
      </c>
      <c r="M2444">
        <v>637</v>
      </c>
      <c r="N2444">
        <v>641</v>
      </c>
      <c r="O2444">
        <v>766</v>
      </c>
      <c r="P2444">
        <v>955</v>
      </c>
      <c r="Q2444">
        <v>1029</v>
      </c>
    </row>
    <row r="2445" spans="1:17" x14ac:dyDescent="0.25">
      <c r="A2445">
        <v>28059</v>
      </c>
      <c r="B2445" t="s">
        <v>9908</v>
      </c>
      <c r="C2445" t="s">
        <v>9909</v>
      </c>
      <c r="D2445" t="s">
        <v>9910</v>
      </c>
      <c r="E2445" t="s">
        <v>609</v>
      </c>
      <c r="F2445" t="s">
        <v>2644</v>
      </c>
      <c r="G2445" t="s">
        <v>9799</v>
      </c>
      <c r="H2445" t="s">
        <v>9800</v>
      </c>
      <c r="I2445" t="s">
        <v>26</v>
      </c>
      <c r="J2445" t="s">
        <v>9911</v>
      </c>
      <c r="K2445" t="s">
        <v>2648</v>
      </c>
      <c r="L2445">
        <v>142872</v>
      </c>
      <c r="M2445">
        <v>649</v>
      </c>
      <c r="N2445">
        <v>793</v>
      </c>
      <c r="O2445">
        <v>906</v>
      </c>
      <c r="P2445">
        <v>1213</v>
      </c>
      <c r="Q2445">
        <v>1543</v>
      </c>
    </row>
    <row r="2446" spans="1:17" x14ac:dyDescent="0.25">
      <c r="A2446">
        <v>28061</v>
      </c>
      <c r="B2446" t="s">
        <v>9912</v>
      </c>
      <c r="C2446" t="s">
        <v>9913</v>
      </c>
      <c r="D2446" t="s">
        <v>9914</v>
      </c>
      <c r="E2446" t="s">
        <v>947</v>
      </c>
      <c r="F2446" t="s">
        <v>2644</v>
      </c>
      <c r="G2446" t="s">
        <v>9799</v>
      </c>
      <c r="H2446" t="s">
        <v>9800</v>
      </c>
      <c r="I2446" t="s">
        <v>26</v>
      </c>
      <c r="J2446" t="s">
        <v>9915</v>
      </c>
      <c r="K2446" t="s">
        <v>2657</v>
      </c>
      <c r="L2446">
        <v>16454</v>
      </c>
      <c r="M2446">
        <v>608</v>
      </c>
      <c r="N2446">
        <v>611</v>
      </c>
      <c r="O2446">
        <v>766</v>
      </c>
      <c r="P2446">
        <v>997</v>
      </c>
      <c r="Q2446">
        <v>1029</v>
      </c>
    </row>
    <row r="2447" spans="1:17" x14ac:dyDescent="0.25">
      <c r="A2447">
        <v>28063</v>
      </c>
      <c r="B2447" t="s">
        <v>9916</v>
      </c>
      <c r="C2447" t="s">
        <v>9917</v>
      </c>
      <c r="D2447" t="s">
        <v>9918</v>
      </c>
      <c r="E2447" t="s">
        <v>648</v>
      </c>
      <c r="F2447" t="s">
        <v>2644</v>
      </c>
      <c r="G2447" t="s">
        <v>9799</v>
      </c>
      <c r="H2447" t="s">
        <v>9800</v>
      </c>
      <c r="I2447" t="s">
        <v>26</v>
      </c>
      <c r="J2447" t="s">
        <v>9919</v>
      </c>
      <c r="K2447" t="s">
        <v>2657</v>
      </c>
      <c r="L2447">
        <v>7129</v>
      </c>
      <c r="M2447">
        <v>578</v>
      </c>
      <c r="N2447">
        <v>582</v>
      </c>
      <c r="O2447">
        <v>766</v>
      </c>
      <c r="P2447">
        <v>1037</v>
      </c>
      <c r="Q2447">
        <v>1041</v>
      </c>
    </row>
    <row r="2448" spans="1:17" x14ac:dyDescent="0.25">
      <c r="A2448">
        <v>28065</v>
      </c>
      <c r="B2448" t="s">
        <v>9920</v>
      </c>
      <c r="C2448" t="s">
        <v>9921</v>
      </c>
      <c r="D2448" t="s">
        <v>9922</v>
      </c>
      <c r="E2448" t="s">
        <v>1082</v>
      </c>
      <c r="F2448" t="s">
        <v>2644</v>
      </c>
      <c r="G2448" t="s">
        <v>9799</v>
      </c>
      <c r="H2448" t="s">
        <v>9800</v>
      </c>
      <c r="I2448" t="s">
        <v>26</v>
      </c>
      <c r="J2448" t="s">
        <v>9923</v>
      </c>
      <c r="K2448" t="s">
        <v>2657</v>
      </c>
      <c r="L2448">
        <v>11182</v>
      </c>
      <c r="M2448">
        <v>608</v>
      </c>
      <c r="N2448">
        <v>611</v>
      </c>
      <c r="O2448">
        <v>766</v>
      </c>
      <c r="P2448">
        <v>1003</v>
      </c>
      <c r="Q2448">
        <v>1041</v>
      </c>
    </row>
    <row r="2449" spans="1:17" x14ac:dyDescent="0.25">
      <c r="A2449">
        <v>28067</v>
      </c>
      <c r="B2449" t="s">
        <v>9924</v>
      </c>
      <c r="C2449" t="s">
        <v>9925</v>
      </c>
      <c r="D2449" t="s">
        <v>9926</v>
      </c>
      <c r="E2449" t="s">
        <v>1103</v>
      </c>
      <c r="F2449" t="s">
        <v>2644</v>
      </c>
      <c r="G2449" t="s">
        <v>9799</v>
      </c>
      <c r="H2449" t="s">
        <v>9800</v>
      </c>
      <c r="I2449" t="s">
        <v>26</v>
      </c>
      <c r="J2449" t="s">
        <v>9927</v>
      </c>
      <c r="K2449" t="s">
        <v>2657</v>
      </c>
      <c r="L2449">
        <v>68307</v>
      </c>
      <c r="M2449">
        <v>635</v>
      </c>
      <c r="N2449">
        <v>639</v>
      </c>
      <c r="O2449">
        <v>808</v>
      </c>
      <c r="P2449">
        <v>983</v>
      </c>
      <c r="Q2449">
        <v>1085</v>
      </c>
    </row>
    <row r="2450" spans="1:17" x14ac:dyDescent="0.25">
      <c r="A2450">
        <v>28069</v>
      </c>
      <c r="B2450" t="s">
        <v>9928</v>
      </c>
      <c r="C2450" t="s">
        <v>9929</v>
      </c>
      <c r="D2450" t="s">
        <v>9930</v>
      </c>
      <c r="E2450" t="s">
        <v>1125</v>
      </c>
      <c r="F2450" t="s">
        <v>2644</v>
      </c>
      <c r="G2450" t="s">
        <v>9799</v>
      </c>
      <c r="H2450" t="s">
        <v>9800</v>
      </c>
      <c r="I2450" t="s">
        <v>26</v>
      </c>
      <c r="J2450" t="s">
        <v>9931</v>
      </c>
      <c r="K2450" t="s">
        <v>2657</v>
      </c>
      <c r="L2450">
        <v>9829</v>
      </c>
      <c r="M2450">
        <v>608</v>
      </c>
      <c r="N2450">
        <v>611</v>
      </c>
      <c r="O2450">
        <v>766</v>
      </c>
      <c r="P2450">
        <v>1037</v>
      </c>
      <c r="Q2450">
        <v>1041</v>
      </c>
    </row>
    <row r="2451" spans="1:17" x14ac:dyDescent="0.25">
      <c r="A2451">
        <v>28071</v>
      </c>
      <c r="B2451" t="s">
        <v>9932</v>
      </c>
      <c r="C2451" t="s">
        <v>9933</v>
      </c>
      <c r="D2451" t="s">
        <v>9934</v>
      </c>
      <c r="E2451" t="s">
        <v>1075</v>
      </c>
      <c r="F2451" t="s">
        <v>2644</v>
      </c>
      <c r="G2451" t="s">
        <v>9799</v>
      </c>
      <c r="H2451" t="s">
        <v>9800</v>
      </c>
      <c r="I2451" t="s">
        <v>26</v>
      </c>
      <c r="J2451" t="s">
        <v>9935</v>
      </c>
      <c r="K2451" t="s">
        <v>2657</v>
      </c>
      <c r="L2451">
        <v>54059</v>
      </c>
      <c r="M2451">
        <v>781</v>
      </c>
      <c r="N2451">
        <v>892</v>
      </c>
      <c r="O2451">
        <v>1105</v>
      </c>
      <c r="P2451">
        <v>1345</v>
      </c>
      <c r="Q2451">
        <v>1484</v>
      </c>
    </row>
    <row r="2452" spans="1:17" x14ac:dyDescent="0.25">
      <c r="A2452">
        <v>28073</v>
      </c>
      <c r="B2452" t="s">
        <v>9936</v>
      </c>
      <c r="C2452" t="s">
        <v>9865</v>
      </c>
      <c r="D2452" t="s">
        <v>9866</v>
      </c>
      <c r="E2452" t="s">
        <v>1167</v>
      </c>
      <c r="F2452" t="s">
        <v>2644</v>
      </c>
      <c r="G2452" t="s">
        <v>9799</v>
      </c>
      <c r="H2452" t="s">
        <v>9800</v>
      </c>
      <c r="I2452" t="s">
        <v>26</v>
      </c>
      <c r="J2452" t="s">
        <v>9937</v>
      </c>
      <c r="K2452" t="s">
        <v>2648</v>
      </c>
      <c r="L2452">
        <v>62693</v>
      </c>
      <c r="M2452">
        <v>660</v>
      </c>
      <c r="N2452">
        <v>785</v>
      </c>
      <c r="O2452">
        <v>949</v>
      </c>
      <c r="P2452">
        <v>1212</v>
      </c>
      <c r="Q2452">
        <v>1343</v>
      </c>
    </row>
    <row r="2453" spans="1:17" x14ac:dyDescent="0.25">
      <c r="A2453">
        <v>28075</v>
      </c>
      <c r="B2453" t="s">
        <v>9938</v>
      </c>
      <c r="C2453" t="s">
        <v>9939</v>
      </c>
      <c r="D2453" t="s">
        <v>9940</v>
      </c>
      <c r="E2453" t="s">
        <v>1190</v>
      </c>
      <c r="F2453" t="s">
        <v>2644</v>
      </c>
      <c r="G2453" t="s">
        <v>9799</v>
      </c>
      <c r="H2453" t="s">
        <v>9800</v>
      </c>
      <c r="I2453" t="s">
        <v>26</v>
      </c>
      <c r="J2453" t="s">
        <v>9941</v>
      </c>
      <c r="K2453" t="s">
        <v>2657</v>
      </c>
      <c r="L2453">
        <v>75557</v>
      </c>
      <c r="M2453">
        <v>649</v>
      </c>
      <c r="N2453">
        <v>667</v>
      </c>
      <c r="O2453">
        <v>811</v>
      </c>
      <c r="P2453">
        <v>1047</v>
      </c>
      <c r="Q2453">
        <v>1217</v>
      </c>
    </row>
    <row r="2454" spans="1:17" x14ac:dyDescent="0.25">
      <c r="A2454">
        <v>28077</v>
      </c>
      <c r="B2454" t="s">
        <v>9942</v>
      </c>
      <c r="C2454" t="s">
        <v>9943</v>
      </c>
      <c r="D2454" t="s">
        <v>9944</v>
      </c>
      <c r="E2454" t="s">
        <v>1175</v>
      </c>
      <c r="F2454" t="s">
        <v>2644</v>
      </c>
      <c r="G2454" t="s">
        <v>9799</v>
      </c>
      <c r="H2454" t="s">
        <v>9800</v>
      </c>
      <c r="I2454" t="s">
        <v>26</v>
      </c>
      <c r="J2454" t="s">
        <v>9945</v>
      </c>
      <c r="K2454" t="s">
        <v>2657</v>
      </c>
      <c r="L2454">
        <v>12595</v>
      </c>
      <c r="M2454">
        <v>622</v>
      </c>
      <c r="N2454">
        <v>626</v>
      </c>
      <c r="O2454">
        <v>824</v>
      </c>
      <c r="P2454">
        <v>1003</v>
      </c>
      <c r="Q2454">
        <v>1120</v>
      </c>
    </row>
    <row r="2455" spans="1:17" x14ac:dyDescent="0.25">
      <c r="A2455">
        <v>28079</v>
      </c>
      <c r="B2455" t="s">
        <v>9946</v>
      </c>
      <c r="C2455" t="s">
        <v>9947</v>
      </c>
      <c r="D2455" t="s">
        <v>9948</v>
      </c>
      <c r="E2455" t="s">
        <v>1235</v>
      </c>
      <c r="F2455" t="s">
        <v>2644</v>
      </c>
      <c r="G2455" t="s">
        <v>9799</v>
      </c>
      <c r="H2455" t="s">
        <v>9800</v>
      </c>
      <c r="I2455" t="s">
        <v>26</v>
      </c>
      <c r="J2455" t="s">
        <v>9949</v>
      </c>
      <c r="K2455" t="s">
        <v>2657</v>
      </c>
      <c r="L2455">
        <v>22791</v>
      </c>
      <c r="M2455">
        <v>578</v>
      </c>
      <c r="N2455">
        <v>582</v>
      </c>
      <c r="O2455">
        <v>766</v>
      </c>
      <c r="P2455">
        <v>932</v>
      </c>
      <c r="Q2455">
        <v>1065</v>
      </c>
    </row>
    <row r="2456" spans="1:17" x14ac:dyDescent="0.25">
      <c r="A2456">
        <v>28081</v>
      </c>
      <c r="B2456" t="s">
        <v>9950</v>
      </c>
      <c r="C2456" t="s">
        <v>9951</v>
      </c>
      <c r="D2456" t="s">
        <v>9952</v>
      </c>
      <c r="E2456" t="s">
        <v>1040</v>
      </c>
      <c r="F2456" t="s">
        <v>2644</v>
      </c>
      <c r="G2456" t="s">
        <v>9799</v>
      </c>
      <c r="H2456" t="s">
        <v>9800</v>
      </c>
      <c r="I2456" t="s">
        <v>26</v>
      </c>
      <c r="J2456" t="s">
        <v>9953</v>
      </c>
      <c r="K2456" t="s">
        <v>2657</v>
      </c>
      <c r="L2456">
        <v>85304</v>
      </c>
      <c r="M2456">
        <v>722</v>
      </c>
      <c r="N2456">
        <v>727</v>
      </c>
      <c r="O2456">
        <v>891</v>
      </c>
      <c r="P2456">
        <v>1134</v>
      </c>
      <c r="Q2456">
        <v>1347</v>
      </c>
    </row>
    <row r="2457" spans="1:17" x14ac:dyDescent="0.25">
      <c r="A2457">
        <v>28083</v>
      </c>
      <c r="B2457" t="s">
        <v>9954</v>
      </c>
      <c r="C2457" t="s">
        <v>9955</v>
      </c>
      <c r="D2457" t="s">
        <v>9956</v>
      </c>
      <c r="E2457" t="s">
        <v>1273</v>
      </c>
      <c r="F2457" t="s">
        <v>2644</v>
      </c>
      <c r="G2457" t="s">
        <v>9799</v>
      </c>
      <c r="H2457" t="s">
        <v>9800</v>
      </c>
      <c r="I2457" t="s">
        <v>26</v>
      </c>
      <c r="J2457" t="s">
        <v>9957</v>
      </c>
      <c r="K2457" t="s">
        <v>2657</v>
      </c>
      <c r="L2457">
        <v>28764</v>
      </c>
      <c r="M2457">
        <v>578</v>
      </c>
      <c r="N2457">
        <v>582</v>
      </c>
      <c r="O2457">
        <v>766</v>
      </c>
      <c r="P2457">
        <v>963</v>
      </c>
      <c r="Q2457">
        <v>1029</v>
      </c>
    </row>
    <row r="2458" spans="1:17" x14ac:dyDescent="0.25">
      <c r="A2458">
        <v>28085</v>
      </c>
      <c r="B2458" t="s">
        <v>9958</v>
      </c>
      <c r="C2458" t="s">
        <v>9959</v>
      </c>
      <c r="D2458" t="s">
        <v>9960</v>
      </c>
      <c r="E2458" t="s">
        <v>365</v>
      </c>
      <c r="F2458" t="s">
        <v>2644</v>
      </c>
      <c r="G2458" t="s">
        <v>9799</v>
      </c>
      <c r="H2458" t="s">
        <v>9800</v>
      </c>
      <c r="I2458" t="s">
        <v>26</v>
      </c>
      <c r="J2458" t="s">
        <v>9961</v>
      </c>
      <c r="K2458" t="s">
        <v>2657</v>
      </c>
      <c r="L2458">
        <v>34197</v>
      </c>
      <c r="M2458">
        <v>617</v>
      </c>
      <c r="N2458">
        <v>621</v>
      </c>
      <c r="O2458">
        <v>818</v>
      </c>
      <c r="P2458">
        <v>1019</v>
      </c>
      <c r="Q2458">
        <v>1112</v>
      </c>
    </row>
    <row r="2459" spans="1:17" x14ac:dyDescent="0.25">
      <c r="A2459">
        <v>28087</v>
      </c>
      <c r="B2459" t="s">
        <v>9962</v>
      </c>
      <c r="C2459" t="s">
        <v>9963</v>
      </c>
      <c r="D2459" t="s">
        <v>9964</v>
      </c>
      <c r="E2459" t="s">
        <v>1284</v>
      </c>
      <c r="F2459" t="s">
        <v>2644</v>
      </c>
      <c r="G2459" t="s">
        <v>9799</v>
      </c>
      <c r="H2459" t="s">
        <v>9800</v>
      </c>
      <c r="I2459" t="s">
        <v>26</v>
      </c>
      <c r="J2459" t="s">
        <v>9965</v>
      </c>
      <c r="K2459" t="s">
        <v>2657</v>
      </c>
      <c r="L2459">
        <v>58896</v>
      </c>
      <c r="M2459">
        <v>644</v>
      </c>
      <c r="N2459">
        <v>648</v>
      </c>
      <c r="O2459">
        <v>791</v>
      </c>
      <c r="P2459">
        <v>1070</v>
      </c>
      <c r="Q2459">
        <v>1276</v>
      </c>
    </row>
    <row r="2460" spans="1:17" x14ac:dyDescent="0.25">
      <c r="A2460">
        <v>28089</v>
      </c>
      <c r="B2460" t="s">
        <v>9966</v>
      </c>
      <c r="C2460" t="s">
        <v>9855</v>
      </c>
      <c r="D2460" t="s">
        <v>9856</v>
      </c>
      <c r="E2460" t="s">
        <v>941</v>
      </c>
      <c r="F2460" t="s">
        <v>2644</v>
      </c>
      <c r="G2460" t="s">
        <v>9799</v>
      </c>
      <c r="H2460" t="s">
        <v>9800</v>
      </c>
      <c r="I2460" t="s">
        <v>26</v>
      </c>
      <c r="J2460" t="s">
        <v>9967</v>
      </c>
      <c r="K2460" t="s">
        <v>2648</v>
      </c>
      <c r="L2460">
        <v>105482</v>
      </c>
      <c r="M2460">
        <v>895</v>
      </c>
      <c r="N2460">
        <v>908</v>
      </c>
      <c r="O2460">
        <v>1059</v>
      </c>
      <c r="P2460">
        <v>1289</v>
      </c>
      <c r="Q2460">
        <v>1463</v>
      </c>
    </row>
    <row r="2461" spans="1:17" x14ac:dyDescent="0.25">
      <c r="A2461">
        <v>28091</v>
      </c>
      <c r="B2461" t="s">
        <v>9968</v>
      </c>
      <c r="C2461" t="s">
        <v>9969</v>
      </c>
      <c r="D2461" t="s">
        <v>9970</v>
      </c>
      <c r="E2461" t="s">
        <v>866</v>
      </c>
      <c r="F2461" t="s">
        <v>2644</v>
      </c>
      <c r="G2461" t="s">
        <v>9799</v>
      </c>
      <c r="H2461" t="s">
        <v>9800</v>
      </c>
      <c r="I2461" t="s">
        <v>26</v>
      </c>
      <c r="J2461" t="s">
        <v>9971</v>
      </c>
      <c r="K2461" t="s">
        <v>2657</v>
      </c>
      <c r="L2461">
        <v>24785</v>
      </c>
      <c r="M2461">
        <v>645</v>
      </c>
      <c r="N2461">
        <v>649</v>
      </c>
      <c r="O2461">
        <v>781</v>
      </c>
      <c r="P2461">
        <v>951</v>
      </c>
      <c r="Q2461">
        <v>1049</v>
      </c>
    </row>
    <row r="2462" spans="1:17" x14ac:dyDescent="0.25">
      <c r="A2462">
        <v>28093</v>
      </c>
      <c r="B2462" t="s">
        <v>9972</v>
      </c>
      <c r="C2462" t="s">
        <v>9973</v>
      </c>
      <c r="D2462" t="s">
        <v>9974</v>
      </c>
      <c r="E2462" t="s">
        <v>924</v>
      </c>
      <c r="F2462" t="s">
        <v>2644</v>
      </c>
      <c r="G2462" t="s">
        <v>9799</v>
      </c>
      <c r="H2462" t="s">
        <v>9800</v>
      </c>
      <c r="I2462" t="s">
        <v>26</v>
      </c>
      <c r="J2462" t="s">
        <v>9975</v>
      </c>
      <c r="K2462" t="s">
        <v>2648</v>
      </c>
      <c r="L2462">
        <v>35502</v>
      </c>
      <c r="M2462">
        <v>644</v>
      </c>
      <c r="N2462">
        <v>701</v>
      </c>
      <c r="O2462">
        <v>831</v>
      </c>
      <c r="P2462">
        <v>1011</v>
      </c>
      <c r="Q2462">
        <v>1291</v>
      </c>
    </row>
    <row r="2463" spans="1:17" x14ac:dyDescent="0.25">
      <c r="A2463">
        <v>28095</v>
      </c>
      <c r="B2463" t="s">
        <v>9976</v>
      </c>
      <c r="C2463" t="s">
        <v>9977</v>
      </c>
      <c r="D2463" t="s">
        <v>9978</v>
      </c>
      <c r="E2463" t="s">
        <v>965</v>
      </c>
      <c r="F2463" t="s">
        <v>2644</v>
      </c>
      <c r="G2463" t="s">
        <v>9799</v>
      </c>
      <c r="H2463" t="s">
        <v>9800</v>
      </c>
      <c r="I2463" t="s">
        <v>26</v>
      </c>
      <c r="J2463" t="s">
        <v>9979</v>
      </c>
      <c r="K2463" t="s">
        <v>2657</v>
      </c>
      <c r="L2463">
        <v>35559</v>
      </c>
      <c r="M2463">
        <v>643</v>
      </c>
      <c r="N2463">
        <v>644</v>
      </c>
      <c r="O2463">
        <v>766</v>
      </c>
      <c r="P2463">
        <v>932</v>
      </c>
      <c r="Q2463">
        <v>1146</v>
      </c>
    </row>
    <row r="2464" spans="1:17" x14ac:dyDescent="0.25">
      <c r="A2464">
        <v>28097</v>
      </c>
      <c r="B2464" t="s">
        <v>9980</v>
      </c>
      <c r="C2464" t="s">
        <v>9981</v>
      </c>
      <c r="D2464" t="s">
        <v>9982</v>
      </c>
      <c r="E2464" t="s">
        <v>598</v>
      </c>
      <c r="F2464" t="s">
        <v>2644</v>
      </c>
      <c r="G2464" t="s">
        <v>9799</v>
      </c>
      <c r="H2464" t="s">
        <v>9800</v>
      </c>
      <c r="I2464" t="s">
        <v>26</v>
      </c>
      <c r="J2464" t="s">
        <v>9983</v>
      </c>
      <c r="K2464" t="s">
        <v>2657</v>
      </c>
      <c r="L2464">
        <v>9956</v>
      </c>
      <c r="M2464">
        <v>643</v>
      </c>
      <c r="N2464">
        <v>677</v>
      </c>
      <c r="O2464">
        <v>766</v>
      </c>
      <c r="P2464">
        <v>1038</v>
      </c>
      <c r="Q2464">
        <v>1041</v>
      </c>
    </row>
    <row r="2465" spans="1:17" x14ac:dyDescent="0.25">
      <c r="A2465">
        <v>28099</v>
      </c>
      <c r="B2465" t="s">
        <v>9984</v>
      </c>
      <c r="C2465" t="s">
        <v>9985</v>
      </c>
      <c r="D2465" t="s">
        <v>9986</v>
      </c>
      <c r="E2465" t="s">
        <v>1430</v>
      </c>
      <c r="F2465" t="s">
        <v>2644</v>
      </c>
      <c r="G2465" t="s">
        <v>9799</v>
      </c>
      <c r="H2465" t="s">
        <v>9800</v>
      </c>
      <c r="I2465" t="s">
        <v>26</v>
      </c>
      <c r="J2465" t="s">
        <v>9987</v>
      </c>
      <c r="K2465" t="s">
        <v>2657</v>
      </c>
      <c r="L2465">
        <v>29250</v>
      </c>
      <c r="M2465">
        <v>643</v>
      </c>
      <c r="N2465">
        <v>678</v>
      </c>
      <c r="O2465">
        <v>766</v>
      </c>
      <c r="P2465">
        <v>932</v>
      </c>
      <c r="Q2465">
        <v>1158</v>
      </c>
    </row>
    <row r="2466" spans="1:17" x14ac:dyDescent="0.25">
      <c r="A2466">
        <v>28101</v>
      </c>
      <c r="B2466" t="s">
        <v>9988</v>
      </c>
      <c r="C2466" t="s">
        <v>9989</v>
      </c>
      <c r="D2466" t="s">
        <v>9990</v>
      </c>
      <c r="E2466" t="s">
        <v>1443</v>
      </c>
      <c r="F2466" t="s">
        <v>2644</v>
      </c>
      <c r="G2466" t="s">
        <v>9799</v>
      </c>
      <c r="H2466" t="s">
        <v>9800</v>
      </c>
      <c r="I2466" t="s">
        <v>26</v>
      </c>
      <c r="J2466" t="s">
        <v>9991</v>
      </c>
      <c r="K2466" t="s">
        <v>2657</v>
      </c>
      <c r="L2466">
        <v>21215</v>
      </c>
      <c r="M2466">
        <v>608</v>
      </c>
      <c r="N2466">
        <v>612</v>
      </c>
      <c r="O2466">
        <v>805</v>
      </c>
      <c r="P2466">
        <v>980</v>
      </c>
      <c r="Q2466">
        <v>1081</v>
      </c>
    </row>
    <row r="2467" spans="1:17" x14ac:dyDescent="0.25">
      <c r="A2467">
        <v>28103</v>
      </c>
      <c r="B2467" t="s">
        <v>9992</v>
      </c>
      <c r="C2467" t="s">
        <v>9993</v>
      </c>
      <c r="D2467" t="s">
        <v>9994</v>
      </c>
      <c r="E2467" t="s">
        <v>1469</v>
      </c>
      <c r="F2467" t="s">
        <v>2644</v>
      </c>
      <c r="G2467" t="s">
        <v>9799</v>
      </c>
      <c r="H2467" t="s">
        <v>9800</v>
      </c>
      <c r="I2467" t="s">
        <v>26</v>
      </c>
      <c r="J2467" t="s">
        <v>9995</v>
      </c>
      <c r="K2467" t="s">
        <v>2657</v>
      </c>
      <c r="L2467">
        <v>10566</v>
      </c>
      <c r="M2467">
        <v>643</v>
      </c>
      <c r="N2467">
        <v>678</v>
      </c>
      <c r="O2467">
        <v>766</v>
      </c>
      <c r="P2467">
        <v>954</v>
      </c>
      <c r="Q2467">
        <v>1051</v>
      </c>
    </row>
    <row r="2468" spans="1:17" x14ac:dyDescent="0.25">
      <c r="A2468">
        <v>28105</v>
      </c>
      <c r="B2468" t="s">
        <v>9996</v>
      </c>
      <c r="C2468" t="s">
        <v>9997</v>
      </c>
      <c r="D2468" t="s">
        <v>9998</v>
      </c>
      <c r="E2468" t="s">
        <v>1487</v>
      </c>
      <c r="F2468" t="s">
        <v>2644</v>
      </c>
      <c r="G2468" t="s">
        <v>9799</v>
      </c>
      <c r="H2468" t="s">
        <v>9800</v>
      </c>
      <c r="I2468" t="s">
        <v>26</v>
      </c>
      <c r="J2468" t="s">
        <v>9999</v>
      </c>
      <c r="K2468" t="s">
        <v>2657</v>
      </c>
      <c r="L2468">
        <v>49593</v>
      </c>
      <c r="M2468">
        <v>752</v>
      </c>
      <c r="N2468">
        <v>785</v>
      </c>
      <c r="O2468">
        <v>887</v>
      </c>
      <c r="P2468">
        <v>1142</v>
      </c>
      <c r="Q2468">
        <v>1304</v>
      </c>
    </row>
    <row r="2469" spans="1:17" x14ac:dyDescent="0.25">
      <c r="A2469">
        <v>28107</v>
      </c>
      <c r="B2469" t="s">
        <v>10000</v>
      </c>
      <c r="C2469" t="s">
        <v>10001</v>
      </c>
      <c r="D2469" t="s">
        <v>10002</v>
      </c>
      <c r="E2469" t="s">
        <v>1508</v>
      </c>
      <c r="F2469" t="s">
        <v>2644</v>
      </c>
      <c r="G2469" t="s">
        <v>9799</v>
      </c>
      <c r="H2469" t="s">
        <v>9800</v>
      </c>
      <c r="I2469" t="s">
        <v>26</v>
      </c>
      <c r="J2469" t="s">
        <v>10003</v>
      </c>
      <c r="K2469" t="s">
        <v>2657</v>
      </c>
      <c r="L2469">
        <v>34079</v>
      </c>
      <c r="M2469">
        <v>625</v>
      </c>
      <c r="N2469">
        <v>629</v>
      </c>
      <c r="O2469">
        <v>788</v>
      </c>
      <c r="P2469">
        <v>1038</v>
      </c>
      <c r="Q2469">
        <v>1342</v>
      </c>
    </row>
    <row r="2470" spans="1:17" x14ac:dyDescent="0.25">
      <c r="A2470">
        <v>28109</v>
      </c>
      <c r="B2470" t="s">
        <v>10004</v>
      </c>
      <c r="C2470" t="s">
        <v>10005</v>
      </c>
      <c r="D2470" t="s">
        <v>10006</v>
      </c>
      <c r="E2470" t="s">
        <v>1529</v>
      </c>
      <c r="F2470" t="s">
        <v>2644</v>
      </c>
      <c r="G2470" t="s">
        <v>9799</v>
      </c>
      <c r="H2470" t="s">
        <v>9800</v>
      </c>
      <c r="I2470" t="s">
        <v>26</v>
      </c>
      <c r="J2470" t="s">
        <v>10007</v>
      </c>
      <c r="K2470" t="s">
        <v>2657</v>
      </c>
      <c r="L2470">
        <v>55512</v>
      </c>
      <c r="M2470">
        <v>668</v>
      </c>
      <c r="N2470">
        <v>672</v>
      </c>
      <c r="O2470">
        <v>885</v>
      </c>
      <c r="P2470">
        <v>1198</v>
      </c>
      <c r="Q2470">
        <v>1507</v>
      </c>
    </row>
    <row r="2471" spans="1:17" x14ac:dyDescent="0.25">
      <c r="A2471">
        <v>28111</v>
      </c>
      <c r="B2471" t="s">
        <v>10008</v>
      </c>
      <c r="C2471" t="s">
        <v>9865</v>
      </c>
      <c r="D2471" t="s">
        <v>9866</v>
      </c>
      <c r="E2471" t="s">
        <v>1436</v>
      </c>
      <c r="F2471" t="s">
        <v>2644</v>
      </c>
      <c r="G2471" t="s">
        <v>9799</v>
      </c>
      <c r="H2471" t="s">
        <v>9800</v>
      </c>
      <c r="I2471" t="s">
        <v>26</v>
      </c>
      <c r="J2471" t="s">
        <v>10009</v>
      </c>
      <c r="K2471" t="s">
        <v>2648</v>
      </c>
      <c r="L2471">
        <v>11981</v>
      </c>
      <c r="M2471">
        <v>660</v>
      </c>
      <c r="N2471">
        <v>785</v>
      </c>
      <c r="O2471">
        <v>949</v>
      </c>
      <c r="P2471">
        <v>1212</v>
      </c>
      <c r="Q2471">
        <v>1343</v>
      </c>
    </row>
    <row r="2472" spans="1:17" x14ac:dyDescent="0.25">
      <c r="A2472">
        <v>28113</v>
      </c>
      <c r="B2472" t="s">
        <v>10010</v>
      </c>
      <c r="C2472" t="s">
        <v>10011</v>
      </c>
      <c r="D2472" t="s">
        <v>10012</v>
      </c>
      <c r="E2472" t="s">
        <v>1475</v>
      </c>
      <c r="F2472" t="s">
        <v>2644</v>
      </c>
      <c r="G2472" t="s">
        <v>9799</v>
      </c>
      <c r="H2472" t="s">
        <v>9800</v>
      </c>
      <c r="I2472" t="s">
        <v>26</v>
      </c>
      <c r="J2472" t="s">
        <v>10013</v>
      </c>
      <c r="K2472" t="s">
        <v>2657</v>
      </c>
      <c r="L2472">
        <v>39365</v>
      </c>
      <c r="M2472">
        <v>703</v>
      </c>
      <c r="N2472">
        <v>736</v>
      </c>
      <c r="O2472">
        <v>837</v>
      </c>
      <c r="P2472">
        <v>1025</v>
      </c>
      <c r="Q2472">
        <v>1124</v>
      </c>
    </row>
    <row r="2473" spans="1:17" x14ac:dyDescent="0.25">
      <c r="A2473">
        <v>28115</v>
      </c>
      <c r="B2473" t="s">
        <v>10014</v>
      </c>
      <c r="C2473" t="s">
        <v>10015</v>
      </c>
      <c r="D2473" t="s">
        <v>10016</v>
      </c>
      <c r="E2473" t="s">
        <v>1575</v>
      </c>
      <c r="F2473" t="s">
        <v>2644</v>
      </c>
      <c r="G2473" t="s">
        <v>9799</v>
      </c>
      <c r="H2473" t="s">
        <v>9800</v>
      </c>
      <c r="I2473" t="s">
        <v>26</v>
      </c>
      <c r="J2473" t="s">
        <v>10017</v>
      </c>
      <c r="K2473" t="s">
        <v>2657</v>
      </c>
      <c r="L2473">
        <v>31996</v>
      </c>
      <c r="M2473">
        <v>542</v>
      </c>
      <c r="N2473">
        <v>678</v>
      </c>
      <c r="O2473">
        <v>766</v>
      </c>
      <c r="P2473">
        <v>1003</v>
      </c>
      <c r="Q2473">
        <v>1224</v>
      </c>
    </row>
    <row r="2474" spans="1:17" x14ac:dyDescent="0.25">
      <c r="A2474">
        <v>28117</v>
      </c>
      <c r="B2474" t="s">
        <v>10018</v>
      </c>
      <c r="C2474" t="s">
        <v>10019</v>
      </c>
      <c r="D2474" t="s">
        <v>10020</v>
      </c>
      <c r="E2474" t="s">
        <v>1592</v>
      </c>
      <c r="F2474" t="s">
        <v>2644</v>
      </c>
      <c r="G2474" t="s">
        <v>9799</v>
      </c>
      <c r="H2474" t="s">
        <v>9800</v>
      </c>
      <c r="I2474" t="s">
        <v>26</v>
      </c>
      <c r="J2474" t="s">
        <v>10021</v>
      </c>
      <c r="K2474" t="s">
        <v>2657</v>
      </c>
      <c r="L2474">
        <v>25155</v>
      </c>
      <c r="M2474">
        <v>550</v>
      </c>
      <c r="N2474">
        <v>661</v>
      </c>
      <c r="O2474">
        <v>766</v>
      </c>
      <c r="P2474">
        <v>1025</v>
      </c>
      <c r="Q2474">
        <v>1029</v>
      </c>
    </row>
    <row r="2475" spans="1:17" x14ac:dyDescent="0.25">
      <c r="A2475">
        <v>28119</v>
      </c>
      <c r="B2475" t="s">
        <v>10022</v>
      </c>
      <c r="C2475" t="s">
        <v>10023</v>
      </c>
      <c r="D2475" t="s">
        <v>10024</v>
      </c>
      <c r="E2475" t="s">
        <v>1604</v>
      </c>
      <c r="F2475" t="s">
        <v>2644</v>
      </c>
      <c r="G2475" t="s">
        <v>9799</v>
      </c>
      <c r="H2475" t="s">
        <v>9800</v>
      </c>
      <c r="I2475" t="s">
        <v>26</v>
      </c>
      <c r="J2475" t="s">
        <v>10025</v>
      </c>
      <c r="K2475" t="s">
        <v>2657</v>
      </c>
      <c r="L2475">
        <v>7038</v>
      </c>
      <c r="M2475">
        <v>578</v>
      </c>
      <c r="N2475">
        <v>582</v>
      </c>
      <c r="O2475">
        <v>766</v>
      </c>
      <c r="P2475">
        <v>944</v>
      </c>
      <c r="Q2475">
        <v>1305</v>
      </c>
    </row>
    <row r="2476" spans="1:17" x14ac:dyDescent="0.25">
      <c r="A2476">
        <v>28121</v>
      </c>
      <c r="B2476" t="s">
        <v>10026</v>
      </c>
      <c r="C2476" t="s">
        <v>9855</v>
      </c>
      <c r="D2476" t="s">
        <v>9856</v>
      </c>
      <c r="E2476" t="s">
        <v>1620</v>
      </c>
      <c r="F2476" t="s">
        <v>2644</v>
      </c>
      <c r="G2476" t="s">
        <v>9799</v>
      </c>
      <c r="H2476" t="s">
        <v>9800</v>
      </c>
      <c r="I2476" t="s">
        <v>26</v>
      </c>
      <c r="J2476" t="s">
        <v>10027</v>
      </c>
      <c r="K2476" t="s">
        <v>2648</v>
      </c>
      <c r="L2476">
        <v>154119</v>
      </c>
      <c r="M2476">
        <v>895</v>
      </c>
      <c r="N2476">
        <v>908</v>
      </c>
      <c r="O2476">
        <v>1059</v>
      </c>
      <c r="P2476">
        <v>1289</v>
      </c>
      <c r="Q2476">
        <v>1463</v>
      </c>
    </row>
    <row r="2477" spans="1:17" x14ac:dyDescent="0.25">
      <c r="A2477">
        <v>28123</v>
      </c>
      <c r="B2477" t="s">
        <v>10028</v>
      </c>
      <c r="C2477" t="s">
        <v>10029</v>
      </c>
      <c r="D2477" t="s">
        <v>10030</v>
      </c>
      <c r="E2477" t="s">
        <v>1636</v>
      </c>
      <c r="F2477" t="s">
        <v>2644</v>
      </c>
      <c r="G2477" t="s">
        <v>9799</v>
      </c>
      <c r="H2477" t="s">
        <v>9800</v>
      </c>
      <c r="I2477" t="s">
        <v>26</v>
      </c>
      <c r="J2477" t="s">
        <v>10031</v>
      </c>
      <c r="K2477" t="s">
        <v>2657</v>
      </c>
      <c r="L2477">
        <v>28288</v>
      </c>
      <c r="M2477">
        <v>643</v>
      </c>
      <c r="N2477">
        <v>656</v>
      </c>
      <c r="O2477">
        <v>766</v>
      </c>
      <c r="P2477">
        <v>966</v>
      </c>
      <c r="Q2477">
        <v>1247</v>
      </c>
    </row>
    <row r="2478" spans="1:17" x14ac:dyDescent="0.25">
      <c r="A2478">
        <v>28125</v>
      </c>
      <c r="B2478" t="s">
        <v>10032</v>
      </c>
      <c r="C2478" t="s">
        <v>10033</v>
      </c>
      <c r="D2478" t="s">
        <v>10034</v>
      </c>
      <c r="E2478" t="s">
        <v>1653</v>
      </c>
      <c r="F2478" t="s">
        <v>2644</v>
      </c>
      <c r="G2478" t="s">
        <v>9799</v>
      </c>
      <c r="H2478" t="s">
        <v>9800</v>
      </c>
      <c r="I2478" t="s">
        <v>26</v>
      </c>
      <c r="J2478" t="s">
        <v>10035</v>
      </c>
      <c r="K2478" t="s">
        <v>2657</v>
      </c>
      <c r="L2478">
        <v>4427</v>
      </c>
      <c r="M2478">
        <v>608</v>
      </c>
      <c r="N2478">
        <v>611</v>
      </c>
      <c r="O2478">
        <v>766</v>
      </c>
      <c r="P2478">
        <v>1037</v>
      </c>
      <c r="Q2478">
        <v>1041</v>
      </c>
    </row>
    <row r="2479" spans="1:17" x14ac:dyDescent="0.25">
      <c r="A2479">
        <v>28127</v>
      </c>
      <c r="B2479" t="s">
        <v>10036</v>
      </c>
      <c r="C2479" t="s">
        <v>10037</v>
      </c>
      <c r="D2479" t="s">
        <v>10038</v>
      </c>
      <c r="E2479" t="s">
        <v>1671</v>
      </c>
      <c r="F2479" t="s">
        <v>2644</v>
      </c>
      <c r="G2479" t="s">
        <v>9799</v>
      </c>
      <c r="H2479" t="s">
        <v>9800</v>
      </c>
      <c r="I2479" t="s">
        <v>26</v>
      </c>
      <c r="J2479" t="s">
        <v>10039</v>
      </c>
      <c r="K2479" t="s">
        <v>2648</v>
      </c>
      <c r="L2479">
        <v>26818</v>
      </c>
      <c r="M2479">
        <v>530</v>
      </c>
      <c r="N2479">
        <v>686</v>
      </c>
      <c r="O2479">
        <v>792</v>
      </c>
      <c r="P2479">
        <v>1093</v>
      </c>
      <c r="Q2479">
        <v>1349</v>
      </c>
    </row>
    <row r="2480" spans="1:17" x14ac:dyDescent="0.25">
      <c r="A2480">
        <v>28129</v>
      </c>
      <c r="B2480" t="s">
        <v>10040</v>
      </c>
      <c r="C2480" t="s">
        <v>10041</v>
      </c>
      <c r="D2480" t="s">
        <v>10042</v>
      </c>
      <c r="E2480" t="s">
        <v>1686</v>
      </c>
      <c r="F2480" t="s">
        <v>2644</v>
      </c>
      <c r="G2480" t="s">
        <v>9799</v>
      </c>
      <c r="H2480" t="s">
        <v>9800</v>
      </c>
      <c r="I2480" t="s">
        <v>26</v>
      </c>
      <c r="J2480" t="s">
        <v>10043</v>
      </c>
      <c r="K2480" t="s">
        <v>2657</v>
      </c>
      <c r="L2480">
        <v>15919</v>
      </c>
      <c r="M2480">
        <v>643</v>
      </c>
      <c r="N2480">
        <v>674</v>
      </c>
      <c r="O2480">
        <v>766</v>
      </c>
      <c r="P2480">
        <v>932</v>
      </c>
      <c r="Q2480">
        <v>1041</v>
      </c>
    </row>
    <row r="2481" spans="1:17" x14ac:dyDescent="0.25">
      <c r="A2481">
        <v>28131</v>
      </c>
      <c r="B2481" t="s">
        <v>10044</v>
      </c>
      <c r="C2481" t="s">
        <v>10045</v>
      </c>
      <c r="D2481" t="s">
        <v>10046</v>
      </c>
      <c r="E2481" t="s">
        <v>1703</v>
      </c>
      <c r="F2481" t="s">
        <v>2644</v>
      </c>
      <c r="G2481" t="s">
        <v>9799</v>
      </c>
      <c r="H2481" t="s">
        <v>9800</v>
      </c>
      <c r="I2481" t="s">
        <v>26</v>
      </c>
      <c r="J2481" t="s">
        <v>10047</v>
      </c>
      <c r="K2481" t="s">
        <v>2648</v>
      </c>
      <c r="L2481">
        <v>18282</v>
      </c>
      <c r="M2481">
        <v>567</v>
      </c>
      <c r="N2481">
        <v>582</v>
      </c>
      <c r="O2481">
        <v>766</v>
      </c>
      <c r="P2481">
        <v>1088</v>
      </c>
      <c r="Q2481">
        <v>1155</v>
      </c>
    </row>
    <row r="2482" spans="1:17" x14ac:dyDescent="0.25">
      <c r="A2482">
        <v>28133</v>
      </c>
      <c r="B2482" t="s">
        <v>10048</v>
      </c>
      <c r="C2482" t="s">
        <v>10049</v>
      </c>
      <c r="D2482" t="s">
        <v>10050</v>
      </c>
      <c r="E2482" t="s">
        <v>1716</v>
      </c>
      <c r="F2482" t="s">
        <v>2644</v>
      </c>
      <c r="G2482" t="s">
        <v>9799</v>
      </c>
      <c r="H2482" t="s">
        <v>9800</v>
      </c>
      <c r="I2482" t="s">
        <v>26</v>
      </c>
      <c r="J2482" t="s">
        <v>10051</v>
      </c>
      <c r="K2482" t="s">
        <v>2657</v>
      </c>
      <c r="L2482">
        <v>25759</v>
      </c>
      <c r="M2482">
        <v>512</v>
      </c>
      <c r="N2482">
        <v>582</v>
      </c>
      <c r="O2482">
        <v>766</v>
      </c>
      <c r="P2482">
        <v>932</v>
      </c>
      <c r="Q2482">
        <v>1114</v>
      </c>
    </row>
    <row r="2483" spans="1:17" x14ac:dyDescent="0.25">
      <c r="A2483">
        <v>28135</v>
      </c>
      <c r="B2483" t="s">
        <v>10052</v>
      </c>
      <c r="C2483" t="s">
        <v>10053</v>
      </c>
      <c r="D2483" t="s">
        <v>10054</v>
      </c>
      <c r="E2483" t="s">
        <v>1728</v>
      </c>
      <c r="F2483" t="s">
        <v>2644</v>
      </c>
      <c r="G2483" t="s">
        <v>9799</v>
      </c>
      <c r="H2483" t="s">
        <v>9800</v>
      </c>
      <c r="I2483" t="s">
        <v>26</v>
      </c>
      <c r="J2483" t="s">
        <v>10055</v>
      </c>
      <c r="K2483" t="s">
        <v>2657</v>
      </c>
      <c r="L2483">
        <v>14041</v>
      </c>
      <c r="M2483">
        <v>643</v>
      </c>
      <c r="N2483">
        <v>678</v>
      </c>
      <c r="O2483">
        <v>766</v>
      </c>
      <c r="P2483">
        <v>1000</v>
      </c>
      <c r="Q2483">
        <v>1305</v>
      </c>
    </row>
    <row r="2484" spans="1:17" x14ac:dyDescent="0.25">
      <c r="A2484">
        <v>28137</v>
      </c>
      <c r="B2484" t="s">
        <v>10056</v>
      </c>
      <c r="C2484" t="s">
        <v>10057</v>
      </c>
      <c r="D2484" t="s">
        <v>10058</v>
      </c>
      <c r="E2484" t="s">
        <v>1740</v>
      </c>
      <c r="F2484" t="s">
        <v>2644</v>
      </c>
      <c r="G2484" t="s">
        <v>9799</v>
      </c>
      <c r="H2484" t="s">
        <v>9800</v>
      </c>
      <c r="I2484" t="s">
        <v>26</v>
      </c>
      <c r="J2484" t="s">
        <v>10059</v>
      </c>
      <c r="K2484" t="s">
        <v>2648</v>
      </c>
      <c r="L2484">
        <v>28419</v>
      </c>
      <c r="M2484">
        <v>599</v>
      </c>
      <c r="N2484">
        <v>684</v>
      </c>
      <c r="O2484">
        <v>773</v>
      </c>
      <c r="P2484">
        <v>1017</v>
      </c>
      <c r="Q2484">
        <v>1172</v>
      </c>
    </row>
    <row r="2485" spans="1:17" x14ac:dyDescent="0.25">
      <c r="A2485">
        <v>28139</v>
      </c>
      <c r="B2485" t="s">
        <v>10060</v>
      </c>
      <c r="C2485" t="s">
        <v>10061</v>
      </c>
      <c r="D2485" t="s">
        <v>10062</v>
      </c>
      <c r="E2485" t="s">
        <v>1752</v>
      </c>
      <c r="F2485" t="s">
        <v>2644</v>
      </c>
      <c r="G2485" t="s">
        <v>9799</v>
      </c>
      <c r="H2485" t="s">
        <v>9800</v>
      </c>
      <c r="I2485" t="s">
        <v>26</v>
      </c>
      <c r="J2485" t="s">
        <v>10063</v>
      </c>
      <c r="K2485" t="s">
        <v>2657</v>
      </c>
      <c r="L2485">
        <v>21976</v>
      </c>
      <c r="M2485">
        <v>608</v>
      </c>
      <c r="N2485">
        <v>611</v>
      </c>
      <c r="O2485">
        <v>766</v>
      </c>
      <c r="P2485">
        <v>1025</v>
      </c>
      <c r="Q2485">
        <v>1029</v>
      </c>
    </row>
    <row r="2486" spans="1:17" x14ac:dyDescent="0.25">
      <c r="A2486">
        <v>28141</v>
      </c>
      <c r="B2486" t="s">
        <v>10064</v>
      </c>
      <c r="C2486" t="s">
        <v>10065</v>
      </c>
      <c r="D2486" t="s">
        <v>10066</v>
      </c>
      <c r="E2486" t="s">
        <v>1767</v>
      </c>
      <c r="F2486" t="s">
        <v>2644</v>
      </c>
      <c r="G2486" t="s">
        <v>9799</v>
      </c>
      <c r="H2486" t="s">
        <v>9800</v>
      </c>
      <c r="I2486" t="s">
        <v>26</v>
      </c>
      <c r="J2486" t="s">
        <v>10067</v>
      </c>
      <c r="K2486" t="s">
        <v>2657</v>
      </c>
      <c r="L2486">
        <v>19396</v>
      </c>
      <c r="M2486">
        <v>643</v>
      </c>
      <c r="N2486">
        <v>678</v>
      </c>
      <c r="O2486">
        <v>766</v>
      </c>
      <c r="P2486">
        <v>1037</v>
      </c>
      <c r="Q2486">
        <v>1041</v>
      </c>
    </row>
    <row r="2487" spans="1:17" x14ac:dyDescent="0.25">
      <c r="A2487">
        <v>28143</v>
      </c>
      <c r="B2487" t="s">
        <v>10068</v>
      </c>
      <c r="C2487" t="s">
        <v>10069</v>
      </c>
      <c r="D2487" t="s">
        <v>10070</v>
      </c>
      <c r="E2487" t="s">
        <v>1779</v>
      </c>
      <c r="F2487" t="s">
        <v>2644</v>
      </c>
      <c r="G2487" t="s">
        <v>9799</v>
      </c>
      <c r="H2487" t="s">
        <v>9800</v>
      </c>
      <c r="I2487" t="s">
        <v>26</v>
      </c>
      <c r="J2487" t="s">
        <v>10071</v>
      </c>
      <c r="K2487" t="s">
        <v>2648</v>
      </c>
      <c r="L2487">
        <v>9807</v>
      </c>
      <c r="M2487">
        <v>811</v>
      </c>
      <c r="N2487">
        <v>816</v>
      </c>
      <c r="O2487">
        <v>946</v>
      </c>
      <c r="P2487">
        <v>1151</v>
      </c>
      <c r="Q2487">
        <v>1271</v>
      </c>
    </row>
    <row r="2488" spans="1:17" x14ac:dyDescent="0.25">
      <c r="A2488">
        <v>28145</v>
      </c>
      <c r="B2488" t="s">
        <v>10072</v>
      </c>
      <c r="C2488" t="s">
        <v>10073</v>
      </c>
      <c r="D2488" t="s">
        <v>10074</v>
      </c>
      <c r="E2488" t="s">
        <v>756</v>
      </c>
      <c r="F2488" t="s">
        <v>2644</v>
      </c>
      <c r="G2488" t="s">
        <v>9799</v>
      </c>
      <c r="H2488" t="s">
        <v>9800</v>
      </c>
      <c r="I2488" t="s">
        <v>26</v>
      </c>
      <c r="J2488" t="s">
        <v>10075</v>
      </c>
      <c r="K2488" t="s">
        <v>2657</v>
      </c>
      <c r="L2488">
        <v>28578</v>
      </c>
      <c r="M2488">
        <v>663</v>
      </c>
      <c r="N2488">
        <v>678</v>
      </c>
      <c r="O2488">
        <v>766</v>
      </c>
      <c r="P2488">
        <v>1025</v>
      </c>
      <c r="Q2488">
        <v>1029</v>
      </c>
    </row>
    <row r="2489" spans="1:17" x14ac:dyDescent="0.25">
      <c r="A2489">
        <v>28147</v>
      </c>
      <c r="B2489" t="s">
        <v>10076</v>
      </c>
      <c r="C2489" t="s">
        <v>10077</v>
      </c>
      <c r="D2489" t="s">
        <v>10078</v>
      </c>
      <c r="E2489" t="s">
        <v>1807</v>
      </c>
      <c r="F2489" t="s">
        <v>2644</v>
      </c>
      <c r="G2489" t="s">
        <v>9799</v>
      </c>
      <c r="H2489" t="s">
        <v>9800</v>
      </c>
      <c r="I2489" t="s">
        <v>26</v>
      </c>
      <c r="J2489" t="s">
        <v>10079</v>
      </c>
      <c r="K2489" t="s">
        <v>2657</v>
      </c>
      <c r="L2489">
        <v>14423</v>
      </c>
      <c r="M2489">
        <v>608</v>
      </c>
      <c r="N2489">
        <v>611</v>
      </c>
      <c r="O2489">
        <v>766</v>
      </c>
      <c r="P2489">
        <v>932</v>
      </c>
      <c r="Q2489">
        <v>1029</v>
      </c>
    </row>
    <row r="2490" spans="1:17" x14ac:dyDescent="0.25">
      <c r="A2490">
        <v>28149</v>
      </c>
      <c r="B2490" t="s">
        <v>10080</v>
      </c>
      <c r="C2490" t="s">
        <v>10081</v>
      </c>
      <c r="D2490" t="s">
        <v>10082</v>
      </c>
      <c r="E2490" t="s">
        <v>783</v>
      </c>
      <c r="F2490" t="s">
        <v>2644</v>
      </c>
      <c r="G2490" t="s">
        <v>9799</v>
      </c>
      <c r="H2490" t="s">
        <v>9800</v>
      </c>
      <c r="I2490" t="s">
        <v>26</v>
      </c>
      <c r="J2490" t="s">
        <v>10083</v>
      </c>
      <c r="K2490" t="s">
        <v>2657</v>
      </c>
      <c r="L2490">
        <v>46030</v>
      </c>
      <c r="M2490">
        <v>637</v>
      </c>
      <c r="N2490">
        <v>641</v>
      </c>
      <c r="O2490">
        <v>844</v>
      </c>
      <c r="P2490">
        <v>1103</v>
      </c>
      <c r="Q2490">
        <v>1438</v>
      </c>
    </row>
    <row r="2491" spans="1:17" x14ac:dyDescent="0.25">
      <c r="A2491">
        <v>28151</v>
      </c>
      <c r="B2491" t="s">
        <v>10084</v>
      </c>
      <c r="C2491" t="s">
        <v>10085</v>
      </c>
      <c r="D2491" t="s">
        <v>10086</v>
      </c>
      <c r="E2491" t="s">
        <v>271</v>
      </c>
      <c r="F2491" t="s">
        <v>2644</v>
      </c>
      <c r="G2491" t="s">
        <v>9799</v>
      </c>
      <c r="H2491" t="s">
        <v>9800</v>
      </c>
      <c r="I2491" t="s">
        <v>26</v>
      </c>
      <c r="J2491" t="s">
        <v>10087</v>
      </c>
      <c r="K2491" t="s">
        <v>2657</v>
      </c>
      <c r="L2491">
        <v>45072</v>
      </c>
      <c r="M2491">
        <v>573</v>
      </c>
      <c r="N2491">
        <v>641</v>
      </c>
      <c r="O2491">
        <v>766</v>
      </c>
      <c r="P2491">
        <v>1028</v>
      </c>
      <c r="Q2491">
        <v>1167</v>
      </c>
    </row>
    <row r="2492" spans="1:17" x14ac:dyDescent="0.25">
      <c r="A2492">
        <v>28153</v>
      </c>
      <c r="B2492" t="s">
        <v>10088</v>
      </c>
      <c r="C2492" t="s">
        <v>10089</v>
      </c>
      <c r="D2492" t="s">
        <v>10090</v>
      </c>
      <c r="E2492" t="s">
        <v>975</v>
      </c>
      <c r="F2492" t="s">
        <v>2644</v>
      </c>
      <c r="G2492" t="s">
        <v>9799</v>
      </c>
      <c r="H2492" t="s">
        <v>9800</v>
      </c>
      <c r="I2492" t="s">
        <v>26</v>
      </c>
      <c r="J2492" t="s">
        <v>10091</v>
      </c>
      <c r="K2492" t="s">
        <v>2657</v>
      </c>
      <c r="L2492">
        <v>20344</v>
      </c>
      <c r="M2492">
        <v>608</v>
      </c>
      <c r="N2492">
        <v>611</v>
      </c>
      <c r="O2492">
        <v>766</v>
      </c>
      <c r="P2492">
        <v>932</v>
      </c>
      <c r="Q2492">
        <v>1041</v>
      </c>
    </row>
    <row r="2493" spans="1:17" x14ac:dyDescent="0.25">
      <c r="A2493">
        <v>28155</v>
      </c>
      <c r="B2493" t="s">
        <v>10092</v>
      </c>
      <c r="C2493" t="s">
        <v>10093</v>
      </c>
      <c r="D2493" t="s">
        <v>10094</v>
      </c>
      <c r="E2493" t="s">
        <v>1458</v>
      </c>
      <c r="F2493" t="s">
        <v>2644</v>
      </c>
      <c r="G2493" t="s">
        <v>9799</v>
      </c>
      <c r="H2493" t="s">
        <v>9800</v>
      </c>
      <c r="I2493" t="s">
        <v>26</v>
      </c>
      <c r="J2493" t="s">
        <v>10095</v>
      </c>
      <c r="K2493" t="s">
        <v>2657</v>
      </c>
      <c r="L2493">
        <v>9727</v>
      </c>
      <c r="M2493">
        <v>608</v>
      </c>
      <c r="N2493">
        <v>611</v>
      </c>
      <c r="O2493">
        <v>766</v>
      </c>
      <c r="P2493">
        <v>1013</v>
      </c>
      <c r="Q2493">
        <v>1202</v>
      </c>
    </row>
    <row r="2494" spans="1:17" x14ac:dyDescent="0.25">
      <c r="A2494">
        <v>28157</v>
      </c>
      <c r="B2494" t="s">
        <v>10096</v>
      </c>
      <c r="C2494" t="s">
        <v>10097</v>
      </c>
      <c r="D2494" t="s">
        <v>10098</v>
      </c>
      <c r="E2494" t="s">
        <v>1858</v>
      </c>
      <c r="F2494" t="s">
        <v>2644</v>
      </c>
      <c r="G2494" t="s">
        <v>9799</v>
      </c>
      <c r="H2494" t="s">
        <v>9800</v>
      </c>
      <c r="I2494" t="s">
        <v>26</v>
      </c>
      <c r="J2494" t="s">
        <v>10099</v>
      </c>
      <c r="K2494" t="s">
        <v>2657</v>
      </c>
      <c r="L2494">
        <v>8727</v>
      </c>
      <c r="M2494">
        <v>608</v>
      </c>
      <c r="N2494">
        <v>611</v>
      </c>
      <c r="O2494">
        <v>766</v>
      </c>
      <c r="P2494">
        <v>1037</v>
      </c>
      <c r="Q2494">
        <v>1041</v>
      </c>
    </row>
    <row r="2495" spans="1:17" x14ac:dyDescent="0.25">
      <c r="A2495">
        <v>28159</v>
      </c>
      <c r="B2495" t="s">
        <v>10100</v>
      </c>
      <c r="C2495" t="s">
        <v>10101</v>
      </c>
      <c r="D2495" t="s">
        <v>10102</v>
      </c>
      <c r="E2495" t="s">
        <v>1711</v>
      </c>
      <c r="F2495" t="s">
        <v>2644</v>
      </c>
      <c r="G2495" t="s">
        <v>9799</v>
      </c>
      <c r="H2495" t="s">
        <v>9800</v>
      </c>
      <c r="I2495" t="s">
        <v>26</v>
      </c>
      <c r="J2495" t="s">
        <v>10103</v>
      </c>
      <c r="K2495" t="s">
        <v>2657</v>
      </c>
      <c r="L2495">
        <v>18116</v>
      </c>
      <c r="M2495">
        <v>578</v>
      </c>
      <c r="N2495">
        <v>582</v>
      </c>
      <c r="O2495">
        <v>766</v>
      </c>
      <c r="P2495">
        <v>1014</v>
      </c>
      <c r="Q2495">
        <v>1029</v>
      </c>
    </row>
    <row r="2496" spans="1:17" x14ac:dyDescent="0.25">
      <c r="A2496">
        <v>28161</v>
      </c>
      <c r="B2496" t="s">
        <v>10104</v>
      </c>
      <c r="C2496" t="s">
        <v>10105</v>
      </c>
      <c r="D2496" t="s">
        <v>10106</v>
      </c>
      <c r="E2496" t="s">
        <v>1876</v>
      </c>
      <c r="F2496" t="s">
        <v>2644</v>
      </c>
      <c r="G2496" t="s">
        <v>9799</v>
      </c>
      <c r="H2496" t="s">
        <v>9800</v>
      </c>
      <c r="I2496" t="s">
        <v>26</v>
      </c>
      <c r="J2496" t="s">
        <v>10107</v>
      </c>
      <c r="K2496" t="s">
        <v>2657</v>
      </c>
      <c r="L2496">
        <v>12276</v>
      </c>
      <c r="M2496">
        <v>578</v>
      </c>
      <c r="N2496">
        <v>582</v>
      </c>
      <c r="O2496">
        <v>766</v>
      </c>
      <c r="P2496">
        <v>1089</v>
      </c>
      <c r="Q2496">
        <v>1305</v>
      </c>
    </row>
    <row r="2497" spans="1:17" x14ac:dyDescent="0.25">
      <c r="A2497">
        <v>28163</v>
      </c>
      <c r="B2497" t="s">
        <v>10108</v>
      </c>
      <c r="C2497" t="s">
        <v>10109</v>
      </c>
      <c r="D2497" t="s">
        <v>10110</v>
      </c>
      <c r="E2497" t="s">
        <v>1883</v>
      </c>
      <c r="F2497" t="s">
        <v>2644</v>
      </c>
      <c r="G2497" t="s">
        <v>9799</v>
      </c>
      <c r="H2497" t="s">
        <v>9800</v>
      </c>
      <c r="I2497" t="s">
        <v>26</v>
      </c>
      <c r="J2497" t="s">
        <v>10111</v>
      </c>
      <c r="K2497" t="s">
        <v>2648</v>
      </c>
      <c r="L2497">
        <v>28511</v>
      </c>
      <c r="M2497">
        <v>646</v>
      </c>
      <c r="N2497">
        <v>650</v>
      </c>
      <c r="O2497">
        <v>831</v>
      </c>
      <c r="P2497">
        <v>1011</v>
      </c>
      <c r="Q2497">
        <v>1116</v>
      </c>
    </row>
    <row r="2498" spans="1:17" x14ac:dyDescent="0.25">
      <c r="A2498">
        <v>29001</v>
      </c>
      <c r="B2498" t="s">
        <v>10112</v>
      </c>
      <c r="C2498" t="s">
        <v>10113</v>
      </c>
      <c r="D2498" t="s">
        <v>10114</v>
      </c>
      <c r="E2498" t="s">
        <v>71</v>
      </c>
      <c r="F2498" t="s">
        <v>2644</v>
      </c>
      <c r="G2498" t="s">
        <v>10115</v>
      </c>
      <c r="H2498" t="s">
        <v>10116</v>
      </c>
      <c r="I2498" t="s">
        <v>27</v>
      </c>
      <c r="J2498" t="s">
        <v>10117</v>
      </c>
      <c r="K2498" t="s">
        <v>2657</v>
      </c>
      <c r="L2498">
        <v>25468</v>
      </c>
      <c r="M2498">
        <v>499</v>
      </c>
      <c r="N2498">
        <v>567</v>
      </c>
      <c r="O2498">
        <v>746</v>
      </c>
      <c r="P2498">
        <v>1060</v>
      </c>
      <c r="Q2498">
        <v>1271</v>
      </c>
    </row>
    <row r="2499" spans="1:17" x14ac:dyDescent="0.25">
      <c r="A2499">
        <v>29003</v>
      </c>
      <c r="B2499" t="s">
        <v>10118</v>
      </c>
      <c r="C2499" t="s">
        <v>6354</v>
      </c>
      <c r="D2499" t="s">
        <v>6355</v>
      </c>
      <c r="E2499" t="s">
        <v>119</v>
      </c>
      <c r="F2499" t="s">
        <v>2644</v>
      </c>
      <c r="G2499" t="s">
        <v>10115</v>
      </c>
      <c r="H2499" t="s">
        <v>10116</v>
      </c>
      <c r="I2499" t="s">
        <v>27</v>
      </c>
      <c r="J2499" t="s">
        <v>10119</v>
      </c>
      <c r="K2499" t="s">
        <v>2648</v>
      </c>
      <c r="L2499">
        <v>17554</v>
      </c>
      <c r="M2499">
        <v>598</v>
      </c>
      <c r="N2499">
        <v>680</v>
      </c>
      <c r="O2499">
        <v>895</v>
      </c>
      <c r="P2499">
        <v>1161</v>
      </c>
      <c r="Q2499">
        <v>1255</v>
      </c>
    </row>
    <row r="2500" spans="1:17" x14ac:dyDescent="0.25">
      <c r="A2500">
        <v>29005</v>
      </c>
      <c r="B2500" t="s">
        <v>10120</v>
      </c>
      <c r="C2500" t="s">
        <v>10121</v>
      </c>
      <c r="D2500" t="s">
        <v>10122</v>
      </c>
      <c r="E2500" t="s">
        <v>160</v>
      </c>
      <c r="F2500" t="s">
        <v>2644</v>
      </c>
      <c r="G2500" t="s">
        <v>10115</v>
      </c>
      <c r="H2500" t="s">
        <v>10116</v>
      </c>
      <c r="I2500" t="s">
        <v>27</v>
      </c>
      <c r="J2500" t="s">
        <v>10123</v>
      </c>
      <c r="K2500" t="s">
        <v>2657</v>
      </c>
      <c r="L2500">
        <v>5180</v>
      </c>
      <c r="M2500">
        <v>549</v>
      </c>
      <c r="N2500">
        <v>567</v>
      </c>
      <c r="O2500">
        <v>746</v>
      </c>
      <c r="P2500">
        <v>908</v>
      </c>
      <c r="Q2500">
        <v>1002</v>
      </c>
    </row>
    <row r="2501" spans="1:17" x14ac:dyDescent="0.25">
      <c r="A2501">
        <v>29007</v>
      </c>
      <c r="B2501" t="s">
        <v>10124</v>
      </c>
      <c r="C2501" t="s">
        <v>10125</v>
      </c>
      <c r="D2501" t="s">
        <v>10126</v>
      </c>
      <c r="E2501" t="s">
        <v>213</v>
      </c>
      <c r="F2501" t="s">
        <v>2644</v>
      </c>
      <c r="G2501" t="s">
        <v>10115</v>
      </c>
      <c r="H2501" t="s">
        <v>10116</v>
      </c>
      <c r="I2501" t="s">
        <v>27</v>
      </c>
      <c r="J2501" t="s">
        <v>10127</v>
      </c>
      <c r="K2501" t="s">
        <v>2657</v>
      </c>
      <c r="L2501">
        <v>25336</v>
      </c>
      <c r="M2501">
        <v>551</v>
      </c>
      <c r="N2501">
        <v>597</v>
      </c>
      <c r="O2501">
        <v>748</v>
      </c>
      <c r="P2501">
        <v>977</v>
      </c>
      <c r="Q2501">
        <v>1005</v>
      </c>
    </row>
    <row r="2502" spans="1:17" x14ac:dyDescent="0.25">
      <c r="A2502">
        <v>29009</v>
      </c>
      <c r="B2502" t="s">
        <v>10128</v>
      </c>
      <c r="C2502" t="s">
        <v>10129</v>
      </c>
      <c r="D2502" t="s">
        <v>10130</v>
      </c>
      <c r="E2502" t="s">
        <v>259</v>
      </c>
      <c r="F2502" t="s">
        <v>2644</v>
      </c>
      <c r="G2502" t="s">
        <v>10115</v>
      </c>
      <c r="H2502" t="s">
        <v>10116</v>
      </c>
      <c r="I2502" t="s">
        <v>27</v>
      </c>
      <c r="J2502" t="s">
        <v>10131</v>
      </c>
      <c r="K2502" t="s">
        <v>2657</v>
      </c>
      <c r="L2502">
        <v>35615</v>
      </c>
      <c r="M2502">
        <v>563</v>
      </c>
      <c r="N2502">
        <v>567</v>
      </c>
      <c r="O2502">
        <v>746</v>
      </c>
      <c r="P2502">
        <v>1060</v>
      </c>
      <c r="Q2502">
        <v>1091</v>
      </c>
    </row>
    <row r="2503" spans="1:17" x14ac:dyDescent="0.25">
      <c r="A2503">
        <v>29011</v>
      </c>
      <c r="B2503" t="s">
        <v>10132</v>
      </c>
      <c r="C2503" t="s">
        <v>10133</v>
      </c>
      <c r="D2503" t="s">
        <v>10134</v>
      </c>
      <c r="E2503" t="s">
        <v>252</v>
      </c>
      <c r="F2503" t="s">
        <v>2644</v>
      </c>
      <c r="G2503" t="s">
        <v>10115</v>
      </c>
      <c r="H2503" t="s">
        <v>10116</v>
      </c>
      <c r="I2503" t="s">
        <v>27</v>
      </c>
      <c r="J2503" t="s">
        <v>10135</v>
      </c>
      <c r="K2503" t="s">
        <v>2657</v>
      </c>
      <c r="L2503">
        <v>11732</v>
      </c>
      <c r="M2503">
        <v>549</v>
      </c>
      <c r="N2503">
        <v>623</v>
      </c>
      <c r="O2503">
        <v>746</v>
      </c>
      <c r="P2503">
        <v>995</v>
      </c>
      <c r="Q2503">
        <v>1239</v>
      </c>
    </row>
    <row r="2504" spans="1:17" x14ac:dyDescent="0.25">
      <c r="A2504">
        <v>29013</v>
      </c>
      <c r="B2504" t="s">
        <v>10136</v>
      </c>
      <c r="C2504" t="s">
        <v>10137</v>
      </c>
      <c r="D2504" t="s">
        <v>10138</v>
      </c>
      <c r="E2504" t="s">
        <v>334</v>
      </c>
      <c r="F2504" t="s">
        <v>2644</v>
      </c>
      <c r="G2504" t="s">
        <v>10115</v>
      </c>
      <c r="H2504" t="s">
        <v>10116</v>
      </c>
      <c r="I2504" t="s">
        <v>27</v>
      </c>
      <c r="J2504" t="s">
        <v>10139</v>
      </c>
      <c r="K2504" t="s">
        <v>2648</v>
      </c>
      <c r="L2504">
        <v>16282</v>
      </c>
      <c r="M2504">
        <v>604</v>
      </c>
      <c r="N2504">
        <v>608</v>
      </c>
      <c r="O2504">
        <v>800</v>
      </c>
      <c r="P2504">
        <v>1043</v>
      </c>
      <c r="Q2504">
        <v>1317</v>
      </c>
    </row>
    <row r="2505" spans="1:17" x14ac:dyDescent="0.25">
      <c r="A2505">
        <v>29015</v>
      </c>
      <c r="B2505" t="s">
        <v>10140</v>
      </c>
      <c r="C2505" t="s">
        <v>10141</v>
      </c>
      <c r="D2505" t="s">
        <v>10142</v>
      </c>
      <c r="E2505" t="s">
        <v>129</v>
      </c>
      <c r="F2505" t="s">
        <v>2644</v>
      </c>
      <c r="G2505" t="s">
        <v>10115</v>
      </c>
      <c r="H2505" t="s">
        <v>10116</v>
      </c>
      <c r="I2505" t="s">
        <v>27</v>
      </c>
      <c r="J2505" t="s">
        <v>10143</v>
      </c>
      <c r="K2505" t="s">
        <v>2657</v>
      </c>
      <c r="L2505">
        <v>19305</v>
      </c>
      <c r="M2505">
        <v>563</v>
      </c>
      <c r="N2505">
        <v>567</v>
      </c>
      <c r="O2505">
        <v>746</v>
      </c>
      <c r="P2505">
        <v>990</v>
      </c>
      <c r="Q2505">
        <v>1256</v>
      </c>
    </row>
    <row r="2506" spans="1:17" x14ac:dyDescent="0.25">
      <c r="A2506">
        <v>29017</v>
      </c>
      <c r="B2506" t="s">
        <v>10144</v>
      </c>
      <c r="C2506" t="s">
        <v>5188</v>
      </c>
      <c r="D2506" t="s">
        <v>5189</v>
      </c>
      <c r="E2506" t="s">
        <v>407</v>
      </c>
      <c r="F2506" t="s">
        <v>2644</v>
      </c>
      <c r="G2506" t="s">
        <v>10115</v>
      </c>
      <c r="H2506" t="s">
        <v>10116</v>
      </c>
      <c r="I2506" t="s">
        <v>27</v>
      </c>
      <c r="J2506" t="s">
        <v>10145</v>
      </c>
      <c r="K2506" t="s">
        <v>2648</v>
      </c>
      <c r="L2506">
        <v>12181</v>
      </c>
      <c r="M2506">
        <v>597</v>
      </c>
      <c r="N2506">
        <v>680</v>
      </c>
      <c r="O2506">
        <v>871</v>
      </c>
      <c r="P2506">
        <v>1238</v>
      </c>
      <c r="Q2506">
        <v>1372</v>
      </c>
    </row>
    <row r="2507" spans="1:17" x14ac:dyDescent="0.25">
      <c r="A2507">
        <v>29019</v>
      </c>
      <c r="B2507" t="s">
        <v>10146</v>
      </c>
      <c r="C2507" t="s">
        <v>10147</v>
      </c>
      <c r="D2507" t="s">
        <v>10148</v>
      </c>
      <c r="E2507" t="s">
        <v>188</v>
      </c>
      <c r="F2507" t="s">
        <v>2644</v>
      </c>
      <c r="G2507" t="s">
        <v>10115</v>
      </c>
      <c r="H2507" t="s">
        <v>10116</v>
      </c>
      <c r="I2507" t="s">
        <v>27</v>
      </c>
      <c r="J2507" t="s">
        <v>10149</v>
      </c>
      <c r="K2507" t="s">
        <v>2648</v>
      </c>
      <c r="L2507">
        <v>179704</v>
      </c>
      <c r="M2507">
        <v>679</v>
      </c>
      <c r="N2507">
        <v>788</v>
      </c>
      <c r="O2507">
        <v>961</v>
      </c>
      <c r="P2507">
        <v>1290</v>
      </c>
      <c r="Q2507">
        <v>1504</v>
      </c>
    </row>
    <row r="2508" spans="1:17" x14ac:dyDescent="0.25">
      <c r="A2508">
        <v>29021</v>
      </c>
      <c r="B2508" t="s">
        <v>10150</v>
      </c>
      <c r="C2508" t="s">
        <v>6354</v>
      </c>
      <c r="D2508" t="s">
        <v>6355</v>
      </c>
      <c r="E2508" t="s">
        <v>434</v>
      </c>
      <c r="F2508" t="s">
        <v>2644</v>
      </c>
      <c r="G2508" t="s">
        <v>10115</v>
      </c>
      <c r="H2508" t="s">
        <v>10116</v>
      </c>
      <c r="I2508" t="s">
        <v>27</v>
      </c>
      <c r="J2508" t="s">
        <v>10151</v>
      </c>
      <c r="K2508" t="s">
        <v>2648</v>
      </c>
      <c r="L2508">
        <v>87904</v>
      </c>
      <c r="M2508">
        <v>598</v>
      </c>
      <c r="N2508">
        <v>680</v>
      </c>
      <c r="O2508">
        <v>895</v>
      </c>
      <c r="P2508">
        <v>1161</v>
      </c>
      <c r="Q2508">
        <v>1255</v>
      </c>
    </row>
    <row r="2509" spans="1:17" x14ac:dyDescent="0.25">
      <c r="A2509">
        <v>29023</v>
      </c>
      <c r="B2509" t="s">
        <v>10152</v>
      </c>
      <c r="C2509" t="s">
        <v>10153</v>
      </c>
      <c r="D2509" t="s">
        <v>10154</v>
      </c>
      <c r="E2509" t="s">
        <v>318</v>
      </c>
      <c r="F2509" t="s">
        <v>2644</v>
      </c>
      <c r="G2509" t="s">
        <v>10115</v>
      </c>
      <c r="H2509" t="s">
        <v>10116</v>
      </c>
      <c r="I2509" t="s">
        <v>27</v>
      </c>
      <c r="J2509" t="s">
        <v>10155</v>
      </c>
      <c r="K2509" t="s">
        <v>2657</v>
      </c>
      <c r="L2509">
        <v>42570</v>
      </c>
      <c r="M2509">
        <v>549</v>
      </c>
      <c r="N2509">
        <v>567</v>
      </c>
      <c r="O2509">
        <v>746</v>
      </c>
      <c r="P2509">
        <v>1014</v>
      </c>
      <c r="Q2509">
        <v>1167</v>
      </c>
    </row>
    <row r="2510" spans="1:17" x14ac:dyDescent="0.25">
      <c r="A2510">
        <v>29025</v>
      </c>
      <c r="B2510" t="s">
        <v>10156</v>
      </c>
      <c r="C2510" t="s">
        <v>6446</v>
      </c>
      <c r="D2510" t="s">
        <v>6447</v>
      </c>
      <c r="E2510" t="s">
        <v>535</v>
      </c>
      <c r="F2510" t="s">
        <v>2644</v>
      </c>
      <c r="G2510" t="s">
        <v>10115</v>
      </c>
      <c r="H2510" t="s">
        <v>10116</v>
      </c>
      <c r="I2510" t="s">
        <v>27</v>
      </c>
      <c r="J2510" t="s">
        <v>10157</v>
      </c>
      <c r="K2510" t="s">
        <v>2648</v>
      </c>
      <c r="L2510">
        <v>9052</v>
      </c>
      <c r="M2510">
        <v>885</v>
      </c>
      <c r="N2510">
        <v>1002</v>
      </c>
      <c r="O2510">
        <v>1164</v>
      </c>
      <c r="P2510">
        <v>1530</v>
      </c>
      <c r="Q2510">
        <v>1777</v>
      </c>
    </row>
    <row r="2511" spans="1:17" x14ac:dyDescent="0.25">
      <c r="A2511">
        <v>29027</v>
      </c>
      <c r="B2511" t="s">
        <v>10158</v>
      </c>
      <c r="C2511" t="s">
        <v>10159</v>
      </c>
      <c r="D2511" t="s">
        <v>10160</v>
      </c>
      <c r="E2511" t="s">
        <v>568</v>
      </c>
      <c r="F2511" t="s">
        <v>2644</v>
      </c>
      <c r="G2511" t="s">
        <v>10115</v>
      </c>
      <c r="H2511" t="s">
        <v>10116</v>
      </c>
      <c r="I2511" t="s">
        <v>27</v>
      </c>
      <c r="J2511" t="s">
        <v>10161</v>
      </c>
      <c r="K2511" t="s">
        <v>2648</v>
      </c>
      <c r="L2511">
        <v>44944</v>
      </c>
      <c r="M2511">
        <v>634</v>
      </c>
      <c r="N2511">
        <v>638</v>
      </c>
      <c r="O2511">
        <v>840</v>
      </c>
      <c r="P2511">
        <v>1022</v>
      </c>
      <c r="Q2511">
        <v>1284</v>
      </c>
    </row>
    <row r="2512" spans="1:17" x14ac:dyDescent="0.25">
      <c r="A2512">
        <v>29029</v>
      </c>
      <c r="B2512" t="s">
        <v>10162</v>
      </c>
      <c r="C2512" t="s">
        <v>10163</v>
      </c>
      <c r="D2512" t="s">
        <v>10164</v>
      </c>
      <c r="E2512" t="s">
        <v>218</v>
      </c>
      <c r="F2512" t="s">
        <v>2644</v>
      </c>
      <c r="G2512" t="s">
        <v>10115</v>
      </c>
      <c r="H2512" t="s">
        <v>10116</v>
      </c>
      <c r="I2512" t="s">
        <v>27</v>
      </c>
      <c r="J2512" t="s">
        <v>10165</v>
      </c>
      <c r="K2512" t="s">
        <v>2657</v>
      </c>
      <c r="L2512">
        <v>45823</v>
      </c>
      <c r="M2512">
        <v>605</v>
      </c>
      <c r="N2512">
        <v>624</v>
      </c>
      <c r="O2512">
        <v>821</v>
      </c>
      <c r="P2512">
        <v>1125</v>
      </c>
      <c r="Q2512">
        <v>1186</v>
      </c>
    </row>
    <row r="2513" spans="1:17" x14ac:dyDescent="0.25">
      <c r="A2513">
        <v>29031</v>
      </c>
      <c r="B2513" t="s">
        <v>10166</v>
      </c>
      <c r="C2513" t="s">
        <v>5188</v>
      </c>
      <c r="D2513" t="s">
        <v>5189</v>
      </c>
      <c r="E2513" t="s">
        <v>638</v>
      </c>
      <c r="F2513" t="s">
        <v>2644</v>
      </c>
      <c r="G2513" t="s">
        <v>10115</v>
      </c>
      <c r="H2513" t="s">
        <v>10116</v>
      </c>
      <c r="I2513" t="s">
        <v>27</v>
      </c>
      <c r="J2513" t="s">
        <v>10167</v>
      </c>
      <c r="K2513" t="s">
        <v>2648</v>
      </c>
      <c r="L2513">
        <v>78834</v>
      </c>
      <c r="M2513">
        <v>597</v>
      </c>
      <c r="N2513">
        <v>680</v>
      </c>
      <c r="O2513">
        <v>871</v>
      </c>
      <c r="P2513">
        <v>1238</v>
      </c>
      <c r="Q2513">
        <v>1372</v>
      </c>
    </row>
    <row r="2514" spans="1:17" x14ac:dyDescent="0.25">
      <c r="A2514">
        <v>29033</v>
      </c>
      <c r="B2514" t="s">
        <v>10168</v>
      </c>
      <c r="C2514" t="s">
        <v>10169</v>
      </c>
      <c r="D2514" t="s">
        <v>10170</v>
      </c>
      <c r="E2514" t="s">
        <v>123</v>
      </c>
      <c r="F2514" t="s">
        <v>2644</v>
      </c>
      <c r="G2514" t="s">
        <v>10115</v>
      </c>
      <c r="H2514" t="s">
        <v>10116</v>
      </c>
      <c r="I2514" t="s">
        <v>27</v>
      </c>
      <c r="J2514" t="s">
        <v>10171</v>
      </c>
      <c r="K2514" t="s">
        <v>2657</v>
      </c>
      <c r="L2514">
        <v>8723</v>
      </c>
      <c r="M2514">
        <v>549</v>
      </c>
      <c r="N2514">
        <v>567</v>
      </c>
      <c r="O2514">
        <v>746</v>
      </c>
      <c r="P2514">
        <v>1046</v>
      </c>
      <c r="Q2514">
        <v>1158</v>
      </c>
    </row>
    <row r="2515" spans="1:17" x14ac:dyDescent="0.25">
      <c r="A2515">
        <v>29035</v>
      </c>
      <c r="B2515" t="s">
        <v>10172</v>
      </c>
      <c r="C2515" t="s">
        <v>10173</v>
      </c>
      <c r="D2515" t="s">
        <v>10174</v>
      </c>
      <c r="E2515" t="s">
        <v>300</v>
      </c>
      <c r="F2515" t="s">
        <v>2644</v>
      </c>
      <c r="G2515" t="s">
        <v>10115</v>
      </c>
      <c r="H2515" t="s">
        <v>10116</v>
      </c>
      <c r="I2515" t="s">
        <v>27</v>
      </c>
      <c r="J2515" t="s">
        <v>10175</v>
      </c>
      <c r="K2515" t="s">
        <v>2657</v>
      </c>
      <c r="L2515">
        <v>6085</v>
      </c>
      <c r="M2515">
        <v>549</v>
      </c>
      <c r="N2515">
        <v>567</v>
      </c>
      <c r="O2515">
        <v>746</v>
      </c>
      <c r="P2515">
        <v>941</v>
      </c>
      <c r="Q2515">
        <v>1157</v>
      </c>
    </row>
    <row r="2516" spans="1:17" x14ac:dyDescent="0.25">
      <c r="A2516">
        <v>29037</v>
      </c>
      <c r="B2516" t="s">
        <v>10176</v>
      </c>
      <c r="C2516" t="s">
        <v>6446</v>
      </c>
      <c r="D2516" t="s">
        <v>6447</v>
      </c>
      <c r="E2516" t="s">
        <v>399</v>
      </c>
      <c r="F2516" t="s">
        <v>2644</v>
      </c>
      <c r="G2516" t="s">
        <v>10115</v>
      </c>
      <c r="H2516" t="s">
        <v>10116</v>
      </c>
      <c r="I2516" t="s">
        <v>27</v>
      </c>
      <c r="J2516" t="s">
        <v>10177</v>
      </c>
      <c r="K2516" t="s">
        <v>2648</v>
      </c>
      <c r="L2516">
        <v>104687</v>
      </c>
      <c r="M2516">
        <v>885</v>
      </c>
      <c r="N2516">
        <v>1002</v>
      </c>
      <c r="O2516">
        <v>1164</v>
      </c>
      <c r="P2516">
        <v>1530</v>
      </c>
      <c r="Q2516">
        <v>1777</v>
      </c>
    </row>
    <row r="2517" spans="1:17" x14ac:dyDescent="0.25">
      <c r="A2517">
        <v>29039</v>
      </c>
      <c r="B2517" t="s">
        <v>10178</v>
      </c>
      <c r="C2517" t="s">
        <v>10179</v>
      </c>
      <c r="D2517" t="s">
        <v>10180</v>
      </c>
      <c r="E2517" t="s">
        <v>570</v>
      </c>
      <c r="F2517" t="s">
        <v>2644</v>
      </c>
      <c r="G2517" t="s">
        <v>10115</v>
      </c>
      <c r="H2517" t="s">
        <v>10116</v>
      </c>
      <c r="I2517" t="s">
        <v>27</v>
      </c>
      <c r="J2517" t="s">
        <v>10181</v>
      </c>
      <c r="K2517" t="s">
        <v>2657</v>
      </c>
      <c r="L2517">
        <v>14144</v>
      </c>
      <c r="M2517">
        <v>549</v>
      </c>
      <c r="N2517">
        <v>625</v>
      </c>
      <c r="O2517">
        <v>746</v>
      </c>
      <c r="P2517">
        <v>997</v>
      </c>
      <c r="Q2517">
        <v>1157</v>
      </c>
    </row>
    <row r="2518" spans="1:17" x14ac:dyDescent="0.25">
      <c r="A2518">
        <v>29041</v>
      </c>
      <c r="B2518" t="s">
        <v>10182</v>
      </c>
      <c r="C2518" t="s">
        <v>10183</v>
      </c>
      <c r="D2518" t="s">
        <v>10184</v>
      </c>
      <c r="E2518" t="s">
        <v>781</v>
      </c>
      <c r="F2518" t="s">
        <v>2644</v>
      </c>
      <c r="G2518" t="s">
        <v>10115</v>
      </c>
      <c r="H2518" t="s">
        <v>10116</v>
      </c>
      <c r="I2518" t="s">
        <v>27</v>
      </c>
      <c r="J2518" t="s">
        <v>10185</v>
      </c>
      <c r="K2518" t="s">
        <v>2657</v>
      </c>
      <c r="L2518">
        <v>7449</v>
      </c>
      <c r="M2518">
        <v>549</v>
      </c>
      <c r="N2518">
        <v>585</v>
      </c>
      <c r="O2518">
        <v>746</v>
      </c>
      <c r="P2518">
        <v>1039</v>
      </c>
      <c r="Q2518">
        <v>1064</v>
      </c>
    </row>
    <row r="2519" spans="1:17" x14ac:dyDescent="0.25">
      <c r="A2519">
        <v>29043</v>
      </c>
      <c r="B2519" t="s">
        <v>10186</v>
      </c>
      <c r="C2519" t="s">
        <v>10187</v>
      </c>
      <c r="D2519" t="s">
        <v>10188</v>
      </c>
      <c r="E2519" t="s">
        <v>467</v>
      </c>
      <c r="F2519" t="s">
        <v>2644</v>
      </c>
      <c r="G2519" t="s">
        <v>10115</v>
      </c>
      <c r="H2519" t="s">
        <v>10116</v>
      </c>
      <c r="I2519" t="s">
        <v>27</v>
      </c>
      <c r="J2519" t="s">
        <v>10189</v>
      </c>
      <c r="K2519" t="s">
        <v>2648</v>
      </c>
      <c r="L2519">
        <v>87324</v>
      </c>
      <c r="M2519">
        <v>676</v>
      </c>
      <c r="N2519">
        <v>681</v>
      </c>
      <c r="O2519">
        <v>871</v>
      </c>
      <c r="P2519">
        <v>1225</v>
      </c>
      <c r="Q2519">
        <v>1383</v>
      </c>
    </row>
    <row r="2520" spans="1:17" x14ac:dyDescent="0.25">
      <c r="A2520">
        <v>29045</v>
      </c>
      <c r="B2520" t="s">
        <v>10190</v>
      </c>
      <c r="C2520" t="s">
        <v>10191</v>
      </c>
      <c r="D2520" t="s">
        <v>10192</v>
      </c>
      <c r="E2520" t="s">
        <v>122</v>
      </c>
      <c r="F2520" t="s">
        <v>2644</v>
      </c>
      <c r="G2520" t="s">
        <v>10115</v>
      </c>
      <c r="H2520" t="s">
        <v>10116</v>
      </c>
      <c r="I2520" t="s">
        <v>27</v>
      </c>
      <c r="J2520" t="s">
        <v>10193</v>
      </c>
      <c r="K2520" t="s">
        <v>2657</v>
      </c>
      <c r="L2520">
        <v>6783</v>
      </c>
      <c r="M2520">
        <v>549</v>
      </c>
      <c r="N2520">
        <v>567</v>
      </c>
      <c r="O2520">
        <v>746</v>
      </c>
      <c r="P2520">
        <v>935</v>
      </c>
      <c r="Q2520">
        <v>1157</v>
      </c>
    </row>
    <row r="2521" spans="1:17" x14ac:dyDescent="0.25">
      <c r="A2521">
        <v>29047</v>
      </c>
      <c r="B2521" t="s">
        <v>10194</v>
      </c>
      <c r="C2521" t="s">
        <v>6446</v>
      </c>
      <c r="D2521" t="s">
        <v>6447</v>
      </c>
      <c r="E2521" t="s">
        <v>385</v>
      </c>
      <c r="F2521" t="s">
        <v>2644</v>
      </c>
      <c r="G2521" t="s">
        <v>10115</v>
      </c>
      <c r="H2521" t="s">
        <v>10116</v>
      </c>
      <c r="I2521" t="s">
        <v>27</v>
      </c>
      <c r="J2521" t="s">
        <v>10195</v>
      </c>
      <c r="K2521" t="s">
        <v>2648</v>
      </c>
      <c r="L2521">
        <v>246480</v>
      </c>
      <c r="M2521">
        <v>885</v>
      </c>
      <c r="N2521">
        <v>1002</v>
      </c>
      <c r="O2521">
        <v>1164</v>
      </c>
      <c r="P2521">
        <v>1530</v>
      </c>
      <c r="Q2521">
        <v>1777</v>
      </c>
    </row>
    <row r="2522" spans="1:17" x14ac:dyDescent="0.25">
      <c r="A2522">
        <v>29049</v>
      </c>
      <c r="B2522" t="s">
        <v>10196</v>
      </c>
      <c r="C2522" t="s">
        <v>6446</v>
      </c>
      <c r="D2522" t="s">
        <v>6447</v>
      </c>
      <c r="E2522" t="s">
        <v>447</v>
      </c>
      <c r="F2522" t="s">
        <v>2644</v>
      </c>
      <c r="G2522" t="s">
        <v>10115</v>
      </c>
      <c r="H2522" t="s">
        <v>10116</v>
      </c>
      <c r="I2522" t="s">
        <v>27</v>
      </c>
      <c r="J2522" t="s">
        <v>10197</v>
      </c>
      <c r="K2522" t="s">
        <v>2648</v>
      </c>
      <c r="L2522">
        <v>20503</v>
      </c>
      <c r="M2522">
        <v>885</v>
      </c>
      <c r="N2522">
        <v>1002</v>
      </c>
      <c r="O2522">
        <v>1164</v>
      </c>
      <c r="P2522">
        <v>1530</v>
      </c>
      <c r="Q2522">
        <v>1777</v>
      </c>
    </row>
    <row r="2523" spans="1:17" x14ac:dyDescent="0.25">
      <c r="A2523">
        <v>29051</v>
      </c>
      <c r="B2523" t="s">
        <v>10198</v>
      </c>
      <c r="C2523" t="s">
        <v>10199</v>
      </c>
      <c r="D2523" t="s">
        <v>10200</v>
      </c>
      <c r="E2523" t="s">
        <v>909</v>
      </c>
      <c r="F2523" t="s">
        <v>2644</v>
      </c>
      <c r="G2523" t="s">
        <v>10115</v>
      </c>
      <c r="H2523" t="s">
        <v>10116</v>
      </c>
      <c r="I2523" t="s">
        <v>27</v>
      </c>
      <c r="J2523" t="s">
        <v>10201</v>
      </c>
      <c r="K2523" t="s">
        <v>2648</v>
      </c>
      <c r="L2523">
        <v>76630</v>
      </c>
      <c r="M2523">
        <v>607</v>
      </c>
      <c r="N2523">
        <v>611</v>
      </c>
      <c r="O2523">
        <v>748</v>
      </c>
      <c r="P2523">
        <v>1063</v>
      </c>
      <c r="Q2523">
        <v>1064</v>
      </c>
    </row>
    <row r="2524" spans="1:17" x14ac:dyDescent="0.25">
      <c r="A2524">
        <v>29053</v>
      </c>
      <c r="B2524" t="s">
        <v>10202</v>
      </c>
      <c r="C2524" t="s">
        <v>10203</v>
      </c>
      <c r="D2524" t="s">
        <v>10204</v>
      </c>
      <c r="E2524" t="s">
        <v>939</v>
      </c>
      <c r="F2524" t="s">
        <v>2644</v>
      </c>
      <c r="G2524" t="s">
        <v>10115</v>
      </c>
      <c r="H2524" t="s">
        <v>10116</v>
      </c>
      <c r="I2524" t="s">
        <v>27</v>
      </c>
      <c r="J2524" t="s">
        <v>10205</v>
      </c>
      <c r="K2524" t="s">
        <v>2648</v>
      </c>
      <c r="L2524">
        <v>17522</v>
      </c>
      <c r="M2524">
        <v>550</v>
      </c>
      <c r="N2524">
        <v>600</v>
      </c>
      <c r="O2524">
        <v>777</v>
      </c>
      <c r="P2524">
        <v>1039</v>
      </c>
      <c r="Q2524">
        <v>1324</v>
      </c>
    </row>
    <row r="2525" spans="1:17" x14ac:dyDescent="0.25">
      <c r="A2525">
        <v>29055</v>
      </c>
      <c r="B2525" t="s">
        <v>10206</v>
      </c>
      <c r="C2525" t="s">
        <v>10207</v>
      </c>
      <c r="D2525" t="s">
        <v>10208</v>
      </c>
      <c r="E2525" t="s">
        <v>518</v>
      </c>
      <c r="F2525" t="s">
        <v>2644</v>
      </c>
      <c r="G2525" t="s">
        <v>10115</v>
      </c>
      <c r="H2525" t="s">
        <v>10116</v>
      </c>
      <c r="I2525" t="s">
        <v>27</v>
      </c>
      <c r="J2525" t="s">
        <v>10209</v>
      </c>
      <c r="K2525" t="s">
        <v>2657</v>
      </c>
      <c r="L2525">
        <v>23139</v>
      </c>
      <c r="M2525">
        <v>501</v>
      </c>
      <c r="N2525">
        <v>573</v>
      </c>
      <c r="O2525">
        <v>750</v>
      </c>
      <c r="P2525">
        <v>1002</v>
      </c>
      <c r="Q2525">
        <v>1129</v>
      </c>
    </row>
    <row r="2526" spans="1:17" x14ac:dyDescent="0.25">
      <c r="A2526">
        <v>29056</v>
      </c>
      <c r="B2526" t="s">
        <v>10210</v>
      </c>
      <c r="C2526" t="s">
        <v>5208</v>
      </c>
      <c r="D2526" t="s">
        <v>5209</v>
      </c>
      <c r="E2526" t="s">
        <v>10211</v>
      </c>
      <c r="F2526" t="s">
        <v>10212</v>
      </c>
      <c r="G2526" t="s">
        <v>10115</v>
      </c>
      <c r="H2526" t="s">
        <v>10116</v>
      </c>
      <c r="I2526" t="s">
        <v>27</v>
      </c>
      <c r="J2526" t="s">
        <v>10213</v>
      </c>
      <c r="K2526" t="s">
        <v>2648</v>
      </c>
      <c r="L2526">
        <v>845</v>
      </c>
      <c r="M2526">
        <v>748</v>
      </c>
      <c r="N2526">
        <v>795</v>
      </c>
      <c r="O2526">
        <v>999</v>
      </c>
      <c r="P2526">
        <v>1294</v>
      </c>
      <c r="Q2526">
        <v>1512</v>
      </c>
    </row>
    <row r="2527" spans="1:17" x14ac:dyDescent="0.25">
      <c r="A2527">
        <v>29057</v>
      </c>
      <c r="B2527" t="s">
        <v>10214</v>
      </c>
      <c r="C2527" t="s">
        <v>10215</v>
      </c>
      <c r="D2527" t="s">
        <v>10216</v>
      </c>
      <c r="E2527" t="s">
        <v>987</v>
      </c>
      <c r="F2527" t="s">
        <v>2644</v>
      </c>
      <c r="G2527" t="s">
        <v>10115</v>
      </c>
      <c r="H2527" t="s">
        <v>10116</v>
      </c>
      <c r="I2527" t="s">
        <v>27</v>
      </c>
      <c r="J2527" t="s">
        <v>10217</v>
      </c>
      <c r="K2527" t="s">
        <v>2657</v>
      </c>
      <c r="L2527">
        <v>7571</v>
      </c>
      <c r="M2527">
        <v>549</v>
      </c>
      <c r="N2527">
        <v>574</v>
      </c>
      <c r="O2527">
        <v>746</v>
      </c>
      <c r="P2527">
        <v>1034</v>
      </c>
      <c r="Q2527">
        <v>1232</v>
      </c>
    </row>
    <row r="2528" spans="1:17" x14ac:dyDescent="0.25">
      <c r="A2528">
        <v>29059</v>
      </c>
      <c r="B2528" t="s">
        <v>10218</v>
      </c>
      <c r="C2528" t="s">
        <v>10219</v>
      </c>
      <c r="D2528" t="s">
        <v>10220</v>
      </c>
      <c r="E2528" t="s">
        <v>743</v>
      </c>
      <c r="F2528" t="s">
        <v>2644</v>
      </c>
      <c r="G2528" t="s">
        <v>10115</v>
      </c>
      <c r="H2528" t="s">
        <v>10116</v>
      </c>
      <c r="I2528" t="s">
        <v>27</v>
      </c>
      <c r="J2528" t="s">
        <v>10221</v>
      </c>
      <c r="K2528" t="s">
        <v>2648</v>
      </c>
      <c r="L2528">
        <v>16841</v>
      </c>
      <c r="M2528">
        <v>575</v>
      </c>
      <c r="N2528">
        <v>579</v>
      </c>
      <c r="O2528">
        <v>746</v>
      </c>
      <c r="P2528">
        <v>1046</v>
      </c>
      <c r="Q2528">
        <v>1048</v>
      </c>
    </row>
    <row r="2529" spans="1:17" x14ac:dyDescent="0.25">
      <c r="A2529">
        <v>29061</v>
      </c>
      <c r="B2529" t="s">
        <v>10222</v>
      </c>
      <c r="C2529" t="s">
        <v>10223</v>
      </c>
      <c r="D2529" t="s">
        <v>10224</v>
      </c>
      <c r="E2529" t="s">
        <v>562</v>
      </c>
      <c r="F2529" t="s">
        <v>2644</v>
      </c>
      <c r="G2529" t="s">
        <v>10115</v>
      </c>
      <c r="H2529" t="s">
        <v>10116</v>
      </c>
      <c r="I2529" t="s">
        <v>27</v>
      </c>
      <c r="J2529" t="s">
        <v>10225</v>
      </c>
      <c r="K2529" t="s">
        <v>2657</v>
      </c>
      <c r="L2529">
        <v>8294</v>
      </c>
      <c r="M2529">
        <v>549</v>
      </c>
      <c r="N2529">
        <v>567</v>
      </c>
      <c r="O2529">
        <v>746</v>
      </c>
      <c r="P2529">
        <v>1060</v>
      </c>
      <c r="Q2529">
        <v>1176</v>
      </c>
    </row>
    <row r="2530" spans="1:17" x14ac:dyDescent="0.25">
      <c r="A2530">
        <v>29063</v>
      </c>
      <c r="B2530" t="s">
        <v>10226</v>
      </c>
      <c r="C2530" t="s">
        <v>6354</v>
      </c>
      <c r="D2530" t="s">
        <v>6355</v>
      </c>
      <c r="E2530" t="s">
        <v>663</v>
      </c>
      <c r="F2530" t="s">
        <v>2644</v>
      </c>
      <c r="G2530" t="s">
        <v>10115</v>
      </c>
      <c r="H2530" t="s">
        <v>10116</v>
      </c>
      <c r="I2530" t="s">
        <v>27</v>
      </c>
      <c r="J2530" t="s">
        <v>10227</v>
      </c>
      <c r="K2530" t="s">
        <v>2648</v>
      </c>
      <c r="L2530">
        <v>11872</v>
      </c>
      <c r="M2530">
        <v>598</v>
      </c>
      <c r="N2530">
        <v>680</v>
      </c>
      <c r="O2530">
        <v>895</v>
      </c>
      <c r="P2530">
        <v>1161</v>
      </c>
      <c r="Q2530">
        <v>1255</v>
      </c>
    </row>
    <row r="2531" spans="1:17" x14ac:dyDescent="0.25">
      <c r="A2531">
        <v>29065</v>
      </c>
      <c r="B2531" t="s">
        <v>10228</v>
      </c>
      <c r="C2531" t="s">
        <v>10229</v>
      </c>
      <c r="D2531" t="s">
        <v>10230</v>
      </c>
      <c r="E2531" t="s">
        <v>1083</v>
      </c>
      <c r="F2531" t="s">
        <v>2644</v>
      </c>
      <c r="G2531" t="s">
        <v>10115</v>
      </c>
      <c r="H2531" t="s">
        <v>10116</v>
      </c>
      <c r="I2531" t="s">
        <v>27</v>
      </c>
      <c r="J2531" t="s">
        <v>10231</v>
      </c>
      <c r="K2531" t="s">
        <v>2657</v>
      </c>
      <c r="L2531">
        <v>15518</v>
      </c>
      <c r="M2531">
        <v>549</v>
      </c>
      <c r="N2531">
        <v>567</v>
      </c>
      <c r="O2531">
        <v>746</v>
      </c>
      <c r="P2531">
        <v>991</v>
      </c>
      <c r="Q2531">
        <v>1065</v>
      </c>
    </row>
    <row r="2532" spans="1:17" x14ac:dyDescent="0.25">
      <c r="A2532">
        <v>29067</v>
      </c>
      <c r="B2532" t="s">
        <v>10232</v>
      </c>
      <c r="C2532" t="s">
        <v>10233</v>
      </c>
      <c r="D2532" t="s">
        <v>10234</v>
      </c>
      <c r="E2532" t="s">
        <v>169</v>
      </c>
      <c r="F2532" t="s">
        <v>2644</v>
      </c>
      <c r="G2532" t="s">
        <v>10115</v>
      </c>
      <c r="H2532" t="s">
        <v>10116</v>
      </c>
      <c r="I2532" t="s">
        <v>27</v>
      </c>
      <c r="J2532" t="s">
        <v>10235</v>
      </c>
      <c r="K2532" t="s">
        <v>2657</v>
      </c>
      <c r="L2532">
        <v>13335</v>
      </c>
      <c r="M2532">
        <v>549</v>
      </c>
      <c r="N2532">
        <v>567</v>
      </c>
      <c r="O2532">
        <v>746</v>
      </c>
      <c r="P2532">
        <v>908</v>
      </c>
      <c r="Q2532">
        <v>1271</v>
      </c>
    </row>
    <row r="2533" spans="1:17" x14ac:dyDescent="0.25">
      <c r="A2533">
        <v>29069</v>
      </c>
      <c r="B2533" t="s">
        <v>10236</v>
      </c>
      <c r="C2533" t="s">
        <v>10237</v>
      </c>
      <c r="D2533" t="s">
        <v>10238</v>
      </c>
      <c r="E2533" t="s">
        <v>1126</v>
      </c>
      <c r="F2533" t="s">
        <v>2644</v>
      </c>
      <c r="G2533" t="s">
        <v>10115</v>
      </c>
      <c r="H2533" t="s">
        <v>10116</v>
      </c>
      <c r="I2533" t="s">
        <v>27</v>
      </c>
      <c r="J2533" t="s">
        <v>10239</v>
      </c>
      <c r="K2533" t="s">
        <v>2657</v>
      </c>
      <c r="L2533">
        <v>29657</v>
      </c>
      <c r="M2533">
        <v>549</v>
      </c>
      <c r="N2533">
        <v>567</v>
      </c>
      <c r="O2533">
        <v>746</v>
      </c>
      <c r="P2533">
        <v>955</v>
      </c>
      <c r="Q2533">
        <v>1015</v>
      </c>
    </row>
    <row r="2534" spans="1:17" x14ac:dyDescent="0.25">
      <c r="A2534">
        <v>29071</v>
      </c>
      <c r="B2534" t="s">
        <v>10240</v>
      </c>
      <c r="C2534" t="s">
        <v>5208</v>
      </c>
      <c r="D2534" t="s">
        <v>5209</v>
      </c>
      <c r="E2534" t="s">
        <v>207</v>
      </c>
      <c r="F2534" t="s">
        <v>2644</v>
      </c>
      <c r="G2534" t="s">
        <v>10115</v>
      </c>
      <c r="H2534" t="s">
        <v>10116</v>
      </c>
      <c r="I2534" t="s">
        <v>27</v>
      </c>
      <c r="J2534" t="s">
        <v>10241</v>
      </c>
      <c r="K2534" t="s">
        <v>2648</v>
      </c>
      <c r="L2534">
        <v>103629</v>
      </c>
      <c r="M2534">
        <v>748</v>
      </c>
      <c r="N2534">
        <v>795</v>
      </c>
      <c r="O2534">
        <v>999</v>
      </c>
      <c r="P2534">
        <v>1294</v>
      </c>
      <c r="Q2534">
        <v>1512</v>
      </c>
    </row>
    <row r="2535" spans="1:17" x14ac:dyDescent="0.25">
      <c r="A2535">
        <v>29073</v>
      </c>
      <c r="B2535" t="s">
        <v>10242</v>
      </c>
      <c r="C2535" t="s">
        <v>10243</v>
      </c>
      <c r="D2535" t="s">
        <v>10244</v>
      </c>
      <c r="E2535" t="s">
        <v>1168</v>
      </c>
      <c r="F2535" t="s">
        <v>2644</v>
      </c>
      <c r="G2535" t="s">
        <v>10115</v>
      </c>
      <c r="H2535" t="s">
        <v>10116</v>
      </c>
      <c r="I2535" t="s">
        <v>27</v>
      </c>
      <c r="J2535" t="s">
        <v>10245</v>
      </c>
      <c r="K2535" t="s">
        <v>2657</v>
      </c>
      <c r="L2535">
        <v>14673</v>
      </c>
      <c r="M2535">
        <v>551</v>
      </c>
      <c r="N2535">
        <v>568</v>
      </c>
      <c r="O2535">
        <v>748</v>
      </c>
      <c r="P2535">
        <v>910</v>
      </c>
      <c r="Q2535">
        <v>1274</v>
      </c>
    </row>
    <row r="2536" spans="1:17" x14ac:dyDescent="0.25">
      <c r="A2536">
        <v>29075</v>
      </c>
      <c r="B2536" t="s">
        <v>10246</v>
      </c>
      <c r="C2536" t="s">
        <v>10247</v>
      </c>
      <c r="D2536" t="s">
        <v>10248</v>
      </c>
      <c r="E2536" t="s">
        <v>1191</v>
      </c>
      <c r="F2536" t="s">
        <v>2644</v>
      </c>
      <c r="G2536" t="s">
        <v>10115</v>
      </c>
      <c r="H2536" t="s">
        <v>10116</v>
      </c>
      <c r="I2536" t="s">
        <v>27</v>
      </c>
      <c r="J2536" t="s">
        <v>10249</v>
      </c>
      <c r="K2536" t="s">
        <v>2657</v>
      </c>
      <c r="L2536">
        <v>6576</v>
      </c>
      <c r="M2536">
        <v>549</v>
      </c>
      <c r="N2536">
        <v>567</v>
      </c>
      <c r="O2536">
        <v>746</v>
      </c>
      <c r="P2536">
        <v>979</v>
      </c>
      <c r="Q2536">
        <v>1173</v>
      </c>
    </row>
    <row r="2537" spans="1:17" x14ac:dyDescent="0.25">
      <c r="A2537">
        <v>29077</v>
      </c>
      <c r="B2537" t="s">
        <v>10250</v>
      </c>
      <c r="C2537" t="s">
        <v>10187</v>
      </c>
      <c r="D2537" t="s">
        <v>10188</v>
      </c>
      <c r="E2537" t="s">
        <v>758</v>
      </c>
      <c r="F2537" t="s">
        <v>2644</v>
      </c>
      <c r="G2537" t="s">
        <v>10115</v>
      </c>
      <c r="H2537" t="s">
        <v>10116</v>
      </c>
      <c r="I2537" t="s">
        <v>27</v>
      </c>
      <c r="J2537" t="s">
        <v>10251</v>
      </c>
      <c r="K2537" t="s">
        <v>2648</v>
      </c>
      <c r="L2537">
        <v>291574</v>
      </c>
      <c r="M2537">
        <v>676</v>
      </c>
      <c r="N2537">
        <v>681</v>
      </c>
      <c r="O2537">
        <v>871</v>
      </c>
      <c r="P2537">
        <v>1225</v>
      </c>
      <c r="Q2537">
        <v>1383</v>
      </c>
    </row>
    <row r="2538" spans="1:17" x14ac:dyDescent="0.25">
      <c r="A2538">
        <v>29079</v>
      </c>
      <c r="B2538" t="s">
        <v>10252</v>
      </c>
      <c r="C2538" t="s">
        <v>10253</v>
      </c>
      <c r="D2538" t="s">
        <v>10254</v>
      </c>
      <c r="E2538" t="s">
        <v>1041</v>
      </c>
      <c r="F2538" t="s">
        <v>2644</v>
      </c>
      <c r="G2538" t="s">
        <v>10115</v>
      </c>
      <c r="H2538" t="s">
        <v>10116</v>
      </c>
      <c r="I2538" t="s">
        <v>27</v>
      </c>
      <c r="J2538" t="s">
        <v>10255</v>
      </c>
      <c r="K2538" t="s">
        <v>2657</v>
      </c>
      <c r="L2538">
        <v>9885</v>
      </c>
      <c r="M2538">
        <v>549</v>
      </c>
      <c r="N2538">
        <v>571</v>
      </c>
      <c r="O2538">
        <v>746</v>
      </c>
      <c r="P2538">
        <v>984</v>
      </c>
      <c r="Q2538">
        <v>1157</v>
      </c>
    </row>
    <row r="2539" spans="1:17" x14ac:dyDescent="0.25">
      <c r="A2539">
        <v>29081</v>
      </c>
      <c r="B2539" t="s">
        <v>10256</v>
      </c>
      <c r="C2539" t="s">
        <v>10257</v>
      </c>
      <c r="D2539" t="s">
        <v>10258</v>
      </c>
      <c r="E2539" t="s">
        <v>683</v>
      </c>
      <c r="F2539" t="s">
        <v>2644</v>
      </c>
      <c r="G2539" t="s">
        <v>10115</v>
      </c>
      <c r="H2539" t="s">
        <v>10116</v>
      </c>
      <c r="I2539" t="s">
        <v>27</v>
      </c>
      <c r="J2539" t="s">
        <v>10259</v>
      </c>
      <c r="K2539" t="s">
        <v>2657</v>
      </c>
      <c r="L2539">
        <v>8427</v>
      </c>
      <c r="M2539">
        <v>549</v>
      </c>
      <c r="N2539">
        <v>601</v>
      </c>
      <c r="O2539">
        <v>746</v>
      </c>
      <c r="P2539">
        <v>908</v>
      </c>
      <c r="Q2539">
        <v>1107</v>
      </c>
    </row>
    <row r="2540" spans="1:17" x14ac:dyDescent="0.25">
      <c r="A2540">
        <v>29083</v>
      </c>
      <c r="B2540" t="s">
        <v>10260</v>
      </c>
      <c r="C2540" t="s">
        <v>10261</v>
      </c>
      <c r="D2540" t="s">
        <v>10262</v>
      </c>
      <c r="E2540" t="s">
        <v>1077</v>
      </c>
      <c r="F2540" t="s">
        <v>2644</v>
      </c>
      <c r="G2540" t="s">
        <v>10115</v>
      </c>
      <c r="H2540" t="s">
        <v>10116</v>
      </c>
      <c r="I2540" t="s">
        <v>27</v>
      </c>
      <c r="J2540" t="s">
        <v>10263</v>
      </c>
      <c r="K2540" t="s">
        <v>2657</v>
      </c>
      <c r="L2540">
        <v>21854</v>
      </c>
      <c r="M2540">
        <v>578</v>
      </c>
      <c r="N2540">
        <v>582</v>
      </c>
      <c r="O2540">
        <v>766</v>
      </c>
      <c r="P2540">
        <v>1043</v>
      </c>
      <c r="Q2540">
        <v>1083</v>
      </c>
    </row>
    <row r="2541" spans="1:17" x14ac:dyDescent="0.25">
      <c r="A2541">
        <v>29085</v>
      </c>
      <c r="B2541" t="s">
        <v>10264</v>
      </c>
      <c r="C2541" t="s">
        <v>10265</v>
      </c>
      <c r="D2541" t="s">
        <v>10266</v>
      </c>
      <c r="E2541" t="s">
        <v>1294</v>
      </c>
      <c r="F2541" t="s">
        <v>2644</v>
      </c>
      <c r="G2541" t="s">
        <v>10115</v>
      </c>
      <c r="H2541" t="s">
        <v>10116</v>
      </c>
      <c r="I2541" t="s">
        <v>27</v>
      </c>
      <c r="J2541" t="s">
        <v>10267</v>
      </c>
      <c r="K2541" t="s">
        <v>2657</v>
      </c>
      <c r="L2541">
        <v>9452</v>
      </c>
      <c r="M2541">
        <v>499</v>
      </c>
      <c r="N2541">
        <v>567</v>
      </c>
      <c r="O2541">
        <v>746</v>
      </c>
      <c r="P2541">
        <v>935</v>
      </c>
      <c r="Q2541">
        <v>1157</v>
      </c>
    </row>
    <row r="2542" spans="1:17" x14ac:dyDescent="0.25">
      <c r="A2542">
        <v>29087</v>
      </c>
      <c r="B2542" t="s">
        <v>10268</v>
      </c>
      <c r="C2542" t="s">
        <v>10269</v>
      </c>
      <c r="D2542" t="s">
        <v>10270</v>
      </c>
      <c r="E2542" t="s">
        <v>1314</v>
      </c>
      <c r="F2542" t="s">
        <v>2644</v>
      </c>
      <c r="G2542" t="s">
        <v>10115</v>
      </c>
      <c r="H2542" t="s">
        <v>10116</v>
      </c>
      <c r="I2542" t="s">
        <v>27</v>
      </c>
      <c r="J2542" t="s">
        <v>10271</v>
      </c>
      <c r="K2542" t="s">
        <v>2657</v>
      </c>
      <c r="L2542">
        <v>4374</v>
      </c>
      <c r="M2542">
        <v>549</v>
      </c>
      <c r="N2542">
        <v>567</v>
      </c>
      <c r="O2542">
        <v>746</v>
      </c>
      <c r="P2542">
        <v>997</v>
      </c>
      <c r="Q2542">
        <v>1242</v>
      </c>
    </row>
    <row r="2543" spans="1:17" x14ac:dyDescent="0.25">
      <c r="A2543">
        <v>29089</v>
      </c>
      <c r="B2543" t="s">
        <v>10272</v>
      </c>
      <c r="C2543" t="s">
        <v>10273</v>
      </c>
      <c r="D2543" t="s">
        <v>10274</v>
      </c>
      <c r="E2543" t="s">
        <v>532</v>
      </c>
      <c r="F2543" t="s">
        <v>2644</v>
      </c>
      <c r="G2543" t="s">
        <v>10115</v>
      </c>
      <c r="H2543" t="s">
        <v>10116</v>
      </c>
      <c r="I2543" t="s">
        <v>27</v>
      </c>
      <c r="J2543" t="s">
        <v>10275</v>
      </c>
      <c r="K2543" t="s">
        <v>2648</v>
      </c>
      <c r="L2543">
        <v>10022</v>
      </c>
      <c r="M2543">
        <v>556</v>
      </c>
      <c r="N2543">
        <v>596</v>
      </c>
      <c r="O2543">
        <v>785</v>
      </c>
      <c r="P2543">
        <v>1034</v>
      </c>
      <c r="Q2543">
        <v>1231</v>
      </c>
    </row>
    <row r="2544" spans="1:17" x14ac:dyDescent="0.25">
      <c r="A2544">
        <v>29091</v>
      </c>
      <c r="B2544" t="s">
        <v>10276</v>
      </c>
      <c r="C2544" t="s">
        <v>10277</v>
      </c>
      <c r="D2544" t="s">
        <v>10278</v>
      </c>
      <c r="E2544" t="s">
        <v>1350</v>
      </c>
      <c r="F2544" t="s">
        <v>2644</v>
      </c>
      <c r="G2544" t="s">
        <v>10115</v>
      </c>
      <c r="H2544" t="s">
        <v>10116</v>
      </c>
      <c r="I2544" t="s">
        <v>27</v>
      </c>
      <c r="J2544" t="s">
        <v>10279</v>
      </c>
      <c r="K2544" t="s">
        <v>2657</v>
      </c>
      <c r="L2544">
        <v>40130</v>
      </c>
      <c r="M2544">
        <v>549</v>
      </c>
      <c r="N2544">
        <v>567</v>
      </c>
      <c r="O2544">
        <v>746</v>
      </c>
      <c r="P2544">
        <v>998</v>
      </c>
      <c r="Q2544">
        <v>1002</v>
      </c>
    </row>
    <row r="2545" spans="1:17" x14ac:dyDescent="0.25">
      <c r="A2545">
        <v>29093</v>
      </c>
      <c r="B2545" t="s">
        <v>10280</v>
      </c>
      <c r="C2545" t="s">
        <v>10281</v>
      </c>
      <c r="D2545" t="s">
        <v>10282</v>
      </c>
      <c r="E2545" t="s">
        <v>488</v>
      </c>
      <c r="F2545" t="s">
        <v>2644</v>
      </c>
      <c r="G2545" t="s">
        <v>10115</v>
      </c>
      <c r="H2545" t="s">
        <v>10116</v>
      </c>
      <c r="I2545" t="s">
        <v>27</v>
      </c>
      <c r="J2545" t="s">
        <v>10283</v>
      </c>
      <c r="K2545" t="s">
        <v>2657</v>
      </c>
      <c r="L2545">
        <v>10150</v>
      </c>
      <c r="M2545">
        <v>549</v>
      </c>
      <c r="N2545">
        <v>653</v>
      </c>
      <c r="O2545">
        <v>746</v>
      </c>
      <c r="P2545">
        <v>973</v>
      </c>
      <c r="Q2545">
        <v>1195</v>
      </c>
    </row>
    <row r="2546" spans="1:17" x14ac:dyDescent="0.25">
      <c r="A2546">
        <v>29095</v>
      </c>
      <c r="B2546" t="s">
        <v>10284</v>
      </c>
      <c r="C2546" t="s">
        <v>6446</v>
      </c>
      <c r="D2546" t="s">
        <v>6447</v>
      </c>
      <c r="E2546" t="s">
        <v>609</v>
      </c>
      <c r="F2546" t="s">
        <v>2644</v>
      </c>
      <c r="G2546" t="s">
        <v>10115</v>
      </c>
      <c r="H2546" t="s">
        <v>10116</v>
      </c>
      <c r="I2546" t="s">
        <v>27</v>
      </c>
      <c r="J2546" t="s">
        <v>10285</v>
      </c>
      <c r="K2546" t="s">
        <v>2648</v>
      </c>
      <c r="L2546">
        <v>700733</v>
      </c>
      <c r="M2546">
        <v>885</v>
      </c>
      <c r="N2546">
        <v>1002</v>
      </c>
      <c r="O2546">
        <v>1164</v>
      </c>
      <c r="P2546">
        <v>1530</v>
      </c>
      <c r="Q2546">
        <v>1777</v>
      </c>
    </row>
    <row r="2547" spans="1:17" x14ac:dyDescent="0.25">
      <c r="A2547">
        <v>29097</v>
      </c>
      <c r="B2547" t="s">
        <v>10286</v>
      </c>
      <c r="C2547" t="s">
        <v>10287</v>
      </c>
      <c r="D2547" t="s">
        <v>10288</v>
      </c>
      <c r="E2547" t="s">
        <v>947</v>
      </c>
      <c r="F2547" t="s">
        <v>2644</v>
      </c>
      <c r="G2547" t="s">
        <v>10115</v>
      </c>
      <c r="H2547" t="s">
        <v>10116</v>
      </c>
      <c r="I2547" t="s">
        <v>27</v>
      </c>
      <c r="J2547" t="s">
        <v>10289</v>
      </c>
      <c r="K2547" t="s">
        <v>2648</v>
      </c>
      <c r="L2547">
        <v>120528</v>
      </c>
      <c r="M2547">
        <v>616</v>
      </c>
      <c r="N2547">
        <v>654</v>
      </c>
      <c r="O2547">
        <v>821</v>
      </c>
      <c r="P2547">
        <v>1042</v>
      </c>
      <c r="Q2547">
        <v>1157</v>
      </c>
    </row>
    <row r="2548" spans="1:17" x14ac:dyDescent="0.25">
      <c r="A2548">
        <v>29099</v>
      </c>
      <c r="B2548" t="s">
        <v>10290</v>
      </c>
      <c r="C2548" t="s">
        <v>5208</v>
      </c>
      <c r="D2548" t="s">
        <v>5209</v>
      </c>
      <c r="E2548" t="s">
        <v>648</v>
      </c>
      <c r="F2548" t="s">
        <v>2644</v>
      </c>
      <c r="G2548" t="s">
        <v>10115</v>
      </c>
      <c r="H2548" t="s">
        <v>10116</v>
      </c>
      <c r="I2548" t="s">
        <v>27</v>
      </c>
      <c r="J2548" t="s">
        <v>10291</v>
      </c>
      <c r="K2548" t="s">
        <v>2648</v>
      </c>
      <c r="L2548">
        <v>224777</v>
      </c>
      <c r="M2548">
        <v>748</v>
      </c>
      <c r="N2548">
        <v>795</v>
      </c>
      <c r="O2548">
        <v>999</v>
      </c>
      <c r="P2548">
        <v>1294</v>
      </c>
      <c r="Q2548">
        <v>1512</v>
      </c>
    </row>
    <row r="2549" spans="1:17" x14ac:dyDescent="0.25">
      <c r="A2549">
        <v>29101</v>
      </c>
      <c r="B2549" t="s">
        <v>10292</v>
      </c>
      <c r="C2549" t="s">
        <v>10293</v>
      </c>
      <c r="D2549" t="s">
        <v>10294</v>
      </c>
      <c r="E2549" t="s">
        <v>457</v>
      </c>
      <c r="F2549" t="s">
        <v>2644</v>
      </c>
      <c r="G2549" t="s">
        <v>10115</v>
      </c>
      <c r="H2549" t="s">
        <v>10116</v>
      </c>
      <c r="I2549" t="s">
        <v>27</v>
      </c>
      <c r="J2549" t="s">
        <v>10295</v>
      </c>
      <c r="K2549" t="s">
        <v>2657</v>
      </c>
      <c r="L2549">
        <v>53948</v>
      </c>
      <c r="M2549">
        <v>604</v>
      </c>
      <c r="N2549">
        <v>661</v>
      </c>
      <c r="O2549">
        <v>792</v>
      </c>
      <c r="P2549">
        <v>1126</v>
      </c>
      <c r="Q2549">
        <v>1349</v>
      </c>
    </row>
    <row r="2550" spans="1:17" x14ac:dyDescent="0.25">
      <c r="A2550">
        <v>29103</v>
      </c>
      <c r="B2550" t="s">
        <v>10296</v>
      </c>
      <c r="C2550" t="s">
        <v>10297</v>
      </c>
      <c r="D2550" t="s">
        <v>10298</v>
      </c>
      <c r="E2550" t="s">
        <v>329</v>
      </c>
      <c r="F2550" t="s">
        <v>2644</v>
      </c>
      <c r="G2550" t="s">
        <v>10115</v>
      </c>
      <c r="H2550" t="s">
        <v>10116</v>
      </c>
      <c r="I2550" t="s">
        <v>27</v>
      </c>
      <c r="J2550" t="s">
        <v>10299</v>
      </c>
      <c r="K2550" t="s">
        <v>2657</v>
      </c>
      <c r="L2550">
        <v>3948</v>
      </c>
      <c r="M2550">
        <v>568</v>
      </c>
      <c r="N2550">
        <v>586</v>
      </c>
      <c r="O2550">
        <v>771</v>
      </c>
      <c r="P2550">
        <v>938</v>
      </c>
      <c r="Q2550">
        <v>1195</v>
      </c>
    </row>
    <row r="2551" spans="1:17" x14ac:dyDescent="0.25">
      <c r="A2551">
        <v>29105</v>
      </c>
      <c r="B2551" t="s">
        <v>10300</v>
      </c>
      <c r="C2551" t="s">
        <v>10301</v>
      </c>
      <c r="D2551" t="s">
        <v>10302</v>
      </c>
      <c r="E2551" t="s">
        <v>1488</v>
      </c>
      <c r="F2551" t="s">
        <v>2644</v>
      </c>
      <c r="G2551" t="s">
        <v>10115</v>
      </c>
      <c r="H2551" t="s">
        <v>10116</v>
      </c>
      <c r="I2551" t="s">
        <v>27</v>
      </c>
      <c r="J2551" t="s">
        <v>10303</v>
      </c>
      <c r="K2551" t="s">
        <v>2657</v>
      </c>
      <c r="L2551">
        <v>35680</v>
      </c>
      <c r="M2551">
        <v>549</v>
      </c>
      <c r="N2551">
        <v>567</v>
      </c>
      <c r="O2551">
        <v>746</v>
      </c>
      <c r="P2551">
        <v>996</v>
      </c>
      <c r="Q2551">
        <v>1271</v>
      </c>
    </row>
    <row r="2552" spans="1:17" x14ac:dyDescent="0.25">
      <c r="A2552">
        <v>29107</v>
      </c>
      <c r="B2552" t="s">
        <v>10304</v>
      </c>
      <c r="C2552" t="s">
        <v>6446</v>
      </c>
      <c r="D2552" t="s">
        <v>6447</v>
      </c>
      <c r="E2552" t="s">
        <v>1075</v>
      </c>
      <c r="F2552" t="s">
        <v>2644</v>
      </c>
      <c r="G2552" t="s">
        <v>10115</v>
      </c>
      <c r="H2552" t="s">
        <v>10116</v>
      </c>
      <c r="I2552" t="s">
        <v>27</v>
      </c>
      <c r="J2552" t="s">
        <v>10305</v>
      </c>
      <c r="K2552" t="s">
        <v>2648</v>
      </c>
      <c r="L2552">
        <v>32697</v>
      </c>
      <c r="M2552">
        <v>885</v>
      </c>
      <c r="N2552">
        <v>1002</v>
      </c>
      <c r="O2552">
        <v>1164</v>
      </c>
      <c r="P2552">
        <v>1530</v>
      </c>
      <c r="Q2552">
        <v>1777</v>
      </c>
    </row>
    <row r="2553" spans="1:17" x14ac:dyDescent="0.25">
      <c r="A2553">
        <v>29109</v>
      </c>
      <c r="B2553" t="s">
        <v>10306</v>
      </c>
      <c r="C2553" t="s">
        <v>10307</v>
      </c>
      <c r="D2553" t="s">
        <v>10308</v>
      </c>
      <c r="E2553" t="s">
        <v>1175</v>
      </c>
      <c r="F2553" t="s">
        <v>2644</v>
      </c>
      <c r="G2553" t="s">
        <v>10115</v>
      </c>
      <c r="H2553" t="s">
        <v>10116</v>
      </c>
      <c r="I2553" t="s">
        <v>27</v>
      </c>
      <c r="J2553" t="s">
        <v>10309</v>
      </c>
      <c r="K2553" t="s">
        <v>2657</v>
      </c>
      <c r="L2553">
        <v>38241</v>
      </c>
      <c r="M2553">
        <v>593</v>
      </c>
      <c r="N2553">
        <v>597</v>
      </c>
      <c r="O2553">
        <v>746</v>
      </c>
      <c r="P2553">
        <v>1060</v>
      </c>
      <c r="Q2553">
        <v>1197</v>
      </c>
    </row>
    <row r="2554" spans="1:17" x14ac:dyDescent="0.25">
      <c r="A2554">
        <v>29111</v>
      </c>
      <c r="B2554" t="s">
        <v>10310</v>
      </c>
      <c r="C2554" t="s">
        <v>10311</v>
      </c>
      <c r="D2554" t="s">
        <v>10312</v>
      </c>
      <c r="E2554" t="s">
        <v>791</v>
      </c>
      <c r="F2554" t="s">
        <v>2644</v>
      </c>
      <c r="G2554" t="s">
        <v>10115</v>
      </c>
      <c r="H2554" t="s">
        <v>10116</v>
      </c>
      <c r="I2554" t="s">
        <v>27</v>
      </c>
      <c r="J2554" t="s">
        <v>10313</v>
      </c>
      <c r="K2554" t="s">
        <v>2657</v>
      </c>
      <c r="L2554">
        <v>9898</v>
      </c>
      <c r="M2554">
        <v>503</v>
      </c>
      <c r="N2554">
        <v>567</v>
      </c>
      <c r="O2554">
        <v>746</v>
      </c>
      <c r="P2554">
        <v>931</v>
      </c>
      <c r="Q2554">
        <v>1157</v>
      </c>
    </row>
    <row r="2555" spans="1:17" x14ac:dyDescent="0.25">
      <c r="A2555">
        <v>29113</v>
      </c>
      <c r="B2555" t="s">
        <v>10314</v>
      </c>
      <c r="C2555" t="s">
        <v>5208</v>
      </c>
      <c r="D2555" t="s">
        <v>5209</v>
      </c>
      <c r="E2555" t="s">
        <v>365</v>
      </c>
      <c r="F2555" t="s">
        <v>2644</v>
      </c>
      <c r="G2555" t="s">
        <v>10115</v>
      </c>
      <c r="H2555" t="s">
        <v>10116</v>
      </c>
      <c r="I2555" t="s">
        <v>27</v>
      </c>
      <c r="J2555" t="s">
        <v>10315</v>
      </c>
      <c r="K2555" t="s">
        <v>2648</v>
      </c>
      <c r="L2555">
        <v>57590</v>
      </c>
      <c r="M2555">
        <v>748</v>
      </c>
      <c r="N2555">
        <v>795</v>
      </c>
      <c r="O2555">
        <v>999</v>
      </c>
      <c r="P2555">
        <v>1294</v>
      </c>
      <c r="Q2555">
        <v>1512</v>
      </c>
    </row>
    <row r="2556" spans="1:17" x14ac:dyDescent="0.25">
      <c r="A2556">
        <v>29115</v>
      </c>
      <c r="B2556" t="s">
        <v>10316</v>
      </c>
      <c r="C2556" t="s">
        <v>10317</v>
      </c>
      <c r="D2556" t="s">
        <v>10318</v>
      </c>
      <c r="E2556" t="s">
        <v>813</v>
      </c>
      <c r="F2556" t="s">
        <v>2644</v>
      </c>
      <c r="G2556" t="s">
        <v>10115</v>
      </c>
      <c r="H2556" t="s">
        <v>10116</v>
      </c>
      <c r="I2556" t="s">
        <v>27</v>
      </c>
      <c r="J2556" t="s">
        <v>10319</v>
      </c>
      <c r="K2556" t="s">
        <v>2657</v>
      </c>
      <c r="L2556">
        <v>12004</v>
      </c>
      <c r="M2556">
        <v>549</v>
      </c>
      <c r="N2556">
        <v>567</v>
      </c>
      <c r="O2556">
        <v>746</v>
      </c>
      <c r="P2556">
        <v>908</v>
      </c>
      <c r="Q2556">
        <v>1002</v>
      </c>
    </row>
    <row r="2557" spans="1:17" x14ac:dyDescent="0.25">
      <c r="A2557">
        <v>29117</v>
      </c>
      <c r="B2557" t="s">
        <v>10320</v>
      </c>
      <c r="C2557" t="s">
        <v>10321</v>
      </c>
      <c r="D2557" t="s">
        <v>10322</v>
      </c>
      <c r="E2557" t="s">
        <v>913</v>
      </c>
      <c r="F2557" t="s">
        <v>2644</v>
      </c>
      <c r="G2557" t="s">
        <v>10115</v>
      </c>
      <c r="H2557" t="s">
        <v>10116</v>
      </c>
      <c r="I2557" t="s">
        <v>27</v>
      </c>
      <c r="J2557" t="s">
        <v>10323</v>
      </c>
      <c r="K2557" t="s">
        <v>2657</v>
      </c>
      <c r="L2557">
        <v>14969</v>
      </c>
      <c r="M2557">
        <v>579</v>
      </c>
      <c r="N2557">
        <v>597</v>
      </c>
      <c r="O2557">
        <v>786</v>
      </c>
      <c r="P2557">
        <v>985</v>
      </c>
      <c r="Q2557">
        <v>1056</v>
      </c>
    </row>
    <row r="2558" spans="1:17" x14ac:dyDescent="0.25">
      <c r="A2558">
        <v>29119</v>
      </c>
      <c r="B2558" t="s">
        <v>10324</v>
      </c>
      <c r="C2558" t="s">
        <v>10325</v>
      </c>
      <c r="D2558" t="s">
        <v>10326</v>
      </c>
      <c r="E2558" t="s">
        <v>1605</v>
      </c>
      <c r="F2558" t="s">
        <v>2644</v>
      </c>
      <c r="G2558" t="s">
        <v>10115</v>
      </c>
      <c r="H2558" t="s">
        <v>10116</v>
      </c>
      <c r="I2558" t="s">
        <v>27</v>
      </c>
      <c r="J2558" t="s">
        <v>10327</v>
      </c>
      <c r="K2558" t="s">
        <v>2657</v>
      </c>
      <c r="L2558">
        <v>22882</v>
      </c>
      <c r="M2558">
        <v>621</v>
      </c>
      <c r="N2558">
        <v>624</v>
      </c>
      <c r="O2558">
        <v>746</v>
      </c>
      <c r="P2558">
        <v>988</v>
      </c>
      <c r="Q2558">
        <v>1251</v>
      </c>
    </row>
    <row r="2559" spans="1:17" x14ac:dyDescent="0.25">
      <c r="A2559">
        <v>29121</v>
      </c>
      <c r="B2559" t="s">
        <v>10328</v>
      </c>
      <c r="C2559" t="s">
        <v>10329</v>
      </c>
      <c r="D2559" t="s">
        <v>10330</v>
      </c>
      <c r="E2559" t="s">
        <v>1308</v>
      </c>
      <c r="F2559" t="s">
        <v>2644</v>
      </c>
      <c r="G2559" t="s">
        <v>10115</v>
      </c>
      <c r="H2559" t="s">
        <v>10116</v>
      </c>
      <c r="I2559" t="s">
        <v>27</v>
      </c>
      <c r="J2559" t="s">
        <v>10331</v>
      </c>
      <c r="K2559" t="s">
        <v>2657</v>
      </c>
      <c r="L2559">
        <v>15154</v>
      </c>
      <c r="M2559">
        <v>499</v>
      </c>
      <c r="N2559">
        <v>567</v>
      </c>
      <c r="O2559">
        <v>746</v>
      </c>
      <c r="P2559">
        <v>1055</v>
      </c>
      <c r="Q2559">
        <v>1059</v>
      </c>
    </row>
    <row r="2560" spans="1:17" x14ac:dyDescent="0.25">
      <c r="A2560">
        <v>29123</v>
      </c>
      <c r="B2560" t="s">
        <v>10332</v>
      </c>
      <c r="C2560" t="s">
        <v>10333</v>
      </c>
      <c r="D2560" t="s">
        <v>10334</v>
      </c>
      <c r="E2560" t="s">
        <v>941</v>
      </c>
      <c r="F2560" t="s">
        <v>2644</v>
      </c>
      <c r="G2560" t="s">
        <v>10115</v>
      </c>
      <c r="H2560" t="s">
        <v>10116</v>
      </c>
      <c r="I2560" t="s">
        <v>27</v>
      </c>
      <c r="J2560" t="s">
        <v>10335</v>
      </c>
      <c r="K2560" t="s">
        <v>2657</v>
      </c>
      <c r="L2560">
        <v>12176</v>
      </c>
      <c r="M2560">
        <v>549</v>
      </c>
      <c r="N2560">
        <v>567</v>
      </c>
      <c r="O2560">
        <v>746</v>
      </c>
      <c r="P2560">
        <v>982</v>
      </c>
      <c r="Q2560">
        <v>1157</v>
      </c>
    </row>
    <row r="2561" spans="1:17" x14ac:dyDescent="0.25">
      <c r="A2561">
        <v>29125</v>
      </c>
      <c r="B2561" t="s">
        <v>10336</v>
      </c>
      <c r="C2561" t="s">
        <v>10337</v>
      </c>
      <c r="D2561" t="s">
        <v>10338</v>
      </c>
      <c r="E2561" t="s">
        <v>1654</v>
      </c>
      <c r="F2561" t="s">
        <v>2644</v>
      </c>
      <c r="G2561" t="s">
        <v>10115</v>
      </c>
      <c r="H2561" t="s">
        <v>10116</v>
      </c>
      <c r="I2561" t="s">
        <v>27</v>
      </c>
      <c r="J2561" t="s">
        <v>10339</v>
      </c>
      <c r="K2561" t="s">
        <v>2657</v>
      </c>
      <c r="L2561">
        <v>8791</v>
      </c>
      <c r="M2561">
        <v>549</v>
      </c>
      <c r="N2561">
        <v>660</v>
      </c>
      <c r="O2561">
        <v>746</v>
      </c>
      <c r="P2561">
        <v>970</v>
      </c>
      <c r="Q2561">
        <v>1157</v>
      </c>
    </row>
    <row r="2562" spans="1:17" x14ac:dyDescent="0.25">
      <c r="A2562">
        <v>29127</v>
      </c>
      <c r="B2562" t="s">
        <v>10340</v>
      </c>
      <c r="C2562" t="s">
        <v>10341</v>
      </c>
      <c r="D2562" t="s">
        <v>10342</v>
      </c>
      <c r="E2562" t="s">
        <v>866</v>
      </c>
      <c r="F2562" t="s">
        <v>2644</v>
      </c>
      <c r="G2562" t="s">
        <v>10115</v>
      </c>
      <c r="H2562" t="s">
        <v>10116</v>
      </c>
      <c r="I2562" t="s">
        <v>27</v>
      </c>
      <c r="J2562" t="s">
        <v>10343</v>
      </c>
      <c r="K2562" t="s">
        <v>2657</v>
      </c>
      <c r="L2562">
        <v>28572</v>
      </c>
      <c r="M2562">
        <v>584</v>
      </c>
      <c r="N2562">
        <v>625</v>
      </c>
      <c r="O2562">
        <v>771</v>
      </c>
      <c r="P2562">
        <v>1096</v>
      </c>
      <c r="Q2562">
        <v>1157</v>
      </c>
    </row>
    <row r="2563" spans="1:17" x14ac:dyDescent="0.25">
      <c r="A2563">
        <v>29129</v>
      </c>
      <c r="B2563" t="s">
        <v>10344</v>
      </c>
      <c r="C2563" t="s">
        <v>10345</v>
      </c>
      <c r="D2563" t="s">
        <v>10346</v>
      </c>
      <c r="E2563" t="s">
        <v>478</v>
      </c>
      <c r="F2563" t="s">
        <v>2644</v>
      </c>
      <c r="G2563" t="s">
        <v>10115</v>
      </c>
      <c r="H2563" t="s">
        <v>10116</v>
      </c>
      <c r="I2563" t="s">
        <v>27</v>
      </c>
      <c r="J2563" t="s">
        <v>10347</v>
      </c>
      <c r="K2563" t="s">
        <v>2657</v>
      </c>
      <c r="L2563">
        <v>3623</v>
      </c>
      <c r="M2563">
        <v>549</v>
      </c>
      <c r="N2563">
        <v>567</v>
      </c>
      <c r="O2563">
        <v>746</v>
      </c>
      <c r="P2563">
        <v>998</v>
      </c>
      <c r="Q2563">
        <v>1002</v>
      </c>
    </row>
    <row r="2564" spans="1:17" x14ac:dyDescent="0.25">
      <c r="A2564">
        <v>29131</v>
      </c>
      <c r="B2564" t="s">
        <v>10348</v>
      </c>
      <c r="C2564" t="s">
        <v>10349</v>
      </c>
      <c r="D2564" t="s">
        <v>10350</v>
      </c>
      <c r="E2564" t="s">
        <v>1343</v>
      </c>
      <c r="F2564" t="s">
        <v>2644</v>
      </c>
      <c r="G2564" t="s">
        <v>10115</v>
      </c>
      <c r="H2564" t="s">
        <v>10116</v>
      </c>
      <c r="I2564" t="s">
        <v>27</v>
      </c>
      <c r="J2564" t="s">
        <v>10351</v>
      </c>
      <c r="K2564" t="s">
        <v>2657</v>
      </c>
      <c r="L2564">
        <v>25369</v>
      </c>
      <c r="M2564">
        <v>599</v>
      </c>
      <c r="N2564">
        <v>696</v>
      </c>
      <c r="O2564">
        <v>814</v>
      </c>
      <c r="P2564">
        <v>991</v>
      </c>
      <c r="Q2564">
        <v>1093</v>
      </c>
    </row>
    <row r="2565" spans="1:17" x14ac:dyDescent="0.25">
      <c r="A2565">
        <v>29133</v>
      </c>
      <c r="B2565" t="s">
        <v>10352</v>
      </c>
      <c r="C2565" t="s">
        <v>10353</v>
      </c>
      <c r="D2565" t="s">
        <v>10354</v>
      </c>
      <c r="E2565" t="s">
        <v>1362</v>
      </c>
      <c r="F2565" t="s">
        <v>2644</v>
      </c>
      <c r="G2565" t="s">
        <v>10115</v>
      </c>
      <c r="H2565" t="s">
        <v>10116</v>
      </c>
      <c r="I2565" t="s">
        <v>27</v>
      </c>
      <c r="J2565" t="s">
        <v>10355</v>
      </c>
      <c r="K2565" t="s">
        <v>2657</v>
      </c>
      <c r="L2565">
        <v>13328</v>
      </c>
      <c r="M2565">
        <v>549</v>
      </c>
      <c r="N2565">
        <v>567</v>
      </c>
      <c r="O2565">
        <v>746</v>
      </c>
      <c r="P2565">
        <v>1014</v>
      </c>
      <c r="Q2565">
        <v>1271</v>
      </c>
    </row>
    <row r="2566" spans="1:17" x14ac:dyDescent="0.25">
      <c r="A2566">
        <v>29135</v>
      </c>
      <c r="B2566" t="s">
        <v>10356</v>
      </c>
      <c r="C2566" t="s">
        <v>10357</v>
      </c>
      <c r="D2566" t="s">
        <v>10358</v>
      </c>
      <c r="E2566" t="s">
        <v>1729</v>
      </c>
      <c r="F2566" t="s">
        <v>2644</v>
      </c>
      <c r="G2566" t="s">
        <v>10115</v>
      </c>
      <c r="H2566" t="s">
        <v>10116</v>
      </c>
      <c r="I2566" t="s">
        <v>27</v>
      </c>
      <c r="J2566" t="s">
        <v>10359</v>
      </c>
      <c r="K2566" t="s">
        <v>2648</v>
      </c>
      <c r="L2566">
        <v>15907</v>
      </c>
      <c r="M2566">
        <v>563</v>
      </c>
      <c r="N2566">
        <v>567</v>
      </c>
      <c r="O2566">
        <v>746</v>
      </c>
      <c r="P2566">
        <v>951</v>
      </c>
      <c r="Q2566">
        <v>1084</v>
      </c>
    </row>
    <row r="2567" spans="1:17" x14ac:dyDescent="0.25">
      <c r="A2567">
        <v>29137</v>
      </c>
      <c r="B2567" t="s">
        <v>10360</v>
      </c>
      <c r="C2567" t="s">
        <v>10361</v>
      </c>
      <c r="D2567" t="s">
        <v>10362</v>
      </c>
      <c r="E2567" t="s">
        <v>965</v>
      </c>
      <c r="F2567" t="s">
        <v>2644</v>
      </c>
      <c r="G2567" t="s">
        <v>10115</v>
      </c>
      <c r="H2567" t="s">
        <v>10116</v>
      </c>
      <c r="I2567" t="s">
        <v>27</v>
      </c>
      <c r="J2567" t="s">
        <v>10363</v>
      </c>
      <c r="K2567" t="s">
        <v>2657</v>
      </c>
      <c r="L2567">
        <v>8630</v>
      </c>
      <c r="M2567">
        <v>549</v>
      </c>
      <c r="N2567">
        <v>567</v>
      </c>
      <c r="O2567">
        <v>746</v>
      </c>
      <c r="P2567">
        <v>917</v>
      </c>
      <c r="Q2567">
        <v>1124</v>
      </c>
    </row>
    <row r="2568" spans="1:17" x14ac:dyDescent="0.25">
      <c r="A2568">
        <v>29139</v>
      </c>
      <c r="B2568" t="s">
        <v>10364</v>
      </c>
      <c r="C2568" t="s">
        <v>10365</v>
      </c>
      <c r="D2568" t="s">
        <v>10366</v>
      </c>
      <c r="E2568" t="s">
        <v>598</v>
      </c>
      <c r="F2568" t="s">
        <v>2644</v>
      </c>
      <c r="G2568" t="s">
        <v>10115</v>
      </c>
      <c r="H2568" t="s">
        <v>10116</v>
      </c>
      <c r="I2568" t="s">
        <v>27</v>
      </c>
      <c r="J2568" t="s">
        <v>10367</v>
      </c>
      <c r="K2568" t="s">
        <v>2657</v>
      </c>
      <c r="L2568">
        <v>11414</v>
      </c>
      <c r="M2568">
        <v>541</v>
      </c>
      <c r="N2568">
        <v>567</v>
      </c>
      <c r="O2568">
        <v>747</v>
      </c>
      <c r="P2568">
        <v>1046</v>
      </c>
      <c r="Q2568">
        <v>1099</v>
      </c>
    </row>
    <row r="2569" spans="1:17" x14ac:dyDescent="0.25">
      <c r="A2569">
        <v>29141</v>
      </c>
      <c r="B2569" t="s">
        <v>10368</v>
      </c>
      <c r="C2569" t="s">
        <v>10369</v>
      </c>
      <c r="D2569" t="s">
        <v>10370</v>
      </c>
      <c r="E2569" t="s">
        <v>615</v>
      </c>
      <c r="F2569" t="s">
        <v>2644</v>
      </c>
      <c r="G2569" t="s">
        <v>10115</v>
      </c>
      <c r="H2569" t="s">
        <v>10116</v>
      </c>
      <c r="I2569" t="s">
        <v>27</v>
      </c>
      <c r="J2569" t="s">
        <v>10371</v>
      </c>
      <c r="K2569" t="s">
        <v>2657</v>
      </c>
      <c r="L2569">
        <v>20438</v>
      </c>
      <c r="M2569">
        <v>549</v>
      </c>
      <c r="N2569">
        <v>660</v>
      </c>
      <c r="O2569">
        <v>746</v>
      </c>
      <c r="P2569">
        <v>998</v>
      </c>
      <c r="Q2569">
        <v>1002</v>
      </c>
    </row>
    <row r="2570" spans="1:17" x14ac:dyDescent="0.25">
      <c r="A2570">
        <v>29143</v>
      </c>
      <c r="B2570" t="s">
        <v>10372</v>
      </c>
      <c r="C2570" t="s">
        <v>10373</v>
      </c>
      <c r="D2570" t="s">
        <v>10374</v>
      </c>
      <c r="E2570" t="s">
        <v>1780</v>
      </c>
      <c r="F2570" t="s">
        <v>2644</v>
      </c>
      <c r="G2570" t="s">
        <v>10115</v>
      </c>
      <c r="H2570" t="s">
        <v>10116</v>
      </c>
      <c r="I2570" t="s">
        <v>27</v>
      </c>
      <c r="J2570" t="s">
        <v>10375</v>
      </c>
      <c r="K2570" t="s">
        <v>2657</v>
      </c>
      <c r="L2570">
        <v>17275</v>
      </c>
      <c r="M2570">
        <v>561</v>
      </c>
      <c r="N2570">
        <v>579</v>
      </c>
      <c r="O2570">
        <v>762</v>
      </c>
      <c r="P2570">
        <v>929</v>
      </c>
      <c r="Q2570">
        <v>1024</v>
      </c>
    </row>
    <row r="2571" spans="1:17" x14ac:dyDescent="0.25">
      <c r="A2571">
        <v>29145</v>
      </c>
      <c r="B2571" t="s">
        <v>10376</v>
      </c>
      <c r="C2571" t="s">
        <v>10287</v>
      </c>
      <c r="D2571" t="s">
        <v>10288</v>
      </c>
      <c r="E2571" t="s">
        <v>1443</v>
      </c>
      <c r="F2571" t="s">
        <v>2644</v>
      </c>
      <c r="G2571" t="s">
        <v>10115</v>
      </c>
      <c r="H2571" t="s">
        <v>10116</v>
      </c>
      <c r="I2571" t="s">
        <v>27</v>
      </c>
      <c r="J2571" t="s">
        <v>10377</v>
      </c>
      <c r="K2571" t="s">
        <v>2648</v>
      </c>
      <c r="L2571">
        <v>58288</v>
      </c>
      <c r="M2571">
        <v>616</v>
      </c>
      <c r="N2571">
        <v>654</v>
      </c>
      <c r="O2571">
        <v>821</v>
      </c>
      <c r="P2571">
        <v>1042</v>
      </c>
      <c r="Q2571">
        <v>1157</v>
      </c>
    </row>
    <row r="2572" spans="1:17" x14ac:dyDescent="0.25">
      <c r="A2572">
        <v>29147</v>
      </c>
      <c r="B2572" t="s">
        <v>10378</v>
      </c>
      <c r="C2572" t="s">
        <v>10379</v>
      </c>
      <c r="D2572" t="s">
        <v>10380</v>
      </c>
      <c r="E2572" t="s">
        <v>1808</v>
      </c>
      <c r="F2572" t="s">
        <v>2644</v>
      </c>
      <c r="G2572" t="s">
        <v>10115</v>
      </c>
      <c r="H2572" t="s">
        <v>10116</v>
      </c>
      <c r="I2572" t="s">
        <v>27</v>
      </c>
      <c r="J2572" t="s">
        <v>10381</v>
      </c>
      <c r="K2572" t="s">
        <v>2657</v>
      </c>
      <c r="L2572">
        <v>22199</v>
      </c>
      <c r="M2572">
        <v>607</v>
      </c>
      <c r="N2572">
        <v>627</v>
      </c>
      <c r="O2572">
        <v>798</v>
      </c>
      <c r="P2572">
        <v>996</v>
      </c>
      <c r="Q2572">
        <v>1331</v>
      </c>
    </row>
    <row r="2573" spans="1:17" x14ac:dyDescent="0.25">
      <c r="A2573">
        <v>29149</v>
      </c>
      <c r="B2573" t="s">
        <v>10382</v>
      </c>
      <c r="C2573" t="s">
        <v>10383</v>
      </c>
      <c r="D2573" t="s">
        <v>10384</v>
      </c>
      <c r="E2573" t="s">
        <v>1816</v>
      </c>
      <c r="F2573" t="s">
        <v>2644</v>
      </c>
      <c r="G2573" t="s">
        <v>10115</v>
      </c>
      <c r="H2573" t="s">
        <v>10116</v>
      </c>
      <c r="I2573" t="s">
        <v>27</v>
      </c>
      <c r="J2573" t="s">
        <v>10385</v>
      </c>
      <c r="K2573" t="s">
        <v>2657</v>
      </c>
      <c r="L2573">
        <v>10561</v>
      </c>
      <c r="M2573">
        <v>549</v>
      </c>
      <c r="N2573">
        <v>567</v>
      </c>
      <c r="O2573">
        <v>746</v>
      </c>
      <c r="P2573">
        <v>1060</v>
      </c>
      <c r="Q2573">
        <v>1171</v>
      </c>
    </row>
    <row r="2574" spans="1:17" x14ac:dyDescent="0.25">
      <c r="A2574">
        <v>29151</v>
      </c>
      <c r="B2574" t="s">
        <v>10386</v>
      </c>
      <c r="C2574" t="s">
        <v>10199</v>
      </c>
      <c r="D2574" t="s">
        <v>10200</v>
      </c>
      <c r="E2574" t="s">
        <v>1563</v>
      </c>
      <c r="F2574" t="s">
        <v>2644</v>
      </c>
      <c r="G2574" t="s">
        <v>10115</v>
      </c>
      <c r="H2574" t="s">
        <v>10116</v>
      </c>
      <c r="I2574" t="s">
        <v>27</v>
      </c>
      <c r="J2574" t="s">
        <v>10387</v>
      </c>
      <c r="K2574" t="s">
        <v>2648</v>
      </c>
      <c r="L2574">
        <v>13613</v>
      </c>
      <c r="M2574">
        <v>607</v>
      </c>
      <c r="N2574">
        <v>611</v>
      </c>
      <c r="O2574">
        <v>748</v>
      </c>
      <c r="P2574">
        <v>1063</v>
      </c>
      <c r="Q2574">
        <v>1064</v>
      </c>
    </row>
    <row r="2575" spans="1:17" x14ac:dyDescent="0.25">
      <c r="A2575">
        <v>29153</v>
      </c>
      <c r="B2575" t="s">
        <v>10388</v>
      </c>
      <c r="C2575" t="s">
        <v>10389</v>
      </c>
      <c r="D2575" t="s">
        <v>10390</v>
      </c>
      <c r="E2575" t="s">
        <v>1833</v>
      </c>
      <c r="F2575" t="s">
        <v>2644</v>
      </c>
      <c r="G2575" t="s">
        <v>10115</v>
      </c>
      <c r="H2575" t="s">
        <v>10116</v>
      </c>
      <c r="I2575" t="s">
        <v>27</v>
      </c>
      <c r="J2575" t="s">
        <v>10391</v>
      </c>
      <c r="K2575" t="s">
        <v>2657</v>
      </c>
      <c r="L2575">
        <v>9138</v>
      </c>
      <c r="M2575">
        <v>605</v>
      </c>
      <c r="N2575">
        <v>624</v>
      </c>
      <c r="O2575">
        <v>822</v>
      </c>
      <c r="P2575">
        <v>1000</v>
      </c>
      <c r="Q2575">
        <v>1104</v>
      </c>
    </row>
    <row r="2576" spans="1:17" x14ac:dyDescent="0.25">
      <c r="A2576">
        <v>29155</v>
      </c>
      <c r="B2576" t="s">
        <v>10392</v>
      </c>
      <c r="C2576" t="s">
        <v>10393</v>
      </c>
      <c r="D2576" t="s">
        <v>10394</v>
      </c>
      <c r="E2576" t="s">
        <v>1845</v>
      </c>
      <c r="F2576" t="s">
        <v>2644</v>
      </c>
      <c r="G2576" t="s">
        <v>10115</v>
      </c>
      <c r="H2576" t="s">
        <v>10116</v>
      </c>
      <c r="I2576" t="s">
        <v>27</v>
      </c>
      <c r="J2576" t="s">
        <v>10395</v>
      </c>
      <c r="K2576" t="s">
        <v>2657</v>
      </c>
      <c r="L2576">
        <v>16330</v>
      </c>
      <c r="M2576">
        <v>549</v>
      </c>
      <c r="N2576">
        <v>658</v>
      </c>
      <c r="O2576">
        <v>746</v>
      </c>
      <c r="P2576">
        <v>974</v>
      </c>
      <c r="Q2576">
        <v>1127</v>
      </c>
    </row>
    <row r="2577" spans="1:17" x14ac:dyDescent="0.25">
      <c r="A2577">
        <v>29157</v>
      </c>
      <c r="B2577" t="s">
        <v>10396</v>
      </c>
      <c r="C2577" t="s">
        <v>10397</v>
      </c>
      <c r="D2577" t="s">
        <v>10398</v>
      </c>
      <c r="E2577" t="s">
        <v>1436</v>
      </c>
      <c r="F2577" t="s">
        <v>2644</v>
      </c>
      <c r="G2577" t="s">
        <v>10115</v>
      </c>
      <c r="H2577" t="s">
        <v>10116</v>
      </c>
      <c r="I2577" t="s">
        <v>27</v>
      </c>
      <c r="J2577" t="s">
        <v>10399</v>
      </c>
      <c r="K2577" t="s">
        <v>2657</v>
      </c>
      <c r="L2577">
        <v>19227</v>
      </c>
      <c r="M2577">
        <v>578</v>
      </c>
      <c r="N2577">
        <v>639</v>
      </c>
      <c r="O2577">
        <v>785</v>
      </c>
      <c r="P2577">
        <v>1110</v>
      </c>
      <c r="Q2577">
        <v>1308</v>
      </c>
    </row>
    <row r="2578" spans="1:17" x14ac:dyDescent="0.25">
      <c r="A2578">
        <v>29159</v>
      </c>
      <c r="B2578" t="s">
        <v>10400</v>
      </c>
      <c r="C2578" t="s">
        <v>10401</v>
      </c>
      <c r="D2578" t="s">
        <v>10402</v>
      </c>
      <c r="E2578" t="s">
        <v>1867</v>
      </c>
      <c r="F2578" t="s">
        <v>2644</v>
      </c>
      <c r="G2578" t="s">
        <v>10115</v>
      </c>
      <c r="H2578" t="s">
        <v>10116</v>
      </c>
      <c r="I2578" t="s">
        <v>27</v>
      </c>
      <c r="J2578" t="s">
        <v>10403</v>
      </c>
      <c r="K2578" t="s">
        <v>2657</v>
      </c>
      <c r="L2578">
        <v>42421</v>
      </c>
      <c r="M2578">
        <v>613</v>
      </c>
      <c r="N2578">
        <v>643</v>
      </c>
      <c r="O2578">
        <v>833</v>
      </c>
      <c r="P2578">
        <v>1105</v>
      </c>
      <c r="Q2578">
        <v>1199</v>
      </c>
    </row>
    <row r="2579" spans="1:17" x14ac:dyDescent="0.25">
      <c r="A2579">
        <v>29161</v>
      </c>
      <c r="B2579" t="s">
        <v>10404</v>
      </c>
      <c r="C2579" t="s">
        <v>10405</v>
      </c>
      <c r="D2579" t="s">
        <v>10406</v>
      </c>
      <c r="E2579" t="s">
        <v>1741</v>
      </c>
      <c r="F2579" t="s">
        <v>2644</v>
      </c>
      <c r="G2579" t="s">
        <v>10115</v>
      </c>
      <c r="H2579" t="s">
        <v>10116</v>
      </c>
      <c r="I2579" t="s">
        <v>27</v>
      </c>
      <c r="J2579" t="s">
        <v>10407</v>
      </c>
      <c r="K2579" t="s">
        <v>2657</v>
      </c>
      <c r="L2579">
        <v>44587</v>
      </c>
      <c r="M2579">
        <v>610</v>
      </c>
      <c r="N2579">
        <v>647</v>
      </c>
      <c r="O2579">
        <v>852</v>
      </c>
      <c r="P2579">
        <v>1080</v>
      </c>
      <c r="Q2579">
        <v>1209</v>
      </c>
    </row>
    <row r="2580" spans="1:17" x14ac:dyDescent="0.25">
      <c r="A2580">
        <v>29163</v>
      </c>
      <c r="B2580" t="s">
        <v>10408</v>
      </c>
      <c r="C2580" t="s">
        <v>10409</v>
      </c>
      <c r="D2580" t="s">
        <v>10410</v>
      </c>
      <c r="E2580" t="s">
        <v>1475</v>
      </c>
      <c r="F2580" t="s">
        <v>2644</v>
      </c>
      <c r="G2580" t="s">
        <v>10115</v>
      </c>
      <c r="H2580" t="s">
        <v>10116</v>
      </c>
      <c r="I2580" t="s">
        <v>27</v>
      </c>
      <c r="J2580" t="s">
        <v>10411</v>
      </c>
      <c r="K2580" t="s">
        <v>2657</v>
      </c>
      <c r="L2580">
        <v>18158</v>
      </c>
      <c r="M2580">
        <v>577</v>
      </c>
      <c r="N2580">
        <v>596</v>
      </c>
      <c r="O2580">
        <v>784</v>
      </c>
      <c r="P2580">
        <v>954</v>
      </c>
      <c r="Q2580">
        <v>1053</v>
      </c>
    </row>
    <row r="2581" spans="1:17" x14ac:dyDescent="0.25">
      <c r="A2581">
        <v>29165</v>
      </c>
      <c r="B2581" t="s">
        <v>10412</v>
      </c>
      <c r="C2581" t="s">
        <v>6446</v>
      </c>
      <c r="D2581" t="s">
        <v>6447</v>
      </c>
      <c r="E2581" t="s">
        <v>655</v>
      </c>
      <c r="F2581" t="s">
        <v>2644</v>
      </c>
      <c r="G2581" t="s">
        <v>10115</v>
      </c>
      <c r="H2581" t="s">
        <v>10116</v>
      </c>
      <c r="I2581" t="s">
        <v>27</v>
      </c>
      <c r="J2581" t="s">
        <v>10413</v>
      </c>
      <c r="K2581" t="s">
        <v>2648</v>
      </c>
      <c r="L2581">
        <v>102848</v>
      </c>
      <c r="M2581">
        <v>885</v>
      </c>
      <c r="N2581">
        <v>1002</v>
      </c>
      <c r="O2581">
        <v>1164</v>
      </c>
      <c r="P2581">
        <v>1530</v>
      </c>
      <c r="Q2581">
        <v>1777</v>
      </c>
    </row>
    <row r="2582" spans="1:17" x14ac:dyDescent="0.25">
      <c r="A2582">
        <v>29167</v>
      </c>
      <c r="B2582" t="s">
        <v>10414</v>
      </c>
      <c r="C2582" t="s">
        <v>10415</v>
      </c>
      <c r="D2582" t="s">
        <v>10416</v>
      </c>
      <c r="E2582" t="s">
        <v>945</v>
      </c>
      <c r="F2582" t="s">
        <v>2644</v>
      </c>
      <c r="G2582" t="s">
        <v>10115</v>
      </c>
      <c r="H2582" t="s">
        <v>10116</v>
      </c>
      <c r="I2582" t="s">
        <v>27</v>
      </c>
      <c r="J2582" t="s">
        <v>10417</v>
      </c>
      <c r="K2582" t="s">
        <v>2648</v>
      </c>
      <c r="L2582">
        <v>32031</v>
      </c>
      <c r="M2582">
        <v>576</v>
      </c>
      <c r="N2582">
        <v>579</v>
      </c>
      <c r="O2582">
        <v>746</v>
      </c>
      <c r="P2582">
        <v>979</v>
      </c>
      <c r="Q2582">
        <v>1121</v>
      </c>
    </row>
    <row r="2583" spans="1:17" x14ac:dyDescent="0.25">
      <c r="A2583">
        <v>29169</v>
      </c>
      <c r="B2583" t="s">
        <v>10418</v>
      </c>
      <c r="C2583" t="s">
        <v>10419</v>
      </c>
      <c r="D2583" t="s">
        <v>10420</v>
      </c>
      <c r="E2583" t="s">
        <v>1599</v>
      </c>
      <c r="F2583" t="s">
        <v>2644</v>
      </c>
      <c r="G2583" t="s">
        <v>10115</v>
      </c>
      <c r="H2583" t="s">
        <v>10116</v>
      </c>
      <c r="I2583" t="s">
        <v>27</v>
      </c>
      <c r="J2583" t="s">
        <v>10421</v>
      </c>
      <c r="K2583" t="s">
        <v>2657</v>
      </c>
      <c r="L2583">
        <v>52359</v>
      </c>
      <c r="M2583">
        <v>673</v>
      </c>
      <c r="N2583">
        <v>694</v>
      </c>
      <c r="O2583">
        <v>914</v>
      </c>
      <c r="P2583">
        <v>1299</v>
      </c>
      <c r="Q2583">
        <v>1557</v>
      </c>
    </row>
    <row r="2584" spans="1:17" x14ac:dyDescent="0.25">
      <c r="A2584">
        <v>29171</v>
      </c>
      <c r="B2584" t="s">
        <v>10422</v>
      </c>
      <c r="C2584" t="s">
        <v>10423</v>
      </c>
      <c r="D2584" t="s">
        <v>10424</v>
      </c>
      <c r="E2584" t="s">
        <v>1238</v>
      </c>
      <c r="F2584" t="s">
        <v>2644</v>
      </c>
      <c r="G2584" t="s">
        <v>10115</v>
      </c>
      <c r="H2584" t="s">
        <v>10116</v>
      </c>
      <c r="I2584" t="s">
        <v>27</v>
      </c>
      <c r="J2584" t="s">
        <v>10425</v>
      </c>
      <c r="K2584" t="s">
        <v>2657</v>
      </c>
      <c r="L2584">
        <v>4746</v>
      </c>
      <c r="M2584">
        <v>549</v>
      </c>
      <c r="N2584">
        <v>596</v>
      </c>
      <c r="O2584">
        <v>746</v>
      </c>
      <c r="P2584">
        <v>1047</v>
      </c>
      <c r="Q2584">
        <v>1157</v>
      </c>
    </row>
    <row r="2585" spans="1:17" x14ac:dyDescent="0.25">
      <c r="A2585">
        <v>29173</v>
      </c>
      <c r="B2585" t="s">
        <v>10426</v>
      </c>
      <c r="C2585" t="s">
        <v>10427</v>
      </c>
      <c r="D2585" t="s">
        <v>10428</v>
      </c>
      <c r="E2585" t="s">
        <v>1927</v>
      </c>
      <c r="F2585" t="s">
        <v>2644</v>
      </c>
      <c r="G2585" t="s">
        <v>10115</v>
      </c>
      <c r="H2585" t="s">
        <v>10116</v>
      </c>
      <c r="I2585" t="s">
        <v>27</v>
      </c>
      <c r="J2585" t="s">
        <v>10429</v>
      </c>
      <c r="K2585" t="s">
        <v>2657</v>
      </c>
      <c r="L2585">
        <v>10258</v>
      </c>
      <c r="M2585">
        <v>632</v>
      </c>
      <c r="N2585">
        <v>652</v>
      </c>
      <c r="O2585">
        <v>858</v>
      </c>
      <c r="P2585">
        <v>1055</v>
      </c>
      <c r="Q2585">
        <v>1417</v>
      </c>
    </row>
    <row r="2586" spans="1:17" x14ac:dyDescent="0.25">
      <c r="A2586">
        <v>29175</v>
      </c>
      <c r="B2586" t="s">
        <v>10430</v>
      </c>
      <c r="C2586" t="s">
        <v>10431</v>
      </c>
      <c r="D2586" t="s">
        <v>10432</v>
      </c>
      <c r="E2586" t="s">
        <v>1282</v>
      </c>
      <c r="F2586" t="s">
        <v>2644</v>
      </c>
      <c r="G2586" t="s">
        <v>10115</v>
      </c>
      <c r="H2586" t="s">
        <v>10116</v>
      </c>
      <c r="I2586" t="s">
        <v>27</v>
      </c>
      <c r="J2586" t="s">
        <v>10433</v>
      </c>
      <c r="K2586" t="s">
        <v>2657</v>
      </c>
      <c r="L2586">
        <v>24769</v>
      </c>
      <c r="M2586">
        <v>549</v>
      </c>
      <c r="N2586">
        <v>567</v>
      </c>
      <c r="O2586">
        <v>746</v>
      </c>
      <c r="P2586">
        <v>1032</v>
      </c>
      <c r="Q2586">
        <v>1171</v>
      </c>
    </row>
    <row r="2587" spans="1:17" x14ac:dyDescent="0.25">
      <c r="A2587">
        <v>29177</v>
      </c>
      <c r="B2587" t="s">
        <v>10434</v>
      </c>
      <c r="C2587" t="s">
        <v>6446</v>
      </c>
      <c r="D2587" t="s">
        <v>6447</v>
      </c>
      <c r="E2587" t="s">
        <v>1938</v>
      </c>
      <c r="F2587" t="s">
        <v>2644</v>
      </c>
      <c r="G2587" t="s">
        <v>10115</v>
      </c>
      <c r="H2587" t="s">
        <v>10116</v>
      </c>
      <c r="I2587" t="s">
        <v>27</v>
      </c>
      <c r="J2587" t="s">
        <v>10435</v>
      </c>
      <c r="K2587" t="s">
        <v>2648</v>
      </c>
      <c r="L2587">
        <v>22900</v>
      </c>
      <c r="M2587">
        <v>885</v>
      </c>
      <c r="N2587">
        <v>1002</v>
      </c>
      <c r="O2587">
        <v>1164</v>
      </c>
      <c r="P2587">
        <v>1530</v>
      </c>
      <c r="Q2587">
        <v>1777</v>
      </c>
    </row>
    <row r="2588" spans="1:17" x14ac:dyDescent="0.25">
      <c r="A2588">
        <v>29179</v>
      </c>
      <c r="B2588" t="s">
        <v>10436</v>
      </c>
      <c r="C2588" t="s">
        <v>10437</v>
      </c>
      <c r="D2588" t="s">
        <v>10438</v>
      </c>
      <c r="E2588" t="s">
        <v>1944</v>
      </c>
      <c r="F2588" t="s">
        <v>2644</v>
      </c>
      <c r="G2588" t="s">
        <v>10115</v>
      </c>
      <c r="H2588" t="s">
        <v>10116</v>
      </c>
      <c r="I2588" t="s">
        <v>27</v>
      </c>
      <c r="J2588" t="s">
        <v>10439</v>
      </c>
      <c r="K2588" t="s">
        <v>2657</v>
      </c>
      <c r="L2588">
        <v>6274</v>
      </c>
      <c r="M2588">
        <v>555</v>
      </c>
      <c r="N2588">
        <v>572</v>
      </c>
      <c r="O2588">
        <v>753</v>
      </c>
      <c r="P2588">
        <v>916</v>
      </c>
      <c r="Q2588">
        <v>1167</v>
      </c>
    </row>
    <row r="2589" spans="1:17" x14ac:dyDescent="0.25">
      <c r="A2589">
        <v>29181</v>
      </c>
      <c r="B2589" t="s">
        <v>10440</v>
      </c>
      <c r="C2589" t="s">
        <v>10441</v>
      </c>
      <c r="D2589" t="s">
        <v>10442</v>
      </c>
      <c r="E2589" t="s">
        <v>1737</v>
      </c>
      <c r="F2589" t="s">
        <v>2644</v>
      </c>
      <c r="G2589" t="s">
        <v>10115</v>
      </c>
      <c r="H2589" t="s">
        <v>10116</v>
      </c>
      <c r="I2589" t="s">
        <v>27</v>
      </c>
      <c r="J2589" t="s">
        <v>10443</v>
      </c>
      <c r="K2589" t="s">
        <v>2657</v>
      </c>
      <c r="L2589">
        <v>13484</v>
      </c>
      <c r="M2589">
        <v>549</v>
      </c>
      <c r="N2589">
        <v>567</v>
      </c>
      <c r="O2589">
        <v>746</v>
      </c>
      <c r="P2589">
        <v>940</v>
      </c>
      <c r="Q2589">
        <v>1040</v>
      </c>
    </row>
    <row r="2590" spans="1:17" x14ac:dyDescent="0.25">
      <c r="A2590">
        <v>29183</v>
      </c>
      <c r="B2590" t="s">
        <v>10444</v>
      </c>
      <c r="C2590" t="s">
        <v>5208</v>
      </c>
      <c r="D2590" t="s">
        <v>5209</v>
      </c>
      <c r="E2590" t="s">
        <v>1951</v>
      </c>
      <c r="F2590" t="s">
        <v>2644</v>
      </c>
      <c r="G2590" t="s">
        <v>10115</v>
      </c>
      <c r="H2590" t="s">
        <v>10116</v>
      </c>
      <c r="I2590" t="s">
        <v>27</v>
      </c>
      <c r="J2590" t="s">
        <v>10445</v>
      </c>
      <c r="K2590" t="s">
        <v>2648</v>
      </c>
      <c r="L2590">
        <v>398472</v>
      </c>
      <c r="M2590">
        <v>748</v>
      </c>
      <c r="N2590">
        <v>795</v>
      </c>
      <c r="O2590">
        <v>999</v>
      </c>
      <c r="P2590">
        <v>1294</v>
      </c>
      <c r="Q2590">
        <v>1512</v>
      </c>
    </row>
    <row r="2591" spans="1:17" x14ac:dyDescent="0.25">
      <c r="A2591">
        <v>29185</v>
      </c>
      <c r="B2591" t="s">
        <v>10446</v>
      </c>
      <c r="C2591" t="s">
        <v>10447</v>
      </c>
      <c r="D2591" t="s">
        <v>10448</v>
      </c>
      <c r="E2591" t="s">
        <v>1569</v>
      </c>
      <c r="F2591" t="s">
        <v>2644</v>
      </c>
      <c r="G2591" t="s">
        <v>10115</v>
      </c>
      <c r="H2591" t="s">
        <v>10116</v>
      </c>
      <c r="I2591" t="s">
        <v>27</v>
      </c>
      <c r="J2591" t="s">
        <v>10449</v>
      </c>
      <c r="K2591" t="s">
        <v>2657</v>
      </c>
      <c r="L2591">
        <v>9455</v>
      </c>
      <c r="M2591">
        <v>499</v>
      </c>
      <c r="N2591">
        <v>567</v>
      </c>
      <c r="O2591">
        <v>746</v>
      </c>
      <c r="P2591">
        <v>908</v>
      </c>
      <c r="Q2591">
        <v>1075</v>
      </c>
    </row>
    <row r="2592" spans="1:17" x14ac:dyDescent="0.25">
      <c r="A2592">
        <v>29186</v>
      </c>
      <c r="B2592" t="s">
        <v>10450</v>
      </c>
      <c r="C2592" t="s">
        <v>10451</v>
      </c>
      <c r="D2592" t="s">
        <v>10452</v>
      </c>
      <c r="E2592" t="s">
        <v>1962</v>
      </c>
      <c r="F2592" t="s">
        <v>2644</v>
      </c>
      <c r="G2592" t="s">
        <v>10115</v>
      </c>
      <c r="H2592" t="s">
        <v>10116</v>
      </c>
      <c r="I2592" t="s">
        <v>27</v>
      </c>
      <c r="J2592" t="s">
        <v>10453</v>
      </c>
      <c r="K2592" t="s">
        <v>2657</v>
      </c>
      <c r="L2592">
        <v>17887</v>
      </c>
      <c r="M2592">
        <v>627</v>
      </c>
      <c r="N2592">
        <v>647</v>
      </c>
      <c r="O2592">
        <v>852</v>
      </c>
      <c r="P2592">
        <v>1037</v>
      </c>
      <c r="Q2592">
        <v>1314</v>
      </c>
    </row>
    <row r="2593" spans="1:17" x14ac:dyDescent="0.25">
      <c r="A2593">
        <v>29187</v>
      </c>
      <c r="B2593" t="s">
        <v>10454</v>
      </c>
      <c r="C2593" t="s">
        <v>10455</v>
      </c>
      <c r="D2593" t="s">
        <v>10456</v>
      </c>
      <c r="E2593" t="s">
        <v>1967</v>
      </c>
      <c r="F2593" t="s">
        <v>2644</v>
      </c>
      <c r="G2593" t="s">
        <v>10115</v>
      </c>
      <c r="H2593" t="s">
        <v>10116</v>
      </c>
      <c r="I2593" t="s">
        <v>27</v>
      </c>
      <c r="J2593" t="s">
        <v>10457</v>
      </c>
      <c r="K2593" t="s">
        <v>2657</v>
      </c>
      <c r="L2593">
        <v>66653</v>
      </c>
      <c r="M2593">
        <v>555</v>
      </c>
      <c r="N2593">
        <v>572</v>
      </c>
      <c r="O2593">
        <v>753</v>
      </c>
      <c r="P2593">
        <v>1030</v>
      </c>
      <c r="Q2593">
        <v>1034</v>
      </c>
    </row>
    <row r="2594" spans="1:17" x14ac:dyDescent="0.25">
      <c r="A2594">
        <v>29189</v>
      </c>
      <c r="B2594" t="s">
        <v>10458</v>
      </c>
      <c r="C2594" t="s">
        <v>5208</v>
      </c>
      <c r="D2594" t="s">
        <v>5209</v>
      </c>
      <c r="E2594" t="s">
        <v>1739</v>
      </c>
      <c r="F2594" t="s">
        <v>2644</v>
      </c>
      <c r="G2594" t="s">
        <v>10115</v>
      </c>
      <c r="H2594" t="s">
        <v>10116</v>
      </c>
      <c r="I2594" t="s">
        <v>27</v>
      </c>
      <c r="J2594" t="s">
        <v>10459</v>
      </c>
      <c r="K2594" t="s">
        <v>2648</v>
      </c>
      <c r="L2594">
        <v>996179</v>
      </c>
      <c r="M2594">
        <v>748</v>
      </c>
      <c r="N2594">
        <v>795</v>
      </c>
      <c r="O2594">
        <v>999</v>
      </c>
      <c r="P2594">
        <v>1294</v>
      </c>
      <c r="Q2594">
        <v>1512</v>
      </c>
    </row>
    <row r="2595" spans="1:17" x14ac:dyDescent="0.25">
      <c r="A2595">
        <v>29195</v>
      </c>
      <c r="B2595" t="s">
        <v>10460</v>
      </c>
      <c r="C2595" t="s">
        <v>10461</v>
      </c>
      <c r="D2595" t="s">
        <v>10462</v>
      </c>
      <c r="E2595" t="s">
        <v>1646</v>
      </c>
      <c r="F2595" t="s">
        <v>2644</v>
      </c>
      <c r="G2595" t="s">
        <v>10115</v>
      </c>
      <c r="H2595" t="s">
        <v>10116</v>
      </c>
      <c r="I2595" t="s">
        <v>27</v>
      </c>
      <c r="J2595" t="s">
        <v>10463</v>
      </c>
      <c r="K2595" t="s">
        <v>2657</v>
      </c>
      <c r="L2595">
        <v>22932</v>
      </c>
      <c r="M2595">
        <v>549</v>
      </c>
      <c r="N2595">
        <v>567</v>
      </c>
      <c r="O2595">
        <v>746</v>
      </c>
      <c r="P2595">
        <v>1036</v>
      </c>
      <c r="Q2595">
        <v>1157</v>
      </c>
    </row>
    <row r="2596" spans="1:17" x14ac:dyDescent="0.25">
      <c r="A2596">
        <v>29197</v>
      </c>
      <c r="B2596" t="s">
        <v>10464</v>
      </c>
      <c r="C2596" t="s">
        <v>10465</v>
      </c>
      <c r="D2596" t="s">
        <v>10466</v>
      </c>
      <c r="E2596" t="s">
        <v>1409</v>
      </c>
      <c r="F2596" t="s">
        <v>2644</v>
      </c>
      <c r="G2596" t="s">
        <v>10115</v>
      </c>
      <c r="H2596" t="s">
        <v>10116</v>
      </c>
      <c r="I2596" t="s">
        <v>27</v>
      </c>
      <c r="J2596" t="s">
        <v>10467</v>
      </c>
      <c r="K2596" t="s">
        <v>2657</v>
      </c>
      <c r="L2596">
        <v>4550</v>
      </c>
      <c r="M2596">
        <v>499</v>
      </c>
      <c r="N2596">
        <v>567</v>
      </c>
      <c r="O2596">
        <v>746</v>
      </c>
      <c r="P2596">
        <v>908</v>
      </c>
      <c r="Q2596">
        <v>1002</v>
      </c>
    </row>
    <row r="2597" spans="1:17" x14ac:dyDescent="0.25">
      <c r="A2597">
        <v>29199</v>
      </c>
      <c r="B2597" t="s">
        <v>10468</v>
      </c>
      <c r="C2597" t="s">
        <v>10469</v>
      </c>
      <c r="D2597" t="s">
        <v>10470</v>
      </c>
      <c r="E2597" t="s">
        <v>1893</v>
      </c>
      <c r="F2597" t="s">
        <v>2644</v>
      </c>
      <c r="G2597" t="s">
        <v>10115</v>
      </c>
      <c r="H2597" t="s">
        <v>10116</v>
      </c>
      <c r="I2597" t="s">
        <v>27</v>
      </c>
      <c r="J2597" t="s">
        <v>10471</v>
      </c>
      <c r="K2597" t="s">
        <v>2657</v>
      </c>
      <c r="L2597">
        <v>4923</v>
      </c>
      <c r="M2597">
        <v>549</v>
      </c>
      <c r="N2597">
        <v>567</v>
      </c>
      <c r="O2597">
        <v>746</v>
      </c>
      <c r="P2597">
        <v>1059</v>
      </c>
      <c r="Q2597">
        <v>1157</v>
      </c>
    </row>
    <row r="2598" spans="1:17" x14ac:dyDescent="0.25">
      <c r="A2598">
        <v>29201</v>
      </c>
      <c r="B2598" t="s">
        <v>10472</v>
      </c>
      <c r="C2598" t="s">
        <v>10473</v>
      </c>
      <c r="D2598" t="s">
        <v>10474</v>
      </c>
      <c r="E2598" t="s">
        <v>1636</v>
      </c>
      <c r="F2598" t="s">
        <v>2644</v>
      </c>
      <c r="G2598" t="s">
        <v>10115</v>
      </c>
      <c r="H2598" t="s">
        <v>10116</v>
      </c>
      <c r="I2598" t="s">
        <v>27</v>
      </c>
      <c r="J2598" t="s">
        <v>10475</v>
      </c>
      <c r="K2598" t="s">
        <v>2657</v>
      </c>
      <c r="L2598">
        <v>38538</v>
      </c>
      <c r="M2598">
        <v>609</v>
      </c>
      <c r="N2598">
        <v>628</v>
      </c>
      <c r="O2598">
        <v>827</v>
      </c>
      <c r="P2598">
        <v>1068</v>
      </c>
      <c r="Q2598">
        <v>1111</v>
      </c>
    </row>
    <row r="2599" spans="1:17" x14ac:dyDescent="0.25">
      <c r="A2599">
        <v>29203</v>
      </c>
      <c r="B2599" t="s">
        <v>10476</v>
      </c>
      <c r="C2599" t="s">
        <v>10477</v>
      </c>
      <c r="D2599" t="s">
        <v>10478</v>
      </c>
      <c r="E2599" t="s">
        <v>1994</v>
      </c>
      <c r="F2599" t="s">
        <v>2644</v>
      </c>
      <c r="G2599" t="s">
        <v>10115</v>
      </c>
      <c r="H2599" t="s">
        <v>10116</v>
      </c>
      <c r="I2599" t="s">
        <v>27</v>
      </c>
      <c r="J2599" t="s">
        <v>10479</v>
      </c>
      <c r="K2599" t="s">
        <v>2657</v>
      </c>
      <c r="L2599">
        <v>8207</v>
      </c>
      <c r="M2599">
        <v>588</v>
      </c>
      <c r="N2599">
        <v>606</v>
      </c>
      <c r="O2599">
        <v>798</v>
      </c>
      <c r="P2599">
        <v>971</v>
      </c>
      <c r="Q2599">
        <v>1237</v>
      </c>
    </row>
    <row r="2600" spans="1:17" x14ac:dyDescent="0.25">
      <c r="A2600">
        <v>29205</v>
      </c>
      <c r="B2600" t="s">
        <v>10480</v>
      </c>
      <c r="C2600" t="s">
        <v>10481</v>
      </c>
      <c r="D2600" t="s">
        <v>10482</v>
      </c>
      <c r="E2600" t="s">
        <v>1584</v>
      </c>
      <c r="F2600" t="s">
        <v>2644</v>
      </c>
      <c r="G2600" t="s">
        <v>10115</v>
      </c>
      <c r="H2600" t="s">
        <v>10116</v>
      </c>
      <c r="I2600" t="s">
        <v>27</v>
      </c>
      <c r="J2600" t="s">
        <v>10483</v>
      </c>
      <c r="K2600" t="s">
        <v>2657</v>
      </c>
      <c r="L2600">
        <v>5975</v>
      </c>
      <c r="M2600">
        <v>499</v>
      </c>
      <c r="N2600">
        <v>567</v>
      </c>
      <c r="O2600">
        <v>746</v>
      </c>
      <c r="P2600">
        <v>913</v>
      </c>
      <c r="Q2600">
        <v>1217</v>
      </c>
    </row>
    <row r="2601" spans="1:17" x14ac:dyDescent="0.25">
      <c r="A2601">
        <v>29207</v>
      </c>
      <c r="B2601" t="s">
        <v>10484</v>
      </c>
      <c r="C2601" t="s">
        <v>10485</v>
      </c>
      <c r="D2601" t="s">
        <v>10486</v>
      </c>
      <c r="E2601" t="s">
        <v>2002</v>
      </c>
      <c r="F2601" t="s">
        <v>2644</v>
      </c>
      <c r="G2601" t="s">
        <v>10115</v>
      </c>
      <c r="H2601" t="s">
        <v>10116</v>
      </c>
      <c r="I2601" t="s">
        <v>27</v>
      </c>
      <c r="J2601" t="s">
        <v>10487</v>
      </c>
      <c r="K2601" t="s">
        <v>2657</v>
      </c>
      <c r="L2601">
        <v>29255</v>
      </c>
      <c r="M2601">
        <v>549</v>
      </c>
      <c r="N2601">
        <v>567</v>
      </c>
      <c r="O2601">
        <v>746</v>
      </c>
      <c r="P2601">
        <v>948</v>
      </c>
      <c r="Q2601">
        <v>1201</v>
      </c>
    </row>
    <row r="2602" spans="1:17" x14ac:dyDescent="0.25">
      <c r="A2602">
        <v>29209</v>
      </c>
      <c r="B2602" t="s">
        <v>10488</v>
      </c>
      <c r="C2602" t="s">
        <v>10489</v>
      </c>
      <c r="D2602" t="s">
        <v>10490</v>
      </c>
      <c r="E2602" t="s">
        <v>1703</v>
      </c>
      <c r="F2602" t="s">
        <v>2644</v>
      </c>
      <c r="G2602" t="s">
        <v>10115</v>
      </c>
      <c r="H2602" t="s">
        <v>10116</v>
      </c>
      <c r="I2602" t="s">
        <v>27</v>
      </c>
      <c r="J2602" t="s">
        <v>10491</v>
      </c>
      <c r="K2602" t="s">
        <v>2657</v>
      </c>
      <c r="L2602">
        <v>31875</v>
      </c>
      <c r="M2602">
        <v>616</v>
      </c>
      <c r="N2602">
        <v>620</v>
      </c>
      <c r="O2602">
        <v>758</v>
      </c>
      <c r="P2602">
        <v>1077</v>
      </c>
      <c r="Q2602">
        <v>1291</v>
      </c>
    </row>
    <row r="2603" spans="1:17" x14ac:dyDescent="0.25">
      <c r="A2603">
        <v>29211</v>
      </c>
      <c r="B2603" t="s">
        <v>10492</v>
      </c>
      <c r="C2603" t="s">
        <v>10493</v>
      </c>
      <c r="D2603" t="s">
        <v>10494</v>
      </c>
      <c r="E2603" t="s">
        <v>444</v>
      </c>
      <c r="F2603" t="s">
        <v>2644</v>
      </c>
      <c r="G2603" t="s">
        <v>10115</v>
      </c>
      <c r="H2603" t="s">
        <v>10116</v>
      </c>
      <c r="I2603" t="s">
        <v>27</v>
      </c>
      <c r="J2603" t="s">
        <v>10495</v>
      </c>
      <c r="K2603" t="s">
        <v>2657</v>
      </c>
      <c r="L2603">
        <v>6163</v>
      </c>
      <c r="M2603">
        <v>499</v>
      </c>
      <c r="N2603">
        <v>567</v>
      </c>
      <c r="O2603">
        <v>746</v>
      </c>
      <c r="P2603">
        <v>947</v>
      </c>
      <c r="Q2603">
        <v>1002</v>
      </c>
    </row>
    <row r="2604" spans="1:17" x14ac:dyDescent="0.25">
      <c r="A2604">
        <v>29213</v>
      </c>
      <c r="B2604" t="s">
        <v>10496</v>
      </c>
      <c r="C2604" t="s">
        <v>10497</v>
      </c>
      <c r="D2604" t="s">
        <v>10498</v>
      </c>
      <c r="E2604" t="s">
        <v>2014</v>
      </c>
      <c r="F2604" t="s">
        <v>2644</v>
      </c>
      <c r="G2604" t="s">
        <v>10115</v>
      </c>
      <c r="H2604" t="s">
        <v>10116</v>
      </c>
      <c r="I2604" t="s">
        <v>27</v>
      </c>
      <c r="J2604" t="s">
        <v>10499</v>
      </c>
      <c r="K2604" t="s">
        <v>2657</v>
      </c>
      <c r="L2604">
        <v>55563</v>
      </c>
      <c r="M2604">
        <v>666</v>
      </c>
      <c r="N2604">
        <v>671</v>
      </c>
      <c r="O2604">
        <v>883</v>
      </c>
      <c r="P2604">
        <v>1174</v>
      </c>
      <c r="Q2604">
        <v>1504</v>
      </c>
    </row>
    <row r="2605" spans="1:17" x14ac:dyDescent="0.25">
      <c r="A2605">
        <v>29215</v>
      </c>
      <c r="B2605" t="s">
        <v>10500</v>
      </c>
      <c r="C2605" t="s">
        <v>10501</v>
      </c>
      <c r="D2605" t="s">
        <v>10502</v>
      </c>
      <c r="E2605" t="s">
        <v>1754</v>
      </c>
      <c r="F2605" t="s">
        <v>2644</v>
      </c>
      <c r="G2605" t="s">
        <v>10115</v>
      </c>
      <c r="H2605" t="s">
        <v>10116</v>
      </c>
      <c r="I2605" t="s">
        <v>27</v>
      </c>
      <c r="J2605" t="s">
        <v>10503</v>
      </c>
      <c r="K2605" t="s">
        <v>2657</v>
      </c>
      <c r="L2605">
        <v>25518</v>
      </c>
      <c r="M2605">
        <v>549</v>
      </c>
      <c r="N2605">
        <v>660</v>
      </c>
      <c r="O2605">
        <v>746</v>
      </c>
      <c r="P2605">
        <v>1015</v>
      </c>
      <c r="Q2605">
        <v>1271</v>
      </c>
    </row>
    <row r="2606" spans="1:17" x14ac:dyDescent="0.25">
      <c r="A2606">
        <v>29217</v>
      </c>
      <c r="B2606" t="s">
        <v>10504</v>
      </c>
      <c r="C2606" t="s">
        <v>10505</v>
      </c>
      <c r="D2606" t="s">
        <v>10506</v>
      </c>
      <c r="E2606" t="s">
        <v>1661</v>
      </c>
      <c r="F2606" t="s">
        <v>2644</v>
      </c>
      <c r="G2606" t="s">
        <v>10115</v>
      </c>
      <c r="H2606" t="s">
        <v>10116</v>
      </c>
      <c r="I2606" t="s">
        <v>27</v>
      </c>
      <c r="J2606" t="s">
        <v>10507</v>
      </c>
      <c r="K2606" t="s">
        <v>2657</v>
      </c>
      <c r="L2606">
        <v>20560</v>
      </c>
      <c r="M2606">
        <v>596</v>
      </c>
      <c r="N2606">
        <v>615</v>
      </c>
      <c r="O2606">
        <v>809</v>
      </c>
      <c r="P2606">
        <v>1058</v>
      </c>
      <c r="Q2606">
        <v>1322</v>
      </c>
    </row>
    <row r="2607" spans="1:17" x14ac:dyDescent="0.25">
      <c r="A2607">
        <v>29219</v>
      </c>
      <c r="B2607" t="s">
        <v>10508</v>
      </c>
      <c r="C2607" t="s">
        <v>5208</v>
      </c>
      <c r="D2607" t="s">
        <v>5209</v>
      </c>
      <c r="E2607" t="s">
        <v>783</v>
      </c>
      <c r="F2607" t="s">
        <v>2644</v>
      </c>
      <c r="G2607" t="s">
        <v>10115</v>
      </c>
      <c r="H2607" t="s">
        <v>10116</v>
      </c>
      <c r="I2607" t="s">
        <v>27</v>
      </c>
      <c r="J2607" t="s">
        <v>10509</v>
      </c>
      <c r="K2607" t="s">
        <v>2648</v>
      </c>
      <c r="L2607">
        <v>35090</v>
      </c>
      <c r="M2607">
        <v>748</v>
      </c>
      <c r="N2607">
        <v>795</v>
      </c>
      <c r="O2607">
        <v>999</v>
      </c>
      <c r="P2607">
        <v>1294</v>
      </c>
      <c r="Q2607">
        <v>1512</v>
      </c>
    </row>
    <row r="2608" spans="1:17" x14ac:dyDescent="0.25">
      <c r="A2608">
        <v>29221</v>
      </c>
      <c r="B2608" t="s">
        <v>10510</v>
      </c>
      <c r="C2608" t="s">
        <v>10511</v>
      </c>
      <c r="D2608" t="s">
        <v>10512</v>
      </c>
      <c r="E2608" t="s">
        <v>271</v>
      </c>
      <c r="F2608" t="s">
        <v>2644</v>
      </c>
      <c r="G2608" t="s">
        <v>10115</v>
      </c>
      <c r="H2608" t="s">
        <v>10116</v>
      </c>
      <c r="I2608" t="s">
        <v>27</v>
      </c>
      <c r="J2608" t="s">
        <v>10513</v>
      </c>
      <c r="K2608" t="s">
        <v>2657</v>
      </c>
      <c r="L2608">
        <v>24819</v>
      </c>
      <c r="M2608">
        <v>549</v>
      </c>
      <c r="N2608">
        <v>567</v>
      </c>
      <c r="O2608">
        <v>746</v>
      </c>
      <c r="P2608">
        <v>915</v>
      </c>
      <c r="Q2608">
        <v>1157</v>
      </c>
    </row>
    <row r="2609" spans="1:17" x14ac:dyDescent="0.25">
      <c r="A2609">
        <v>29223</v>
      </c>
      <c r="B2609" t="s">
        <v>10514</v>
      </c>
      <c r="C2609" t="s">
        <v>10515</v>
      </c>
      <c r="D2609" t="s">
        <v>10516</v>
      </c>
      <c r="E2609" t="s">
        <v>975</v>
      </c>
      <c r="F2609" t="s">
        <v>2644</v>
      </c>
      <c r="G2609" t="s">
        <v>10115</v>
      </c>
      <c r="H2609" t="s">
        <v>10116</v>
      </c>
      <c r="I2609" t="s">
        <v>27</v>
      </c>
      <c r="J2609" t="s">
        <v>10517</v>
      </c>
      <c r="K2609" t="s">
        <v>2657</v>
      </c>
      <c r="L2609">
        <v>13058</v>
      </c>
      <c r="M2609">
        <v>549</v>
      </c>
      <c r="N2609">
        <v>568</v>
      </c>
      <c r="O2609">
        <v>746</v>
      </c>
      <c r="P2609">
        <v>978</v>
      </c>
      <c r="Q2609">
        <v>1271</v>
      </c>
    </row>
    <row r="2610" spans="1:17" x14ac:dyDescent="0.25">
      <c r="A2610">
        <v>29225</v>
      </c>
      <c r="B2610" t="s">
        <v>10518</v>
      </c>
      <c r="C2610" t="s">
        <v>10187</v>
      </c>
      <c r="D2610" t="s">
        <v>10188</v>
      </c>
      <c r="E2610" t="s">
        <v>1458</v>
      </c>
      <c r="F2610" t="s">
        <v>2644</v>
      </c>
      <c r="G2610" t="s">
        <v>10115</v>
      </c>
      <c r="H2610" t="s">
        <v>10116</v>
      </c>
      <c r="I2610" t="s">
        <v>27</v>
      </c>
      <c r="J2610" t="s">
        <v>10519</v>
      </c>
      <c r="K2610" t="s">
        <v>2648</v>
      </c>
      <c r="L2610">
        <v>39127</v>
      </c>
      <c r="M2610">
        <v>676</v>
      </c>
      <c r="N2610">
        <v>681</v>
      </c>
      <c r="O2610">
        <v>871</v>
      </c>
      <c r="P2610">
        <v>1225</v>
      </c>
      <c r="Q2610">
        <v>1383</v>
      </c>
    </row>
    <row r="2611" spans="1:17" x14ac:dyDescent="0.25">
      <c r="A2611">
        <v>29227</v>
      </c>
      <c r="B2611" t="s">
        <v>10520</v>
      </c>
      <c r="C2611" t="s">
        <v>10521</v>
      </c>
      <c r="D2611" t="s">
        <v>10522</v>
      </c>
      <c r="E2611" t="s">
        <v>1979</v>
      </c>
      <c r="F2611" t="s">
        <v>2644</v>
      </c>
      <c r="G2611" t="s">
        <v>10115</v>
      </c>
      <c r="H2611" t="s">
        <v>10116</v>
      </c>
      <c r="I2611" t="s">
        <v>27</v>
      </c>
      <c r="J2611" t="s">
        <v>10523</v>
      </c>
      <c r="K2611" t="s">
        <v>2657</v>
      </c>
      <c r="L2611">
        <v>2001</v>
      </c>
      <c r="M2611">
        <v>573</v>
      </c>
      <c r="N2611">
        <v>591</v>
      </c>
      <c r="O2611">
        <v>778</v>
      </c>
      <c r="P2611">
        <v>1106</v>
      </c>
      <c r="Q2611">
        <v>1206</v>
      </c>
    </row>
    <row r="2612" spans="1:17" x14ac:dyDescent="0.25">
      <c r="A2612">
        <v>29229</v>
      </c>
      <c r="B2612" t="s">
        <v>10524</v>
      </c>
      <c r="C2612" t="s">
        <v>10525</v>
      </c>
      <c r="D2612" t="s">
        <v>10526</v>
      </c>
      <c r="E2612" t="s">
        <v>1918</v>
      </c>
      <c r="F2612" t="s">
        <v>2644</v>
      </c>
      <c r="G2612" t="s">
        <v>10115</v>
      </c>
      <c r="H2612" t="s">
        <v>10116</v>
      </c>
      <c r="I2612" t="s">
        <v>27</v>
      </c>
      <c r="J2612" t="s">
        <v>10527</v>
      </c>
      <c r="K2612" t="s">
        <v>2657</v>
      </c>
      <c r="L2612">
        <v>18256</v>
      </c>
      <c r="M2612">
        <v>549</v>
      </c>
      <c r="N2612">
        <v>567</v>
      </c>
      <c r="O2612">
        <v>746</v>
      </c>
      <c r="P2612">
        <v>997</v>
      </c>
      <c r="Q2612">
        <v>1117</v>
      </c>
    </row>
    <row r="2613" spans="1:17" x14ac:dyDescent="0.25">
      <c r="A2613">
        <v>29510</v>
      </c>
      <c r="B2613" t="s">
        <v>10528</v>
      </c>
      <c r="C2613" t="s">
        <v>5208</v>
      </c>
      <c r="D2613" t="s">
        <v>5209</v>
      </c>
      <c r="E2613" t="s">
        <v>2040</v>
      </c>
      <c r="F2613" t="s">
        <v>2644</v>
      </c>
      <c r="G2613" t="s">
        <v>10115</v>
      </c>
      <c r="H2613" t="s">
        <v>10116</v>
      </c>
      <c r="I2613" t="s">
        <v>27</v>
      </c>
      <c r="J2613" t="s">
        <v>10529</v>
      </c>
      <c r="K2613" t="s">
        <v>2648</v>
      </c>
      <c r="L2613">
        <v>304709</v>
      </c>
      <c r="M2613">
        <v>748</v>
      </c>
      <c r="N2613">
        <v>795</v>
      </c>
      <c r="O2613">
        <v>999</v>
      </c>
      <c r="P2613">
        <v>1294</v>
      </c>
      <c r="Q2613">
        <v>1512</v>
      </c>
    </row>
    <row r="2614" spans="1:17" x14ac:dyDescent="0.25">
      <c r="A2614">
        <v>30001</v>
      </c>
      <c r="B2614" t="s">
        <v>10530</v>
      </c>
      <c r="C2614" t="s">
        <v>10531</v>
      </c>
      <c r="D2614" t="s">
        <v>10532</v>
      </c>
      <c r="E2614" t="s">
        <v>79</v>
      </c>
      <c r="F2614" t="s">
        <v>2644</v>
      </c>
      <c r="G2614" t="s">
        <v>10533</v>
      </c>
      <c r="H2614" t="s">
        <v>10534</v>
      </c>
      <c r="I2614" t="s">
        <v>28</v>
      </c>
      <c r="J2614" t="s">
        <v>10535</v>
      </c>
      <c r="K2614" t="s">
        <v>2657</v>
      </c>
      <c r="L2614">
        <v>9454</v>
      </c>
      <c r="M2614">
        <v>587</v>
      </c>
      <c r="N2614">
        <v>731</v>
      </c>
      <c r="O2614">
        <v>826</v>
      </c>
      <c r="P2614">
        <v>1110</v>
      </c>
      <c r="Q2614">
        <v>1407</v>
      </c>
    </row>
    <row r="2615" spans="1:17" x14ac:dyDescent="0.25">
      <c r="A2615">
        <v>30003</v>
      </c>
      <c r="B2615" t="s">
        <v>10536</v>
      </c>
      <c r="C2615" t="s">
        <v>10537</v>
      </c>
      <c r="D2615" t="s">
        <v>10538</v>
      </c>
      <c r="E2615" t="s">
        <v>120</v>
      </c>
      <c r="F2615" t="s">
        <v>2644</v>
      </c>
      <c r="G2615" t="s">
        <v>10533</v>
      </c>
      <c r="H2615" t="s">
        <v>10534</v>
      </c>
      <c r="I2615" t="s">
        <v>28</v>
      </c>
      <c r="J2615" t="s">
        <v>10539</v>
      </c>
      <c r="K2615" t="s">
        <v>2657</v>
      </c>
      <c r="L2615">
        <v>13302</v>
      </c>
      <c r="M2615">
        <v>596</v>
      </c>
      <c r="N2615">
        <v>656</v>
      </c>
      <c r="O2615">
        <v>827</v>
      </c>
      <c r="P2615">
        <v>1081</v>
      </c>
      <c r="Q2615">
        <v>1253</v>
      </c>
    </row>
    <row r="2616" spans="1:17" x14ac:dyDescent="0.25">
      <c r="A2616">
        <v>30005</v>
      </c>
      <c r="B2616" t="s">
        <v>10540</v>
      </c>
      <c r="C2616" t="s">
        <v>10541</v>
      </c>
      <c r="D2616" t="s">
        <v>10542</v>
      </c>
      <c r="E2616" t="s">
        <v>167</v>
      </c>
      <c r="F2616" t="s">
        <v>2644</v>
      </c>
      <c r="G2616" t="s">
        <v>10533</v>
      </c>
      <c r="H2616" t="s">
        <v>10534</v>
      </c>
      <c r="I2616" t="s">
        <v>28</v>
      </c>
      <c r="J2616" t="s">
        <v>10543</v>
      </c>
      <c r="K2616" t="s">
        <v>2657</v>
      </c>
      <c r="L2616">
        <v>6698</v>
      </c>
      <c r="M2616">
        <v>596</v>
      </c>
      <c r="N2616">
        <v>682</v>
      </c>
      <c r="O2616">
        <v>826</v>
      </c>
      <c r="P2616">
        <v>1083</v>
      </c>
      <c r="Q2616">
        <v>1195</v>
      </c>
    </row>
    <row r="2617" spans="1:17" x14ac:dyDescent="0.25">
      <c r="A2617">
        <v>30007</v>
      </c>
      <c r="B2617" t="s">
        <v>10544</v>
      </c>
      <c r="C2617" t="s">
        <v>10545</v>
      </c>
      <c r="D2617" t="s">
        <v>10546</v>
      </c>
      <c r="E2617" t="s">
        <v>214</v>
      </c>
      <c r="F2617" t="s">
        <v>2644</v>
      </c>
      <c r="G2617" t="s">
        <v>10533</v>
      </c>
      <c r="H2617" t="s">
        <v>10534</v>
      </c>
      <c r="I2617" t="s">
        <v>28</v>
      </c>
      <c r="J2617" t="s">
        <v>10547</v>
      </c>
      <c r="K2617" t="s">
        <v>2657</v>
      </c>
      <c r="L2617">
        <v>6080</v>
      </c>
      <c r="M2617">
        <v>715</v>
      </c>
      <c r="N2617">
        <v>775</v>
      </c>
      <c r="O2617">
        <v>992</v>
      </c>
      <c r="P2617">
        <v>1207</v>
      </c>
      <c r="Q2617">
        <v>1553</v>
      </c>
    </row>
    <row r="2618" spans="1:17" x14ac:dyDescent="0.25">
      <c r="A2618">
        <v>30009</v>
      </c>
      <c r="B2618" t="s">
        <v>10548</v>
      </c>
      <c r="C2618" t="s">
        <v>10549</v>
      </c>
      <c r="D2618" t="s">
        <v>10550</v>
      </c>
      <c r="E2618" t="s">
        <v>231</v>
      </c>
      <c r="F2618" t="s">
        <v>2644</v>
      </c>
      <c r="G2618" t="s">
        <v>10533</v>
      </c>
      <c r="H2618" t="s">
        <v>10534</v>
      </c>
      <c r="I2618" t="s">
        <v>28</v>
      </c>
      <c r="J2618" t="s">
        <v>10551</v>
      </c>
      <c r="K2618" t="s">
        <v>2648</v>
      </c>
      <c r="L2618">
        <v>10689</v>
      </c>
      <c r="M2618">
        <v>745</v>
      </c>
      <c r="N2618">
        <v>801</v>
      </c>
      <c r="O2618">
        <v>1054</v>
      </c>
      <c r="P2618">
        <v>1447</v>
      </c>
      <c r="Q2618">
        <v>1644</v>
      </c>
    </row>
    <row r="2619" spans="1:17" x14ac:dyDescent="0.25">
      <c r="A2619">
        <v>30011</v>
      </c>
      <c r="B2619" t="s">
        <v>10552</v>
      </c>
      <c r="C2619" t="s">
        <v>10553</v>
      </c>
      <c r="D2619" t="s">
        <v>10554</v>
      </c>
      <c r="E2619" t="s">
        <v>300</v>
      </c>
      <c r="F2619" t="s">
        <v>2644</v>
      </c>
      <c r="G2619" t="s">
        <v>10533</v>
      </c>
      <c r="H2619" t="s">
        <v>10534</v>
      </c>
      <c r="I2619" t="s">
        <v>28</v>
      </c>
      <c r="J2619" t="s">
        <v>10555</v>
      </c>
      <c r="K2619" t="s">
        <v>2657</v>
      </c>
      <c r="L2619">
        <v>1305</v>
      </c>
      <c r="M2619">
        <v>596</v>
      </c>
      <c r="N2619">
        <v>731</v>
      </c>
      <c r="O2619">
        <v>826</v>
      </c>
      <c r="P2619">
        <v>1174</v>
      </c>
      <c r="Q2619">
        <v>1293</v>
      </c>
    </row>
    <row r="2620" spans="1:17" x14ac:dyDescent="0.25">
      <c r="A2620">
        <v>30013</v>
      </c>
      <c r="B2620" t="s">
        <v>10556</v>
      </c>
      <c r="C2620" t="s">
        <v>10557</v>
      </c>
      <c r="D2620" t="s">
        <v>10558</v>
      </c>
      <c r="E2620" t="s">
        <v>335</v>
      </c>
      <c r="F2620" t="s">
        <v>2644</v>
      </c>
      <c r="G2620" t="s">
        <v>10533</v>
      </c>
      <c r="H2620" t="s">
        <v>10534</v>
      </c>
      <c r="I2620" t="s">
        <v>28</v>
      </c>
      <c r="J2620" t="s">
        <v>10559</v>
      </c>
      <c r="K2620" t="s">
        <v>2648</v>
      </c>
      <c r="L2620">
        <v>81576</v>
      </c>
      <c r="M2620">
        <v>666</v>
      </c>
      <c r="N2620">
        <v>701</v>
      </c>
      <c r="O2620">
        <v>914</v>
      </c>
      <c r="P2620">
        <v>1292</v>
      </c>
      <c r="Q2620">
        <v>1446</v>
      </c>
    </row>
    <row r="2621" spans="1:17" x14ac:dyDescent="0.25">
      <c r="A2621">
        <v>30015</v>
      </c>
      <c r="B2621" t="s">
        <v>10560</v>
      </c>
      <c r="C2621" t="s">
        <v>10561</v>
      </c>
      <c r="D2621" t="s">
        <v>10562</v>
      </c>
      <c r="E2621" t="s">
        <v>368</v>
      </c>
      <c r="F2621" t="s">
        <v>2644</v>
      </c>
      <c r="G2621" t="s">
        <v>10533</v>
      </c>
      <c r="H2621" t="s">
        <v>10534</v>
      </c>
      <c r="I2621" t="s">
        <v>28</v>
      </c>
      <c r="J2621" t="s">
        <v>10563</v>
      </c>
      <c r="K2621" t="s">
        <v>2657</v>
      </c>
      <c r="L2621">
        <v>5731</v>
      </c>
      <c r="M2621">
        <v>637</v>
      </c>
      <c r="N2621">
        <v>671</v>
      </c>
      <c r="O2621">
        <v>883</v>
      </c>
      <c r="P2621">
        <v>1075</v>
      </c>
      <c r="Q2621">
        <v>1230</v>
      </c>
    </row>
    <row r="2622" spans="1:17" x14ac:dyDescent="0.25">
      <c r="A2622">
        <v>30017</v>
      </c>
      <c r="B2622" t="s">
        <v>10564</v>
      </c>
      <c r="C2622" t="s">
        <v>10565</v>
      </c>
      <c r="D2622" t="s">
        <v>10566</v>
      </c>
      <c r="E2622" t="s">
        <v>408</v>
      </c>
      <c r="F2622" t="s">
        <v>2644</v>
      </c>
      <c r="G2622" t="s">
        <v>10533</v>
      </c>
      <c r="H2622" t="s">
        <v>10534</v>
      </c>
      <c r="I2622" t="s">
        <v>28</v>
      </c>
      <c r="J2622" t="s">
        <v>10567</v>
      </c>
      <c r="K2622" t="s">
        <v>2657</v>
      </c>
      <c r="L2622">
        <v>11563</v>
      </c>
      <c r="M2622">
        <v>702</v>
      </c>
      <c r="N2622">
        <v>739</v>
      </c>
      <c r="O2622">
        <v>973</v>
      </c>
      <c r="P2622">
        <v>1371</v>
      </c>
      <c r="Q2622">
        <v>1376</v>
      </c>
    </row>
    <row r="2623" spans="1:17" x14ac:dyDescent="0.25">
      <c r="A2623">
        <v>30019</v>
      </c>
      <c r="B2623" t="s">
        <v>10568</v>
      </c>
      <c r="C2623" t="s">
        <v>10569</v>
      </c>
      <c r="D2623" t="s">
        <v>10570</v>
      </c>
      <c r="E2623" t="s">
        <v>442</v>
      </c>
      <c r="F2623" t="s">
        <v>2644</v>
      </c>
      <c r="G2623" t="s">
        <v>10533</v>
      </c>
      <c r="H2623" t="s">
        <v>10534</v>
      </c>
      <c r="I2623" t="s">
        <v>28</v>
      </c>
      <c r="J2623" t="s">
        <v>10571</v>
      </c>
      <c r="K2623" t="s">
        <v>2657</v>
      </c>
      <c r="L2623">
        <v>1705</v>
      </c>
      <c r="M2623">
        <v>596</v>
      </c>
      <c r="N2623">
        <v>628</v>
      </c>
      <c r="O2623">
        <v>826</v>
      </c>
      <c r="P2623">
        <v>1119</v>
      </c>
      <c r="Q2623">
        <v>1293</v>
      </c>
    </row>
    <row r="2624" spans="1:17" x14ac:dyDescent="0.25">
      <c r="A2624">
        <v>30021</v>
      </c>
      <c r="B2624" t="s">
        <v>10572</v>
      </c>
      <c r="C2624" t="s">
        <v>10573</v>
      </c>
      <c r="D2624" t="s">
        <v>10574</v>
      </c>
      <c r="E2624" t="s">
        <v>475</v>
      </c>
      <c r="F2624" t="s">
        <v>2644</v>
      </c>
      <c r="G2624" t="s">
        <v>10533</v>
      </c>
      <c r="H2624" t="s">
        <v>10534</v>
      </c>
      <c r="I2624" t="s">
        <v>28</v>
      </c>
      <c r="J2624" t="s">
        <v>10575</v>
      </c>
      <c r="K2624" t="s">
        <v>2657</v>
      </c>
      <c r="L2624">
        <v>8824</v>
      </c>
      <c r="M2624">
        <v>654</v>
      </c>
      <c r="N2624">
        <v>803</v>
      </c>
      <c r="O2624">
        <v>907</v>
      </c>
      <c r="P2624">
        <v>1104</v>
      </c>
      <c r="Q2624">
        <v>1218</v>
      </c>
    </row>
    <row r="2625" spans="1:17" x14ac:dyDescent="0.25">
      <c r="A2625">
        <v>30023</v>
      </c>
      <c r="B2625" t="s">
        <v>10576</v>
      </c>
      <c r="C2625" t="s">
        <v>10577</v>
      </c>
      <c r="D2625" t="s">
        <v>10578</v>
      </c>
      <c r="E2625" t="s">
        <v>507</v>
      </c>
      <c r="F2625" t="s">
        <v>2644</v>
      </c>
      <c r="G2625" t="s">
        <v>10533</v>
      </c>
      <c r="H2625" t="s">
        <v>10534</v>
      </c>
      <c r="I2625" t="s">
        <v>28</v>
      </c>
      <c r="J2625" t="s">
        <v>10579</v>
      </c>
      <c r="K2625" t="s">
        <v>2657</v>
      </c>
      <c r="L2625">
        <v>9153</v>
      </c>
      <c r="M2625">
        <v>596</v>
      </c>
      <c r="N2625">
        <v>731</v>
      </c>
      <c r="O2625">
        <v>826</v>
      </c>
      <c r="P2625">
        <v>1174</v>
      </c>
      <c r="Q2625">
        <v>1315</v>
      </c>
    </row>
    <row r="2626" spans="1:17" x14ac:dyDescent="0.25">
      <c r="A2626">
        <v>30025</v>
      </c>
      <c r="B2626" t="s">
        <v>10580</v>
      </c>
      <c r="C2626" t="s">
        <v>10581</v>
      </c>
      <c r="D2626" t="s">
        <v>10582</v>
      </c>
      <c r="E2626" t="s">
        <v>536</v>
      </c>
      <c r="F2626" t="s">
        <v>2644</v>
      </c>
      <c r="G2626" t="s">
        <v>10533</v>
      </c>
      <c r="H2626" t="s">
        <v>10534</v>
      </c>
      <c r="I2626" t="s">
        <v>28</v>
      </c>
      <c r="J2626" t="s">
        <v>10583</v>
      </c>
      <c r="K2626" t="s">
        <v>2657</v>
      </c>
      <c r="L2626">
        <v>2975</v>
      </c>
      <c r="M2626">
        <v>663</v>
      </c>
      <c r="N2626">
        <v>698</v>
      </c>
      <c r="O2626">
        <v>919</v>
      </c>
      <c r="P2626">
        <v>1118</v>
      </c>
      <c r="Q2626">
        <v>1439</v>
      </c>
    </row>
    <row r="2627" spans="1:17" x14ac:dyDescent="0.25">
      <c r="A2627">
        <v>30027</v>
      </c>
      <c r="B2627" t="s">
        <v>10584</v>
      </c>
      <c r="C2627" t="s">
        <v>10585</v>
      </c>
      <c r="D2627" t="s">
        <v>10586</v>
      </c>
      <c r="E2627" t="s">
        <v>569</v>
      </c>
      <c r="F2627" t="s">
        <v>2644</v>
      </c>
      <c r="G2627" t="s">
        <v>10533</v>
      </c>
      <c r="H2627" t="s">
        <v>10534</v>
      </c>
      <c r="I2627" t="s">
        <v>28</v>
      </c>
      <c r="J2627" t="s">
        <v>10587</v>
      </c>
      <c r="K2627" t="s">
        <v>2657</v>
      </c>
      <c r="L2627">
        <v>11167</v>
      </c>
      <c r="M2627">
        <v>661</v>
      </c>
      <c r="N2627">
        <v>697</v>
      </c>
      <c r="O2627">
        <v>917</v>
      </c>
      <c r="P2627">
        <v>1116</v>
      </c>
      <c r="Q2627">
        <v>1562</v>
      </c>
    </row>
    <row r="2628" spans="1:17" x14ac:dyDescent="0.25">
      <c r="A2628">
        <v>30029</v>
      </c>
      <c r="B2628" t="s">
        <v>10588</v>
      </c>
      <c r="C2628" t="s">
        <v>10589</v>
      </c>
      <c r="D2628" t="s">
        <v>10590</v>
      </c>
      <c r="E2628" t="s">
        <v>602</v>
      </c>
      <c r="F2628" t="s">
        <v>2644</v>
      </c>
      <c r="G2628" t="s">
        <v>10533</v>
      </c>
      <c r="H2628" t="s">
        <v>10534</v>
      </c>
      <c r="I2628" t="s">
        <v>28</v>
      </c>
      <c r="J2628" t="s">
        <v>10591</v>
      </c>
      <c r="K2628" t="s">
        <v>2657</v>
      </c>
      <c r="L2628">
        <v>102001</v>
      </c>
      <c r="M2628">
        <v>675</v>
      </c>
      <c r="N2628">
        <v>767</v>
      </c>
      <c r="O2628">
        <v>1010</v>
      </c>
      <c r="P2628">
        <v>1435</v>
      </c>
      <c r="Q2628">
        <v>1720</v>
      </c>
    </row>
    <row r="2629" spans="1:17" x14ac:dyDescent="0.25">
      <c r="A2629">
        <v>30031</v>
      </c>
      <c r="B2629" t="s">
        <v>10592</v>
      </c>
      <c r="C2629" t="s">
        <v>10593</v>
      </c>
      <c r="D2629" t="s">
        <v>10594</v>
      </c>
      <c r="E2629" t="s">
        <v>639</v>
      </c>
      <c r="F2629" t="s">
        <v>2644</v>
      </c>
      <c r="G2629" t="s">
        <v>10533</v>
      </c>
      <c r="H2629" t="s">
        <v>10534</v>
      </c>
      <c r="I2629" t="s">
        <v>28</v>
      </c>
      <c r="J2629" t="s">
        <v>10595</v>
      </c>
      <c r="K2629" t="s">
        <v>2657</v>
      </c>
      <c r="L2629">
        <v>111401</v>
      </c>
      <c r="M2629">
        <v>819</v>
      </c>
      <c r="N2629">
        <v>894</v>
      </c>
      <c r="O2629">
        <v>1164</v>
      </c>
      <c r="P2629">
        <v>1654</v>
      </c>
      <c r="Q2629">
        <v>1983</v>
      </c>
    </row>
    <row r="2630" spans="1:17" x14ac:dyDescent="0.25">
      <c r="A2630">
        <v>30033</v>
      </c>
      <c r="B2630" t="s">
        <v>10596</v>
      </c>
      <c r="C2630" t="s">
        <v>10597</v>
      </c>
      <c r="D2630" t="s">
        <v>10598</v>
      </c>
      <c r="E2630" t="s">
        <v>419</v>
      </c>
      <c r="F2630" t="s">
        <v>2644</v>
      </c>
      <c r="G2630" t="s">
        <v>10533</v>
      </c>
      <c r="H2630" t="s">
        <v>10534</v>
      </c>
      <c r="I2630" t="s">
        <v>28</v>
      </c>
      <c r="J2630" t="s">
        <v>10599</v>
      </c>
      <c r="K2630" t="s">
        <v>2657</v>
      </c>
      <c r="L2630">
        <v>1051</v>
      </c>
      <c r="M2630">
        <v>596</v>
      </c>
      <c r="N2630">
        <v>650</v>
      </c>
      <c r="O2630">
        <v>826</v>
      </c>
      <c r="P2630">
        <v>1119</v>
      </c>
      <c r="Q2630">
        <v>1293</v>
      </c>
    </row>
    <row r="2631" spans="1:17" x14ac:dyDescent="0.25">
      <c r="A2631">
        <v>30035</v>
      </c>
      <c r="B2631" t="s">
        <v>10600</v>
      </c>
      <c r="C2631" t="s">
        <v>10601</v>
      </c>
      <c r="D2631" t="s">
        <v>10602</v>
      </c>
      <c r="E2631" t="s">
        <v>700</v>
      </c>
      <c r="F2631" t="s">
        <v>2644</v>
      </c>
      <c r="G2631" t="s">
        <v>10533</v>
      </c>
      <c r="H2631" t="s">
        <v>10534</v>
      </c>
      <c r="I2631" t="s">
        <v>28</v>
      </c>
      <c r="J2631" t="s">
        <v>10603</v>
      </c>
      <c r="K2631" t="s">
        <v>2657</v>
      </c>
      <c r="L2631">
        <v>13706</v>
      </c>
      <c r="M2631">
        <v>664</v>
      </c>
      <c r="N2631">
        <v>731</v>
      </c>
      <c r="O2631">
        <v>826</v>
      </c>
      <c r="P2631">
        <v>1084</v>
      </c>
      <c r="Q2631">
        <v>1280</v>
      </c>
    </row>
    <row r="2632" spans="1:17" x14ac:dyDescent="0.25">
      <c r="A2632">
        <v>30037</v>
      </c>
      <c r="B2632" t="s">
        <v>10604</v>
      </c>
      <c r="C2632" t="s">
        <v>10605</v>
      </c>
      <c r="D2632" t="s">
        <v>10606</v>
      </c>
      <c r="E2632" t="s">
        <v>672</v>
      </c>
      <c r="F2632" t="s">
        <v>2644</v>
      </c>
      <c r="G2632" t="s">
        <v>10533</v>
      </c>
      <c r="H2632" t="s">
        <v>10534</v>
      </c>
      <c r="I2632" t="s">
        <v>28</v>
      </c>
      <c r="J2632" t="s">
        <v>10607</v>
      </c>
      <c r="K2632" t="s">
        <v>2657</v>
      </c>
      <c r="L2632">
        <v>814</v>
      </c>
      <c r="M2632">
        <v>653</v>
      </c>
      <c r="N2632">
        <v>688</v>
      </c>
      <c r="O2632">
        <v>905</v>
      </c>
      <c r="P2632">
        <v>1273</v>
      </c>
      <c r="Q2632">
        <v>1417</v>
      </c>
    </row>
    <row r="2633" spans="1:17" x14ac:dyDescent="0.25">
      <c r="A2633">
        <v>30039</v>
      </c>
      <c r="B2633" t="s">
        <v>10608</v>
      </c>
      <c r="C2633" t="s">
        <v>10609</v>
      </c>
      <c r="D2633" t="s">
        <v>10610</v>
      </c>
      <c r="E2633" t="s">
        <v>754</v>
      </c>
      <c r="F2633" t="s">
        <v>2644</v>
      </c>
      <c r="G2633" t="s">
        <v>10533</v>
      </c>
      <c r="H2633" t="s">
        <v>10534</v>
      </c>
      <c r="I2633" t="s">
        <v>28</v>
      </c>
      <c r="J2633" t="s">
        <v>10611</v>
      </c>
      <c r="K2633" t="s">
        <v>2657</v>
      </c>
      <c r="L2633">
        <v>3325</v>
      </c>
      <c r="M2633">
        <v>596</v>
      </c>
      <c r="N2633">
        <v>664</v>
      </c>
      <c r="O2633">
        <v>826</v>
      </c>
      <c r="P2633">
        <v>1174</v>
      </c>
      <c r="Q2633">
        <v>1293</v>
      </c>
    </row>
    <row r="2634" spans="1:17" x14ac:dyDescent="0.25">
      <c r="A2634">
        <v>30041</v>
      </c>
      <c r="B2634" t="s">
        <v>10612</v>
      </c>
      <c r="C2634" t="s">
        <v>10613</v>
      </c>
      <c r="D2634" t="s">
        <v>10614</v>
      </c>
      <c r="E2634" t="s">
        <v>782</v>
      </c>
      <c r="F2634" t="s">
        <v>2644</v>
      </c>
      <c r="G2634" t="s">
        <v>10533</v>
      </c>
      <c r="H2634" t="s">
        <v>10534</v>
      </c>
      <c r="I2634" t="s">
        <v>28</v>
      </c>
      <c r="J2634" t="s">
        <v>10615</v>
      </c>
      <c r="K2634" t="s">
        <v>2657</v>
      </c>
      <c r="L2634">
        <v>16422</v>
      </c>
      <c r="M2634">
        <v>618</v>
      </c>
      <c r="N2634">
        <v>652</v>
      </c>
      <c r="O2634">
        <v>829</v>
      </c>
      <c r="P2634">
        <v>1130</v>
      </c>
      <c r="Q2634">
        <v>1134</v>
      </c>
    </row>
    <row r="2635" spans="1:17" x14ac:dyDescent="0.25">
      <c r="A2635">
        <v>30043</v>
      </c>
      <c r="B2635" t="s">
        <v>10616</v>
      </c>
      <c r="C2635" t="s">
        <v>10617</v>
      </c>
      <c r="D2635" t="s">
        <v>10618</v>
      </c>
      <c r="E2635" t="s">
        <v>648</v>
      </c>
      <c r="F2635" t="s">
        <v>2644</v>
      </c>
      <c r="G2635" t="s">
        <v>10533</v>
      </c>
      <c r="H2635" t="s">
        <v>10534</v>
      </c>
      <c r="I2635" t="s">
        <v>28</v>
      </c>
      <c r="J2635" t="s">
        <v>10619</v>
      </c>
      <c r="K2635" t="s">
        <v>2657</v>
      </c>
      <c r="L2635">
        <v>12069</v>
      </c>
      <c r="M2635">
        <v>613</v>
      </c>
      <c r="N2635">
        <v>697</v>
      </c>
      <c r="O2635">
        <v>917</v>
      </c>
      <c r="P2635">
        <v>1303</v>
      </c>
      <c r="Q2635">
        <v>1465</v>
      </c>
    </row>
    <row r="2636" spans="1:17" x14ac:dyDescent="0.25">
      <c r="A2636">
        <v>30045</v>
      </c>
      <c r="B2636" t="s">
        <v>10620</v>
      </c>
      <c r="C2636" t="s">
        <v>10621</v>
      </c>
      <c r="D2636" t="s">
        <v>10622</v>
      </c>
      <c r="E2636" t="s">
        <v>836</v>
      </c>
      <c r="F2636" t="s">
        <v>2644</v>
      </c>
      <c r="G2636" t="s">
        <v>10533</v>
      </c>
      <c r="H2636" t="s">
        <v>10534</v>
      </c>
      <c r="I2636" t="s">
        <v>28</v>
      </c>
      <c r="J2636" t="s">
        <v>10623</v>
      </c>
      <c r="K2636" t="s">
        <v>2657</v>
      </c>
      <c r="L2636">
        <v>1968</v>
      </c>
      <c r="M2636">
        <v>596</v>
      </c>
      <c r="N2636">
        <v>628</v>
      </c>
      <c r="O2636">
        <v>826</v>
      </c>
      <c r="P2636">
        <v>1005</v>
      </c>
      <c r="Q2636">
        <v>1293</v>
      </c>
    </row>
    <row r="2637" spans="1:17" x14ac:dyDescent="0.25">
      <c r="A2637">
        <v>30047</v>
      </c>
      <c r="B2637" t="s">
        <v>10624</v>
      </c>
      <c r="C2637" t="s">
        <v>10625</v>
      </c>
      <c r="D2637" t="s">
        <v>10626</v>
      </c>
      <c r="E2637" t="s">
        <v>660</v>
      </c>
      <c r="F2637" t="s">
        <v>2644</v>
      </c>
      <c r="G2637" t="s">
        <v>10533</v>
      </c>
      <c r="H2637" t="s">
        <v>10534</v>
      </c>
      <c r="I2637" t="s">
        <v>28</v>
      </c>
      <c r="J2637" t="s">
        <v>10627</v>
      </c>
      <c r="K2637" t="s">
        <v>2657</v>
      </c>
      <c r="L2637">
        <v>30383</v>
      </c>
      <c r="M2637">
        <v>594</v>
      </c>
      <c r="N2637">
        <v>719</v>
      </c>
      <c r="O2637">
        <v>888</v>
      </c>
      <c r="P2637">
        <v>1110</v>
      </c>
      <c r="Q2637">
        <v>1193</v>
      </c>
    </row>
    <row r="2638" spans="1:17" x14ac:dyDescent="0.25">
      <c r="A2638">
        <v>30049</v>
      </c>
      <c r="B2638" t="s">
        <v>10628</v>
      </c>
      <c r="C2638" t="s">
        <v>10629</v>
      </c>
      <c r="D2638" t="s">
        <v>10630</v>
      </c>
      <c r="E2638" t="s">
        <v>887</v>
      </c>
      <c r="F2638" t="s">
        <v>2644</v>
      </c>
      <c r="G2638" t="s">
        <v>10533</v>
      </c>
      <c r="H2638" t="s">
        <v>10534</v>
      </c>
      <c r="I2638" t="s">
        <v>28</v>
      </c>
      <c r="J2638" t="s">
        <v>10631</v>
      </c>
      <c r="K2638" t="s">
        <v>2657</v>
      </c>
      <c r="L2638">
        <v>68714</v>
      </c>
      <c r="M2638">
        <v>683</v>
      </c>
      <c r="N2638">
        <v>791</v>
      </c>
      <c r="O2638">
        <v>1003</v>
      </c>
      <c r="P2638">
        <v>1292</v>
      </c>
      <c r="Q2638">
        <v>1498</v>
      </c>
    </row>
    <row r="2639" spans="1:17" x14ac:dyDescent="0.25">
      <c r="A2639">
        <v>30051</v>
      </c>
      <c r="B2639" t="s">
        <v>10632</v>
      </c>
      <c r="C2639" t="s">
        <v>10633</v>
      </c>
      <c r="D2639" t="s">
        <v>10634</v>
      </c>
      <c r="E2639" t="s">
        <v>910</v>
      </c>
      <c r="F2639" t="s">
        <v>2644</v>
      </c>
      <c r="G2639" t="s">
        <v>10533</v>
      </c>
      <c r="H2639" t="s">
        <v>10534</v>
      </c>
      <c r="I2639" t="s">
        <v>28</v>
      </c>
      <c r="J2639" t="s">
        <v>10635</v>
      </c>
      <c r="K2639" t="s">
        <v>2657</v>
      </c>
      <c r="L2639">
        <v>2455</v>
      </c>
      <c r="M2639">
        <v>596</v>
      </c>
      <c r="N2639">
        <v>731</v>
      </c>
      <c r="O2639">
        <v>826</v>
      </c>
      <c r="P2639">
        <v>1174</v>
      </c>
      <c r="Q2639">
        <v>1293</v>
      </c>
    </row>
    <row r="2640" spans="1:17" x14ac:dyDescent="0.25">
      <c r="A2640">
        <v>30053</v>
      </c>
      <c r="B2640" t="s">
        <v>10636</v>
      </c>
      <c r="C2640" t="s">
        <v>10637</v>
      </c>
      <c r="D2640" t="s">
        <v>10638</v>
      </c>
      <c r="E2640" t="s">
        <v>365</v>
      </c>
      <c r="F2640" t="s">
        <v>2644</v>
      </c>
      <c r="G2640" t="s">
        <v>10533</v>
      </c>
      <c r="H2640" t="s">
        <v>10534</v>
      </c>
      <c r="I2640" t="s">
        <v>28</v>
      </c>
      <c r="J2640" t="s">
        <v>10639</v>
      </c>
      <c r="K2640" t="s">
        <v>2657</v>
      </c>
      <c r="L2640">
        <v>19845</v>
      </c>
      <c r="M2640">
        <v>596</v>
      </c>
      <c r="N2640">
        <v>731</v>
      </c>
      <c r="O2640">
        <v>826</v>
      </c>
      <c r="P2640">
        <v>1174</v>
      </c>
      <c r="Q2640">
        <v>1325</v>
      </c>
    </row>
    <row r="2641" spans="1:17" x14ac:dyDescent="0.25">
      <c r="A2641">
        <v>30055</v>
      </c>
      <c r="B2641" t="s">
        <v>10640</v>
      </c>
      <c r="C2641" t="s">
        <v>10641</v>
      </c>
      <c r="D2641" t="s">
        <v>10642</v>
      </c>
      <c r="E2641" t="s">
        <v>963</v>
      </c>
      <c r="F2641" t="s">
        <v>2644</v>
      </c>
      <c r="G2641" t="s">
        <v>10533</v>
      </c>
      <c r="H2641" t="s">
        <v>10534</v>
      </c>
      <c r="I2641" t="s">
        <v>28</v>
      </c>
      <c r="J2641" t="s">
        <v>10643</v>
      </c>
      <c r="K2641" t="s">
        <v>2657</v>
      </c>
      <c r="L2641">
        <v>1826</v>
      </c>
      <c r="M2641">
        <v>596</v>
      </c>
      <c r="N2641">
        <v>628</v>
      </c>
      <c r="O2641">
        <v>826</v>
      </c>
      <c r="P2641">
        <v>1119</v>
      </c>
      <c r="Q2641">
        <v>1293</v>
      </c>
    </row>
    <row r="2642" spans="1:17" x14ac:dyDescent="0.25">
      <c r="A2642">
        <v>30057</v>
      </c>
      <c r="B2642" t="s">
        <v>10644</v>
      </c>
      <c r="C2642" t="s">
        <v>10645</v>
      </c>
      <c r="D2642" t="s">
        <v>10646</v>
      </c>
      <c r="E2642" t="s">
        <v>941</v>
      </c>
      <c r="F2642" t="s">
        <v>2644</v>
      </c>
      <c r="G2642" t="s">
        <v>10533</v>
      </c>
      <c r="H2642" t="s">
        <v>10534</v>
      </c>
      <c r="I2642" t="s">
        <v>28</v>
      </c>
      <c r="J2642" t="s">
        <v>10647</v>
      </c>
      <c r="K2642" t="s">
        <v>2657</v>
      </c>
      <c r="L2642">
        <v>8530</v>
      </c>
      <c r="M2642">
        <v>863</v>
      </c>
      <c r="N2642">
        <v>883</v>
      </c>
      <c r="O2642">
        <v>997</v>
      </c>
      <c r="P2642">
        <v>1213</v>
      </c>
      <c r="Q2642">
        <v>1561</v>
      </c>
    </row>
    <row r="2643" spans="1:17" x14ac:dyDescent="0.25">
      <c r="A2643">
        <v>30059</v>
      </c>
      <c r="B2643" t="s">
        <v>10648</v>
      </c>
      <c r="C2643" t="s">
        <v>10649</v>
      </c>
      <c r="D2643" t="s">
        <v>10650</v>
      </c>
      <c r="E2643" t="s">
        <v>1008</v>
      </c>
      <c r="F2643" t="s">
        <v>2644</v>
      </c>
      <c r="G2643" t="s">
        <v>10533</v>
      </c>
      <c r="H2643" t="s">
        <v>10534</v>
      </c>
      <c r="I2643" t="s">
        <v>28</v>
      </c>
      <c r="J2643" t="s">
        <v>10651</v>
      </c>
      <c r="K2643" t="s">
        <v>2657</v>
      </c>
      <c r="L2643">
        <v>1795</v>
      </c>
      <c r="M2643">
        <v>596</v>
      </c>
      <c r="N2643">
        <v>628</v>
      </c>
      <c r="O2643">
        <v>826</v>
      </c>
      <c r="P2643">
        <v>1018</v>
      </c>
      <c r="Q2643">
        <v>1293</v>
      </c>
    </row>
    <row r="2644" spans="1:17" x14ac:dyDescent="0.25">
      <c r="A2644">
        <v>30061</v>
      </c>
      <c r="B2644" t="s">
        <v>10652</v>
      </c>
      <c r="C2644" t="s">
        <v>10653</v>
      </c>
      <c r="D2644" t="s">
        <v>10654</v>
      </c>
      <c r="E2644" t="s">
        <v>477</v>
      </c>
      <c r="F2644" t="s">
        <v>2644</v>
      </c>
      <c r="G2644" t="s">
        <v>10533</v>
      </c>
      <c r="H2644" t="s">
        <v>10534</v>
      </c>
      <c r="I2644" t="s">
        <v>28</v>
      </c>
      <c r="J2644" t="s">
        <v>10655</v>
      </c>
      <c r="K2644" t="s">
        <v>2657</v>
      </c>
      <c r="L2644">
        <v>4330</v>
      </c>
      <c r="M2644">
        <v>596</v>
      </c>
      <c r="N2644">
        <v>644</v>
      </c>
      <c r="O2644">
        <v>826</v>
      </c>
      <c r="P2644">
        <v>1006</v>
      </c>
      <c r="Q2644">
        <v>1227</v>
      </c>
    </row>
    <row r="2645" spans="1:17" x14ac:dyDescent="0.25">
      <c r="A2645">
        <v>30063</v>
      </c>
      <c r="B2645" t="s">
        <v>10656</v>
      </c>
      <c r="C2645" t="s">
        <v>10657</v>
      </c>
      <c r="D2645" t="s">
        <v>10658</v>
      </c>
      <c r="E2645" t="s">
        <v>1055</v>
      </c>
      <c r="F2645" t="s">
        <v>2644</v>
      </c>
      <c r="G2645" t="s">
        <v>10533</v>
      </c>
      <c r="H2645" t="s">
        <v>10534</v>
      </c>
      <c r="I2645" t="s">
        <v>28</v>
      </c>
      <c r="J2645" t="s">
        <v>10659</v>
      </c>
      <c r="K2645" t="s">
        <v>2648</v>
      </c>
      <c r="L2645">
        <v>119062</v>
      </c>
      <c r="M2645">
        <v>789</v>
      </c>
      <c r="N2645">
        <v>906</v>
      </c>
      <c r="O2645">
        <v>1120</v>
      </c>
      <c r="P2645">
        <v>1566</v>
      </c>
      <c r="Q2645">
        <v>1908</v>
      </c>
    </row>
    <row r="2646" spans="1:17" x14ac:dyDescent="0.25">
      <c r="A2646">
        <v>30065</v>
      </c>
      <c r="B2646" t="s">
        <v>10660</v>
      </c>
      <c r="C2646" t="s">
        <v>10661</v>
      </c>
      <c r="D2646" t="s">
        <v>10662</v>
      </c>
      <c r="E2646" t="s">
        <v>1084</v>
      </c>
      <c r="F2646" t="s">
        <v>2644</v>
      </c>
      <c r="G2646" t="s">
        <v>10533</v>
      </c>
      <c r="H2646" t="s">
        <v>10534</v>
      </c>
      <c r="I2646" t="s">
        <v>28</v>
      </c>
      <c r="J2646" t="s">
        <v>10663</v>
      </c>
      <c r="K2646" t="s">
        <v>2657</v>
      </c>
      <c r="L2646">
        <v>4682</v>
      </c>
      <c r="M2646">
        <v>661</v>
      </c>
      <c r="N2646">
        <v>697</v>
      </c>
      <c r="O2646">
        <v>917</v>
      </c>
      <c r="P2646">
        <v>1257</v>
      </c>
      <c r="Q2646">
        <v>1426</v>
      </c>
    </row>
    <row r="2647" spans="1:17" x14ac:dyDescent="0.25">
      <c r="A2647">
        <v>30067</v>
      </c>
      <c r="B2647" t="s">
        <v>10664</v>
      </c>
      <c r="C2647" t="s">
        <v>10665</v>
      </c>
      <c r="D2647" t="s">
        <v>10666</v>
      </c>
      <c r="E2647" t="s">
        <v>619</v>
      </c>
      <c r="F2647" t="s">
        <v>2644</v>
      </c>
      <c r="G2647" t="s">
        <v>10533</v>
      </c>
      <c r="H2647" t="s">
        <v>10534</v>
      </c>
      <c r="I2647" t="s">
        <v>28</v>
      </c>
      <c r="J2647" t="s">
        <v>10667</v>
      </c>
      <c r="K2647" t="s">
        <v>2657</v>
      </c>
      <c r="L2647">
        <v>16513</v>
      </c>
      <c r="M2647">
        <v>745</v>
      </c>
      <c r="N2647">
        <v>786</v>
      </c>
      <c r="O2647">
        <v>1035</v>
      </c>
      <c r="P2647">
        <v>1420</v>
      </c>
      <c r="Q2647">
        <v>1510</v>
      </c>
    </row>
    <row r="2648" spans="1:17" x14ac:dyDescent="0.25">
      <c r="A2648">
        <v>30069</v>
      </c>
      <c r="B2648" t="s">
        <v>10668</v>
      </c>
      <c r="C2648" t="s">
        <v>10669</v>
      </c>
      <c r="D2648" t="s">
        <v>10670</v>
      </c>
      <c r="E2648" t="s">
        <v>1127</v>
      </c>
      <c r="F2648" t="s">
        <v>2644</v>
      </c>
      <c r="G2648" t="s">
        <v>10533</v>
      </c>
      <c r="H2648" t="s">
        <v>10534</v>
      </c>
      <c r="I2648" t="s">
        <v>28</v>
      </c>
      <c r="J2648" t="s">
        <v>10671</v>
      </c>
      <c r="K2648" t="s">
        <v>2657</v>
      </c>
      <c r="L2648">
        <v>464</v>
      </c>
      <c r="M2648">
        <v>670</v>
      </c>
      <c r="N2648">
        <v>706</v>
      </c>
      <c r="O2648">
        <v>929</v>
      </c>
      <c r="P2648">
        <v>1258</v>
      </c>
      <c r="Q2648">
        <v>1455</v>
      </c>
    </row>
    <row r="2649" spans="1:17" x14ac:dyDescent="0.25">
      <c r="A2649">
        <v>30071</v>
      </c>
      <c r="B2649" t="s">
        <v>10672</v>
      </c>
      <c r="C2649" t="s">
        <v>10673</v>
      </c>
      <c r="D2649" t="s">
        <v>10674</v>
      </c>
      <c r="E2649" t="s">
        <v>1147</v>
      </c>
      <c r="F2649" t="s">
        <v>2644</v>
      </c>
      <c r="G2649" t="s">
        <v>10533</v>
      </c>
      <c r="H2649" t="s">
        <v>10534</v>
      </c>
      <c r="I2649" t="s">
        <v>28</v>
      </c>
      <c r="J2649" t="s">
        <v>10675</v>
      </c>
      <c r="K2649" t="s">
        <v>2657</v>
      </c>
      <c r="L2649">
        <v>4032</v>
      </c>
      <c r="M2649">
        <v>596</v>
      </c>
      <c r="N2649">
        <v>731</v>
      </c>
      <c r="O2649">
        <v>826</v>
      </c>
      <c r="P2649">
        <v>1174</v>
      </c>
      <c r="Q2649">
        <v>1293</v>
      </c>
    </row>
    <row r="2650" spans="1:17" x14ac:dyDescent="0.25">
      <c r="A2650">
        <v>30073</v>
      </c>
      <c r="B2650" t="s">
        <v>10676</v>
      </c>
      <c r="C2650" t="s">
        <v>10677</v>
      </c>
      <c r="D2650" t="s">
        <v>10678</v>
      </c>
      <c r="E2650" t="s">
        <v>1169</v>
      </c>
      <c r="F2650" t="s">
        <v>2644</v>
      </c>
      <c r="G2650" t="s">
        <v>10533</v>
      </c>
      <c r="H2650" t="s">
        <v>10534</v>
      </c>
      <c r="I2650" t="s">
        <v>28</v>
      </c>
      <c r="J2650" t="s">
        <v>10679</v>
      </c>
      <c r="K2650" t="s">
        <v>2657</v>
      </c>
      <c r="L2650">
        <v>5911</v>
      </c>
      <c r="M2650">
        <v>596</v>
      </c>
      <c r="N2650">
        <v>731</v>
      </c>
      <c r="O2650">
        <v>826</v>
      </c>
      <c r="P2650">
        <v>1144</v>
      </c>
      <c r="Q2650">
        <v>1407</v>
      </c>
    </row>
    <row r="2651" spans="1:17" x14ac:dyDescent="0.25">
      <c r="A2651">
        <v>30075</v>
      </c>
      <c r="B2651" t="s">
        <v>10680</v>
      </c>
      <c r="C2651" t="s">
        <v>10681</v>
      </c>
      <c r="D2651" t="s">
        <v>10682</v>
      </c>
      <c r="E2651" t="s">
        <v>1192</v>
      </c>
      <c r="F2651" t="s">
        <v>2644</v>
      </c>
      <c r="G2651" t="s">
        <v>10533</v>
      </c>
      <c r="H2651" t="s">
        <v>10534</v>
      </c>
      <c r="I2651" t="s">
        <v>28</v>
      </c>
      <c r="J2651" t="s">
        <v>10683</v>
      </c>
      <c r="K2651" t="s">
        <v>2657</v>
      </c>
      <c r="L2651">
        <v>1634</v>
      </c>
      <c r="M2651">
        <v>596</v>
      </c>
      <c r="N2651">
        <v>628</v>
      </c>
      <c r="O2651">
        <v>826</v>
      </c>
      <c r="P2651">
        <v>1174</v>
      </c>
      <c r="Q2651">
        <v>1293</v>
      </c>
    </row>
    <row r="2652" spans="1:17" x14ac:dyDescent="0.25">
      <c r="A2652">
        <v>30077</v>
      </c>
      <c r="B2652" t="s">
        <v>10684</v>
      </c>
      <c r="C2652" t="s">
        <v>10685</v>
      </c>
      <c r="D2652" t="s">
        <v>10686</v>
      </c>
      <c r="E2652" t="s">
        <v>1212</v>
      </c>
      <c r="F2652" t="s">
        <v>2644</v>
      </c>
      <c r="G2652" t="s">
        <v>10533</v>
      </c>
      <c r="H2652" t="s">
        <v>10534</v>
      </c>
      <c r="I2652" t="s">
        <v>28</v>
      </c>
      <c r="J2652" t="s">
        <v>10687</v>
      </c>
      <c r="K2652" t="s">
        <v>2657</v>
      </c>
      <c r="L2652">
        <v>6843</v>
      </c>
      <c r="M2652">
        <v>596</v>
      </c>
      <c r="N2652">
        <v>628</v>
      </c>
      <c r="O2652">
        <v>826</v>
      </c>
      <c r="P2652">
        <v>1105</v>
      </c>
      <c r="Q2652">
        <v>1407</v>
      </c>
    </row>
    <row r="2653" spans="1:17" x14ac:dyDescent="0.25">
      <c r="A2653">
        <v>30079</v>
      </c>
      <c r="B2653" t="s">
        <v>10688</v>
      </c>
      <c r="C2653" t="s">
        <v>10689</v>
      </c>
      <c r="D2653" t="s">
        <v>10690</v>
      </c>
      <c r="E2653" t="s">
        <v>1236</v>
      </c>
      <c r="F2653" t="s">
        <v>2644</v>
      </c>
      <c r="G2653" t="s">
        <v>10533</v>
      </c>
      <c r="H2653" t="s">
        <v>10534</v>
      </c>
      <c r="I2653" t="s">
        <v>28</v>
      </c>
      <c r="J2653" t="s">
        <v>10691</v>
      </c>
      <c r="K2653" t="s">
        <v>2657</v>
      </c>
      <c r="L2653">
        <v>1162</v>
      </c>
      <c r="M2653">
        <v>670</v>
      </c>
      <c r="N2653">
        <v>706</v>
      </c>
      <c r="O2653">
        <v>929</v>
      </c>
      <c r="P2653">
        <v>1258</v>
      </c>
      <c r="Q2653">
        <v>1455</v>
      </c>
    </row>
    <row r="2654" spans="1:17" x14ac:dyDescent="0.25">
      <c r="A2654">
        <v>30081</v>
      </c>
      <c r="B2654" t="s">
        <v>10692</v>
      </c>
      <c r="C2654" t="s">
        <v>10693</v>
      </c>
      <c r="D2654" t="s">
        <v>10694</v>
      </c>
      <c r="E2654" t="s">
        <v>1250</v>
      </c>
      <c r="F2654" t="s">
        <v>2644</v>
      </c>
      <c r="G2654" t="s">
        <v>10533</v>
      </c>
      <c r="H2654" t="s">
        <v>10534</v>
      </c>
      <c r="I2654" t="s">
        <v>28</v>
      </c>
      <c r="J2654" t="s">
        <v>10695</v>
      </c>
      <c r="K2654" t="s">
        <v>2657</v>
      </c>
      <c r="L2654">
        <v>43424</v>
      </c>
      <c r="M2654">
        <v>633</v>
      </c>
      <c r="N2654">
        <v>671</v>
      </c>
      <c r="O2654">
        <v>878</v>
      </c>
      <c r="P2654">
        <v>1226</v>
      </c>
      <c r="Q2654">
        <v>1496</v>
      </c>
    </row>
    <row r="2655" spans="1:17" x14ac:dyDescent="0.25">
      <c r="A2655">
        <v>30083</v>
      </c>
      <c r="B2655" t="s">
        <v>10696</v>
      </c>
      <c r="C2655" t="s">
        <v>10697</v>
      </c>
      <c r="D2655" t="s">
        <v>10698</v>
      </c>
      <c r="E2655" t="s">
        <v>1215</v>
      </c>
      <c r="F2655" t="s">
        <v>2644</v>
      </c>
      <c r="G2655" t="s">
        <v>10533</v>
      </c>
      <c r="H2655" t="s">
        <v>10534</v>
      </c>
      <c r="I2655" t="s">
        <v>28</v>
      </c>
      <c r="J2655" t="s">
        <v>10699</v>
      </c>
      <c r="K2655" t="s">
        <v>2657</v>
      </c>
      <c r="L2655">
        <v>11097</v>
      </c>
      <c r="M2655">
        <v>663</v>
      </c>
      <c r="N2655">
        <v>699</v>
      </c>
      <c r="O2655">
        <v>920</v>
      </c>
      <c r="P2655">
        <v>1131</v>
      </c>
      <c r="Q2655">
        <v>1567</v>
      </c>
    </row>
    <row r="2656" spans="1:17" x14ac:dyDescent="0.25">
      <c r="A2656">
        <v>30085</v>
      </c>
      <c r="B2656" t="s">
        <v>10700</v>
      </c>
      <c r="C2656" t="s">
        <v>10701</v>
      </c>
      <c r="D2656" t="s">
        <v>10702</v>
      </c>
      <c r="E2656" t="s">
        <v>838</v>
      </c>
      <c r="F2656" t="s">
        <v>2644</v>
      </c>
      <c r="G2656" t="s">
        <v>10533</v>
      </c>
      <c r="H2656" t="s">
        <v>10534</v>
      </c>
      <c r="I2656" t="s">
        <v>28</v>
      </c>
      <c r="J2656" t="s">
        <v>10703</v>
      </c>
      <c r="K2656" t="s">
        <v>2657</v>
      </c>
      <c r="L2656">
        <v>11091</v>
      </c>
      <c r="M2656">
        <v>606</v>
      </c>
      <c r="N2656">
        <v>633</v>
      </c>
      <c r="O2656">
        <v>833</v>
      </c>
      <c r="P2656">
        <v>1014</v>
      </c>
      <c r="Q2656">
        <v>1419</v>
      </c>
    </row>
    <row r="2657" spans="1:17" x14ac:dyDescent="0.25">
      <c r="A2657">
        <v>30087</v>
      </c>
      <c r="B2657" t="s">
        <v>10704</v>
      </c>
      <c r="C2657" t="s">
        <v>10705</v>
      </c>
      <c r="D2657" t="s">
        <v>10706</v>
      </c>
      <c r="E2657" t="s">
        <v>1315</v>
      </c>
      <c r="F2657" t="s">
        <v>2644</v>
      </c>
      <c r="G2657" t="s">
        <v>10533</v>
      </c>
      <c r="H2657" t="s">
        <v>10534</v>
      </c>
      <c r="I2657" t="s">
        <v>28</v>
      </c>
      <c r="J2657" t="s">
        <v>10707</v>
      </c>
      <c r="K2657" t="s">
        <v>2657</v>
      </c>
      <c r="L2657">
        <v>9065</v>
      </c>
      <c r="M2657">
        <v>596</v>
      </c>
      <c r="N2657">
        <v>668</v>
      </c>
      <c r="O2657">
        <v>826</v>
      </c>
      <c r="P2657">
        <v>1102</v>
      </c>
      <c r="Q2657">
        <v>1407</v>
      </c>
    </row>
    <row r="2658" spans="1:17" x14ac:dyDescent="0.25">
      <c r="A2658">
        <v>30089</v>
      </c>
      <c r="B2658" t="s">
        <v>10708</v>
      </c>
      <c r="C2658" t="s">
        <v>10709</v>
      </c>
      <c r="D2658" t="s">
        <v>10710</v>
      </c>
      <c r="E2658" t="s">
        <v>1331</v>
      </c>
      <c r="F2658" t="s">
        <v>2644</v>
      </c>
      <c r="G2658" t="s">
        <v>10533</v>
      </c>
      <c r="H2658" t="s">
        <v>10534</v>
      </c>
      <c r="I2658" t="s">
        <v>28</v>
      </c>
      <c r="J2658" t="s">
        <v>10711</v>
      </c>
      <c r="K2658" t="s">
        <v>2657</v>
      </c>
      <c r="L2658">
        <v>11804</v>
      </c>
      <c r="M2658">
        <v>624</v>
      </c>
      <c r="N2658">
        <v>628</v>
      </c>
      <c r="O2658">
        <v>826</v>
      </c>
      <c r="P2658">
        <v>1156</v>
      </c>
      <c r="Q2658">
        <v>1347</v>
      </c>
    </row>
    <row r="2659" spans="1:17" x14ac:dyDescent="0.25">
      <c r="A2659">
        <v>30091</v>
      </c>
      <c r="B2659" t="s">
        <v>10712</v>
      </c>
      <c r="C2659" t="s">
        <v>10713</v>
      </c>
      <c r="D2659" t="s">
        <v>10714</v>
      </c>
      <c r="E2659" t="s">
        <v>684</v>
      </c>
      <c r="F2659" t="s">
        <v>2644</v>
      </c>
      <c r="G2659" t="s">
        <v>10533</v>
      </c>
      <c r="H2659" t="s">
        <v>10534</v>
      </c>
      <c r="I2659" t="s">
        <v>28</v>
      </c>
      <c r="J2659" t="s">
        <v>10715</v>
      </c>
      <c r="K2659" t="s">
        <v>2657</v>
      </c>
      <c r="L2659">
        <v>3389</v>
      </c>
      <c r="M2659">
        <v>622</v>
      </c>
      <c r="N2659">
        <v>764</v>
      </c>
      <c r="O2659">
        <v>863</v>
      </c>
      <c r="P2659">
        <v>1155</v>
      </c>
      <c r="Q2659">
        <v>1159</v>
      </c>
    </row>
    <row r="2660" spans="1:17" x14ac:dyDescent="0.25">
      <c r="A2660">
        <v>30093</v>
      </c>
      <c r="B2660" t="s">
        <v>10716</v>
      </c>
      <c r="C2660" t="s">
        <v>10717</v>
      </c>
      <c r="D2660" t="s">
        <v>10718</v>
      </c>
      <c r="E2660" t="s">
        <v>1372</v>
      </c>
      <c r="F2660" t="s">
        <v>2644</v>
      </c>
      <c r="G2660" t="s">
        <v>10533</v>
      </c>
      <c r="H2660" t="s">
        <v>10534</v>
      </c>
      <c r="I2660" t="s">
        <v>28</v>
      </c>
      <c r="J2660" t="s">
        <v>10719</v>
      </c>
      <c r="K2660" t="s">
        <v>2657</v>
      </c>
      <c r="L2660">
        <v>34895</v>
      </c>
      <c r="M2660">
        <v>606</v>
      </c>
      <c r="N2660">
        <v>699</v>
      </c>
      <c r="O2660">
        <v>902</v>
      </c>
      <c r="P2660">
        <v>1098</v>
      </c>
      <c r="Q2660">
        <v>1457</v>
      </c>
    </row>
    <row r="2661" spans="1:17" x14ac:dyDescent="0.25">
      <c r="A2661">
        <v>30095</v>
      </c>
      <c r="B2661" t="s">
        <v>10720</v>
      </c>
      <c r="C2661" t="s">
        <v>10721</v>
      </c>
      <c r="D2661" t="s">
        <v>10722</v>
      </c>
      <c r="E2661" t="s">
        <v>1390</v>
      </c>
      <c r="F2661" t="s">
        <v>2644</v>
      </c>
      <c r="G2661" t="s">
        <v>10533</v>
      </c>
      <c r="H2661" t="s">
        <v>10534</v>
      </c>
      <c r="I2661" t="s">
        <v>28</v>
      </c>
      <c r="J2661" t="s">
        <v>10723</v>
      </c>
      <c r="K2661" t="s">
        <v>2648</v>
      </c>
      <c r="L2661">
        <v>9562</v>
      </c>
      <c r="M2661">
        <v>687</v>
      </c>
      <c r="N2661">
        <v>747</v>
      </c>
      <c r="O2661">
        <v>983</v>
      </c>
      <c r="P2661">
        <v>1380</v>
      </c>
      <c r="Q2661">
        <v>1674</v>
      </c>
    </row>
    <row r="2662" spans="1:17" x14ac:dyDescent="0.25">
      <c r="A2662">
        <v>30097</v>
      </c>
      <c r="B2662" t="s">
        <v>10724</v>
      </c>
      <c r="C2662" t="s">
        <v>10725</v>
      </c>
      <c r="D2662" t="s">
        <v>10726</v>
      </c>
      <c r="E2662" t="s">
        <v>1408</v>
      </c>
      <c r="F2662" t="s">
        <v>2644</v>
      </c>
      <c r="G2662" t="s">
        <v>10533</v>
      </c>
      <c r="H2662" t="s">
        <v>10534</v>
      </c>
      <c r="I2662" t="s">
        <v>28</v>
      </c>
      <c r="J2662" t="s">
        <v>10727</v>
      </c>
      <c r="K2662" t="s">
        <v>2657</v>
      </c>
      <c r="L2662">
        <v>3676</v>
      </c>
      <c r="M2662">
        <v>596</v>
      </c>
      <c r="N2662">
        <v>648</v>
      </c>
      <c r="O2662">
        <v>826</v>
      </c>
      <c r="P2662">
        <v>1174</v>
      </c>
      <c r="Q2662">
        <v>1293</v>
      </c>
    </row>
    <row r="2663" spans="1:17" x14ac:dyDescent="0.25">
      <c r="A2663">
        <v>30099</v>
      </c>
      <c r="B2663" t="s">
        <v>10728</v>
      </c>
      <c r="C2663" t="s">
        <v>10729</v>
      </c>
      <c r="D2663" t="s">
        <v>10730</v>
      </c>
      <c r="E2663" t="s">
        <v>769</v>
      </c>
      <c r="F2663" t="s">
        <v>2644</v>
      </c>
      <c r="G2663" t="s">
        <v>10533</v>
      </c>
      <c r="H2663" t="s">
        <v>10534</v>
      </c>
      <c r="I2663" t="s">
        <v>28</v>
      </c>
      <c r="J2663" t="s">
        <v>10731</v>
      </c>
      <c r="K2663" t="s">
        <v>2657</v>
      </c>
      <c r="L2663">
        <v>6127</v>
      </c>
      <c r="M2663">
        <v>596</v>
      </c>
      <c r="N2663">
        <v>694</v>
      </c>
      <c r="O2663">
        <v>826</v>
      </c>
      <c r="P2663">
        <v>1140</v>
      </c>
      <c r="Q2663">
        <v>1390</v>
      </c>
    </row>
    <row r="2664" spans="1:17" x14ac:dyDescent="0.25">
      <c r="A2664">
        <v>30101</v>
      </c>
      <c r="B2664" t="s">
        <v>10732</v>
      </c>
      <c r="C2664" t="s">
        <v>10733</v>
      </c>
      <c r="D2664" t="s">
        <v>10734</v>
      </c>
      <c r="E2664" t="s">
        <v>1449</v>
      </c>
      <c r="F2664" t="s">
        <v>2644</v>
      </c>
      <c r="G2664" t="s">
        <v>10533</v>
      </c>
      <c r="H2664" t="s">
        <v>10534</v>
      </c>
      <c r="I2664" t="s">
        <v>28</v>
      </c>
      <c r="J2664" t="s">
        <v>10735</v>
      </c>
      <c r="K2664" t="s">
        <v>2657</v>
      </c>
      <c r="L2664">
        <v>4812</v>
      </c>
      <c r="M2664">
        <v>596</v>
      </c>
      <c r="N2664">
        <v>674</v>
      </c>
      <c r="O2664">
        <v>826</v>
      </c>
      <c r="P2664">
        <v>1174</v>
      </c>
      <c r="Q2664">
        <v>1293</v>
      </c>
    </row>
    <row r="2665" spans="1:17" x14ac:dyDescent="0.25">
      <c r="A2665">
        <v>30103</v>
      </c>
      <c r="B2665" t="s">
        <v>10736</v>
      </c>
      <c r="C2665" t="s">
        <v>10737</v>
      </c>
      <c r="D2665" t="s">
        <v>10738</v>
      </c>
      <c r="E2665" t="s">
        <v>1470</v>
      </c>
      <c r="F2665" t="s">
        <v>2644</v>
      </c>
      <c r="G2665" t="s">
        <v>10533</v>
      </c>
      <c r="H2665" t="s">
        <v>10534</v>
      </c>
      <c r="I2665" t="s">
        <v>28</v>
      </c>
      <c r="J2665" t="s">
        <v>10739</v>
      </c>
      <c r="K2665" t="s">
        <v>2657</v>
      </c>
      <c r="L2665">
        <v>614</v>
      </c>
      <c r="M2665">
        <v>670</v>
      </c>
      <c r="N2665">
        <v>706</v>
      </c>
      <c r="O2665">
        <v>929</v>
      </c>
      <c r="P2665">
        <v>1258</v>
      </c>
      <c r="Q2665">
        <v>1455</v>
      </c>
    </row>
    <row r="2666" spans="1:17" x14ac:dyDescent="0.25">
      <c r="A2666">
        <v>30105</v>
      </c>
      <c r="B2666" t="s">
        <v>10740</v>
      </c>
      <c r="C2666" t="s">
        <v>10741</v>
      </c>
      <c r="D2666" t="s">
        <v>10742</v>
      </c>
      <c r="E2666" t="s">
        <v>1289</v>
      </c>
      <c r="F2666" t="s">
        <v>2644</v>
      </c>
      <c r="G2666" t="s">
        <v>10533</v>
      </c>
      <c r="H2666" t="s">
        <v>10534</v>
      </c>
      <c r="I2666" t="s">
        <v>28</v>
      </c>
      <c r="J2666" t="s">
        <v>10743</v>
      </c>
      <c r="K2666" t="s">
        <v>2657</v>
      </c>
      <c r="L2666">
        <v>7424</v>
      </c>
      <c r="M2666">
        <v>596</v>
      </c>
      <c r="N2666">
        <v>628</v>
      </c>
      <c r="O2666">
        <v>826</v>
      </c>
      <c r="P2666">
        <v>1120</v>
      </c>
      <c r="Q2666">
        <v>1203</v>
      </c>
    </row>
    <row r="2667" spans="1:17" x14ac:dyDescent="0.25">
      <c r="A2667">
        <v>30107</v>
      </c>
      <c r="B2667" t="s">
        <v>10744</v>
      </c>
      <c r="C2667" t="s">
        <v>10745</v>
      </c>
      <c r="D2667" t="s">
        <v>10746</v>
      </c>
      <c r="E2667" t="s">
        <v>1509</v>
      </c>
      <c r="F2667" t="s">
        <v>2644</v>
      </c>
      <c r="G2667" t="s">
        <v>10533</v>
      </c>
      <c r="H2667" t="s">
        <v>10534</v>
      </c>
      <c r="I2667" t="s">
        <v>28</v>
      </c>
      <c r="J2667" t="s">
        <v>10747</v>
      </c>
      <c r="K2667" t="s">
        <v>2657</v>
      </c>
      <c r="L2667">
        <v>2138</v>
      </c>
      <c r="M2667">
        <v>596</v>
      </c>
      <c r="N2667">
        <v>628</v>
      </c>
      <c r="O2667">
        <v>826</v>
      </c>
      <c r="P2667">
        <v>1027</v>
      </c>
      <c r="Q2667">
        <v>1293</v>
      </c>
    </row>
    <row r="2668" spans="1:17" x14ac:dyDescent="0.25">
      <c r="A2668">
        <v>30109</v>
      </c>
      <c r="B2668" t="s">
        <v>10748</v>
      </c>
      <c r="C2668" t="s">
        <v>10749</v>
      </c>
      <c r="D2668" t="s">
        <v>10750</v>
      </c>
      <c r="E2668" t="s">
        <v>1530</v>
      </c>
      <c r="F2668" t="s">
        <v>2644</v>
      </c>
      <c r="G2668" t="s">
        <v>10533</v>
      </c>
      <c r="H2668" t="s">
        <v>10534</v>
      </c>
      <c r="I2668" t="s">
        <v>28</v>
      </c>
      <c r="J2668" t="s">
        <v>10751</v>
      </c>
      <c r="K2668" t="s">
        <v>2657</v>
      </c>
      <c r="L2668">
        <v>1037</v>
      </c>
      <c r="M2668">
        <v>670</v>
      </c>
      <c r="N2668">
        <v>706</v>
      </c>
      <c r="O2668">
        <v>929</v>
      </c>
      <c r="P2668">
        <v>1258</v>
      </c>
      <c r="Q2668">
        <v>1455</v>
      </c>
    </row>
    <row r="2669" spans="1:17" x14ac:dyDescent="0.25">
      <c r="A2669">
        <v>30111</v>
      </c>
      <c r="B2669" t="s">
        <v>10752</v>
      </c>
      <c r="C2669" t="s">
        <v>10549</v>
      </c>
      <c r="D2669" t="s">
        <v>10550</v>
      </c>
      <c r="E2669" t="s">
        <v>1549</v>
      </c>
      <c r="F2669" t="s">
        <v>2644</v>
      </c>
      <c r="G2669" t="s">
        <v>10533</v>
      </c>
      <c r="H2669" t="s">
        <v>10534</v>
      </c>
      <c r="I2669" t="s">
        <v>28</v>
      </c>
      <c r="J2669" t="s">
        <v>10753</v>
      </c>
      <c r="K2669" t="s">
        <v>2648</v>
      </c>
      <c r="L2669">
        <v>160390</v>
      </c>
      <c r="M2669">
        <v>745</v>
      </c>
      <c r="N2669">
        <v>801</v>
      </c>
      <c r="O2669">
        <v>1054</v>
      </c>
      <c r="P2669">
        <v>1447</v>
      </c>
      <c r="Q2669">
        <v>1644</v>
      </c>
    </row>
    <row r="2670" spans="1:17" x14ac:dyDescent="0.25">
      <c r="A2670">
        <v>31001</v>
      </c>
      <c r="B2670" t="s">
        <v>10754</v>
      </c>
      <c r="C2670" t="s">
        <v>10755</v>
      </c>
      <c r="D2670" t="s">
        <v>10756</v>
      </c>
      <c r="E2670" t="s">
        <v>64</v>
      </c>
      <c r="F2670" t="s">
        <v>2644</v>
      </c>
      <c r="G2670" t="s">
        <v>10757</v>
      </c>
      <c r="H2670" t="s">
        <v>10758</v>
      </c>
      <c r="I2670" t="s">
        <v>29</v>
      </c>
      <c r="J2670" t="s">
        <v>10759</v>
      </c>
      <c r="K2670" t="s">
        <v>2657</v>
      </c>
      <c r="L2670">
        <v>31541</v>
      </c>
      <c r="M2670">
        <v>621</v>
      </c>
      <c r="N2670">
        <v>660</v>
      </c>
      <c r="O2670">
        <v>833</v>
      </c>
      <c r="P2670">
        <v>1111</v>
      </c>
      <c r="Q2670">
        <v>1263</v>
      </c>
    </row>
    <row r="2671" spans="1:17" x14ac:dyDescent="0.25">
      <c r="A2671">
        <v>31003</v>
      </c>
      <c r="B2671" t="s">
        <v>10760</v>
      </c>
      <c r="C2671" t="s">
        <v>10761</v>
      </c>
      <c r="D2671" t="s">
        <v>10762</v>
      </c>
      <c r="E2671" t="s">
        <v>121</v>
      </c>
      <c r="F2671" t="s">
        <v>2644</v>
      </c>
      <c r="G2671" t="s">
        <v>10757</v>
      </c>
      <c r="H2671" t="s">
        <v>10758</v>
      </c>
      <c r="I2671" t="s">
        <v>29</v>
      </c>
      <c r="J2671" t="s">
        <v>10763</v>
      </c>
      <c r="K2671" t="s">
        <v>2657</v>
      </c>
      <c r="L2671">
        <v>6315</v>
      </c>
      <c r="M2671">
        <v>562</v>
      </c>
      <c r="N2671">
        <v>628</v>
      </c>
      <c r="O2671">
        <v>826</v>
      </c>
      <c r="P2671">
        <v>1042</v>
      </c>
      <c r="Q2671">
        <v>1206</v>
      </c>
    </row>
    <row r="2672" spans="1:17" x14ac:dyDescent="0.25">
      <c r="A2672">
        <v>31005</v>
      </c>
      <c r="B2672" t="s">
        <v>10764</v>
      </c>
      <c r="C2672" t="s">
        <v>10765</v>
      </c>
      <c r="D2672" t="s">
        <v>10766</v>
      </c>
      <c r="E2672" t="s">
        <v>168</v>
      </c>
      <c r="F2672" t="s">
        <v>2644</v>
      </c>
      <c r="G2672" t="s">
        <v>10757</v>
      </c>
      <c r="H2672" t="s">
        <v>10758</v>
      </c>
      <c r="I2672" t="s">
        <v>29</v>
      </c>
      <c r="J2672" t="s">
        <v>10767</v>
      </c>
      <c r="K2672" t="s">
        <v>2657</v>
      </c>
      <c r="L2672">
        <v>439</v>
      </c>
      <c r="M2672">
        <v>570</v>
      </c>
      <c r="N2672">
        <v>637</v>
      </c>
      <c r="O2672">
        <v>838</v>
      </c>
      <c r="P2672">
        <v>1075</v>
      </c>
      <c r="Q2672">
        <v>1138</v>
      </c>
    </row>
    <row r="2673" spans="1:17" x14ac:dyDescent="0.25">
      <c r="A2673">
        <v>31007</v>
      </c>
      <c r="B2673" t="s">
        <v>10768</v>
      </c>
      <c r="C2673" t="s">
        <v>10769</v>
      </c>
      <c r="D2673" t="s">
        <v>10770</v>
      </c>
      <c r="E2673" t="s">
        <v>215</v>
      </c>
      <c r="F2673" t="s">
        <v>2644</v>
      </c>
      <c r="G2673" t="s">
        <v>10757</v>
      </c>
      <c r="H2673" t="s">
        <v>10758</v>
      </c>
      <c r="I2673" t="s">
        <v>29</v>
      </c>
      <c r="J2673" t="s">
        <v>10771</v>
      </c>
      <c r="K2673" t="s">
        <v>2657</v>
      </c>
      <c r="L2673">
        <v>645</v>
      </c>
      <c r="M2673">
        <v>570</v>
      </c>
      <c r="N2673">
        <v>637</v>
      </c>
      <c r="O2673">
        <v>838</v>
      </c>
      <c r="P2673">
        <v>1075</v>
      </c>
      <c r="Q2673">
        <v>1138</v>
      </c>
    </row>
    <row r="2674" spans="1:17" x14ac:dyDescent="0.25">
      <c r="A2674">
        <v>31009</v>
      </c>
      <c r="B2674" t="s">
        <v>10772</v>
      </c>
      <c r="C2674" t="s">
        <v>10773</v>
      </c>
      <c r="D2674" t="s">
        <v>10774</v>
      </c>
      <c r="E2674" t="s">
        <v>167</v>
      </c>
      <c r="F2674" t="s">
        <v>2644</v>
      </c>
      <c r="G2674" t="s">
        <v>10757</v>
      </c>
      <c r="H2674" t="s">
        <v>10758</v>
      </c>
      <c r="I2674" t="s">
        <v>29</v>
      </c>
      <c r="J2674" t="s">
        <v>10775</v>
      </c>
      <c r="K2674" t="s">
        <v>2657</v>
      </c>
      <c r="L2674">
        <v>467</v>
      </c>
      <c r="M2674">
        <v>570</v>
      </c>
      <c r="N2674">
        <v>637</v>
      </c>
      <c r="O2674">
        <v>838</v>
      </c>
      <c r="P2674">
        <v>1075</v>
      </c>
      <c r="Q2674">
        <v>1138</v>
      </c>
    </row>
    <row r="2675" spans="1:17" x14ac:dyDescent="0.25">
      <c r="A2675">
        <v>31011</v>
      </c>
      <c r="B2675" t="s">
        <v>10776</v>
      </c>
      <c r="C2675" t="s">
        <v>10777</v>
      </c>
      <c r="D2675" t="s">
        <v>10778</v>
      </c>
      <c r="E2675" t="s">
        <v>188</v>
      </c>
      <c r="F2675" t="s">
        <v>2644</v>
      </c>
      <c r="G2675" t="s">
        <v>10757</v>
      </c>
      <c r="H2675" t="s">
        <v>10758</v>
      </c>
      <c r="I2675" t="s">
        <v>29</v>
      </c>
      <c r="J2675" t="s">
        <v>10779</v>
      </c>
      <c r="K2675" t="s">
        <v>2657</v>
      </c>
      <c r="L2675">
        <v>5228</v>
      </c>
      <c r="M2675">
        <v>562</v>
      </c>
      <c r="N2675">
        <v>628</v>
      </c>
      <c r="O2675">
        <v>826</v>
      </c>
      <c r="P2675">
        <v>1090</v>
      </c>
      <c r="Q2675">
        <v>1407</v>
      </c>
    </row>
    <row r="2676" spans="1:17" x14ac:dyDescent="0.25">
      <c r="A2676">
        <v>31013</v>
      </c>
      <c r="B2676" t="s">
        <v>10780</v>
      </c>
      <c r="C2676" t="s">
        <v>10781</v>
      </c>
      <c r="D2676" t="s">
        <v>10782</v>
      </c>
      <c r="E2676" t="s">
        <v>336</v>
      </c>
      <c r="F2676" t="s">
        <v>2644</v>
      </c>
      <c r="G2676" t="s">
        <v>10757</v>
      </c>
      <c r="H2676" t="s">
        <v>10758</v>
      </c>
      <c r="I2676" t="s">
        <v>29</v>
      </c>
      <c r="J2676" t="s">
        <v>10783</v>
      </c>
      <c r="K2676" t="s">
        <v>2657</v>
      </c>
      <c r="L2676">
        <v>10845</v>
      </c>
      <c r="M2676">
        <v>590</v>
      </c>
      <c r="N2676">
        <v>659</v>
      </c>
      <c r="O2676">
        <v>867</v>
      </c>
      <c r="P2676">
        <v>1055</v>
      </c>
      <c r="Q2676">
        <v>1165</v>
      </c>
    </row>
    <row r="2677" spans="1:17" x14ac:dyDescent="0.25">
      <c r="A2677">
        <v>31015</v>
      </c>
      <c r="B2677" t="s">
        <v>10784</v>
      </c>
      <c r="C2677" t="s">
        <v>10785</v>
      </c>
      <c r="D2677" t="s">
        <v>10786</v>
      </c>
      <c r="E2677" t="s">
        <v>369</v>
      </c>
      <c r="F2677" t="s">
        <v>2644</v>
      </c>
      <c r="G2677" t="s">
        <v>10757</v>
      </c>
      <c r="H2677" t="s">
        <v>10758</v>
      </c>
      <c r="I2677" t="s">
        <v>29</v>
      </c>
      <c r="J2677" t="s">
        <v>10787</v>
      </c>
      <c r="K2677" t="s">
        <v>2657</v>
      </c>
      <c r="L2677">
        <v>1882</v>
      </c>
      <c r="M2677">
        <v>562</v>
      </c>
      <c r="N2677">
        <v>695</v>
      </c>
      <c r="O2677">
        <v>826</v>
      </c>
      <c r="P2677">
        <v>1059</v>
      </c>
      <c r="Q2677">
        <v>1122</v>
      </c>
    </row>
    <row r="2678" spans="1:17" x14ac:dyDescent="0.25">
      <c r="A2678">
        <v>31017</v>
      </c>
      <c r="B2678" t="s">
        <v>10788</v>
      </c>
      <c r="C2678" t="s">
        <v>10789</v>
      </c>
      <c r="D2678" t="s">
        <v>10790</v>
      </c>
      <c r="E2678" t="s">
        <v>249</v>
      </c>
      <c r="F2678" t="s">
        <v>2644</v>
      </c>
      <c r="G2678" t="s">
        <v>10757</v>
      </c>
      <c r="H2678" t="s">
        <v>10758</v>
      </c>
      <c r="I2678" t="s">
        <v>29</v>
      </c>
      <c r="J2678" t="s">
        <v>10791</v>
      </c>
      <c r="K2678" t="s">
        <v>2657</v>
      </c>
      <c r="L2678">
        <v>2887</v>
      </c>
      <c r="M2678">
        <v>562</v>
      </c>
      <c r="N2678">
        <v>628</v>
      </c>
      <c r="O2678">
        <v>826</v>
      </c>
      <c r="P2678">
        <v>1005</v>
      </c>
      <c r="Q2678">
        <v>1221</v>
      </c>
    </row>
    <row r="2679" spans="1:17" x14ac:dyDescent="0.25">
      <c r="A2679">
        <v>31019</v>
      </c>
      <c r="B2679" t="s">
        <v>10792</v>
      </c>
      <c r="C2679" t="s">
        <v>10793</v>
      </c>
      <c r="D2679" t="s">
        <v>10794</v>
      </c>
      <c r="E2679" t="s">
        <v>314</v>
      </c>
      <c r="F2679" t="s">
        <v>2644</v>
      </c>
      <c r="G2679" t="s">
        <v>10757</v>
      </c>
      <c r="H2679" t="s">
        <v>10758</v>
      </c>
      <c r="I2679" t="s">
        <v>29</v>
      </c>
      <c r="J2679" t="s">
        <v>10795</v>
      </c>
      <c r="K2679" t="s">
        <v>2657</v>
      </c>
      <c r="L2679">
        <v>49594</v>
      </c>
      <c r="M2679">
        <v>640</v>
      </c>
      <c r="N2679">
        <v>712</v>
      </c>
      <c r="O2679">
        <v>929</v>
      </c>
      <c r="P2679">
        <v>1260</v>
      </c>
      <c r="Q2679">
        <v>1582</v>
      </c>
    </row>
    <row r="2680" spans="1:17" x14ac:dyDescent="0.25">
      <c r="A2680">
        <v>31021</v>
      </c>
      <c r="B2680" t="s">
        <v>10796</v>
      </c>
      <c r="C2680" t="s">
        <v>10797</v>
      </c>
      <c r="D2680" t="s">
        <v>10798</v>
      </c>
      <c r="E2680" t="s">
        <v>476</v>
      </c>
      <c r="F2680" t="s">
        <v>2644</v>
      </c>
      <c r="G2680" t="s">
        <v>10757</v>
      </c>
      <c r="H2680" t="s">
        <v>10758</v>
      </c>
      <c r="I2680" t="s">
        <v>29</v>
      </c>
      <c r="J2680" t="s">
        <v>10799</v>
      </c>
      <c r="K2680" t="s">
        <v>2657</v>
      </c>
      <c r="L2680">
        <v>6503</v>
      </c>
      <c r="M2680">
        <v>562</v>
      </c>
      <c r="N2680">
        <v>628</v>
      </c>
      <c r="O2680">
        <v>826</v>
      </c>
      <c r="P2680">
        <v>1005</v>
      </c>
      <c r="Q2680">
        <v>1110</v>
      </c>
    </row>
    <row r="2681" spans="1:17" x14ac:dyDescent="0.25">
      <c r="A2681">
        <v>31023</v>
      </c>
      <c r="B2681" t="s">
        <v>10800</v>
      </c>
      <c r="C2681" t="s">
        <v>10801</v>
      </c>
      <c r="D2681" t="s">
        <v>10802</v>
      </c>
      <c r="E2681" t="s">
        <v>318</v>
      </c>
      <c r="F2681" t="s">
        <v>2644</v>
      </c>
      <c r="G2681" t="s">
        <v>10757</v>
      </c>
      <c r="H2681" t="s">
        <v>10758</v>
      </c>
      <c r="I2681" t="s">
        <v>29</v>
      </c>
      <c r="J2681" t="s">
        <v>10803</v>
      </c>
      <c r="K2681" t="s">
        <v>2657</v>
      </c>
      <c r="L2681">
        <v>7997</v>
      </c>
      <c r="M2681">
        <v>577</v>
      </c>
      <c r="N2681">
        <v>694</v>
      </c>
      <c r="O2681">
        <v>849</v>
      </c>
      <c r="P2681">
        <v>1033</v>
      </c>
      <c r="Q2681">
        <v>1141</v>
      </c>
    </row>
    <row r="2682" spans="1:17" x14ac:dyDescent="0.25">
      <c r="A2682">
        <v>31025</v>
      </c>
      <c r="B2682" t="s">
        <v>10804</v>
      </c>
      <c r="C2682" t="s">
        <v>6052</v>
      </c>
      <c r="D2682" t="s">
        <v>6053</v>
      </c>
      <c r="E2682" t="s">
        <v>399</v>
      </c>
      <c r="F2682" t="s">
        <v>2644</v>
      </c>
      <c r="G2682" t="s">
        <v>10757</v>
      </c>
      <c r="H2682" t="s">
        <v>10758</v>
      </c>
      <c r="I2682" t="s">
        <v>29</v>
      </c>
      <c r="J2682" t="s">
        <v>10805</v>
      </c>
      <c r="K2682" t="s">
        <v>2648</v>
      </c>
      <c r="L2682">
        <v>26022</v>
      </c>
      <c r="M2682">
        <v>801</v>
      </c>
      <c r="N2682">
        <v>888</v>
      </c>
      <c r="O2682">
        <v>1083</v>
      </c>
      <c r="P2682">
        <v>1449</v>
      </c>
      <c r="Q2682">
        <v>1611</v>
      </c>
    </row>
    <row r="2683" spans="1:17" x14ac:dyDescent="0.25">
      <c r="A2683">
        <v>31027</v>
      </c>
      <c r="B2683" t="s">
        <v>10806</v>
      </c>
      <c r="C2683" t="s">
        <v>10807</v>
      </c>
      <c r="D2683" t="s">
        <v>10808</v>
      </c>
      <c r="E2683" t="s">
        <v>570</v>
      </c>
      <c r="F2683" t="s">
        <v>2644</v>
      </c>
      <c r="G2683" t="s">
        <v>10757</v>
      </c>
      <c r="H2683" t="s">
        <v>10758</v>
      </c>
      <c r="I2683" t="s">
        <v>29</v>
      </c>
      <c r="J2683" t="s">
        <v>10809</v>
      </c>
      <c r="K2683" t="s">
        <v>2657</v>
      </c>
      <c r="L2683">
        <v>8483</v>
      </c>
      <c r="M2683">
        <v>562</v>
      </c>
      <c r="N2683">
        <v>628</v>
      </c>
      <c r="O2683">
        <v>826</v>
      </c>
      <c r="P2683">
        <v>1090</v>
      </c>
      <c r="Q2683">
        <v>1205</v>
      </c>
    </row>
    <row r="2684" spans="1:17" x14ac:dyDescent="0.25">
      <c r="A2684">
        <v>31029</v>
      </c>
      <c r="B2684" t="s">
        <v>10810</v>
      </c>
      <c r="C2684" t="s">
        <v>10811</v>
      </c>
      <c r="D2684" t="s">
        <v>10812</v>
      </c>
      <c r="E2684" t="s">
        <v>401</v>
      </c>
      <c r="F2684" t="s">
        <v>2644</v>
      </c>
      <c r="G2684" t="s">
        <v>10757</v>
      </c>
      <c r="H2684" t="s">
        <v>10758</v>
      </c>
      <c r="I2684" t="s">
        <v>29</v>
      </c>
      <c r="J2684" t="s">
        <v>10813</v>
      </c>
      <c r="K2684" t="s">
        <v>2657</v>
      </c>
      <c r="L2684">
        <v>3707</v>
      </c>
      <c r="M2684">
        <v>562</v>
      </c>
      <c r="N2684">
        <v>731</v>
      </c>
      <c r="O2684">
        <v>826</v>
      </c>
      <c r="P2684">
        <v>1146</v>
      </c>
      <c r="Q2684">
        <v>1407</v>
      </c>
    </row>
    <row r="2685" spans="1:17" x14ac:dyDescent="0.25">
      <c r="A2685">
        <v>31031</v>
      </c>
      <c r="B2685" t="s">
        <v>10814</v>
      </c>
      <c r="C2685" t="s">
        <v>10815</v>
      </c>
      <c r="D2685" t="s">
        <v>10816</v>
      </c>
      <c r="E2685" t="s">
        <v>640</v>
      </c>
      <c r="F2685" t="s">
        <v>2644</v>
      </c>
      <c r="G2685" t="s">
        <v>10757</v>
      </c>
      <c r="H2685" t="s">
        <v>10758</v>
      </c>
      <c r="I2685" t="s">
        <v>29</v>
      </c>
      <c r="J2685" t="s">
        <v>10817</v>
      </c>
      <c r="K2685" t="s">
        <v>2657</v>
      </c>
      <c r="L2685">
        <v>5801</v>
      </c>
      <c r="M2685">
        <v>562</v>
      </c>
      <c r="N2685">
        <v>628</v>
      </c>
      <c r="O2685">
        <v>826</v>
      </c>
      <c r="P2685">
        <v>1005</v>
      </c>
      <c r="Q2685">
        <v>1122</v>
      </c>
    </row>
    <row r="2686" spans="1:17" x14ac:dyDescent="0.25">
      <c r="A2686">
        <v>31033</v>
      </c>
      <c r="B2686" t="s">
        <v>10818</v>
      </c>
      <c r="C2686" t="s">
        <v>10819</v>
      </c>
      <c r="D2686" t="s">
        <v>10820</v>
      </c>
      <c r="E2686" t="s">
        <v>430</v>
      </c>
      <c r="F2686" t="s">
        <v>2644</v>
      </c>
      <c r="G2686" t="s">
        <v>10757</v>
      </c>
      <c r="H2686" t="s">
        <v>10758</v>
      </c>
      <c r="I2686" t="s">
        <v>29</v>
      </c>
      <c r="J2686" t="s">
        <v>10821</v>
      </c>
      <c r="K2686" t="s">
        <v>2657</v>
      </c>
      <c r="L2686">
        <v>9428</v>
      </c>
      <c r="M2686">
        <v>613</v>
      </c>
      <c r="N2686">
        <v>685</v>
      </c>
      <c r="O2686">
        <v>902</v>
      </c>
      <c r="P2686">
        <v>1238</v>
      </c>
      <c r="Q2686">
        <v>1260</v>
      </c>
    </row>
    <row r="2687" spans="1:17" x14ac:dyDescent="0.25">
      <c r="A2687">
        <v>31035</v>
      </c>
      <c r="B2687" t="s">
        <v>10822</v>
      </c>
      <c r="C2687" t="s">
        <v>10823</v>
      </c>
      <c r="D2687" t="s">
        <v>10824</v>
      </c>
      <c r="E2687" t="s">
        <v>385</v>
      </c>
      <c r="F2687" t="s">
        <v>2644</v>
      </c>
      <c r="G2687" t="s">
        <v>10757</v>
      </c>
      <c r="H2687" t="s">
        <v>10758</v>
      </c>
      <c r="I2687" t="s">
        <v>29</v>
      </c>
      <c r="J2687" t="s">
        <v>10825</v>
      </c>
      <c r="K2687" t="s">
        <v>2657</v>
      </c>
      <c r="L2687">
        <v>6193</v>
      </c>
      <c r="M2687">
        <v>562</v>
      </c>
      <c r="N2687">
        <v>675</v>
      </c>
      <c r="O2687">
        <v>826</v>
      </c>
      <c r="P2687">
        <v>1005</v>
      </c>
      <c r="Q2687">
        <v>1208</v>
      </c>
    </row>
    <row r="2688" spans="1:17" x14ac:dyDescent="0.25">
      <c r="A2688">
        <v>31037</v>
      </c>
      <c r="B2688" t="s">
        <v>10826</v>
      </c>
      <c r="C2688" t="s">
        <v>10827</v>
      </c>
      <c r="D2688" t="s">
        <v>10828</v>
      </c>
      <c r="E2688" t="s">
        <v>263</v>
      </c>
      <c r="F2688" t="s">
        <v>2644</v>
      </c>
      <c r="G2688" t="s">
        <v>10757</v>
      </c>
      <c r="H2688" t="s">
        <v>10758</v>
      </c>
      <c r="I2688" t="s">
        <v>29</v>
      </c>
      <c r="J2688" t="s">
        <v>10829</v>
      </c>
      <c r="K2688" t="s">
        <v>2657</v>
      </c>
      <c r="L2688">
        <v>10681</v>
      </c>
      <c r="M2688">
        <v>582</v>
      </c>
      <c r="N2688">
        <v>650</v>
      </c>
      <c r="O2688">
        <v>855</v>
      </c>
      <c r="P2688">
        <v>1041</v>
      </c>
      <c r="Q2688">
        <v>1171</v>
      </c>
    </row>
    <row r="2689" spans="1:17" x14ac:dyDescent="0.25">
      <c r="A2689">
        <v>31039</v>
      </c>
      <c r="B2689" t="s">
        <v>10830</v>
      </c>
      <c r="C2689" t="s">
        <v>10831</v>
      </c>
      <c r="D2689" t="s">
        <v>10832</v>
      </c>
      <c r="E2689" t="s">
        <v>755</v>
      </c>
      <c r="F2689" t="s">
        <v>2644</v>
      </c>
      <c r="G2689" t="s">
        <v>10757</v>
      </c>
      <c r="H2689" t="s">
        <v>10758</v>
      </c>
      <c r="I2689" t="s">
        <v>29</v>
      </c>
      <c r="J2689" t="s">
        <v>10833</v>
      </c>
      <c r="K2689" t="s">
        <v>2657</v>
      </c>
      <c r="L2689">
        <v>8882</v>
      </c>
      <c r="M2689">
        <v>562</v>
      </c>
      <c r="N2689">
        <v>721</v>
      </c>
      <c r="O2689">
        <v>826</v>
      </c>
      <c r="P2689">
        <v>1082</v>
      </c>
      <c r="Q2689">
        <v>1110</v>
      </c>
    </row>
    <row r="2690" spans="1:17" x14ac:dyDescent="0.25">
      <c r="A2690">
        <v>31041</v>
      </c>
      <c r="B2690" t="s">
        <v>10834</v>
      </c>
      <c r="C2690" t="s">
        <v>10835</v>
      </c>
      <c r="D2690" t="s">
        <v>10836</v>
      </c>
      <c r="E2690" t="s">
        <v>408</v>
      </c>
      <c r="F2690" t="s">
        <v>2644</v>
      </c>
      <c r="G2690" t="s">
        <v>10757</v>
      </c>
      <c r="H2690" t="s">
        <v>10758</v>
      </c>
      <c r="I2690" t="s">
        <v>29</v>
      </c>
      <c r="J2690" t="s">
        <v>10837</v>
      </c>
      <c r="K2690" t="s">
        <v>2657</v>
      </c>
      <c r="L2690">
        <v>10788</v>
      </c>
      <c r="M2690">
        <v>562</v>
      </c>
      <c r="N2690">
        <v>653</v>
      </c>
      <c r="O2690">
        <v>826</v>
      </c>
      <c r="P2690">
        <v>1024</v>
      </c>
      <c r="Q2690">
        <v>1110</v>
      </c>
    </row>
    <row r="2691" spans="1:17" x14ac:dyDescent="0.25">
      <c r="A2691">
        <v>31043</v>
      </c>
      <c r="B2691" t="s">
        <v>10838</v>
      </c>
      <c r="C2691" t="s">
        <v>6256</v>
      </c>
      <c r="D2691" t="s">
        <v>6257</v>
      </c>
      <c r="E2691" t="s">
        <v>724</v>
      </c>
      <c r="F2691" t="s">
        <v>2644</v>
      </c>
      <c r="G2691" t="s">
        <v>10757</v>
      </c>
      <c r="H2691" t="s">
        <v>10758</v>
      </c>
      <c r="I2691" t="s">
        <v>29</v>
      </c>
      <c r="J2691" t="s">
        <v>10839</v>
      </c>
      <c r="K2691" t="s">
        <v>2648</v>
      </c>
      <c r="L2691">
        <v>20124</v>
      </c>
      <c r="M2691">
        <v>620</v>
      </c>
      <c r="N2691">
        <v>705</v>
      </c>
      <c r="O2691">
        <v>928</v>
      </c>
      <c r="P2691">
        <v>1139</v>
      </c>
      <c r="Q2691">
        <v>1247</v>
      </c>
    </row>
    <row r="2692" spans="1:17" x14ac:dyDescent="0.25">
      <c r="A2692">
        <v>31045</v>
      </c>
      <c r="B2692" t="s">
        <v>10840</v>
      </c>
      <c r="C2692" t="s">
        <v>10841</v>
      </c>
      <c r="D2692" t="s">
        <v>10842</v>
      </c>
      <c r="E2692" t="s">
        <v>837</v>
      </c>
      <c r="F2692" t="s">
        <v>2644</v>
      </c>
      <c r="G2692" t="s">
        <v>10757</v>
      </c>
      <c r="H2692" t="s">
        <v>10758</v>
      </c>
      <c r="I2692" t="s">
        <v>29</v>
      </c>
      <c r="J2692" t="s">
        <v>10843</v>
      </c>
      <c r="K2692" t="s">
        <v>2657</v>
      </c>
      <c r="L2692">
        <v>8685</v>
      </c>
      <c r="M2692">
        <v>584</v>
      </c>
      <c r="N2692">
        <v>661</v>
      </c>
      <c r="O2692">
        <v>859</v>
      </c>
      <c r="P2692">
        <v>1142</v>
      </c>
      <c r="Q2692">
        <v>1167</v>
      </c>
    </row>
    <row r="2693" spans="1:17" x14ac:dyDescent="0.25">
      <c r="A2693">
        <v>31047</v>
      </c>
      <c r="B2693" t="s">
        <v>10844</v>
      </c>
      <c r="C2693" t="s">
        <v>10845</v>
      </c>
      <c r="D2693" t="s">
        <v>10846</v>
      </c>
      <c r="E2693" t="s">
        <v>475</v>
      </c>
      <c r="F2693" t="s">
        <v>2644</v>
      </c>
      <c r="G2693" t="s">
        <v>10757</v>
      </c>
      <c r="H2693" t="s">
        <v>10758</v>
      </c>
      <c r="I2693" t="s">
        <v>29</v>
      </c>
      <c r="J2693" t="s">
        <v>10847</v>
      </c>
      <c r="K2693" t="s">
        <v>2657</v>
      </c>
      <c r="L2693">
        <v>23638</v>
      </c>
      <c r="M2693">
        <v>592</v>
      </c>
      <c r="N2693">
        <v>733</v>
      </c>
      <c r="O2693">
        <v>871</v>
      </c>
      <c r="P2693">
        <v>1090</v>
      </c>
      <c r="Q2693">
        <v>1216</v>
      </c>
    </row>
    <row r="2694" spans="1:17" x14ac:dyDescent="0.25">
      <c r="A2694">
        <v>31049</v>
      </c>
      <c r="B2694" t="s">
        <v>10848</v>
      </c>
      <c r="C2694" t="s">
        <v>10849</v>
      </c>
      <c r="D2694" t="s">
        <v>10850</v>
      </c>
      <c r="E2694" t="s">
        <v>732</v>
      </c>
      <c r="F2694" t="s">
        <v>2644</v>
      </c>
      <c r="G2694" t="s">
        <v>10757</v>
      </c>
      <c r="H2694" t="s">
        <v>10758</v>
      </c>
      <c r="I2694" t="s">
        <v>29</v>
      </c>
      <c r="J2694" t="s">
        <v>10851</v>
      </c>
      <c r="K2694" t="s">
        <v>2657</v>
      </c>
      <c r="L2694">
        <v>1770</v>
      </c>
      <c r="M2694">
        <v>562</v>
      </c>
      <c r="N2694">
        <v>628</v>
      </c>
      <c r="O2694">
        <v>826</v>
      </c>
      <c r="P2694">
        <v>1005</v>
      </c>
      <c r="Q2694">
        <v>1122</v>
      </c>
    </row>
    <row r="2695" spans="1:17" x14ac:dyDescent="0.25">
      <c r="A2695">
        <v>31051</v>
      </c>
      <c r="B2695" t="s">
        <v>10852</v>
      </c>
      <c r="C2695" t="s">
        <v>6256</v>
      </c>
      <c r="D2695" t="s">
        <v>6257</v>
      </c>
      <c r="E2695" t="s">
        <v>911</v>
      </c>
      <c r="F2695" t="s">
        <v>2644</v>
      </c>
      <c r="G2695" t="s">
        <v>10757</v>
      </c>
      <c r="H2695" t="s">
        <v>10758</v>
      </c>
      <c r="I2695" t="s">
        <v>29</v>
      </c>
      <c r="J2695" t="s">
        <v>10853</v>
      </c>
      <c r="K2695" t="s">
        <v>2648</v>
      </c>
      <c r="L2695">
        <v>5682</v>
      </c>
      <c r="M2695">
        <v>620</v>
      </c>
      <c r="N2695">
        <v>705</v>
      </c>
      <c r="O2695">
        <v>928</v>
      </c>
      <c r="P2695">
        <v>1139</v>
      </c>
      <c r="Q2695">
        <v>1247</v>
      </c>
    </row>
    <row r="2696" spans="1:17" x14ac:dyDescent="0.25">
      <c r="A2696">
        <v>31053</v>
      </c>
      <c r="B2696" t="s">
        <v>10854</v>
      </c>
      <c r="C2696" t="s">
        <v>10855</v>
      </c>
      <c r="D2696" t="s">
        <v>10856</v>
      </c>
      <c r="E2696" t="s">
        <v>583</v>
      </c>
      <c r="F2696" t="s">
        <v>2644</v>
      </c>
      <c r="G2696" t="s">
        <v>10757</v>
      </c>
      <c r="H2696" t="s">
        <v>10758</v>
      </c>
      <c r="I2696" t="s">
        <v>29</v>
      </c>
      <c r="J2696" t="s">
        <v>10857</v>
      </c>
      <c r="K2696" t="s">
        <v>2657</v>
      </c>
      <c r="L2696">
        <v>36565</v>
      </c>
      <c r="M2696">
        <v>637</v>
      </c>
      <c r="N2696">
        <v>711</v>
      </c>
      <c r="O2696">
        <v>936</v>
      </c>
      <c r="P2696">
        <v>1139</v>
      </c>
      <c r="Q2696">
        <v>1257</v>
      </c>
    </row>
    <row r="2697" spans="1:17" x14ac:dyDescent="0.25">
      <c r="A2697">
        <v>31055</v>
      </c>
      <c r="B2697" t="s">
        <v>10858</v>
      </c>
      <c r="C2697" t="s">
        <v>6052</v>
      </c>
      <c r="D2697" t="s">
        <v>6053</v>
      </c>
      <c r="E2697" t="s">
        <v>169</v>
      </c>
      <c r="F2697" t="s">
        <v>2644</v>
      </c>
      <c r="G2697" t="s">
        <v>10757</v>
      </c>
      <c r="H2697" t="s">
        <v>10758</v>
      </c>
      <c r="I2697" t="s">
        <v>29</v>
      </c>
      <c r="J2697" t="s">
        <v>10859</v>
      </c>
      <c r="K2697" t="s">
        <v>2648</v>
      </c>
      <c r="L2697">
        <v>565739</v>
      </c>
      <c r="M2697">
        <v>801</v>
      </c>
      <c r="N2697">
        <v>888</v>
      </c>
      <c r="O2697">
        <v>1083</v>
      </c>
      <c r="P2697">
        <v>1449</v>
      </c>
      <c r="Q2697">
        <v>1611</v>
      </c>
    </row>
    <row r="2698" spans="1:17" x14ac:dyDescent="0.25">
      <c r="A2698">
        <v>31057</v>
      </c>
      <c r="B2698" t="s">
        <v>10860</v>
      </c>
      <c r="C2698" t="s">
        <v>10861</v>
      </c>
      <c r="D2698" t="s">
        <v>10862</v>
      </c>
      <c r="E2698" t="s">
        <v>988</v>
      </c>
      <c r="F2698" t="s">
        <v>2644</v>
      </c>
      <c r="G2698" t="s">
        <v>10757</v>
      </c>
      <c r="H2698" t="s">
        <v>10758</v>
      </c>
      <c r="I2698" t="s">
        <v>29</v>
      </c>
      <c r="J2698" t="s">
        <v>10863</v>
      </c>
      <c r="K2698" t="s">
        <v>2657</v>
      </c>
      <c r="L2698">
        <v>1928</v>
      </c>
      <c r="M2698">
        <v>562</v>
      </c>
      <c r="N2698">
        <v>628</v>
      </c>
      <c r="O2698">
        <v>826</v>
      </c>
      <c r="P2698">
        <v>1014</v>
      </c>
      <c r="Q2698">
        <v>1122</v>
      </c>
    </row>
    <row r="2699" spans="1:17" x14ac:dyDescent="0.25">
      <c r="A2699">
        <v>31059</v>
      </c>
      <c r="B2699" t="s">
        <v>10864</v>
      </c>
      <c r="C2699" t="s">
        <v>10865</v>
      </c>
      <c r="D2699" t="s">
        <v>10866</v>
      </c>
      <c r="E2699" t="s">
        <v>835</v>
      </c>
      <c r="F2699" t="s">
        <v>2644</v>
      </c>
      <c r="G2699" t="s">
        <v>10757</v>
      </c>
      <c r="H2699" t="s">
        <v>10758</v>
      </c>
      <c r="I2699" t="s">
        <v>29</v>
      </c>
      <c r="J2699" t="s">
        <v>10867</v>
      </c>
      <c r="K2699" t="s">
        <v>2657</v>
      </c>
      <c r="L2699">
        <v>5542</v>
      </c>
      <c r="M2699">
        <v>562</v>
      </c>
      <c r="N2699">
        <v>709</v>
      </c>
      <c r="O2699">
        <v>826</v>
      </c>
      <c r="P2699">
        <v>1005</v>
      </c>
      <c r="Q2699">
        <v>1110</v>
      </c>
    </row>
    <row r="2700" spans="1:17" x14ac:dyDescent="0.25">
      <c r="A2700">
        <v>31061</v>
      </c>
      <c r="B2700" t="s">
        <v>10868</v>
      </c>
      <c r="C2700" t="s">
        <v>10869</v>
      </c>
      <c r="D2700" t="s">
        <v>10870</v>
      </c>
      <c r="E2700" t="s">
        <v>207</v>
      </c>
      <c r="F2700" t="s">
        <v>2644</v>
      </c>
      <c r="G2700" t="s">
        <v>10757</v>
      </c>
      <c r="H2700" t="s">
        <v>10758</v>
      </c>
      <c r="I2700" t="s">
        <v>29</v>
      </c>
      <c r="J2700" t="s">
        <v>10871</v>
      </c>
      <c r="K2700" t="s">
        <v>2657</v>
      </c>
      <c r="L2700">
        <v>2970</v>
      </c>
      <c r="M2700">
        <v>562</v>
      </c>
      <c r="N2700">
        <v>628</v>
      </c>
      <c r="O2700">
        <v>826</v>
      </c>
      <c r="P2700">
        <v>1049</v>
      </c>
      <c r="Q2700">
        <v>1239</v>
      </c>
    </row>
    <row r="2701" spans="1:17" x14ac:dyDescent="0.25">
      <c r="A2701">
        <v>31063</v>
      </c>
      <c r="B2701" t="s">
        <v>10872</v>
      </c>
      <c r="C2701" t="s">
        <v>10873</v>
      </c>
      <c r="D2701" t="s">
        <v>10874</v>
      </c>
      <c r="E2701" t="s">
        <v>1056</v>
      </c>
      <c r="F2701" t="s">
        <v>2644</v>
      </c>
      <c r="G2701" t="s">
        <v>10757</v>
      </c>
      <c r="H2701" t="s">
        <v>10758</v>
      </c>
      <c r="I2701" t="s">
        <v>29</v>
      </c>
      <c r="J2701" t="s">
        <v>10875</v>
      </c>
      <c r="K2701" t="s">
        <v>2657</v>
      </c>
      <c r="L2701">
        <v>2636</v>
      </c>
      <c r="M2701">
        <v>562</v>
      </c>
      <c r="N2701">
        <v>628</v>
      </c>
      <c r="O2701">
        <v>826</v>
      </c>
      <c r="P2701">
        <v>1028</v>
      </c>
      <c r="Q2701">
        <v>1110</v>
      </c>
    </row>
    <row r="2702" spans="1:17" x14ac:dyDescent="0.25">
      <c r="A2702">
        <v>31065</v>
      </c>
      <c r="B2702" t="s">
        <v>10876</v>
      </c>
      <c r="C2702" t="s">
        <v>10877</v>
      </c>
      <c r="D2702" t="s">
        <v>10878</v>
      </c>
      <c r="E2702" t="s">
        <v>1085</v>
      </c>
      <c r="F2702" t="s">
        <v>2644</v>
      </c>
      <c r="G2702" t="s">
        <v>10757</v>
      </c>
      <c r="H2702" t="s">
        <v>10758</v>
      </c>
      <c r="I2702" t="s">
        <v>29</v>
      </c>
      <c r="J2702" t="s">
        <v>10879</v>
      </c>
      <c r="K2702" t="s">
        <v>2657</v>
      </c>
      <c r="L2702">
        <v>4712</v>
      </c>
      <c r="M2702">
        <v>562</v>
      </c>
      <c r="N2702">
        <v>664</v>
      </c>
      <c r="O2702">
        <v>826</v>
      </c>
      <c r="P2702">
        <v>1005</v>
      </c>
      <c r="Q2702">
        <v>1110</v>
      </c>
    </row>
    <row r="2703" spans="1:17" x14ac:dyDescent="0.25">
      <c r="A2703">
        <v>31067</v>
      </c>
      <c r="B2703" t="s">
        <v>10880</v>
      </c>
      <c r="C2703" t="s">
        <v>10881</v>
      </c>
      <c r="D2703" t="s">
        <v>10882</v>
      </c>
      <c r="E2703" t="s">
        <v>1104</v>
      </c>
      <c r="F2703" t="s">
        <v>2644</v>
      </c>
      <c r="G2703" t="s">
        <v>10757</v>
      </c>
      <c r="H2703" t="s">
        <v>10758</v>
      </c>
      <c r="I2703" t="s">
        <v>29</v>
      </c>
      <c r="J2703" t="s">
        <v>10883</v>
      </c>
      <c r="K2703" t="s">
        <v>2657</v>
      </c>
      <c r="L2703">
        <v>21548</v>
      </c>
      <c r="M2703">
        <v>562</v>
      </c>
      <c r="N2703">
        <v>628</v>
      </c>
      <c r="O2703">
        <v>826</v>
      </c>
      <c r="P2703">
        <v>1005</v>
      </c>
      <c r="Q2703">
        <v>1210</v>
      </c>
    </row>
    <row r="2704" spans="1:17" x14ac:dyDescent="0.25">
      <c r="A2704">
        <v>31069</v>
      </c>
      <c r="B2704" t="s">
        <v>10884</v>
      </c>
      <c r="C2704" t="s">
        <v>10885</v>
      </c>
      <c r="D2704" t="s">
        <v>10886</v>
      </c>
      <c r="E2704" t="s">
        <v>1128</v>
      </c>
      <c r="F2704" t="s">
        <v>2644</v>
      </c>
      <c r="G2704" t="s">
        <v>10757</v>
      </c>
      <c r="H2704" t="s">
        <v>10758</v>
      </c>
      <c r="I2704" t="s">
        <v>29</v>
      </c>
      <c r="J2704" t="s">
        <v>10887</v>
      </c>
      <c r="K2704" t="s">
        <v>2657</v>
      </c>
      <c r="L2704">
        <v>1916</v>
      </c>
      <c r="M2704">
        <v>570</v>
      </c>
      <c r="N2704">
        <v>637</v>
      </c>
      <c r="O2704">
        <v>838</v>
      </c>
      <c r="P2704">
        <v>1075</v>
      </c>
      <c r="Q2704">
        <v>1138</v>
      </c>
    </row>
    <row r="2705" spans="1:17" x14ac:dyDescent="0.25">
      <c r="A2705">
        <v>31071</v>
      </c>
      <c r="B2705" t="s">
        <v>10888</v>
      </c>
      <c r="C2705" t="s">
        <v>10889</v>
      </c>
      <c r="D2705" t="s">
        <v>10890</v>
      </c>
      <c r="E2705" t="s">
        <v>419</v>
      </c>
      <c r="F2705" t="s">
        <v>2644</v>
      </c>
      <c r="G2705" t="s">
        <v>10757</v>
      </c>
      <c r="H2705" t="s">
        <v>10758</v>
      </c>
      <c r="I2705" t="s">
        <v>29</v>
      </c>
      <c r="J2705" t="s">
        <v>10891</v>
      </c>
      <c r="K2705" t="s">
        <v>2657</v>
      </c>
      <c r="L2705">
        <v>2081</v>
      </c>
      <c r="M2705">
        <v>562</v>
      </c>
      <c r="N2705">
        <v>700</v>
      </c>
      <c r="O2705">
        <v>826</v>
      </c>
      <c r="P2705">
        <v>1118</v>
      </c>
      <c r="Q2705">
        <v>1122</v>
      </c>
    </row>
    <row r="2706" spans="1:17" x14ac:dyDescent="0.25">
      <c r="A2706">
        <v>31073</v>
      </c>
      <c r="B2706" t="s">
        <v>10892</v>
      </c>
      <c r="C2706" t="s">
        <v>10893</v>
      </c>
      <c r="D2706" t="s">
        <v>10894</v>
      </c>
      <c r="E2706" t="s">
        <v>1170</v>
      </c>
      <c r="F2706" t="s">
        <v>2644</v>
      </c>
      <c r="G2706" t="s">
        <v>10757</v>
      </c>
      <c r="H2706" t="s">
        <v>10758</v>
      </c>
      <c r="I2706" t="s">
        <v>29</v>
      </c>
      <c r="J2706" t="s">
        <v>10895</v>
      </c>
      <c r="K2706" t="s">
        <v>2657</v>
      </c>
      <c r="L2706">
        <v>2001</v>
      </c>
      <c r="M2706">
        <v>576</v>
      </c>
      <c r="N2706">
        <v>643</v>
      </c>
      <c r="O2706">
        <v>847</v>
      </c>
      <c r="P2706">
        <v>1100</v>
      </c>
      <c r="Q2706">
        <v>1195</v>
      </c>
    </row>
    <row r="2707" spans="1:17" x14ac:dyDescent="0.25">
      <c r="A2707">
        <v>31075</v>
      </c>
      <c r="B2707" t="s">
        <v>10896</v>
      </c>
      <c r="C2707" t="s">
        <v>10897</v>
      </c>
      <c r="D2707" t="s">
        <v>10898</v>
      </c>
      <c r="E2707" t="s">
        <v>446</v>
      </c>
      <c r="F2707" t="s">
        <v>2644</v>
      </c>
      <c r="G2707" t="s">
        <v>10757</v>
      </c>
      <c r="H2707" t="s">
        <v>10758</v>
      </c>
      <c r="I2707" t="s">
        <v>29</v>
      </c>
      <c r="J2707" t="s">
        <v>10899</v>
      </c>
      <c r="K2707" t="s">
        <v>2657</v>
      </c>
      <c r="L2707">
        <v>691</v>
      </c>
      <c r="M2707">
        <v>570</v>
      </c>
      <c r="N2707">
        <v>637</v>
      </c>
      <c r="O2707">
        <v>838</v>
      </c>
      <c r="P2707">
        <v>1075</v>
      </c>
      <c r="Q2707">
        <v>1138</v>
      </c>
    </row>
    <row r="2708" spans="1:17" x14ac:dyDescent="0.25">
      <c r="A2708">
        <v>31077</v>
      </c>
      <c r="B2708" t="s">
        <v>10900</v>
      </c>
      <c r="C2708" t="s">
        <v>10901</v>
      </c>
      <c r="D2708" t="s">
        <v>10902</v>
      </c>
      <c r="E2708" t="s">
        <v>1144</v>
      </c>
      <c r="F2708" t="s">
        <v>2644</v>
      </c>
      <c r="G2708" t="s">
        <v>10757</v>
      </c>
      <c r="H2708" t="s">
        <v>10758</v>
      </c>
      <c r="I2708" t="s">
        <v>29</v>
      </c>
      <c r="J2708" t="s">
        <v>10903</v>
      </c>
      <c r="K2708" t="s">
        <v>2657</v>
      </c>
      <c r="L2708">
        <v>2361</v>
      </c>
      <c r="M2708">
        <v>562</v>
      </c>
      <c r="N2708">
        <v>628</v>
      </c>
      <c r="O2708">
        <v>826</v>
      </c>
      <c r="P2708">
        <v>1005</v>
      </c>
      <c r="Q2708">
        <v>1110</v>
      </c>
    </row>
    <row r="2709" spans="1:17" x14ac:dyDescent="0.25">
      <c r="A2709">
        <v>31079</v>
      </c>
      <c r="B2709" t="s">
        <v>10904</v>
      </c>
      <c r="C2709" t="s">
        <v>10905</v>
      </c>
      <c r="D2709" t="s">
        <v>10906</v>
      </c>
      <c r="E2709" t="s">
        <v>1237</v>
      </c>
      <c r="F2709" t="s">
        <v>2644</v>
      </c>
      <c r="G2709" t="s">
        <v>10757</v>
      </c>
      <c r="H2709" t="s">
        <v>10758</v>
      </c>
      <c r="I2709" t="s">
        <v>29</v>
      </c>
      <c r="J2709" t="s">
        <v>10907</v>
      </c>
      <c r="K2709" t="s">
        <v>2648</v>
      </c>
      <c r="L2709">
        <v>61338</v>
      </c>
      <c r="M2709">
        <v>609</v>
      </c>
      <c r="N2709">
        <v>716</v>
      </c>
      <c r="O2709">
        <v>891</v>
      </c>
      <c r="P2709">
        <v>1155</v>
      </c>
      <c r="Q2709">
        <v>1240</v>
      </c>
    </row>
    <row r="2710" spans="1:17" x14ac:dyDescent="0.25">
      <c r="A2710">
        <v>31081</v>
      </c>
      <c r="B2710" t="s">
        <v>10908</v>
      </c>
      <c r="C2710" t="s">
        <v>10909</v>
      </c>
      <c r="D2710" t="s">
        <v>10910</v>
      </c>
      <c r="E2710" t="s">
        <v>785</v>
      </c>
      <c r="F2710" t="s">
        <v>2644</v>
      </c>
      <c r="G2710" t="s">
        <v>10757</v>
      </c>
      <c r="H2710" t="s">
        <v>10758</v>
      </c>
      <c r="I2710" t="s">
        <v>29</v>
      </c>
      <c r="J2710" t="s">
        <v>10911</v>
      </c>
      <c r="K2710" t="s">
        <v>2657</v>
      </c>
      <c r="L2710">
        <v>9219</v>
      </c>
      <c r="M2710">
        <v>562</v>
      </c>
      <c r="N2710">
        <v>628</v>
      </c>
      <c r="O2710">
        <v>826</v>
      </c>
      <c r="P2710">
        <v>1085</v>
      </c>
      <c r="Q2710">
        <v>1299</v>
      </c>
    </row>
    <row r="2711" spans="1:17" x14ac:dyDescent="0.25">
      <c r="A2711">
        <v>31083</v>
      </c>
      <c r="B2711" t="s">
        <v>10912</v>
      </c>
      <c r="C2711" t="s">
        <v>10913</v>
      </c>
      <c r="D2711" t="s">
        <v>10914</v>
      </c>
      <c r="E2711" t="s">
        <v>1274</v>
      </c>
      <c r="F2711" t="s">
        <v>2644</v>
      </c>
      <c r="G2711" t="s">
        <v>10757</v>
      </c>
      <c r="H2711" t="s">
        <v>10758</v>
      </c>
      <c r="I2711" t="s">
        <v>29</v>
      </c>
      <c r="J2711" t="s">
        <v>10915</v>
      </c>
      <c r="K2711" t="s">
        <v>2657</v>
      </c>
      <c r="L2711">
        <v>3380</v>
      </c>
      <c r="M2711">
        <v>562</v>
      </c>
      <c r="N2711">
        <v>628</v>
      </c>
      <c r="O2711">
        <v>826</v>
      </c>
      <c r="P2711">
        <v>1059</v>
      </c>
      <c r="Q2711">
        <v>1110</v>
      </c>
    </row>
    <row r="2712" spans="1:17" x14ac:dyDescent="0.25">
      <c r="A2712">
        <v>31085</v>
      </c>
      <c r="B2712" t="s">
        <v>10916</v>
      </c>
      <c r="C2712" t="s">
        <v>10917</v>
      </c>
      <c r="D2712" t="s">
        <v>10918</v>
      </c>
      <c r="E2712" t="s">
        <v>1295</v>
      </c>
      <c r="F2712" t="s">
        <v>2644</v>
      </c>
      <c r="G2712" t="s">
        <v>10757</v>
      </c>
      <c r="H2712" t="s">
        <v>10758</v>
      </c>
      <c r="I2712" t="s">
        <v>29</v>
      </c>
      <c r="J2712" t="s">
        <v>10919</v>
      </c>
      <c r="K2712" t="s">
        <v>2657</v>
      </c>
      <c r="L2712">
        <v>889</v>
      </c>
      <c r="M2712">
        <v>562</v>
      </c>
      <c r="N2712">
        <v>628</v>
      </c>
      <c r="O2712">
        <v>826</v>
      </c>
      <c r="P2712">
        <v>1059</v>
      </c>
      <c r="Q2712">
        <v>1122</v>
      </c>
    </row>
    <row r="2713" spans="1:17" x14ac:dyDescent="0.25">
      <c r="A2713">
        <v>31087</v>
      </c>
      <c r="B2713" t="s">
        <v>10920</v>
      </c>
      <c r="C2713" t="s">
        <v>10921</v>
      </c>
      <c r="D2713" t="s">
        <v>10922</v>
      </c>
      <c r="E2713" t="s">
        <v>1316</v>
      </c>
      <c r="F2713" t="s">
        <v>2644</v>
      </c>
      <c r="G2713" t="s">
        <v>10757</v>
      </c>
      <c r="H2713" t="s">
        <v>10758</v>
      </c>
      <c r="I2713" t="s">
        <v>29</v>
      </c>
      <c r="J2713" t="s">
        <v>10923</v>
      </c>
      <c r="K2713" t="s">
        <v>2657</v>
      </c>
      <c r="L2713">
        <v>2788</v>
      </c>
      <c r="M2713">
        <v>562</v>
      </c>
      <c r="N2713">
        <v>632</v>
      </c>
      <c r="O2713">
        <v>826</v>
      </c>
      <c r="P2713">
        <v>1101</v>
      </c>
      <c r="Q2713">
        <v>1181</v>
      </c>
    </row>
    <row r="2714" spans="1:17" x14ac:dyDescent="0.25">
      <c r="A2714">
        <v>31089</v>
      </c>
      <c r="B2714" t="s">
        <v>10924</v>
      </c>
      <c r="C2714" t="s">
        <v>10925</v>
      </c>
      <c r="D2714" t="s">
        <v>10926</v>
      </c>
      <c r="E2714" t="s">
        <v>1314</v>
      </c>
      <c r="F2714" t="s">
        <v>2644</v>
      </c>
      <c r="G2714" t="s">
        <v>10757</v>
      </c>
      <c r="H2714" t="s">
        <v>10758</v>
      </c>
      <c r="I2714" t="s">
        <v>29</v>
      </c>
      <c r="J2714" t="s">
        <v>10927</v>
      </c>
      <c r="K2714" t="s">
        <v>2657</v>
      </c>
      <c r="L2714">
        <v>10123</v>
      </c>
      <c r="M2714">
        <v>562</v>
      </c>
      <c r="N2714">
        <v>696</v>
      </c>
      <c r="O2714">
        <v>826</v>
      </c>
      <c r="P2714">
        <v>1005</v>
      </c>
      <c r="Q2714">
        <v>1374</v>
      </c>
    </row>
    <row r="2715" spans="1:17" x14ac:dyDescent="0.25">
      <c r="A2715">
        <v>31091</v>
      </c>
      <c r="B2715" t="s">
        <v>10928</v>
      </c>
      <c r="C2715" t="s">
        <v>10929</v>
      </c>
      <c r="D2715" t="s">
        <v>10930</v>
      </c>
      <c r="E2715" t="s">
        <v>1351</v>
      </c>
      <c r="F2715" t="s">
        <v>2644</v>
      </c>
      <c r="G2715" t="s">
        <v>10757</v>
      </c>
      <c r="H2715" t="s">
        <v>10758</v>
      </c>
      <c r="I2715" t="s">
        <v>29</v>
      </c>
      <c r="J2715" t="s">
        <v>10931</v>
      </c>
      <c r="K2715" t="s">
        <v>2657</v>
      </c>
      <c r="L2715">
        <v>741</v>
      </c>
      <c r="M2715">
        <v>562</v>
      </c>
      <c r="N2715">
        <v>730</v>
      </c>
      <c r="O2715">
        <v>826</v>
      </c>
      <c r="P2715">
        <v>1059</v>
      </c>
      <c r="Q2715">
        <v>1122</v>
      </c>
    </row>
    <row r="2716" spans="1:17" x14ac:dyDescent="0.25">
      <c r="A2716">
        <v>31093</v>
      </c>
      <c r="B2716" t="s">
        <v>10932</v>
      </c>
      <c r="C2716" t="s">
        <v>10933</v>
      </c>
      <c r="D2716" t="s">
        <v>10934</v>
      </c>
      <c r="E2716" t="s">
        <v>532</v>
      </c>
      <c r="F2716" t="s">
        <v>2644</v>
      </c>
      <c r="G2716" t="s">
        <v>10757</v>
      </c>
      <c r="H2716" t="s">
        <v>10758</v>
      </c>
      <c r="I2716" t="s">
        <v>29</v>
      </c>
      <c r="J2716" t="s">
        <v>10935</v>
      </c>
      <c r="K2716" t="s">
        <v>2648</v>
      </c>
      <c r="L2716">
        <v>6428</v>
      </c>
      <c r="M2716">
        <v>576</v>
      </c>
      <c r="N2716">
        <v>628</v>
      </c>
      <c r="O2716">
        <v>826</v>
      </c>
      <c r="P2716">
        <v>1005</v>
      </c>
      <c r="Q2716">
        <v>1110</v>
      </c>
    </row>
    <row r="2717" spans="1:17" x14ac:dyDescent="0.25">
      <c r="A2717">
        <v>31095</v>
      </c>
      <c r="B2717" t="s">
        <v>10936</v>
      </c>
      <c r="C2717" t="s">
        <v>10937</v>
      </c>
      <c r="D2717" t="s">
        <v>10938</v>
      </c>
      <c r="E2717" t="s">
        <v>648</v>
      </c>
      <c r="F2717" t="s">
        <v>2644</v>
      </c>
      <c r="G2717" t="s">
        <v>10757</v>
      </c>
      <c r="H2717" t="s">
        <v>10758</v>
      </c>
      <c r="I2717" t="s">
        <v>29</v>
      </c>
      <c r="J2717" t="s">
        <v>10939</v>
      </c>
      <c r="K2717" t="s">
        <v>2657</v>
      </c>
      <c r="L2717">
        <v>7102</v>
      </c>
      <c r="M2717">
        <v>562</v>
      </c>
      <c r="N2717">
        <v>628</v>
      </c>
      <c r="O2717">
        <v>826</v>
      </c>
      <c r="P2717">
        <v>1030</v>
      </c>
      <c r="Q2717">
        <v>1115</v>
      </c>
    </row>
    <row r="2718" spans="1:17" x14ac:dyDescent="0.25">
      <c r="A2718">
        <v>31097</v>
      </c>
      <c r="B2718" t="s">
        <v>10940</v>
      </c>
      <c r="C2718" t="s">
        <v>10941</v>
      </c>
      <c r="D2718" t="s">
        <v>10942</v>
      </c>
      <c r="E2718" t="s">
        <v>457</v>
      </c>
      <c r="F2718" t="s">
        <v>2644</v>
      </c>
      <c r="G2718" t="s">
        <v>10757</v>
      </c>
      <c r="H2718" t="s">
        <v>10758</v>
      </c>
      <c r="I2718" t="s">
        <v>29</v>
      </c>
      <c r="J2718" t="s">
        <v>10943</v>
      </c>
      <c r="K2718" t="s">
        <v>2657</v>
      </c>
      <c r="L2718">
        <v>5118</v>
      </c>
      <c r="M2718">
        <v>562</v>
      </c>
      <c r="N2718">
        <v>628</v>
      </c>
      <c r="O2718">
        <v>826</v>
      </c>
      <c r="P2718">
        <v>1005</v>
      </c>
      <c r="Q2718">
        <v>1122</v>
      </c>
    </row>
    <row r="2719" spans="1:17" x14ac:dyDescent="0.25">
      <c r="A2719">
        <v>31099</v>
      </c>
      <c r="B2719" t="s">
        <v>10944</v>
      </c>
      <c r="C2719" t="s">
        <v>10945</v>
      </c>
      <c r="D2719" t="s">
        <v>10946</v>
      </c>
      <c r="E2719" t="s">
        <v>1431</v>
      </c>
      <c r="F2719" t="s">
        <v>2644</v>
      </c>
      <c r="G2719" t="s">
        <v>10757</v>
      </c>
      <c r="H2719" t="s">
        <v>10758</v>
      </c>
      <c r="I2719" t="s">
        <v>29</v>
      </c>
      <c r="J2719" t="s">
        <v>10947</v>
      </c>
      <c r="K2719" t="s">
        <v>2657</v>
      </c>
      <c r="L2719">
        <v>6588</v>
      </c>
      <c r="M2719">
        <v>573</v>
      </c>
      <c r="N2719">
        <v>640</v>
      </c>
      <c r="O2719">
        <v>842</v>
      </c>
      <c r="P2719">
        <v>1025</v>
      </c>
      <c r="Q2719">
        <v>1131</v>
      </c>
    </row>
    <row r="2720" spans="1:17" x14ac:dyDescent="0.25">
      <c r="A2720">
        <v>31101</v>
      </c>
      <c r="B2720" t="s">
        <v>10948</v>
      </c>
      <c r="C2720" t="s">
        <v>10949</v>
      </c>
      <c r="D2720" t="s">
        <v>10950</v>
      </c>
      <c r="E2720" t="s">
        <v>1450</v>
      </c>
      <c r="F2720" t="s">
        <v>2644</v>
      </c>
      <c r="G2720" t="s">
        <v>10757</v>
      </c>
      <c r="H2720" t="s">
        <v>10758</v>
      </c>
      <c r="I2720" t="s">
        <v>29</v>
      </c>
      <c r="J2720" t="s">
        <v>10951</v>
      </c>
      <c r="K2720" t="s">
        <v>2657</v>
      </c>
      <c r="L2720">
        <v>8048</v>
      </c>
      <c r="M2720">
        <v>562</v>
      </c>
      <c r="N2720">
        <v>628</v>
      </c>
      <c r="O2720">
        <v>826</v>
      </c>
      <c r="P2720">
        <v>1077</v>
      </c>
      <c r="Q2720">
        <v>1318</v>
      </c>
    </row>
    <row r="2721" spans="1:17" x14ac:dyDescent="0.25">
      <c r="A2721">
        <v>31103</v>
      </c>
      <c r="B2721" t="s">
        <v>10952</v>
      </c>
      <c r="C2721" t="s">
        <v>10953</v>
      </c>
      <c r="D2721" t="s">
        <v>10954</v>
      </c>
      <c r="E2721" t="s">
        <v>1471</v>
      </c>
      <c r="F2721" t="s">
        <v>2644</v>
      </c>
      <c r="G2721" t="s">
        <v>10757</v>
      </c>
      <c r="H2721" t="s">
        <v>10758</v>
      </c>
      <c r="I2721" t="s">
        <v>29</v>
      </c>
      <c r="J2721" t="s">
        <v>10955</v>
      </c>
      <c r="K2721" t="s">
        <v>2657</v>
      </c>
      <c r="L2721">
        <v>875</v>
      </c>
      <c r="M2721">
        <v>562</v>
      </c>
      <c r="N2721">
        <v>628</v>
      </c>
      <c r="O2721">
        <v>826</v>
      </c>
      <c r="P2721">
        <v>1005</v>
      </c>
      <c r="Q2721">
        <v>1122</v>
      </c>
    </row>
    <row r="2722" spans="1:17" x14ac:dyDescent="0.25">
      <c r="A2722">
        <v>31105</v>
      </c>
      <c r="B2722" t="s">
        <v>10956</v>
      </c>
      <c r="C2722" t="s">
        <v>10957</v>
      </c>
      <c r="D2722" t="s">
        <v>10958</v>
      </c>
      <c r="E2722" t="s">
        <v>1489</v>
      </c>
      <c r="F2722" t="s">
        <v>2644</v>
      </c>
      <c r="G2722" t="s">
        <v>10757</v>
      </c>
      <c r="H2722" t="s">
        <v>10758</v>
      </c>
      <c r="I2722" t="s">
        <v>29</v>
      </c>
      <c r="J2722" t="s">
        <v>10959</v>
      </c>
      <c r="K2722" t="s">
        <v>2657</v>
      </c>
      <c r="L2722">
        <v>3576</v>
      </c>
      <c r="M2722">
        <v>562</v>
      </c>
      <c r="N2722">
        <v>628</v>
      </c>
      <c r="O2722">
        <v>826</v>
      </c>
      <c r="P2722">
        <v>1112</v>
      </c>
      <c r="Q2722">
        <v>1407</v>
      </c>
    </row>
    <row r="2723" spans="1:17" x14ac:dyDescent="0.25">
      <c r="A2723">
        <v>31107</v>
      </c>
      <c r="B2723" t="s">
        <v>10960</v>
      </c>
      <c r="C2723" t="s">
        <v>10961</v>
      </c>
      <c r="D2723" t="s">
        <v>10962</v>
      </c>
      <c r="E2723" t="s">
        <v>329</v>
      </c>
      <c r="F2723" t="s">
        <v>2644</v>
      </c>
      <c r="G2723" t="s">
        <v>10757</v>
      </c>
      <c r="H2723" t="s">
        <v>10758</v>
      </c>
      <c r="I2723" t="s">
        <v>29</v>
      </c>
      <c r="J2723" t="s">
        <v>10963</v>
      </c>
      <c r="K2723" t="s">
        <v>2657</v>
      </c>
      <c r="L2723">
        <v>8400</v>
      </c>
      <c r="M2723">
        <v>562</v>
      </c>
      <c r="N2723">
        <v>628</v>
      </c>
      <c r="O2723">
        <v>826</v>
      </c>
      <c r="P2723">
        <v>1099</v>
      </c>
      <c r="Q2723">
        <v>1246</v>
      </c>
    </row>
    <row r="2724" spans="1:17" x14ac:dyDescent="0.25">
      <c r="A2724">
        <v>31109</v>
      </c>
      <c r="B2724" t="s">
        <v>10964</v>
      </c>
      <c r="C2724" t="s">
        <v>10965</v>
      </c>
      <c r="D2724" t="s">
        <v>10966</v>
      </c>
      <c r="E2724" t="s">
        <v>993</v>
      </c>
      <c r="F2724" t="s">
        <v>2644</v>
      </c>
      <c r="G2724" t="s">
        <v>10757</v>
      </c>
      <c r="H2724" t="s">
        <v>10758</v>
      </c>
      <c r="I2724" t="s">
        <v>29</v>
      </c>
      <c r="J2724" t="s">
        <v>10967</v>
      </c>
      <c r="K2724" t="s">
        <v>2648</v>
      </c>
      <c r="L2724">
        <v>315976</v>
      </c>
      <c r="M2724">
        <v>684</v>
      </c>
      <c r="N2724">
        <v>773</v>
      </c>
      <c r="O2724">
        <v>980</v>
      </c>
      <c r="P2724">
        <v>1372</v>
      </c>
      <c r="Q2724">
        <v>1546</v>
      </c>
    </row>
    <row r="2725" spans="1:17" x14ac:dyDescent="0.25">
      <c r="A2725">
        <v>31111</v>
      </c>
      <c r="B2725" t="s">
        <v>10968</v>
      </c>
      <c r="C2725" t="s">
        <v>10969</v>
      </c>
      <c r="D2725" t="s">
        <v>10970</v>
      </c>
      <c r="E2725" t="s">
        <v>365</v>
      </c>
      <c r="F2725" t="s">
        <v>2644</v>
      </c>
      <c r="G2725" t="s">
        <v>10757</v>
      </c>
      <c r="H2725" t="s">
        <v>10758</v>
      </c>
      <c r="I2725" t="s">
        <v>29</v>
      </c>
      <c r="J2725" t="s">
        <v>10971</v>
      </c>
      <c r="K2725" t="s">
        <v>2657</v>
      </c>
      <c r="L2725">
        <v>35042</v>
      </c>
      <c r="M2725">
        <v>648</v>
      </c>
      <c r="N2725">
        <v>653</v>
      </c>
      <c r="O2725">
        <v>859</v>
      </c>
      <c r="P2725">
        <v>1221</v>
      </c>
      <c r="Q2725">
        <v>1375</v>
      </c>
    </row>
    <row r="2726" spans="1:17" x14ac:dyDescent="0.25">
      <c r="A2726">
        <v>31113</v>
      </c>
      <c r="B2726" t="s">
        <v>10972</v>
      </c>
      <c r="C2726" t="s">
        <v>10973</v>
      </c>
      <c r="D2726" t="s">
        <v>10974</v>
      </c>
      <c r="E2726" t="s">
        <v>849</v>
      </c>
      <c r="F2726" t="s">
        <v>2644</v>
      </c>
      <c r="G2726" t="s">
        <v>10757</v>
      </c>
      <c r="H2726" t="s">
        <v>10758</v>
      </c>
      <c r="I2726" t="s">
        <v>29</v>
      </c>
      <c r="J2726" t="s">
        <v>10975</v>
      </c>
      <c r="K2726" t="s">
        <v>2657</v>
      </c>
      <c r="L2726">
        <v>896</v>
      </c>
      <c r="M2726">
        <v>562</v>
      </c>
      <c r="N2726">
        <v>628</v>
      </c>
      <c r="O2726">
        <v>826</v>
      </c>
      <c r="P2726">
        <v>1059</v>
      </c>
      <c r="Q2726">
        <v>1122</v>
      </c>
    </row>
    <row r="2727" spans="1:17" x14ac:dyDescent="0.25">
      <c r="A2727">
        <v>31115</v>
      </c>
      <c r="B2727" t="s">
        <v>10976</v>
      </c>
      <c r="C2727" t="s">
        <v>10977</v>
      </c>
      <c r="D2727" t="s">
        <v>10978</v>
      </c>
      <c r="E2727" t="s">
        <v>1576</v>
      </c>
      <c r="F2727" t="s">
        <v>2644</v>
      </c>
      <c r="G2727" t="s">
        <v>10757</v>
      </c>
      <c r="H2727" t="s">
        <v>10758</v>
      </c>
      <c r="I2727" t="s">
        <v>29</v>
      </c>
      <c r="J2727" t="s">
        <v>10979</v>
      </c>
      <c r="K2727" t="s">
        <v>2657</v>
      </c>
      <c r="L2727">
        <v>690</v>
      </c>
      <c r="M2727">
        <v>570</v>
      </c>
      <c r="N2727">
        <v>637</v>
      </c>
      <c r="O2727">
        <v>838</v>
      </c>
      <c r="P2727">
        <v>1075</v>
      </c>
      <c r="Q2727">
        <v>1138</v>
      </c>
    </row>
    <row r="2728" spans="1:17" x14ac:dyDescent="0.25">
      <c r="A2728">
        <v>31117</v>
      </c>
      <c r="B2728" t="s">
        <v>10980</v>
      </c>
      <c r="C2728" t="s">
        <v>10981</v>
      </c>
      <c r="D2728" t="s">
        <v>10982</v>
      </c>
      <c r="E2728" t="s">
        <v>1322</v>
      </c>
      <c r="F2728" t="s">
        <v>2644</v>
      </c>
      <c r="G2728" t="s">
        <v>10757</v>
      </c>
      <c r="H2728" t="s">
        <v>10758</v>
      </c>
      <c r="I2728" t="s">
        <v>29</v>
      </c>
      <c r="J2728" t="s">
        <v>10983</v>
      </c>
      <c r="K2728" t="s">
        <v>2657</v>
      </c>
      <c r="L2728">
        <v>420</v>
      </c>
      <c r="M2728">
        <v>570</v>
      </c>
      <c r="N2728">
        <v>637</v>
      </c>
      <c r="O2728">
        <v>838</v>
      </c>
      <c r="P2728">
        <v>1075</v>
      </c>
      <c r="Q2728">
        <v>1138</v>
      </c>
    </row>
    <row r="2729" spans="1:17" x14ac:dyDescent="0.25">
      <c r="A2729">
        <v>31119</v>
      </c>
      <c r="B2729" t="s">
        <v>10984</v>
      </c>
      <c r="C2729" t="s">
        <v>10985</v>
      </c>
      <c r="D2729" t="s">
        <v>10986</v>
      </c>
      <c r="E2729" t="s">
        <v>941</v>
      </c>
      <c r="F2729" t="s">
        <v>2644</v>
      </c>
      <c r="G2729" t="s">
        <v>10757</v>
      </c>
      <c r="H2729" t="s">
        <v>10758</v>
      </c>
      <c r="I2729" t="s">
        <v>29</v>
      </c>
      <c r="J2729" t="s">
        <v>10987</v>
      </c>
      <c r="K2729" t="s">
        <v>2657</v>
      </c>
      <c r="L2729">
        <v>35023</v>
      </c>
      <c r="M2729">
        <v>592</v>
      </c>
      <c r="N2729">
        <v>672</v>
      </c>
      <c r="O2729">
        <v>885</v>
      </c>
      <c r="P2729">
        <v>1203</v>
      </c>
      <c r="Q2729">
        <v>1256</v>
      </c>
    </row>
    <row r="2730" spans="1:17" x14ac:dyDescent="0.25">
      <c r="A2730">
        <v>31121</v>
      </c>
      <c r="B2730" t="s">
        <v>10988</v>
      </c>
      <c r="C2730" t="s">
        <v>10989</v>
      </c>
      <c r="D2730" t="s">
        <v>10990</v>
      </c>
      <c r="E2730" t="s">
        <v>1621</v>
      </c>
      <c r="F2730" t="s">
        <v>2644</v>
      </c>
      <c r="G2730" t="s">
        <v>10757</v>
      </c>
      <c r="H2730" t="s">
        <v>10758</v>
      </c>
      <c r="I2730" t="s">
        <v>29</v>
      </c>
      <c r="J2730" t="s">
        <v>10991</v>
      </c>
      <c r="K2730" t="s">
        <v>2648</v>
      </c>
      <c r="L2730">
        <v>7826</v>
      </c>
      <c r="M2730">
        <v>576</v>
      </c>
      <c r="N2730">
        <v>628</v>
      </c>
      <c r="O2730">
        <v>826</v>
      </c>
      <c r="P2730">
        <v>1126</v>
      </c>
      <c r="Q2730">
        <v>1143</v>
      </c>
    </row>
    <row r="2731" spans="1:17" x14ac:dyDescent="0.25">
      <c r="A2731">
        <v>31123</v>
      </c>
      <c r="B2731" t="s">
        <v>10992</v>
      </c>
      <c r="C2731" t="s">
        <v>10993</v>
      </c>
      <c r="D2731" t="s">
        <v>10994</v>
      </c>
      <c r="E2731" t="s">
        <v>1637</v>
      </c>
      <c r="F2731" t="s">
        <v>2644</v>
      </c>
      <c r="G2731" t="s">
        <v>10757</v>
      </c>
      <c r="H2731" t="s">
        <v>10758</v>
      </c>
      <c r="I2731" t="s">
        <v>29</v>
      </c>
      <c r="J2731" t="s">
        <v>10995</v>
      </c>
      <c r="K2731" t="s">
        <v>2657</v>
      </c>
      <c r="L2731">
        <v>4711</v>
      </c>
      <c r="M2731">
        <v>592</v>
      </c>
      <c r="N2731">
        <v>662</v>
      </c>
      <c r="O2731">
        <v>870</v>
      </c>
      <c r="P2731">
        <v>1059</v>
      </c>
      <c r="Q2731">
        <v>1182</v>
      </c>
    </row>
    <row r="2732" spans="1:17" x14ac:dyDescent="0.25">
      <c r="A2732">
        <v>31125</v>
      </c>
      <c r="B2732" t="s">
        <v>10996</v>
      </c>
      <c r="C2732" t="s">
        <v>10997</v>
      </c>
      <c r="D2732" t="s">
        <v>10998</v>
      </c>
      <c r="E2732" t="s">
        <v>1655</v>
      </c>
      <c r="F2732" t="s">
        <v>2644</v>
      </c>
      <c r="G2732" t="s">
        <v>10757</v>
      </c>
      <c r="H2732" t="s">
        <v>10758</v>
      </c>
      <c r="I2732" t="s">
        <v>29</v>
      </c>
      <c r="J2732" t="s">
        <v>10999</v>
      </c>
      <c r="K2732" t="s">
        <v>2657</v>
      </c>
      <c r="L2732">
        <v>3525</v>
      </c>
      <c r="M2732">
        <v>562</v>
      </c>
      <c r="N2732">
        <v>628</v>
      </c>
      <c r="O2732">
        <v>826</v>
      </c>
      <c r="P2732">
        <v>1059</v>
      </c>
      <c r="Q2732">
        <v>1122</v>
      </c>
    </row>
    <row r="2733" spans="1:17" x14ac:dyDescent="0.25">
      <c r="A2733">
        <v>31127</v>
      </c>
      <c r="B2733" t="s">
        <v>11000</v>
      </c>
      <c r="C2733" t="s">
        <v>11001</v>
      </c>
      <c r="D2733" t="s">
        <v>11002</v>
      </c>
      <c r="E2733" t="s">
        <v>1672</v>
      </c>
      <c r="F2733" t="s">
        <v>2644</v>
      </c>
      <c r="G2733" t="s">
        <v>10757</v>
      </c>
      <c r="H2733" t="s">
        <v>10758</v>
      </c>
      <c r="I2733" t="s">
        <v>29</v>
      </c>
      <c r="J2733" t="s">
        <v>11003</v>
      </c>
      <c r="K2733" t="s">
        <v>2657</v>
      </c>
      <c r="L2733">
        <v>6978</v>
      </c>
      <c r="M2733">
        <v>562</v>
      </c>
      <c r="N2733">
        <v>635</v>
      </c>
      <c r="O2733">
        <v>826</v>
      </c>
      <c r="P2733">
        <v>1117</v>
      </c>
      <c r="Q2733">
        <v>1121</v>
      </c>
    </row>
    <row r="2734" spans="1:17" x14ac:dyDescent="0.25">
      <c r="A2734">
        <v>31129</v>
      </c>
      <c r="B2734" t="s">
        <v>11004</v>
      </c>
      <c r="C2734" t="s">
        <v>11005</v>
      </c>
      <c r="D2734" t="s">
        <v>11006</v>
      </c>
      <c r="E2734" t="s">
        <v>1687</v>
      </c>
      <c r="F2734" t="s">
        <v>2644</v>
      </c>
      <c r="G2734" t="s">
        <v>10757</v>
      </c>
      <c r="H2734" t="s">
        <v>10758</v>
      </c>
      <c r="I2734" t="s">
        <v>29</v>
      </c>
      <c r="J2734" t="s">
        <v>11007</v>
      </c>
      <c r="K2734" t="s">
        <v>2657</v>
      </c>
      <c r="L2734">
        <v>4204</v>
      </c>
      <c r="M2734">
        <v>562</v>
      </c>
      <c r="N2734">
        <v>642</v>
      </c>
      <c r="O2734">
        <v>826</v>
      </c>
      <c r="P2734">
        <v>1118</v>
      </c>
      <c r="Q2734">
        <v>1122</v>
      </c>
    </row>
    <row r="2735" spans="1:17" x14ac:dyDescent="0.25">
      <c r="A2735">
        <v>31131</v>
      </c>
      <c r="B2735" t="s">
        <v>11008</v>
      </c>
      <c r="C2735" t="s">
        <v>11009</v>
      </c>
      <c r="D2735" t="s">
        <v>11010</v>
      </c>
      <c r="E2735" t="s">
        <v>1704</v>
      </c>
      <c r="F2735" t="s">
        <v>2644</v>
      </c>
      <c r="G2735" t="s">
        <v>10757</v>
      </c>
      <c r="H2735" t="s">
        <v>10758</v>
      </c>
      <c r="I2735" t="s">
        <v>29</v>
      </c>
      <c r="J2735" t="s">
        <v>11011</v>
      </c>
      <c r="K2735" t="s">
        <v>2657</v>
      </c>
      <c r="L2735">
        <v>15965</v>
      </c>
      <c r="M2735">
        <v>563</v>
      </c>
      <c r="N2735">
        <v>645</v>
      </c>
      <c r="O2735">
        <v>828</v>
      </c>
      <c r="P2735">
        <v>1036</v>
      </c>
      <c r="Q2735">
        <v>1125</v>
      </c>
    </row>
    <row r="2736" spans="1:17" x14ac:dyDescent="0.25">
      <c r="A2736">
        <v>31133</v>
      </c>
      <c r="B2736" t="s">
        <v>11012</v>
      </c>
      <c r="C2736" t="s">
        <v>11013</v>
      </c>
      <c r="D2736" t="s">
        <v>11014</v>
      </c>
      <c r="E2736" t="s">
        <v>1593</v>
      </c>
      <c r="F2736" t="s">
        <v>2644</v>
      </c>
      <c r="G2736" t="s">
        <v>10757</v>
      </c>
      <c r="H2736" t="s">
        <v>10758</v>
      </c>
      <c r="I2736" t="s">
        <v>29</v>
      </c>
      <c r="J2736" t="s">
        <v>11015</v>
      </c>
      <c r="K2736" t="s">
        <v>2657</v>
      </c>
      <c r="L2736">
        <v>2640</v>
      </c>
      <c r="M2736">
        <v>562</v>
      </c>
      <c r="N2736">
        <v>628</v>
      </c>
      <c r="O2736">
        <v>826</v>
      </c>
      <c r="P2736">
        <v>1118</v>
      </c>
      <c r="Q2736">
        <v>1122</v>
      </c>
    </row>
    <row r="2737" spans="1:17" x14ac:dyDescent="0.25">
      <c r="A2737">
        <v>31135</v>
      </c>
      <c r="B2737" t="s">
        <v>11016</v>
      </c>
      <c r="C2737" t="s">
        <v>11017</v>
      </c>
      <c r="D2737" t="s">
        <v>11018</v>
      </c>
      <c r="E2737" t="s">
        <v>1495</v>
      </c>
      <c r="F2737" t="s">
        <v>2644</v>
      </c>
      <c r="G2737" t="s">
        <v>10757</v>
      </c>
      <c r="H2737" t="s">
        <v>10758</v>
      </c>
      <c r="I2737" t="s">
        <v>29</v>
      </c>
      <c r="J2737" t="s">
        <v>11019</v>
      </c>
      <c r="K2737" t="s">
        <v>2657</v>
      </c>
      <c r="L2737">
        <v>2889</v>
      </c>
      <c r="M2737">
        <v>562</v>
      </c>
      <c r="N2737">
        <v>731</v>
      </c>
      <c r="O2737">
        <v>826</v>
      </c>
      <c r="P2737">
        <v>1100</v>
      </c>
      <c r="Q2737">
        <v>1167</v>
      </c>
    </row>
    <row r="2738" spans="1:17" x14ac:dyDescent="0.25">
      <c r="A2738">
        <v>31137</v>
      </c>
      <c r="B2738" t="s">
        <v>11020</v>
      </c>
      <c r="C2738" t="s">
        <v>11021</v>
      </c>
      <c r="D2738" t="s">
        <v>11022</v>
      </c>
      <c r="E2738" t="s">
        <v>1741</v>
      </c>
      <c r="F2738" t="s">
        <v>2644</v>
      </c>
      <c r="G2738" t="s">
        <v>10757</v>
      </c>
      <c r="H2738" t="s">
        <v>10758</v>
      </c>
      <c r="I2738" t="s">
        <v>29</v>
      </c>
      <c r="J2738" t="s">
        <v>11023</v>
      </c>
      <c r="K2738" t="s">
        <v>2657</v>
      </c>
      <c r="L2738">
        <v>9050</v>
      </c>
      <c r="M2738">
        <v>562</v>
      </c>
      <c r="N2738">
        <v>731</v>
      </c>
      <c r="O2738">
        <v>826</v>
      </c>
      <c r="P2738">
        <v>1174</v>
      </c>
      <c r="Q2738">
        <v>1319</v>
      </c>
    </row>
    <row r="2739" spans="1:17" x14ac:dyDescent="0.25">
      <c r="A2739">
        <v>31139</v>
      </c>
      <c r="B2739" t="s">
        <v>11024</v>
      </c>
      <c r="C2739" t="s">
        <v>11025</v>
      </c>
      <c r="D2739" t="s">
        <v>11026</v>
      </c>
      <c r="E2739" t="s">
        <v>951</v>
      </c>
      <c r="F2739" t="s">
        <v>2644</v>
      </c>
      <c r="G2739" t="s">
        <v>10757</v>
      </c>
      <c r="H2739" t="s">
        <v>10758</v>
      </c>
      <c r="I2739" t="s">
        <v>29</v>
      </c>
      <c r="J2739" t="s">
        <v>11027</v>
      </c>
      <c r="K2739" t="s">
        <v>2657</v>
      </c>
      <c r="L2739">
        <v>7132</v>
      </c>
      <c r="M2739">
        <v>562</v>
      </c>
      <c r="N2739">
        <v>724</v>
      </c>
      <c r="O2739">
        <v>826</v>
      </c>
      <c r="P2739">
        <v>1102</v>
      </c>
      <c r="Q2739">
        <v>1241</v>
      </c>
    </row>
    <row r="2740" spans="1:17" x14ac:dyDescent="0.25">
      <c r="A2740">
        <v>31141</v>
      </c>
      <c r="B2740" t="s">
        <v>11028</v>
      </c>
      <c r="C2740" t="s">
        <v>11029</v>
      </c>
      <c r="D2740" t="s">
        <v>11030</v>
      </c>
      <c r="E2740" t="s">
        <v>655</v>
      </c>
      <c r="F2740" t="s">
        <v>2644</v>
      </c>
      <c r="G2740" t="s">
        <v>10757</v>
      </c>
      <c r="H2740" t="s">
        <v>10758</v>
      </c>
      <c r="I2740" t="s">
        <v>29</v>
      </c>
      <c r="J2740" t="s">
        <v>11031</v>
      </c>
      <c r="K2740" t="s">
        <v>2657</v>
      </c>
      <c r="L2740">
        <v>33250</v>
      </c>
      <c r="M2740">
        <v>610</v>
      </c>
      <c r="N2740">
        <v>726</v>
      </c>
      <c r="O2740">
        <v>897</v>
      </c>
      <c r="P2740">
        <v>1201</v>
      </c>
      <c r="Q2740">
        <v>1205</v>
      </c>
    </row>
    <row r="2741" spans="1:17" x14ac:dyDescent="0.25">
      <c r="A2741">
        <v>31143</v>
      </c>
      <c r="B2741" t="s">
        <v>11032</v>
      </c>
      <c r="C2741" t="s">
        <v>11033</v>
      </c>
      <c r="D2741" t="s">
        <v>11034</v>
      </c>
      <c r="E2741" t="s">
        <v>945</v>
      </c>
      <c r="F2741" t="s">
        <v>2644</v>
      </c>
      <c r="G2741" t="s">
        <v>10757</v>
      </c>
      <c r="H2741" t="s">
        <v>10758</v>
      </c>
      <c r="I2741" t="s">
        <v>29</v>
      </c>
      <c r="J2741" t="s">
        <v>11035</v>
      </c>
      <c r="K2741" t="s">
        <v>2657</v>
      </c>
      <c r="L2741">
        <v>5208</v>
      </c>
      <c r="M2741">
        <v>562</v>
      </c>
      <c r="N2741">
        <v>628</v>
      </c>
      <c r="O2741">
        <v>826</v>
      </c>
      <c r="P2741">
        <v>1017</v>
      </c>
      <c r="Q2741">
        <v>1110</v>
      </c>
    </row>
    <row r="2742" spans="1:17" x14ac:dyDescent="0.25">
      <c r="A2742">
        <v>31145</v>
      </c>
      <c r="B2742" t="s">
        <v>11036</v>
      </c>
      <c r="C2742" t="s">
        <v>11037</v>
      </c>
      <c r="D2742" t="s">
        <v>11038</v>
      </c>
      <c r="E2742" t="s">
        <v>1793</v>
      </c>
      <c r="F2742" t="s">
        <v>2644</v>
      </c>
      <c r="G2742" t="s">
        <v>10757</v>
      </c>
      <c r="H2742" t="s">
        <v>10758</v>
      </c>
      <c r="I2742" t="s">
        <v>29</v>
      </c>
      <c r="J2742" t="s">
        <v>11039</v>
      </c>
      <c r="K2742" t="s">
        <v>2657</v>
      </c>
      <c r="L2742">
        <v>10725</v>
      </c>
      <c r="M2742">
        <v>562</v>
      </c>
      <c r="N2742">
        <v>669</v>
      </c>
      <c r="O2742">
        <v>826</v>
      </c>
      <c r="P2742">
        <v>1005</v>
      </c>
      <c r="Q2742">
        <v>1110</v>
      </c>
    </row>
    <row r="2743" spans="1:17" x14ac:dyDescent="0.25">
      <c r="A2743">
        <v>31147</v>
      </c>
      <c r="B2743" t="s">
        <v>11040</v>
      </c>
      <c r="C2743" t="s">
        <v>11041</v>
      </c>
      <c r="D2743" t="s">
        <v>11042</v>
      </c>
      <c r="E2743" t="s">
        <v>1809</v>
      </c>
      <c r="F2743" t="s">
        <v>2644</v>
      </c>
      <c r="G2743" t="s">
        <v>10757</v>
      </c>
      <c r="H2743" t="s">
        <v>10758</v>
      </c>
      <c r="I2743" t="s">
        <v>29</v>
      </c>
      <c r="J2743" t="s">
        <v>11043</v>
      </c>
      <c r="K2743" t="s">
        <v>2657</v>
      </c>
      <c r="L2743">
        <v>7913</v>
      </c>
      <c r="M2743">
        <v>562</v>
      </c>
      <c r="N2743">
        <v>628</v>
      </c>
      <c r="O2743">
        <v>826</v>
      </c>
      <c r="P2743">
        <v>1005</v>
      </c>
      <c r="Q2743">
        <v>1110</v>
      </c>
    </row>
    <row r="2744" spans="1:17" x14ac:dyDescent="0.25">
      <c r="A2744">
        <v>31149</v>
      </c>
      <c r="B2744" t="s">
        <v>11044</v>
      </c>
      <c r="C2744" t="s">
        <v>11045</v>
      </c>
      <c r="D2744" t="s">
        <v>11046</v>
      </c>
      <c r="E2744" t="s">
        <v>1519</v>
      </c>
      <c r="F2744" t="s">
        <v>2644</v>
      </c>
      <c r="G2744" t="s">
        <v>10757</v>
      </c>
      <c r="H2744" t="s">
        <v>10758</v>
      </c>
      <c r="I2744" t="s">
        <v>29</v>
      </c>
      <c r="J2744" t="s">
        <v>11047</v>
      </c>
      <c r="K2744" t="s">
        <v>2657</v>
      </c>
      <c r="L2744">
        <v>1430</v>
      </c>
      <c r="M2744">
        <v>562</v>
      </c>
      <c r="N2744">
        <v>628</v>
      </c>
      <c r="O2744">
        <v>826</v>
      </c>
      <c r="P2744">
        <v>1118</v>
      </c>
      <c r="Q2744">
        <v>1122</v>
      </c>
    </row>
    <row r="2745" spans="1:17" x14ac:dyDescent="0.25">
      <c r="A2745">
        <v>31151</v>
      </c>
      <c r="B2745" t="s">
        <v>11048</v>
      </c>
      <c r="C2745" t="s">
        <v>11049</v>
      </c>
      <c r="D2745" t="s">
        <v>11050</v>
      </c>
      <c r="E2745" t="s">
        <v>1646</v>
      </c>
      <c r="F2745" t="s">
        <v>2644</v>
      </c>
      <c r="G2745" t="s">
        <v>10757</v>
      </c>
      <c r="H2745" t="s">
        <v>10758</v>
      </c>
      <c r="I2745" t="s">
        <v>29</v>
      </c>
      <c r="J2745" t="s">
        <v>11051</v>
      </c>
      <c r="K2745" t="s">
        <v>2657</v>
      </c>
      <c r="L2745">
        <v>14221</v>
      </c>
      <c r="M2745">
        <v>562</v>
      </c>
      <c r="N2745">
        <v>664</v>
      </c>
      <c r="O2745">
        <v>827</v>
      </c>
      <c r="P2745">
        <v>1175</v>
      </c>
      <c r="Q2745">
        <v>1309</v>
      </c>
    </row>
    <row r="2746" spans="1:17" x14ac:dyDescent="0.25">
      <c r="A2746">
        <v>31153</v>
      </c>
      <c r="B2746" t="s">
        <v>11052</v>
      </c>
      <c r="C2746" t="s">
        <v>6052</v>
      </c>
      <c r="D2746" t="s">
        <v>6053</v>
      </c>
      <c r="E2746" t="s">
        <v>1834</v>
      </c>
      <c r="F2746" t="s">
        <v>2644</v>
      </c>
      <c r="G2746" t="s">
        <v>10757</v>
      </c>
      <c r="H2746" t="s">
        <v>10758</v>
      </c>
      <c r="I2746" t="s">
        <v>29</v>
      </c>
      <c r="J2746" t="s">
        <v>11053</v>
      </c>
      <c r="K2746" t="s">
        <v>2648</v>
      </c>
      <c r="L2746">
        <v>183956</v>
      </c>
      <c r="M2746">
        <v>801</v>
      </c>
      <c r="N2746">
        <v>888</v>
      </c>
      <c r="O2746">
        <v>1083</v>
      </c>
      <c r="P2746">
        <v>1449</v>
      </c>
      <c r="Q2746">
        <v>1611</v>
      </c>
    </row>
    <row r="2747" spans="1:17" x14ac:dyDescent="0.25">
      <c r="A2747">
        <v>31155</v>
      </c>
      <c r="B2747" t="s">
        <v>11054</v>
      </c>
      <c r="C2747" t="s">
        <v>11055</v>
      </c>
      <c r="D2747" t="s">
        <v>11056</v>
      </c>
      <c r="E2747" t="s">
        <v>1846</v>
      </c>
      <c r="F2747" t="s">
        <v>2644</v>
      </c>
      <c r="G2747" t="s">
        <v>10757</v>
      </c>
      <c r="H2747" t="s">
        <v>10758</v>
      </c>
      <c r="I2747" t="s">
        <v>29</v>
      </c>
      <c r="J2747" t="s">
        <v>11057</v>
      </c>
      <c r="K2747" t="s">
        <v>2648</v>
      </c>
      <c r="L2747">
        <v>21356</v>
      </c>
      <c r="M2747">
        <v>637</v>
      </c>
      <c r="N2747">
        <v>688</v>
      </c>
      <c r="O2747">
        <v>860</v>
      </c>
      <c r="P2747">
        <v>1047</v>
      </c>
      <c r="Q2747">
        <v>1309</v>
      </c>
    </row>
    <row r="2748" spans="1:17" x14ac:dyDescent="0.25">
      <c r="A2748">
        <v>31157</v>
      </c>
      <c r="B2748" t="s">
        <v>11058</v>
      </c>
      <c r="C2748" t="s">
        <v>11059</v>
      </c>
      <c r="D2748" t="s">
        <v>11060</v>
      </c>
      <c r="E2748" t="s">
        <v>1859</v>
      </c>
      <c r="F2748" t="s">
        <v>2644</v>
      </c>
      <c r="G2748" t="s">
        <v>10757</v>
      </c>
      <c r="H2748" t="s">
        <v>10758</v>
      </c>
      <c r="I2748" t="s">
        <v>29</v>
      </c>
      <c r="J2748" t="s">
        <v>11061</v>
      </c>
      <c r="K2748" t="s">
        <v>2657</v>
      </c>
      <c r="L2748">
        <v>35884</v>
      </c>
      <c r="M2748">
        <v>693</v>
      </c>
      <c r="N2748">
        <v>698</v>
      </c>
      <c r="O2748">
        <v>877</v>
      </c>
      <c r="P2748">
        <v>1246</v>
      </c>
      <c r="Q2748">
        <v>1490</v>
      </c>
    </row>
    <row r="2749" spans="1:17" x14ac:dyDescent="0.25">
      <c r="A2749">
        <v>31159</v>
      </c>
      <c r="B2749" t="s">
        <v>11062</v>
      </c>
      <c r="C2749" t="s">
        <v>11063</v>
      </c>
      <c r="D2749" t="s">
        <v>11064</v>
      </c>
      <c r="E2749" t="s">
        <v>1868</v>
      </c>
      <c r="F2749" t="s">
        <v>2644</v>
      </c>
      <c r="G2749" t="s">
        <v>10757</v>
      </c>
      <c r="H2749" t="s">
        <v>10758</v>
      </c>
      <c r="I2749" t="s">
        <v>29</v>
      </c>
      <c r="J2749" t="s">
        <v>11065</v>
      </c>
      <c r="K2749" t="s">
        <v>2648</v>
      </c>
      <c r="L2749">
        <v>17217</v>
      </c>
      <c r="M2749">
        <v>580</v>
      </c>
      <c r="N2749">
        <v>638</v>
      </c>
      <c r="O2749">
        <v>827</v>
      </c>
      <c r="P2749">
        <v>1145</v>
      </c>
      <c r="Q2749">
        <v>1409</v>
      </c>
    </row>
    <row r="2750" spans="1:17" x14ac:dyDescent="0.25">
      <c r="A2750">
        <v>31161</v>
      </c>
      <c r="B2750" t="s">
        <v>11066</v>
      </c>
      <c r="C2750" t="s">
        <v>11067</v>
      </c>
      <c r="D2750" t="s">
        <v>11068</v>
      </c>
      <c r="E2750" t="s">
        <v>684</v>
      </c>
      <c r="F2750" t="s">
        <v>2644</v>
      </c>
      <c r="G2750" t="s">
        <v>10757</v>
      </c>
      <c r="H2750" t="s">
        <v>10758</v>
      </c>
      <c r="I2750" t="s">
        <v>29</v>
      </c>
      <c r="J2750" t="s">
        <v>11069</v>
      </c>
      <c r="K2750" t="s">
        <v>2657</v>
      </c>
      <c r="L2750">
        <v>5215</v>
      </c>
      <c r="M2750">
        <v>562</v>
      </c>
      <c r="N2750">
        <v>720</v>
      </c>
      <c r="O2750">
        <v>826</v>
      </c>
      <c r="P2750">
        <v>1022</v>
      </c>
      <c r="Q2750">
        <v>1156</v>
      </c>
    </row>
    <row r="2751" spans="1:17" x14ac:dyDescent="0.25">
      <c r="A2751">
        <v>31163</v>
      </c>
      <c r="B2751" t="s">
        <v>11070</v>
      </c>
      <c r="C2751" t="s">
        <v>11071</v>
      </c>
      <c r="D2751" t="s">
        <v>11072</v>
      </c>
      <c r="E2751" t="s">
        <v>970</v>
      </c>
      <c r="F2751" t="s">
        <v>2644</v>
      </c>
      <c r="G2751" t="s">
        <v>10757</v>
      </c>
      <c r="H2751" t="s">
        <v>10758</v>
      </c>
      <c r="I2751" t="s">
        <v>29</v>
      </c>
      <c r="J2751" t="s">
        <v>11073</v>
      </c>
      <c r="K2751" t="s">
        <v>2657</v>
      </c>
      <c r="L2751">
        <v>3015</v>
      </c>
      <c r="M2751">
        <v>562</v>
      </c>
      <c r="N2751">
        <v>628</v>
      </c>
      <c r="O2751">
        <v>826</v>
      </c>
      <c r="P2751">
        <v>1105</v>
      </c>
      <c r="Q2751">
        <v>1110</v>
      </c>
    </row>
    <row r="2752" spans="1:17" x14ac:dyDescent="0.25">
      <c r="A2752">
        <v>31165</v>
      </c>
      <c r="B2752" t="s">
        <v>11074</v>
      </c>
      <c r="C2752" t="s">
        <v>11075</v>
      </c>
      <c r="D2752" t="s">
        <v>11076</v>
      </c>
      <c r="E2752" t="s">
        <v>1298</v>
      </c>
      <c r="F2752" t="s">
        <v>2644</v>
      </c>
      <c r="G2752" t="s">
        <v>10757</v>
      </c>
      <c r="H2752" t="s">
        <v>10758</v>
      </c>
      <c r="I2752" t="s">
        <v>29</v>
      </c>
      <c r="J2752" t="s">
        <v>11077</v>
      </c>
      <c r="K2752" t="s">
        <v>2657</v>
      </c>
      <c r="L2752">
        <v>1298</v>
      </c>
      <c r="M2752">
        <v>562</v>
      </c>
      <c r="N2752">
        <v>628</v>
      </c>
      <c r="O2752">
        <v>826</v>
      </c>
      <c r="P2752">
        <v>1059</v>
      </c>
      <c r="Q2752">
        <v>1167</v>
      </c>
    </row>
    <row r="2753" spans="1:17" x14ac:dyDescent="0.25">
      <c r="A2753">
        <v>31167</v>
      </c>
      <c r="B2753" t="s">
        <v>11078</v>
      </c>
      <c r="C2753" t="s">
        <v>11079</v>
      </c>
      <c r="D2753" t="s">
        <v>11080</v>
      </c>
      <c r="E2753" t="s">
        <v>1901</v>
      </c>
      <c r="F2753" t="s">
        <v>2644</v>
      </c>
      <c r="G2753" t="s">
        <v>10757</v>
      </c>
      <c r="H2753" t="s">
        <v>10758</v>
      </c>
      <c r="I2753" t="s">
        <v>29</v>
      </c>
      <c r="J2753" t="s">
        <v>11081</v>
      </c>
      <c r="K2753" t="s">
        <v>2657</v>
      </c>
      <c r="L2753">
        <v>5946</v>
      </c>
      <c r="M2753">
        <v>759</v>
      </c>
      <c r="N2753">
        <v>848</v>
      </c>
      <c r="O2753">
        <v>1116</v>
      </c>
      <c r="P2753">
        <v>1358</v>
      </c>
      <c r="Q2753">
        <v>1499</v>
      </c>
    </row>
    <row r="2754" spans="1:17" x14ac:dyDescent="0.25">
      <c r="A2754">
        <v>31169</v>
      </c>
      <c r="B2754" t="s">
        <v>11082</v>
      </c>
      <c r="C2754" t="s">
        <v>11083</v>
      </c>
      <c r="D2754" t="s">
        <v>11084</v>
      </c>
      <c r="E2754" t="s">
        <v>1910</v>
      </c>
      <c r="F2754" t="s">
        <v>2644</v>
      </c>
      <c r="G2754" t="s">
        <v>10757</v>
      </c>
      <c r="H2754" t="s">
        <v>10758</v>
      </c>
      <c r="I2754" t="s">
        <v>29</v>
      </c>
      <c r="J2754" t="s">
        <v>11085</v>
      </c>
      <c r="K2754" t="s">
        <v>2657</v>
      </c>
      <c r="L2754">
        <v>5000</v>
      </c>
      <c r="M2754">
        <v>562</v>
      </c>
      <c r="N2754">
        <v>676</v>
      </c>
      <c r="O2754">
        <v>826</v>
      </c>
      <c r="P2754">
        <v>1071</v>
      </c>
      <c r="Q2754">
        <v>1117</v>
      </c>
    </row>
    <row r="2755" spans="1:17" x14ac:dyDescent="0.25">
      <c r="A2755">
        <v>31171</v>
      </c>
      <c r="B2755" t="s">
        <v>11086</v>
      </c>
      <c r="C2755" t="s">
        <v>11087</v>
      </c>
      <c r="D2755" t="s">
        <v>11088</v>
      </c>
      <c r="E2755" t="s">
        <v>1919</v>
      </c>
      <c r="F2755" t="s">
        <v>2644</v>
      </c>
      <c r="G2755" t="s">
        <v>10757</v>
      </c>
      <c r="H2755" t="s">
        <v>10758</v>
      </c>
      <c r="I2755" t="s">
        <v>29</v>
      </c>
      <c r="J2755" t="s">
        <v>11089</v>
      </c>
      <c r="K2755" t="s">
        <v>2657</v>
      </c>
      <c r="L2755">
        <v>586</v>
      </c>
      <c r="M2755">
        <v>562</v>
      </c>
      <c r="N2755">
        <v>628</v>
      </c>
      <c r="O2755">
        <v>826</v>
      </c>
      <c r="P2755">
        <v>1059</v>
      </c>
      <c r="Q2755">
        <v>1122</v>
      </c>
    </row>
    <row r="2756" spans="1:17" x14ac:dyDescent="0.25">
      <c r="A2756">
        <v>31173</v>
      </c>
      <c r="B2756" t="s">
        <v>11090</v>
      </c>
      <c r="C2756" t="s">
        <v>11091</v>
      </c>
      <c r="D2756" t="s">
        <v>11092</v>
      </c>
      <c r="E2756" t="s">
        <v>1111</v>
      </c>
      <c r="F2756" t="s">
        <v>2644</v>
      </c>
      <c r="G2756" t="s">
        <v>10757</v>
      </c>
      <c r="H2756" t="s">
        <v>10758</v>
      </c>
      <c r="I2756" t="s">
        <v>29</v>
      </c>
      <c r="J2756" t="s">
        <v>11093</v>
      </c>
      <c r="K2756" t="s">
        <v>2657</v>
      </c>
      <c r="L2756">
        <v>7218</v>
      </c>
      <c r="M2756">
        <v>562</v>
      </c>
      <c r="N2756">
        <v>628</v>
      </c>
      <c r="O2756">
        <v>826</v>
      </c>
      <c r="P2756">
        <v>1005</v>
      </c>
      <c r="Q2756">
        <v>1110</v>
      </c>
    </row>
    <row r="2757" spans="1:17" x14ac:dyDescent="0.25">
      <c r="A2757">
        <v>31175</v>
      </c>
      <c r="B2757" t="s">
        <v>11094</v>
      </c>
      <c r="C2757" t="s">
        <v>11095</v>
      </c>
      <c r="D2757" t="s">
        <v>11096</v>
      </c>
      <c r="E2757" t="s">
        <v>1289</v>
      </c>
      <c r="F2757" t="s">
        <v>2644</v>
      </c>
      <c r="G2757" t="s">
        <v>10757</v>
      </c>
      <c r="H2757" t="s">
        <v>10758</v>
      </c>
      <c r="I2757" t="s">
        <v>29</v>
      </c>
      <c r="J2757" t="s">
        <v>11097</v>
      </c>
      <c r="K2757" t="s">
        <v>2657</v>
      </c>
      <c r="L2757">
        <v>4100</v>
      </c>
      <c r="M2757">
        <v>562</v>
      </c>
      <c r="N2757">
        <v>628</v>
      </c>
      <c r="O2757">
        <v>826</v>
      </c>
      <c r="P2757">
        <v>1005</v>
      </c>
      <c r="Q2757">
        <v>1122</v>
      </c>
    </row>
    <row r="2758" spans="1:17" x14ac:dyDescent="0.25">
      <c r="A2758">
        <v>31177</v>
      </c>
      <c r="B2758" t="s">
        <v>11098</v>
      </c>
      <c r="C2758" t="s">
        <v>6052</v>
      </c>
      <c r="D2758" t="s">
        <v>6053</v>
      </c>
      <c r="E2758" t="s">
        <v>271</v>
      </c>
      <c r="F2758" t="s">
        <v>2644</v>
      </c>
      <c r="G2758" t="s">
        <v>10757</v>
      </c>
      <c r="H2758" t="s">
        <v>10758</v>
      </c>
      <c r="I2758" t="s">
        <v>29</v>
      </c>
      <c r="J2758" t="s">
        <v>11099</v>
      </c>
      <c r="K2758" t="s">
        <v>2648</v>
      </c>
      <c r="L2758">
        <v>20546</v>
      </c>
      <c r="M2758">
        <v>801</v>
      </c>
      <c r="N2758">
        <v>888</v>
      </c>
      <c r="O2758">
        <v>1083</v>
      </c>
      <c r="P2758">
        <v>1449</v>
      </c>
      <c r="Q2758">
        <v>1611</v>
      </c>
    </row>
    <row r="2759" spans="1:17" x14ac:dyDescent="0.25">
      <c r="A2759">
        <v>31179</v>
      </c>
      <c r="B2759" t="s">
        <v>11100</v>
      </c>
      <c r="C2759" t="s">
        <v>11101</v>
      </c>
      <c r="D2759" t="s">
        <v>11102</v>
      </c>
      <c r="E2759" t="s">
        <v>975</v>
      </c>
      <c r="F2759" t="s">
        <v>2644</v>
      </c>
      <c r="G2759" t="s">
        <v>10757</v>
      </c>
      <c r="H2759" t="s">
        <v>10758</v>
      </c>
      <c r="I2759" t="s">
        <v>29</v>
      </c>
      <c r="J2759" t="s">
        <v>11103</v>
      </c>
      <c r="K2759" t="s">
        <v>2657</v>
      </c>
      <c r="L2759">
        <v>9388</v>
      </c>
      <c r="M2759">
        <v>574</v>
      </c>
      <c r="N2759">
        <v>641</v>
      </c>
      <c r="O2759">
        <v>844</v>
      </c>
      <c r="P2759">
        <v>1027</v>
      </c>
      <c r="Q2759">
        <v>1134</v>
      </c>
    </row>
    <row r="2760" spans="1:17" x14ac:dyDescent="0.25">
      <c r="A2760">
        <v>31181</v>
      </c>
      <c r="B2760" t="s">
        <v>11104</v>
      </c>
      <c r="C2760" t="s">
        <v>11105</v>
      </c>
      <c r="D2760" t="s">
        <v>11106</v>
      </c>
      <c r="E2760" t="s">
        <v>1458</v>
      </c>
      <c r="F2760" t="s">
        <v>2644</v>
      </c>
      <c r="G2760" t="s">
        <v>10757</v>
      </c>
      <c r="H2760" t="s">
        <v>10758</v>
      </c>
      <c r="I2760" t="s">
        <v>29</v>
      </c>
      <c r="J2760" t="s">
        <v>11107</v>
      </c>
      <c r="K2760" t="s">
        <v>2657</v>
      </c>
      <c r="L2760">
        <v>3497</v>
      </c>
      <c r="M2760">
        <v>562</v>
      </c>
      <c r="N2760">
        <v>628</v>
      </c>
      <c r="O2760">
        <v>826</v>
      </c>
      <c r="P2760">
        <v>1105</v>
      </c>
      <c r="Q2760">
        <v>1110</v>
      </c>
    </row>
    <row r="2761" spans="1:17" x14ac:dyDescent="0.25">
      <c r="A2761">
        <v>31183</v>
      </c>
      <c r="B2761" t="s">
        <v>11108</v>
      </c>
      <c r="C2761" t="s">
        <v>11109</v>
      </c>
      <c r="D2761" t="s">
        <v>11110</v>
      </c>
      <c r="E2761" t="s">
        <v>1131</v>
      </c>
      <c r="F2761" t="s">
        <v>2644</v>
      </c>
      <c r="G2761" t="s">
        <v>10757</v>
      </c>
      <c r="H2761" t="s">
        <v>10758</v>
      </c>
      <c r="I2761" t="s">
        <v>29</v>
      </c>
      <c r="J2761" t="s">
        <v>11111</v>
      </c>
      <c r="K2761" t="s">
        <v>2657</v>
      </c>
      <c r="L2761">
        <v>689</v>
      </c>
      <c r="M2761">
        <v>562</v>
      </c>
      <c r="N2761">
        <v>628</v>
      </c>
      <c r="O2761">
        <v>826</v>
      </c>
      <c r="P2761">
        <v>1103</v>
      </c>
      <c r="Q2761">
        <v>1122</v>
      </c>
    </row>
    <row r="2762" spans="1:17" x14ac:dyDescent="0.25">
      <c r="A2762">
        <v>31185</v>
      </c>
      <c r="B2762" t="s">
        <v>11112</v>
      </c>
      <c r="C2762" t="s">
        <v>11113</v>
      </c>
      <c r="D2762" t="s">
        <v>11114</v>
      </c>
      <c r="E2762" t="s">
        <v>634</v>
      </c>
      <c r="F2762" t="s">
        <v>2644</v>
      </c>
      <c r="G2762" t="s">
        <v>10757</v>
      </c>
      <c r="H2762" t="s">
        <v>10758</v>
      </c>
      <c r="I2762" t="s">
        <v>29</v>
      </c>
      <c r="J2762" t="s">
        <v>11115</v>
      </c>
      <c r="K2762" t="s">
        <v>2657</v>
      </c>
      <c r="L2762">
        <v>13671</v>
      </c>
      <c r="M2762">
        <v>615</v>
      </c>
      <c r="N2762">
        <v>718</v>
      </c>
      <c r="O2762">
        <v>904</v>
      </c>
      <c r="P2762">
        <v>1100</v>
      </c>
      <c r="Q2762">
        <v>1214</v>
      </c>
    </row>
    <row r="2763" spans="1:17" x14ac:dyDescent="0.25">
      <c r="A2763">
        <v>32001</v>
      </c>
      <c r="B2763" t="s">
        <v>11116</v>
      </c>
      <c r="C2763" t="s">
        <v>11117</v>
      </c>
      <c r="D2763" t="s">
        <v>11118</v>
      </c>
      <c r="E2763" t="s">
        <v>80</v>
      </c>
      <c r="F2763" t="s">
        <v>2644</v>
      </c>
      <c r="G2763" t="s">
        <v>11119</v>
      </c>
      <c r="H2763" t="s">
        <v>11120</v>
      </c>
      <c r="I2763" t="s">
        <v>30</v>
      </c>
      <c r="J2763" t="s">
        <v>11121</v>
      </c>
      <c r="K2763" t="s">
        <v>2657</v>
      </c>
      <c r="L2763">
        <v>24606</v>
      </c>
      <c r="M2763">
        <v>707</v>
      </c>
      <c r="N2763">
        <v>824</v>
      </c>
      <c r="O2763">
        <v>1058</v>
      </c>
      <c r="P2763">
        <v>1504</v>
      </c>
      <c r="Q2763">
        <v>1802</v>
      </c>
    </row>
    <row r="2764" spans="1:17" x14ac:dyDescent="0.25">
      <c r="A2764">
        <v>32003</v>
      </c>
      <c r="B2764" t="s">
        <v>11122</v>
      </c>
      <c r="C2764" t="s">
        <v>11123</v>
      </c>
      <c r="D2764" t="s">
        <v>11124</v>
      </c>
      <c r="E2764" t="s">
        <v>122</v>
      </c>
      <c r="F2764" t="s">
        <v>2644</v>
      </c>
      <c r="G2764" t="s">
        <v>11119</v>
      </c>
      <c r="H2764" t="s">
        <v>11120</v>
      </c>
      <c r="I2764" t="s">
        <v>30</v>
      </c>
      <c r="J2764" t="s">
        <v>11125</v>
      </c>
      <c r="K2764" t="s">
        <v>2648</v>
      </c>
      <c r="L2764">
        <v>2228866</v>
      </c>
      <c r="M2764">
        <v>1046</v>
      </c>
      <c r="N2764">
        <v>1212</v>
      </c>
      <c r="O2764">
        <v>1457</v>
      </c>
      <c r="P2764">
        <v>2071</v>
      </c>
      <c r="Q2764">
        <v>2464</v>
      </c>
    </row>
    <row r="2765" spans="1:17" x14ac:dyDescent="0.25">
      <c r="A2765">
        <v>32005</v>
      </c>
      <c r="B2765" t="s">
        <v>11126</v>
      </c>
      <c r="C2765" t="s">
        <v>11127</v>
      </c>
      <c r="D2765" t="s">
        <v>11128</v>
      </c>
      <c r="E2765" t="s">
        <v>169</v>
      </c>
      <c r="F2765" t="s">
        <v>2644</v>
      </c>
      <c r="G2765" t="s">
        <v>11119</v>
      </c>
      <c r="H2765" t="s">
        <v>11120</v>
      </c>
      <c r="I2765" t="s">
        <v>30</v>
      </c>
      <c r="J2765" t="s">
        <v>11129</v>
      </c>
      <c r="K2765" t="s">
        <v>2657</v>
      </c>
      <c r="L2765">
        <v>48486</v>
      </c>
      <c r="M2765">
        <v>884</v>
      </c>
      <c r="N2765">
        <v>1080</v>
      </c>
      <c r="O2765">
        <v>1300</v>
      </c>
      <c r="P2765">
        <v>1848</v>
      </c>
      <c r="Q2765">
        <v>1960</v>
      </c>
    </row>
    <row r="2766" spans="1:17" x14ac:dyDescent="0.25">
      <c r="A2766">
        <v>32007</v>
      </c>
      <c r="B2766" t="s">
        <v>11130</v>
      </c>
      <c r="C2766" t="s">
        <v>11131</v>
      </c>
      <c r="D2766" t="s">
        <v>11132</v>
      </c>
      <c r="E2766" t="s">
        <v>216</v>
      </c>
      <c r="F2766" t="s">
        <v>2644</v>
      </c>
      <c r="G2766" t="s">
        <v>11119</v>
      </c>
      <c r="H2766" t="s">
        <v>11120</v>
      </c>
      <c r="I2766" t="s">
        <v>30</v>
      </c>
      <c r="J2766" t="s">
        <v>11133</v>
      </c>
      <c r="K2766" t="s">
        <v>2657</v>
      </c>
      <c r="L2766">
        <v>52537</v>
      </c>
      <c r="M2766">
        <v>869</v>
      </c>
      <c r="N2766">
        <v>991</v>
      </c>
      <c r="O2766">
        <v>1300</v>
      </c>
      <c r="P2766">
        <v>1749</v>
      </c>
      <c r="Q2766">
        <v>1822</v>
      </c>
    </row>
    <row r="2767" spans="1:17" x14ac:dyDescent="0.25">
      <c r="A2767">
        <v>32009</v>
      </c>
      <c r="B2767" t="s">
        <v>11134</v>
      </c>
      <c r="C2767" t="s">
        <v>11135</v>
      </c>
      <c r="D2767" t="s">
        <v>11136</v>
      </c>
      <c r="E2767" t="s">
        <v>260</v>
      </c>
      <c r="F2767" t="s">
        <v>2644</v>
      </c>
      <c r="G2767" t="s">
        <v>11119</v>
      </c>
      <c r="H2767" t="s">
        <v>11120</v>
      </c>
      <c r="I2767" t="s">
        <v>30</v>
      </c>
      <c r="J2767" t="s">
        <v>11137</v>
      </c>
      <c r="K2767" t="s">
        <v>2657</v>
      </c>
      <c r="L2767">
        <v>1030</v>
      </c>
      <c r="M2767">
        <v>675</v>
      </c>
      <c r="N2767">
        <v>767</v>
      </c>
      <c r="O2767">
        <v>1009</v>
      </c>
      <c r="P2767">
        <v>1427</v>
      </c>
      <c r="Q2767">
        <v>1663</v>
      </c>
    </row>
    <row r="2768" spans="1:17" x14ac:dyDescent="0.25">
      <c r="A2768">
        <v>32011</v>
      </c>
      <c r="B2768" t="s">
        <v>11138</v>
      </c>
      <c r="C2768" t="s">
        <v>11139</v>
      </c>
      <c r="D2768" t="s">
        <v>11140</v>
      </c>
      <c r="E2768" t="s">
        <v>301</v>
      </c>
      <c r="F2768" t="s">
        <v>2644</v>
      </c>
      <c r="G2768" t="s">
        <v>11119</v>
      </c>
      <c r="H2768" t="s">
        <v>11120</v>
      </c>
      <c r="I2768" t="s">
        <v>30</v>
      </c>
      <c r="J2768" t="s">
        <v>11141</v>
      </c>
      <c r="K2768" t="s">
        <v>2657</v>
      </c>
      <c r="L2768">
        <v>1839</v>
      </c>
      <c r="M2768">
        <v>746</v>
      </c>
      <c r="N2768">
        <v>848</v>
      </c>
      <c r="O2768">
        <v>1116</v>
      </c>
      <c r="P2768">
        <v>1579</v>
      </c>
      <c r="Q2768">
        <v>1839</v>
      </c>
    </row>
    <row r="2769" spans="1:17" x14ac:dyDescent="0.25">
      <c r="A2769">
        <v>32013</v>
      </c>
      <c r="B2769" t="s">
        <v>11142</v>
      </c>
      <c r="C2769" t="s">
        <v>11143</v>
      </c>
      <c r="D2769" t="s">
        <v>11144</v>
      </c>
      <c r="E2769" t="s">
        <v>337</v>
      </c>
      <c r="F2769" t="s">
        <v>2644</v>
      </c>
      <c r="G2769" t="s">
        <v>11119</v>
      </c>
      <c r="H2769" t="s">
        <v>11120</v>
      </c>
      <c r="I2769" t="s">
        <v>30</v>
      </c>
      <c r="J2769" t="s">
        <v>11145</v>
      </c>
      <c r="K2769" t="s">
        <v>2657</v>
      </c>
      <c r="L2769">
        <v>16834</v>
      </c>
      <c r="M2769">
        <v>770</v>
      </c>
      <c r="N2769">
        <v>901</v>
      </c>
      <c r="O2769">
        <v>1152</v>
      </c>
      <c r="P2769">
        <v>1402</v>
      </c>
      <c r="Q2769">
        <v>1898</v>
      </c>
    </row>
    <row r="2770" spans="1:17" x14ac:dyDescent="0.25">
      <c r="A2770">
        <v>32015</v>
      </c>
      <c r="B2770" t="s">
        <v>11146</v>
      </c>
      <c r="C2770" t="s">
        <v>11147</v>
      </c>
      <c r="D2770" t="s">
        <v>11148</v>
      </c>
      <c r="E2770" t="s">
        <v>370</v>
      </c>
      <c r="F2770" t="s">
        <v>2644</v>
      </c>
      <c r="G2770" t="s">
        <v>11119</v>
      </c>
      <c r="H2770" t="s">
        <v>11120</v>
      </c>
      <c r="I2770" t="s">
        <v>30</v>
      </c>
      <c r="J2770" t="s">
        <v>11149</v>
      </c>
      <c r="K2770" t="s">
        <v>2657</v>
      </c>
      <c r="L2770">
        <v>5565</v>
      </c>
      <c r="M2770">
        <v>746</v>
      </c>
      <c r="N2770">
        <v>848</v>
      </c>
      <c r="O2770">
        <v>1116</v>
      </c>
      <c r="P2770">
        <v>1579</v>
      </c>
      <c r="Q2770">
        <v>1839</v>
      </c>
    </row>
    <row r="2771" spans="1:17" x14ac:dyDescent="0.25">
      <c r="A2771">
        <v>32017</v>
      </c>
      <c r="B2771" t="s">
        <v>11150</v>
      </c>
      <c r="C2771" t="s">
        <v>11151</v>
      </c>
      <c r="D2771" t="s">
        <v>11152</v>
      </c>
      <c r="E2771" t="s">
        <v>365</v>
      </c>
      <c r="F2771" t="s">
        <v>2644</v>
      </c>
      <c r="G2771" t="s">
        <v>11119</v>
      </c>
      <c r="H2771" t="s">
        <v>11120</v>
      </c>
      <c r="I2771" t="s">
        <v>30</v>
      </c>
      <c r="J2771" t="s">
        <v>11153</v>
      </c>
      <c r="K2771" t="s">
        <v>2657</v>
      </c>
      <c r="L2771">
        <v>5177</v>
      </c>
      <c r="M2771">
        <v>617</v>
      </c>
      <c r="N2771">
        <v>701</v>
      </c>
      <c r="O2771">
        <v>923</v>
      </c>
      <c r="P2771">
        <v>1306</v>
      </c>
      <c r="Q2771">
        <v>1521</v>
      </c>
    </row>
    <row r="2772" spans="1:17" x14ac:dyDescent="0.25">
      <c r="A2772">
        <v>32019</v>
      </c>
      <c r="B2772" t="s">
        <v>11154</v>
      </c>
      <c r="C2772" t="s">
        <v>11155</v>
      </c>
      <c r="D2772" t="s">
        <v>11156</v>
      </c>
      <c r="E2772" t="s">
        <v>443</v>
      </c>
      <c r="F2772" t="s">
        <v>2644</v>
      </c>
      <c r="G2772" t="s">
        <v>11119</v>
      </c>
      <c r="H2772" t="s">
        <v>11120</v>
      </c>
      <c r="I2772" t="s">
        <v>30</v>
      </c>
      <c r="J2772" t="s">
        <v>11157</v>
      </c>
      <c r="K2772" t="s">
        <v>2657</v>
      </c>
      <c r="L2772">
        <v>55667</v>
      </c>
      <c r="M2772">
        <v>834</v>
      </c>
      <c r="N2772">
        <v>926</v>
      </c>
      <c r="O2772">
        <v>1097</v>
      </c>
      <c r="P2772">
        <v>1559</v>
      </c>
      <c r="Q2772">
        <v>1869</v>
      </c>
    </row>
    <row r="2773" spans="1:17" x14ac:dyDescent="0.25">
      <c r="A2773">
        <v>32021</v>
      </c>
      <c r="B2773" t="s">
        <v>11158</v>
      </c>
      <c r="C2773" t="s">
        <v>11159</v>
      </c>
      <c r="D2773" t="s">
        <v>11160</v>
      </c>
      <c r="E2773" t="s">
        <v>477</v>
      </c>
      <c r="F2773" t="s">
        <v>2644</v>
      </c>
      <c r="G2773" t="s">
        <v>11119</v>
      </c>
      <c r="H2773" t="s">
        <v>11120</v>
      </c>
      <c r="I2773" t="s">
        <v>30</v>
      </c>
      <c r="J2773" t="s">
        <v>11161</v>
      </c>
      <c r="K2773" t="s">
        <v>2657</v>
      </c>
      <c r="L2773">
        <v>4487</v>
      </c>
      <c r="M2773">
        <v>746</v>
      </c>
      <c r="N2773">
        <v>848</v>
      </c>
      <c r="O2773">
        <v>1116</v>
      </c>
      <c r="P2773">
        <v>1579</v>
      </c>
      <c r="Q2773">
        <v>1839</v>
      </c>
    </row>
    <row r="2774" spans="1:17" x14ac:dyDescent="0.25">
      <c r="A2774">
        <v>32023</v>
      </c>
      <c r="B2774" t="s">
        <v>11162</v>
      </c>
      <c r="C2774" t="s">
        <v>11163</v>
      </c>
      <c r="D2774" t="s">
        <v>11164</v>
      </c>
      <c r="E2774" t="s">
        <v>508</v>
      </c>
      <c r="F2774" t="s">
        <v>2644</v>
      </c>
      <c r="G2774" t="s">
        <v>11119</v>
      </c>
      <c r="H2774" t="s">
        <v>11120</v>
      </c>
      <c r="I2774" t="s">
        <v>30</v>
      </c>
      <c r="J2774" t="s">
        <v>11165</v>
      </c>
      <c r="K2774" t="s">
        <v>2657</v>
      </c>
      <c r="L2774">
        <v>45514</v>
      </c>
      <c r="M2774">
        <v>713</v>
      </c>
      <c r="N2774">
        <v>810</v>
      </c>
      <c r="O2774">
        <v>1066</v>
      </c>
      <c r="P2774">
        <v>1402</v>
      </c>
      <c r="Q2774">
        <v>1542</v>
      </c>
    </row>
    <row r="2775" spans="1:17" x14ac:dyDescent="0.25">
      <c r="A2775">
        <v>32027</v>
      </c>
      <c r="B2775" t="s">
        <v>11166</v>
      </c>
      <c r="C2775" t="s">
        <v>11167</v>
      </c>
      <c r="D2775" t="s">
        <v>11168</v>
      </c>
      <c r="E2775" t="s">
        <v>537</v>
      </c>
      <c r="F2775" t="s">
        <v>2644</v>
      </c>
      <c r="G2775" t="s">
        <v>11119</v>
      </c>
      <c r="H2775" t="s">
        <v>11120</v>
      </c>
      <c r="I2775" t="s">
        <v>30</v>
      </c>
      <c r="J2775" t="s">
        <v>11169</v>
      </c>
      <c r="K2775" t="s">
        <v>2657</v>
      </c>
      <c r="L2775">
        <v>6591</v>
      </c>
      <c r="M2775">
        <v>638</v>
      </c>
      <c r="N2775">
        <v>740</v>
      </c>
      <c r="O2775">
        <v>954</v>
      </c>
      <c r="P2775">
        <v>1338</v>
      </c>
      <c r="Q2775">
        <v>1572</v>
      </c>
    </row>
    <row r="2776" spans="1:17" x14ac:dyDescent="0.25">
      <c r="A2776">
        <v>32029</v>
      </c>
      <c r="B2776" t="s">
        <v>11170</v>
      </c>
      <c r="C2776" t="s">
        <v>11171</v>
      </c>
      <c r="D2776" t="s">
        <v>11172</v>
      </c>
      <c r="E2776" t="s">
        <v>571</v>
      </c>
      <c r="F2776" t="s">
        <v>2644</v>
      </c>
      <c r="G2776" t="s">
        <v>11119</v>
      </c>
      <c r="H2776" t="s">
        <v>11120</v>
      </c>
      <c r="I2776" t="s">
        <v>30</v>
      </c>
      <c r="J2776" t="s">
        <v>11173</v>
      </c>
      <c r="K2776" t="s">
        <v>2648</v>
      </c>
      <c r="L2776">
        <v>4086</v>
      </c>
      <c r="M2776">
        <v>1060</v>
      </c>
      <c r="N2776">
        <v>1256</v>
      </c>
      <c r="O2776">
        <v>1585</v>
      </c>
      <c r="P2776">
        <v>2253</v>
      </c>
      <c r="Q2776">
        <v>2700</v>
      </c>
    </row>
    <row r="2777" spans="1:17" x14ac:dyDescent="0.25">
      <c r="A2777">
        <v>32031</v>
      </c>
      <c r="B2777" t="s">
        <v>11174</v>
      </c>
      <c r="C2777" t="s">
        <v>11171</v>
      </c>
      <c r="D2777" t="s">
        <v>11172</v>
      </c>
      <c r="E2777" t="s">
        <v>603</v>
      </c>
      <c r="F2777" t="s">
        <v>2644</v>
      </c>
      <c r="G2777" t="s">
        <v>11119</v>
      </c>
      <c r="H2777" t="s">
        <v>11120</v>
      </c>
      <c r="I2777" t="s">
        <v>30</v>
      </c>
      <c r="J2777" t="s">
        <v>11175</v>
      </c>
      <c r="K2777" t="s">
        <v>2648</v>
      </c>
      <c r="L2777">
        <v>464182</v>
      </c>
      <c r="M2777">
        <v>1060</v>
      </c>
      <c r="N2777">
        <v>1256</v>
      </c>
      <c r="O2777">
        <v>1585</v>
      </c>
      <c r="P2777">
        <v>2253</v>
      </c>
      <c r="Q2777">
        <v>2700</v>
      </c>
    </row>
    <row r="2778" spans="1:17" x14ac:dyDescent="0.25">
      <c r="A2778">
        <v>32033</v>
      </c>
      <c r="B2778" t="s">
        <v>11176</v>
      </c>
      <c r="C2778" t="s">
        <v>11177</v>
      </c>
      <c r="D2778" t="s">
        <v>11178</v>
      </c>
      <c r="E2778" t="s">
        <v>641</v>
      </c>
      <c r="F2778" t="s">
        <v>2644</v>
      </c>
      <c r="G2778" t="s">
        <v>11119</v>
      </c>
      <c r="H2778" t="s">
        <v>11120</v>
      </c>
      <c r="I2778" t="s">
        <v>30</v>
      </c>
      <c r="J2778" t="s">
        <v>11179</v>
      </c>
      <c r="K2778" t="s">
        <v>2657</v>
      </c>
      <c r="L2778">
        <v>9570</v>
      </c>
      <c r="M2778">
        <v>758</v>
      </c>
      <c r="N2778">
        <v>861</v>
      </c>
      <c r="O2778">
        <v>1133</v>
      </c>
      <c r="P2778">
        <v>1435</v>
      </c>
      <c r="Q2778">
        <v>1867</v>
      </c>
    </row>
    <row r="2779" spans="1:17" x14ac:dyDescent="0.25">
      <c r="A2779">
        <v>32510</v>
      </c>
      <c r="B2779" t="s">
        <v>11180</v>
      </c>
      <c r="C2779" t="s">
        <v>11181</v>
      </c>
      <c r="D2779" t="s">
        <v>11182</v>
      </c>
      <c r="E2779" t="s">
        <v>668</v>
      </c>
      <c r="F2779" t="s">
        <v>2644</v>
      </c>
      <c r="G2779" t="s">
        <v>11119</v>
      </c>
      <c r="H2779" t="s">
        <v>11120</v>
      </c>
      <c r="I2779" t="s">
        <v>30</v>
      </c>
      <c r="J2779" t="s">
        <v>11183</v>
      </c>
      <c r="K2779" t="s">
        <v>2648</v>
      </c>
      <c r="L2779">
        <v>55244</v>
      </c>
      <c r="M2779">
        <v>851</v>
      </c>
      <c r="N2779">
        <v>980</v>
      </c>
      <c r="O2779">
        <v>1273</v>
      </c>
      <c r="P2779">
        <v>1809</v>
      </c>
      <c r="Q2779">
        <v>2168</v>
      </c>
    </row>
    <row r="2780" spans="1:17" x14ac:dyDescent="0.25">
      <c r="A2780">
        <v>33001</v>
      </c>
      <c r="B2780" t="s">
        <v>11184</v>
      </c>
      <c r="C2780" t="s">
        <v>11185</v>
      </c>
      <c r="D2780" t="s">
        <v>11186</v>
      </c>
      <c r="E2780" t="s">
        <v>81</v>
      </c>
      <c r="F2780" t="s">
        <v>7905</v>
      </c>
      <c r="G2780" t="s">
        <v>11187</v>
      </c>
      <c r="H2780" t="s">
        <v>11188</v>
      </c>
      <c r="I2780" t="s">
        <v>31</v>
      </c>
      <c r="J2780" t="s">
        <v>11189</v>
      </c>
      <c r="K2780" t="s">
        <v>2657</v>
      </c>
      <c r="L2780">
        <v>5331</v>
      </c>
      <c r="M2780">
        <v>926</v>
      </c>
      <c r="N2780">
        <v>1015</v>
      </c>
      <c r="O2780">
        <v>1292</v>
      </c>
      <c r="P2780">
        <v>1739</v>
      </c>
      <c r="Q2780">
        <v>1912</v>
      </c>
    </row>
    <row r="2781" spans="1:17" x14ac:dyDescent="0.25">
      <c r="A2781">
        <v>33001</v>
      </c>
      <c r="B2781" t="s">
        <v>11190</v>
      </c>
      <c r="C2781" t="s">
        <v>11185</v>
      </c>
      <c r="D2781" t="s">
        <v>11186</v>
      </c>
      <c r="E2781" t="s">
        <v>81</v>
      </c>
      <c r="F2781" t="s">
        <v>11191</v>
      </c>
      <c r="G2781" t="s">
        <v>11187</v>
      </c>
      <c r="H2781" t="s">
        <v>11188</v>
      </c>
      <c r="I2781" t="s">
        <v>31</v>
      </c>
      <c r="J2781" t="s">
        <v>11189</v>
      </c>
      <c r="K2781" t="s">
        <v>2657</v>
      </c>
      <c r="L2781">
        <v>4701</v>
      </c>
      <c r="M2781">
        <v>926</v>
      </c>
      <c r="N2781">
        <v>1015</v>
      </c>
      <c r="O2781">
        <v>1292</v>
      </c>
      <c r="P2781">
        <v>1739</v>
      </c>
      <c r="Q2781">
        <v>1912</v>
      </c>
    </row>
    <row r="2782" spans="1:17" x14ac:dyDescent="0.25">
      <c r="A2782">
        <v>33001</v>
      </c>
      <c r="B2782" t="s">
        <v>11192</v>
      </c>
      <c r="C2782" t="s">
        <v>11185</v>
      </c>
      <c r="D2782" t="s">
        <v>11186</v>
      </c>
      <c r="E2782" t="s">
        <v>81</v>
      </c>
      <c r="F2782" t="s">
        <v>8185</v>
      </c>
      <c r="G2782" t="s">
        <v>11187</v>
      </c>
      <c r="H2782" t="s">
        <v>11188</v>
      </c>
      <c r="I2782" t="s">
        <v>31</v>
      </c>
      <c r="J2782" t="s">
        <v>11189</v>
      </c>
      <c r="K2782" t="s">
        <v>2657</v>
      </c>
      <c r="L2782">
        <v>7304</v>
      </c>
      <c r="M2782">
        <v>926</v>
      </c>
      <c r="N2782">
        <v>1015</v>
      </c>
      <c r="O2782">
        <v>1292</v>
      </c>
      <c r="P2782">
        <v>1739</v>
      </c>
      <c r="Q2782">
        <v>1912</v>
      </c>
    </row>
    <row r="2783" spans="1:17" x14ac:dyDescent="0.25">
      <c r="A2783">
        <v>33001</v>
      </c>
      <c r="B2783" t="s">
        <v>11193</v>
      </c>
      <c r="C2783" t="s">
        <v>11185</v>
      </c>
      <c r="D2783" t="s">
        <v>11186</v>
      </c>
      <c r="E2783" t="s">
        <v>81</v>
      </c>
      <c r="F2783" t="s">
        <v>11194</v>
      </c>
      <c r="G2783" t="s">
        <v>11187</v>
      </c>
      <c r="H2783" t="s">
        <v>11188</v>
      </c>
      <c r="I2783" t="s">
        <v>31</v>
      </c>
      <c r="J2783" t="s">
        <v>11189</v>
      </c>
      <c r="K2783" t="s">
        <v>2657</v>
      </c>
      <c r="L2783">
        <v>881</v>
      </c>
      <c r="M2783">
        <v>926</v>
      </c>
      <c r="N2783">
        <v>1015</v>
      </c>
      <c r="O2783">
        <v>1292</v>
      </c>
      <c r="P2783">
        <v>1739</v>
      </c>
      <c r="Q2783">
        <v>1912</v>
      </c>
    </row>
    <row r="2784" spans="1:17" x14ac:dyDescent="0.25">
      <c r="A2784">
        <v>33001</v>
      </c>
      <c r="B2784" t="s">
        <v>11195</v>
      </c>
      <c r="C2784" t="s">
        <v>11185</v>
      </c>
      <c r="D2784" t="s">
        <v>11186</v>
      </c>
      <c r="E2784" t="s">
        <v>81</v>
      </c>
      <c r="F2784" t="s">
        <v>11196</v>
      </c>
      <c r="G2784" t="s">
        <v>11187</v>
      </c>
      <c r="H2784" t="s">
        <v>11188</v>
      </c>
      <c r="I2784" t="s">
        <v>31</v>
      </c>
      <c r="J2784" t="s">
        <v>11189</v>
      </c>
      <c r="K2784" t="s">
        <v>2657</v>
      </c>
      <c r="L2784">
        <v>7202</v>
      </c>
      <c r="M2784">
        <v>926</v>
      </c>
      <c r="N2784">
        <v>1015</v>
      </c>
      <c r="O2784">
        <v>1292</v>
      </c>
      <c r="P2784">
        <v>1739</v>
      </c>
      <c r="Q2784">
        <v>1912</v>
      </c>
    </row>
    <row r="2785" spans="1:17" x14ac:dyDescent="0.25">
      <c r="A2785">
        <v>33001</v>
      </c>
      <c r="B2785" t="s">
        <v>11197</v>
      </c>
      <c r="C2785" t="s">
        <v>11185</v>
      </c>
      <c r="D2785" t="s">
        <v>11186</v>
      </c>
      <c r="E2785" t="s">
        <v>81</v>
      </c>
      <c r="F2785" t="s">
        <v>11198</v>
      </c>
      <c r="G2785" t="s">
        <v>11187</v>
      </c>
      <c r="H2785" t="s">
        <v>11188</v>
      </c>
      <c r="I2785" t="s">
        <v>31</v>
      </c>
      <c r="J2785" t="s">
        <v>11189</v>
      </c>
      <c r="K2785" t="s">
        <v>2657</v>
      </c>
      <c r="L2785">
        <v>3760</v>
      </c>
      <c r="M2785">
        <v>926</v>
      </c>
      <c r="N2785">
        <v>1015</v>
      </c>
      <c r="O2785">
        <v>1292</v>
      </c>
      <c r="P2785">
        <v>1739</v>
      </c>
      <c r="Q2785">
        <v>1912</v>
      </c>
    </row>
    <row r="2786" spans="1:17" x14ac:dyDescent="0.25">
      <c r="A2786">
        <v>33001</v>
      </c>
      <c r="B2786" t="s">
        <v>11199</v>
      </c>
      <c r="C2786" t="s">
        <v>11185</v>
      </c>
      <c r="D2786" t="s">
        <v>11186</v>
      </c>
      <c r="E2786" t="s">
        <v>81</v>
      </c>
      <c r="F2786" t="s">
        <v>11200</v>
      </c>
      <c r="G2786" t="s">
        <v>11187</v>
      </c>
      <c r="H2786" t="s">
        <v>11188</v>
      </c>
      <c r="I2786" t="s">
        <v>31</v>
      </c>
      <c r="J2786" t="s">
        <v>11189</v>
      </c>
      <c r="K2786" t="s">
        <v>2657</v>
      </c>
      <c r="L2786">
        <v>16584</v>
      </c>
      <c r="M2786">
        <v>926</v>
      </c>
      <c r="N2786">
        <v>1015</v>
      </c>
      <c r="O2786">
        <v>1292</v>
      </c>
      <c r="P2786">
        <v>1739</v>
      </c>
      <c r="Q2786">
        <v>1912</v>
      </c>
    </row>
    <row r="2787" spans="1:17" x14ac:dyDescent="0.25">
      <c r="A2787">
        <v>33001</v>
      </c>
      <c r="B2787" t="s">
        <v>11201</v>
      </c>
      <c r="C2787" t="s">
        <v>11185</v>
      </c>
      <c r="D2787" t="s">
        <v>11186</v>
      </c>
      <c r="E2787" t="s">
        <v>81</v>
      </c>
      <c r="F2787" t="s">
        <v>11202</v>
      </c>
      <c r="G2787" t="s">
        <v>11187</v>
      </c>
      <c r="H2787" t="s">
        <v>11188</v>
      </c>
      <c r="I2787" t="s">
        <v>31</v>
      </c>
      <c r="J2787" t="s">
        <v>11189</v>
      </c>
      <c r="K2787" t="s">
        <v>2657</v>
      </c>
      <c r="L2787">
        <v>6428</v>
      </c>
      <c r="M2787">
        <v>926</v>
      </c>
      <c r="N2787">
        <v>1015</v>
      </c>
      <c r="O2787">
        <v>1292</v>
      </c>
      <c r="P2787">
        <v>1739</v>
      </c>
      <c r="Q2787">
        <v>1912</v>
      </c>
    </row>
    <row r="2788" spans="1:17" x14ac:dyDescent="0.25">
      <c r="A2788">
        <v>33001</v>
      </c>
      <c r="B2788" t="s">
        <v>11203</v>
      </c>
      <c r="C2788" t="s">
        <v>11185</v>
      </c>
      <c r="D2788" t="s">
        <v>11186</v>
      </c>
      <c r="E2788" t="s">
        <v>81</v>
      </c>
      <c r="F2788" t="s">
        <v>11204</v>
      </c>
      <c r="G2788" t="s">
        <v>11187</v>
      </c>
      <c r="H2788" t="s">
        <v>11188</v>
      </c>
      <c r="I2788" t="s">
        <v>31</v>
      </c>
      <c r="J2788" t="s">
        <v>11189</v>
      </c>
      <c r="K2788" t="s">
        <v>2657</v>
      </c>
      <c r="L2788">
        <v>2441</v>
      </c>
      <c r="M2788">
        <v>926</v>
      </c>
      <c r="N2788">
        <v>1015</v>
      </c>
      <c r="O2788">
        <v>1292</v>
      </c>
      <c r="P2788">
        <v>1739</v>
      </c>
      <c r="Q2788">
        <v>1912</v>
      </c>
    </row>
    <row r="2789" spans="1:17" x14ac:dyDescent="0.25">
      <c r="A2789">
        <v>33001</v>
      </c>
      <c r="B2789" t="s">
        <v>11205</v>
      </c>
      <c r="C2789" t="s">
        <v>11185</v>
      </c>
      <c r="D2789" t="s">
        <v>11186</v>
      </c>
      <c r="E2789" t="s">
        <v>81</v>
      </c>
      <c r="F2789" t="s">
        <v>11206</v>
      </c>
      <c r="G2789" t="s">
        <v>11187</v>
      </c>
      <c r="H2789" t="s">
        <v>11188</v>
      </c>
      <c r="I2789" t="s">
        <v>31</v>
      </c>
      <c r="J2789" t="s">
        <v>11189</v>
      </c>
      <c r="K2789" t="s">
        <v>2657</v>
      </c>
      <c r="L2789">
        <v>2992</v>
      </c>
      <c r="M2789">
        <v>926</v>
      </c>
      <c r="N2789">
        <v>1015</v>
      </c>
      <c r="O2789">
        <v>1292</v>
      </c>
      <c r="P2789">
        <v>1739</v>
      </c>
      <c r="Q2789">
        <v>1912</v>
      </c>
    </row>
    <row r="2790" spans="1:17" x14ac:dyDescent="0.25">
      <c r="A2790">
        <v>33001</v>
      </c>
      <c r="B2790" t="s">
        <v>11207</v>
      </c>
      <c r="C2790" t="s">
        <v>11185</v>
      </c>
      <c r="D2790" t="s">
        <v>11186</v>
      </c>
      <c r="E2790" t="s">
        <v>81</v>
      </c>
      <c r="F2790" t="s">
        <v>11208</v>
      </c>
      <c r="G2790" t="s">
        <v>11187</v>
      </c>
      <c r="H2790" t="s">
        <v>11188</v>
      </c>
      <c r="I2790" t="s">
        <v>31</v>
      </c>
      <c r="J2790" t="s">
        <v>11189</v>
      </c>
      <c r="K2790" t="s">
        <v>2657</v>
      </c>
      <c r="L2790">
        <v>3550</v>
      </c>
      <c r="M2790">
        <v>926</v>
      </c>
      <c r="N2790">
        <v>1015</v>
      </c>
      <c r="O2790">
        <v>1292</v>
      </c>
      <c r="P2790">
        <v>1739</v>
      </c>
      <c r="Q2790">
        <v>1912</v>
      </c>
    </row>
    <row r="2791" spans="1:17" x14ac:dyDescent="0.25">
      <c r="A2791">
        <v>33003</v>
      </c>
      <c r="B2791" t="s">
        <v>11209</v>
      </c>
      <c r="C2791" t="s">
        <v>11210</v>
      </c>
      <c r="D2791" t="s">
        <v>11211</v>
      </c>
      <c r="E2791" t="s">
        <v>123</v>
      </c>
      <c r="F2791" t="s">
        <v>11212</v>
      </c>
      <c r="G2791" t="s">
        <v>11187</v>
      </c>
      <c r="H2791" t="s">
        <v>11188</v>
      </c>
      <c r="I2791" t="s">
        <v>31</v>
      </c>
      <c r="J2791" t="s">
        <v>11213</v>
      </c>
      <c r="K2791" t="s">
        <v>2657</v>
      </c>
      <c r="L2791">
        <v>700</v>
      </c>
      <c r="M2791">
        <v>802</v>
      </c>
      <c r="N2791">
        <v>983</v>
      </c>
      <c r="O2791">
        <v>1199</v>
      </c>
      <c r="P2791">
        <v>1590</v>
      </c>
      <c r="Q2791">
        <v>1966</v>
      </c>
    </row>
    <row r="2792" spans="1:17" x14ac:dyDescent="0.25">
      <c r="A2792">
        <v>33003</v>
      </c>
      <c r="B2792" t="s">
        <v>11214</v>
      </c>
      <c r="C2792" t="s">
        <v>11210</v>
      </c>
      <c r="D2792" t="s">
        <v>11211</v>
      </c>
      <c r="E2792" t="s">
        <v>123</v>
      </c>
      <c r="F2792" t="s">
        <v>11215</v>
      </c>
      <c r="G2792" t="s">
        <v>11187</v>
      </c>
      <c r="H2792" t="s">
        <v>11188</v>
      </c>
      <c r="I2792" t="s">
        <v>31</v>
      </c>
      <c r="J2792" t="s">
        <v>11213</v>
      </c>
      <c r="K2792" t="s">
        <v>2657</v>
      </c>
      <c r="L2792">
        <v>2784</v>
      </c>
      <c r="M2792">
        <v>802</v>
      </c>
      <c r="N2792">
        <v>983</v>
      </c>
      <c r="O2792">
        <v>1199</v>
      </c>
      <c r="P2792">
        <v>1590</v>
      </c>
      <c r="Q2792">
        <v>1966</v>
      </c>
    </row>
    <row r="2793" spans="1:17" x14ac:dyDescent="0.25">
      <c r="A2793">
        <v>33003</v>
      </c>
      <c r="B2793" t="s">
        <v>11216</v>
      </c>
      <c r="C2793" t="s">
        <v>11210</v>
      </c>
      <c r="D2793" t="s">
        <v>11211</v>
      </c>
      <c r="E2793" t="s">
        <v>123</v>
      </c>
      <c r="F2793" t="s">
        <v>3827</v>
      </c>
      <c r="G2793" t="s">
        <v>11187</v>
      </c>
      <c r="H2793" t="s">
        <v>11188</v>
      </c>
      <c r="I2793" t="s">
        <v>31</v>
      </c>
      <c r="J2793" t="s">
        <v>11213</v>
      </c>
      <c r="K2793" t="s">
        <v>2657</v>
      </c>
      <c r="L2793">
        <v>706</v>
      </c>
      <c r="M2793">
        <v>802</v>
      </c>
      <c r="N2793">
        <v>983</v>
      </c>
      <c r="O2793">
        <v>1199</v>
      </c>
      <c r="P2793">
        <v>1590</v>
      </c>
      <c r="Q2793">
        <v>1966</v>
      </c>
    </row>
    <row r="2794" spans="1:17" x14ac:dyDescent="0.25">
      <c r="A2794">
        <v>33003</v>
      </c>
      <c r="B2794" t="s">
        <v>11217</v>
      </c>
      <c r="C2794" t="s">
        <v>11210</v>
      </c>
      <c r="D2794" t="s">
        <v>11211</v>
      </c>
      <c r="E2794" t="s">
        <v>123</v>
      </c>
      <c r="F2794" t="s">
        <v>8477</v>
      </c>
      <c r="G2794" t="s">
        <v>11187</v>
      </c>
      <c r="H2794" t="s">
        <v>11188</v>
      </c>
      <c r="I2794" t="s">
        <v>31</v>
      </c>
      <c r="J2794" t="s">
        <v>11213</v>
      </c>
      <c r="K2794" t="s">
        <v>2657</v>
      </c>
      <c r="L2794">
        <v>377</v>
      </c>
      <c r="M2794">
        <v>802</v>
      </c>
      <c r="N2794">
        <v>983</v>
      </c>
      <c r="O2794">
        <v>1199</v>
      </c>
      <c r="P2794">
        <v>1590</v>
      </c>
      <c r="Q2794">
        <v>1966</v>
      </c>
    </row>
    <row r="2795" spans="1:17" x14ac:dyDescent="0.25">
      <c r="A2795">
        <v>33003</v>
      </c>
      <c r="B2795" t="s">
        <v>11218</v>
      </c>
      <c r="C2795" t="s">
        <v>11210</v>
      </c>
      <c r="D2795" t="s">
        <v>11211</v>
      </c>
      <c r="E2795" t="s">
        <v>123</v>
      </c>
      <c r="F2795" t="s">
        <v>8702</v>
      </c>
      <c r="G2795" t="s">
        <v>11187</v>
      </c>
      <c r="H2795" t="s">
        <v>11188</v>
      </c>
      <c r="I2795" t="s">
        <v>31</v>
      </c>
      <c r="J2795" t="s">
        <v>11213</v>
      </c>
      <c r="K2795" t="s">
        <v>2657</v>
      </c>
      <c r="L2795">
        <v>10194</v>
      </c>
      <c r="M2795">
        <v>802</v>
      </c>
      <c r="N2795">
        <v>983</v>
      </c>
      <c r="O2795">
        <v>1199</v>
      </c>
      <c r="P2795">
        <v>1590</v>
      </c>
      <c r="Q2795">
        <v>1966</v>
      </c>
    </row>
    <row r="2796" spans="1:17" x14ac:dyDescent="0.25">
      <c r="A2796">
        <v>33003</v>
      </c>
      <c r="B2796" t="s">
        <v>11219</v>
      </c>
      <c r="C2796" t="s">
        <v>11210</v>
      </c>
      <c r="D2796" t="s">
        <v>11211</v>
      </c>
      <c r="E2796" t="s">
        <v>123</v>
      </c>
      <c r="F2796" t="s">
        <v>11220</v>
      </c>
      <c r="G2796" t="s">
        <v>11187</v>
      </c>
      <c r="H2796" t="s">
        <v>11188</v>
      </c>
      <c r="I2796" t="s">
        <v>31</v>
      </c>
      <c r="J2796" t="s">
        <v>11213</v>
      </c>
      <c r="K2796" t="s">
        <v>2657</v>
      </c>
      <c r="L2796">
        <v>291</v>
      </c>
      <c r="M2796">
        <v>802</v>
      </c>
      <c r="N2796">
        <v>983</v>
      </c>
      <c r="O2796">
        <v>1199</v>
      </c>
      <c r="P2796">
        <v>1590</v>
      </c>
      <c r="Q2796">
        <v>1966</v>
      </c>
    </row>
    <row r="2797" spans="1:17" x14ac:dyDescent="0.25">
      <c r="A2797">
        <v>33003</v>
      </c>
      <c r="B2797" t="s">
        <v>11221</v>
      </c>
      <c r="C2797" t="s">
        <v>11210</v>
      </c>
      <c r="D2797" t="s">
        <v>11211</v>
      </c>
      <c r="E2797" t="s">
        <v>123</v>
      </c>
      <c r="F2797" t="s">
        <v>11222</v>
      </c>
      <c r="G2797" t="s">
        <v>11187</v>
      </c>
      <c r="H2797" t="s">
        <v>11188</v>
      </c>
      <c r="I2797" t="s">
        <v>31</v>
      </c>
      <c r="J2797" t="s">
        <v>11213</v>
      </c>
      <c r="K2797" t="s">
        <v>2657</v>
      </c>
      <c r="L2797">
        <v>1647</v>
      </c>
      <c r="M2797">
        <v>802</v>
      </c>
      <c r="N2797">
        <v>983</v>
      </c>
      <c r="O2797">
        <v>1199</v>
      </c>
      <c r="P2797">
        <v>1590</v>
      </c>
      <c r="Q2797">
        <v>1966</v>
      </c>
    </row>
    <row r="2798" spans="1:17" x14ac:dyDescent="0.25">
      <c r="A2798">
        <v>33003</v>
      </c>
      <c r="B2798" t="s">
        <v>11223</v>
      </c>
      <c r="C2798" t="s">
        <v>11210</v>
      </c>
      <c r="D2798" t="s">
        <v>11211</v>
      </c>
      <c r="E2798" t="s">
        <v>123</v>
      </c>
      <c r="F2798" t="s">
        <v>8193</v>
      </c>
      <c r="G2798" t="s">
        <v>11187</v>
      </c>
      <c r="H2798" t="s">
        <v>11188</v>
      </c>
      <c r="I2798" t="s">
        <v>31</v>
      </c>
      <c r="J2798" t="s">
        <v>11213</v>
      </c>
      <c r="K2798" t="s">
        <v>2657</v>
      </c>
      <c r="L2798">
        <v>1304</v>
      </c>
      <c r="M2798">
        <v>802</v>
      </c>
      <c r="N2798">
        <v>983</v>
      </c>
      <c r="O2798">
        <v>1199</v>
      </c>
      <c r="P2798">
        <v>1590</v>
      </c>
      <c r="Q2798">
        <v>1966</v>
      </c>
    </row>
    <row r="2799" spans="1:17" x14ac:dyDescent="0.25">
      <c r="A2799">
        <v>33003</v>
      </c>
      <c r="B2799" t="s">
        <v>11224</v>
      </c>
      <c r="C2799" t="s">
        <v>11210</v>
      </c>
      <c r="D2799" t="s">
        <v>11211</v>
      </c>
      <c r="E2799" t="s">
        <v>123</v>
      </c>
      <c r="F2799" t="s">
        <v>11225</v>
      </c>
      <c r="G2799" t="s">
        <v>11187</v>
      </c>
      <c r="H2799" t="s">
        <v>11188</v>
      </c>
      <c r="I2799" t="s">
        <v>31</v>
      </c>
      <c r="J2799" t="s">
        <v>11213</v>
      </c>
      <c r="K2799" t="s">
        <v>2657</v>
      </c>
      <c r="L2799">
        <v>254</v>
      </c>
      <c r="M2799">
        <v>802</v>
      </c>
      <c r="N2799">
        <v>983</v>
      </c>
      <c r="O2799">
        <v>1199</v>
      </c>
      <c r="P2799">
        <v>1590</v>
      </c>
      <c r="Q2799">
        <v>1966</v>
      </c>
    </row>
    <row r="2800" spans="1:17" x14ac:dyDescent="0.25">
      <c r="A2800">
        <v>33003</v>
      </c>
      <c r="B2800" t="s">
        <v>11226</v>
      </c>
      <c r="C2800" t="s">
        <v>11210</v>
      </c>
      <c r="D2800" t="s">
        <v>11211</v>
      </c>
      <c r="E2800" t="s">
        <v>123</v>
      </c>
      <c r="F2800" t="s">
        <v>11227</v>
      </c>
      <c r="G2800" t="s">
        <v>11187</v>
      </c>
      <c r="H2800" t="s">
        <v>11188</v>
      </c>
      <c r="I2800" t="s">
        <v>31</v>
      </c>
      <c r="J2800" t="s">
        <v>11213</v>
      </c>
      <c r="K2800" t="s">
        <v>2657</v>
      </c>
      <c r="L2800">
        <v>69</v>
      </c>
      <c r="M2800">
        <v>802</v>
      </c>
      <c r="N2800">
        <v>983</v>
      </c>
      <c r="O2800">
        <v>1199</v>
      </c>
      <c r="P2800">
        <v>1590</v>
      </c>
      <c r="Q2800">
        <v>1966</v>
      </c>
    </row>
    <row r="2801" spans="1:17" x14ac:dyDescent="0.25">
      <c r="A2801">
        <v>33003</v>
      </c>
      <c r="B2801" t="s">
        <v>11228</v>
      </c>
      <c r="C2801" t="s">
        <v>11210</v>
      </c>
      <c r="D2801" t="s">
        <v>11211</v>
      </c>
      <c r="E2801" t="s">
        <v>123</v>
      </c>
      <c r="F2801" t="s">
        <v>8197</v>
      </c>
      <c r="G2801" t="s">
        <v>11187</v>
      </c>
      <c r="H2801" t="s">
        <v>11188</v>
      </c>
      <c r="I2801" t="s">
        <v>31</v>
      </c>
      <c r="J2801" t="s">
        <v>11213</v>
      </c>
      <c r="K2801" t="s">
        <v>2657</v>
      </c>
      <c r="L2801">
        <v>985</v>
      </c>
      <c r="M2801">
        <v>802</v>
      </c>
      <c r="N2801">
        <v>983</v>
      </c>
      <c r="O2801">
        <v>1199</v>
      </c>
      <c r="P2801">
        <v>1590</v>
      </c>
      <c r="Q2801">
        <v>1966</v>
      </c>
    </row>
    <row r="2802" spans="1:17" x14ac:dyDescent="0.25">
      <c r="A2802">
        <v>33003</v>
      </c>
      <c r="B2802" t="s">
        <v>11229</v>
      </c>
      <c r="C2802" t="s">
        <v>11210</v>
      </c>
      <c r="D2802" t="s">
        <v>11211</v>
      </c>
      <c r="E2802" t="s">
        <v>123</v>
      </c>
      <c r="F2802" t="s">
        <v>4043</v>
      </c>
      <c r="G2802" t="s">
        <v>11187</v>
      </c>
      <c r="H2802" t="s">
        <v>11188</v>
      </c>
      <c r="I2802" t="s">
        <v>31</v>
      </c>
      <c r="J2802" t="s">
        <v>11213</v>
      </c>
      <c r="K2802" t="s">
        <v>2657</v>
      </c>
      <c r="L2802">
        <v>2585</v>
      </c>
      <c r="M2802">
        <v>802</v>
      </c>
      <c r="N2802">
        <v>983</v>
      </c>
      <c r="O2802">
        <v>1199</v>
      </c>
      <c r="P2802">
        <v>1590</v>
      </c>
      <c r="Q2802">
        <v>1966</v>
      </c>
    </row>
    <row r="2803" spans="1:17" x14ac:dyDescent="0.25">
      <c r="A2803">
        <v>33003</v>
      </c>
      <c r="B2803" t="s">
        <v>11230</v>
      </c>
      <c r="C2803" t="s">
        <v>11210</v>
      </c>
      <c r="D2803" t="s">
        <v>11211</v>
      </c>
      <c r="E2803" t="s">
        <v>123</v>
      </c>
      <c r="F2803" t="s">
        <v>11231</v>
      </c>
      <c r="G2803" t="s">
        <v>11187</v>
      </c>
      <c r="H2803" t="s">
        <v>11188</v>
      </c>
      <c r="I2803" t="s">
        <v>31</v>
      </c>
      <c r="J2803" t="s">
        <v>11213</v>
      </c>
      <c r="K2803" t="s">
        <v>2657</v>
      </c>
      <c r="L2803">
        <v>4131</v>
      </c>
      <c r="M2803">
        <v>802</v>
      </c>
      <c r="N2803">
        <v>983</v>
      </c>
      <c r="O2803">
        <v>1199</v>
      </c>
      <c r="P2803">
        <v>1590</v>
      </c>
      <c r="Q2803">
        <v>1966</v>
      </c>
    </row>
    <row r="2804" spans="1:17" x14ac:dyDescent="0.25">
      <c r="A2804">
        <v>33003</v>
      </c>
      <c r="B2804" t="s">
        <v>11232</v>
      </c>
      <c r="C2804" t="s">
        <v>11210</v>
      </c>
      <c r="D2804" t="s">
        <v>11211</v>
      </c>
      <c r="E2804" t="s">
        <v>123</v>
      </c>
      <c r="F2804" t="s">
        <v>11233</v>
      </c>
      <c r="G2804" t="s">
        <v>11187</v>
      </c>
      <c r="H2804" t="s">
        <v>11188</v>
      </c>
      <c r="I2804" t="s">
        <v>31</v>
      </c>
      <c r="J2804" t="s">
        <v>11213</v>
      </c>
      <c r="K2804" t="s">
        <v>2657</v>
      </c>
      <c r="L2804">
        <v>4345</v>
      </c>
      <c r="M2804">
        <v>802</v>
      </c>
      <c r="N2804">
        <v>983</v>
      </c>
      <c r="O2804">
        <v>1199</v>
      </c>
      <c r="P2804">
        <v>1590</v>
      </c>
      <c r="Q2804">
        <v>1966</v>
      </c>
    </row>
    <row r="2805" spans="1:17" x14ac:dyDescent="0.25">
      <c r="A2805">
        <v>33003</v>
      </c>
      <c r="B2805" t="s">
        <v>11234</v>
      </c>
      <c r="C2805" t="s">
        <v>11210</v>
      </c>
      <c r="D2805" t="s">
        <v>11211</v>
      </c>
      <c r="E2805" t="s">
        <v>123</v>
      </c>
      <c r="F2805" t="s">
        <v>8492</v>
      </c>
      <c r="G2805" t="s">
        <v>11187</v>
      </c>
      <c r="H2805" t="s">
        <v>11188</v>
      </c>
      <c r="I2805" t="s">
        <v>31</v>
      </c>
      <c r="J2805" t="s">
        <v>11213</v>
      </c>
      <c r="K2805" t="s">
        <v>2657</v>
      </c>
      <c r="L2805">
        <v>1535</v>
      </c>
      <c r="M2805">
        <v>802</v>
      </c>
      <c r="N2805">
        <v>983</v>
      </c>
      <c r="O2805">
        <v>1199</v>
      </c>
      <c r="P2805">
        <v>1590</v>
      </c>
      <c r="Q2805">
        <v>1966</v>
      </c>
    </row>
    <row r="2806" spans="1:17" x14ac:dyDescent="0.25">
      <c r="A2806">
        <v>33003</v>
      </c>
      <c r="B2806" t="s">
        <v>11235</v>
      </c>
      <c r="C2806" t="s">
        <v>11210</v>
      </c>
      <c r="D2806" t="s">
        <v>11211</v>
      </c>
      <c r="E2806" t="s">
        <v>123</v>
      </c>
      <c r="F2806" t="s">
        <v>11236</v>
      </c>
      <c r="G2806" t="s">
        <v>11187</v>
      </c>
      <c r="H2806" t="s">
        <v>11188</v>
      </c>
      <c r="I2806" t="s">
        <v>31</v>
      </c>
      <c r="J2806" t="s">
        <v>11213</v>
      </c>
      <c r="K2806" t="s">
        <v>2657</v>
      </c>
      <c r="L2806">
        <v>3035</v>
      </c>
      <c r="M2806">
        <v>802</v>
      </c>
      <c r="N2806">
        <v>983</v>
      </c>
      <c r="O2806">
        <v>1199</v>
      </c>
      <c r="P2806">
        <v>1590</v>
      </c>
      <c r="Q2806">
        <v>1966</v>
      </c>
    </row>
    <row r="2807" spans="1:17" x14ac:dyDescent="0.25">
      <c r="A2807">
        <v>33003</v>
      </c>
      <c r="B2807" t="s">
        <v>11237</v>
      </c>
      <c r="C2807" t="s">
        <v>11210</v>
      </c>
      <c r="D2807" t="s">
        <v>11211</v>
      </c>
      <c r="E2807" t="s">
        <v>123</v>
      </c>
      <c r="F2807" t="s">
        <v>11238</v>
      </c>
      <c r="G2807" t="s">
        <v>11187</v>
      </c>
      <c r="H2807" t="s">
        <v>11188</v>
      </c>
      <c r="I2807" t="s">
        <v>31</v>
      </c>
      <c r="J2807" t="s">
        <v>11213</v>
      </c>
      <c r="K2807" t="s">
        <v>2657</v>
      </c>
      <c r="L2807">
        <v>2092</v>
      </c>
      <c r="M2807">
        <v>802</v>
      </c>
      <c r="N2807">
        <v>983</v>
      </c>
      <c r="O2807">
        <v>1199</v>
      </c>
      <c r="P2807">
        <v>1590</v>
      </c>
      <c r="Q2807">
        <v>1966</v>
      </c>
    </row>
    <row r="2808" spans="1:17" x14ac:dyDescent="0.25">
      <c r="A2808">
        <v>33003</v>
      </c>
      <c r="B2808" t="s">
        <v>11239</v>
      </c>
      <c r="C2808" t="s">
        <v>11210</v>
      </c>
      <c r="D2808" t="s">
        <v>11211</v>
      </c>
      <c r="E2808" t="s">
        <v>123</v>
      </c>
      <c r="F2808" t="s">
        <v>8903</v>
      </c>
      <c r="G2808" t="s">
        <v>11187</v>
      </c>
      <c r="H2808" t="s">
        <v>11188</v>
      </c>
      <c r="I2808" t="s">
        <v>31</v>
      </c>
      <c r="J2808" t="s">
        <v>11213</v>
      </c>
      <c r="K2808" t="s">
        <v>2657</v>
      </c>
      <c r="L2808">
        <v>5070</v>
      </c>
      <c r="M2808">
        <v>802</v>
      </c>
      <c r="N2808">
        <v>983</v>
      </c>
      <c r="O2808">
        <v>1199</v>
      </c>
      <c r="P2808">
        <v>1590</v>
      </c>
      <c r="Q2808">
        <v>1966</v>
      </c>
    </row>
    <row r="2809" spans="1:17" x14ac:dyDescent="0.25">
      <c r="A2809">
        <v>33003</v>
      </c>
      <c r="B2809" t="s">
        <v>11240</v>
      </c>
      <c r="C2809" t="s">
        <v>11210</v>
      </c>
      <c r="D2809" t="s">
        <v>11211</v>
      </c>
      <c r="E2809" t="s">
        <v>123</v>
      </c>
      <c r="F2809" t="s">
        <v>11241</v>
      </c>
      <c r="G2809" t="s">
        <v>11187</v>
      </c>
      <c r="H2809" t="s">
        <v>11188</v>
      </c>
      <c r="I2809" t="s">
        <v>31</v>
      </c>
      <c r="J2809" t="s">
        <v>11213</v>
      </c>
      <c r="K2809" t="s">
        <v>2657</v>
      </c>
      <c r="L2809">
        <v>6357</v>
      </c>
      <c r="M2809">
        <v>802</v>
      </c>
      <c r="N2809">
        <v>983</v>
      </c>
      <c r="O2809">
        <v>1199</v>
      </c>
      <c r="P2809">
        <v>1590</v>
      </c>
      <c r="Q2809">
        <v>1966</v>
      </c>
    </row>
    <row r="2810" spans="1:17" x14ac:dyDescent="0.25">
      <c r="A2810">
        <v>33005</v>
      </c>
      <c r="B2810" t="s">
        <v>11242</v>
      </c>
      <c r="C2810" t="s">
        <v>11243</v>
      </c>
      <c r="D2810" t="s">
        <v>11244</v>
      </c>
      <c r="E2810" t="s">
        <v>170</v>
      </c>
      <c r="F2810" t="s">
        <v>11245</v>
      </c>
      <c r="G2810" t="s">
        <v>11187</v>
      </c>
      <c r="H2810" t="s">
        <v>11188</v>
      </c>
      <c r="I2810" t="s">
        <v>31</v>
      </c>
      <c r="J2810" t="s">
        <v>11246</v>
      </c>
      <c r="K2810" t="s">
        <v>2657</v>
      </c>
      <c r="L2810">
        <v>1656</v>
      </c>
      <c r="M2810">
        <v>946</v>
      </c>
      <c r="N2810">
        <v>1011</v>
      </c>
      <c r="O2810">
        <v>1331</v>
      </c>
      <c r="P2810">
        <v>1860</v>
      </c>
      <c r="Q2810">
        <v>1954</v>
      </c>
    </row>
    <row r="2811" spans="1:17" x14ac:dyDescent="0.25">
      <c r="A2811">
        <v>33005</v>
      </c>
      <c r="B2811" t="s">
        <v>11247</v>
      </c>
      <c r="C2811" t="s">
        <v>11243</v>
      </c>
      <c r="D2811" t="s">
        <v>11244</v>
      </c>
      <c r="E2811" t="s">
        <v>170</v>
      </c>
      <c r="F2811" t="s">
        <v>8789</v>
      </c>
      <c r="G2811" t="s">
        <v>11187</v>
      </c>
      <c r="H2811" t="s">
        <v>11188</v>
      </c>
      <c r="I2811" t="s">
        <v>31</v>
      </c>
      <c r="J2811" t="s">
        <v>11246</v>
      </c>
      <c r="K2811" t="s">
        <v>2657</v>
      </c>
      <c r="L2811">
        <v>3601</v>
      </c>
      <c r="M2811">
        <v>946</v>
      </c>
      <c r="N2811">
        <v>1011</v>
      </c>
      <c r="O2811">
        <v>1331</v>
      </c>
      <c r="P2811">
        <v>1860</v>
      </c>
      <c r="Q2811">
        <v>1954</v>
      </c>
    </row>
    <row r="2812" spans="1:17" x14ac:dyDescent="0.25">
      <c r="A2812">
        <v>33005</v>
      </c>
      <c r="B2812" t="s">
        <v>11248</v>
      </c>
      <c r="C2812" t="s">
        <v>11243</v>
      </c>
      <c r="D2812" t="s">
        <v>11244</v>
      </c>
      <c r="E2812" t="s">
        <v>170</v>
      </c>
      <c r="F2812" t="s">
        <v>11249</v>
      </c>
      <c r="G2812" t="s">
        <v>11187</v>
      </c>
      <c r="H2812" t="s">
        <v>11188</v>
      </c>
      <c r="I2812" t="s">
        <v>31</v>
      </c>
      <c r="J2812" t="s">
        <v>11246</v>
      </c>
      <c r="K2812" t="s">
        <v>2657</v>
      </c>
      <c r="L2812">
        <v>1553</v>
      </c>
      <c r="M2812">
        <v>946</v>
      </c>
      <c r="N2812">
        <v>1011</v>
      </c>
      <c r="O2812">
        <v>1331</v>
      </c>
      <c r="P2812">
        <v>1860</v>
      </c>
      <c r="Q2812">
        <v>1954</v>
      </c>
    </row>
    <row r="2813" spans="1:17" x14ac:dyDescent="0.25">
      <c r="A2813">
        <v>33005</v>
      </c>
      <c r="B2813" t="s">
        <v>11250</v>
      </c>
      <c r="C2813" t="s">
        <v>11243</v>
      </c>
      <c r="D2813" t="s">
        <v>11244</v>
      </c>
      <c r="E2813" t="s">
        <v>170</v>
      </c>
      <c r="F2813" t="s">
        <v>11251</v>
      </c>
      <c r="G2813" t="s">
        <v>11187</v>
      </c>
      <c r="H2813" t="s">
        <v>11188</v>
      </c>
      <c r="I2813" t="s">
        <v>31</v>
      </c>
      <c r="J2813" t="s">
        <v>11246</v>
      </c>
      <c r="K2813" t="s">
        <v>2657</v>
      </c>
      <c r="L2813">
        <v>2299</v>
      </c>
      <c r="M2813">
        <v>946</v>
      </c>
      <c r="N2813">
        <v>1011</v>
      </c>
      <c r="O2813">
        <v>1331</v>
      </c>
      <c r="P2813">
        <v>1860</v>
      </c>
      <c r="Q2813">
        <v>1954</v>
      </c>
    </row>
    <row r="2814" spans="1:17" x14ac:dyDescent="0.25">
      <c r="A2814">
        <v>33005</v>
      </c>
      <c r="B2814" t="s">
        <v>11252</v>
      </c>
      <c r="C2814" t="s">
        <v>11243</v>
      </c>
      <c r="D2814" t="s">
        <v>11244</v>
      </c>
      <c r="E2814" t="s">
        <v>170</v>
      </c>
      <c r="F2814" t="s">
        <v>11253</v>
      </c>
      <c r="G2814" t="s">
        <v>11187</v>
      </c>
      <c r="H2814" t="s">
        <v>11188</v>
      </c>
      <c r="I2814" t="s">
        <v>31</v>
      </c>
      <c r="J2814" t="s">
        <v>11246</v>
      </c>
      <c r="K2814" t="s">
        <v>2657</v>
      </c>
      <c r="L2814">
        <v>743</v>
      </c>
      <c r="M2814">
        <v>946</v>
      </c>
      <c r="N2814">
        <v>1011</v>
      </c>
      <c r="O2814">
        <v>1331</v>
      </c>
      <c r="P2814">
        <v>1860</v>
      </c>
      <c r="Q2814">
        <v>1954</v>
      </c>
    </row>
    <row r="2815" spans="1:17" x14ac:dyDescent="0.25">
      <c r="A2815">
        <v>33005</v>
      </c>
      <c r="B2815" t="s">
        <v>11254</v>
      </c>
      <c r="C2815" t="s">
        <v>11243</v>
      </c>
      <c r="D2815" t="s">
        <v>11244</v>
      </c>
      <c r="E2815" t="s">
        <v>170</v>
      </c>
      <c r="F2815" t="s">
        <v>11255</v>
      </c>
      <c r="G2815" t="s">
        <v>11187</v>
      </c>
      <c r="H2815" t="s">
        <v>11188</v>
      </c>
      <c r="I2815" t="s">
        <v>31</v>
      </c>
      <c r="J2815" t="s">
        <v>11246</v>
      </c>
      <c r="K2815" t="s">
        <v>2657</v>
      </c>
      <c r="L2815">
        <v>882</v>
      </c>
      <c r="M2815">
        <v>946</v>
      </c>
      <c r="N2815">
        <v>1011</v>
      </c>
      <c r="O2815">
        <v>1331</v>
      </c>
      <c r="P2815">
        <v>1860</v>
      </c>
      <c r="Q2815">
        <v>1954</v>
      </c>
    </row>
    <row r="2816" spans="1:17" x14ac:dyDescent="0.25">
      <c r="A2816">
        <v>33005</v>
      </c>
      <c r="B2816" t="s">
        <v>11256</v>
      </c>
      <c r="C2816" t="s">
        <v>11243</v>
      </c>
      <c r="D2816" t="s">
        <v>11244</v>
      </c>
      <c r="E2816" t="s">
        <v>170</v>
      </c>
      <c r="F2816" t="s">
        <v>8522</v>
      </c>
      <c r="G2816" t="s">
        <v>11187</v>
      </c>
      <c r="H2816" t="s">
        <v>11188</v>
      </c>
      <c r="I2816" t="s">
        <v>31</v>
      </c>
      <c r="J2816" t="s">
        <v>11246</v>
      </c>
      <c r="K2816" t="s">
        <v>2657</v>
      </c>
      <c r="L2816">
        <v>3905</v>
      </c>
      <c r="M2816">
        <v>946</v>
      </c>
      <c r="N2816">
        <v>1011</v>
      </c>
      <c r="O2816">
        <v>1331</v>
      </c>
      <c r="P2816">
        <v>1860</v>
      </c>
      <c r="Q2816">
        <v>1954</v>
      </c>
    </row>
    <row r="2817" spans="1:17" x14ac:dyDescent="0.25">
      <c r="A2817">
        <v>33005</v>
      </c>
      <c r="B2817" t="s">
        <v>11257</v>
      </c>
      <c r="C2817" t="s">
        <v>11243</v>
      </c>
      <c r="D2817" t="s">
        <v>11244</v>
      </c>
      <c r="E2817" t="s">
        <v>170</v>
      </c>
      <c r="F2817" t="s">
        <v>11258</v>
      </c>
      <c r="G2817" t="s">
        <v>11187</v>
      </c>
      <c r="H2817" t="s">
        <v>11188</v>
      </c>
      <c r="I2817" t="s">
        <v>31</v>
      </c>
      <c r="J2817" t="s">
        <v>11246</v>
      </c>
      <c r="K2817" t="s">
        <v>2657</v>
      </c>
      <c r="L2817">
        <v>5275</v>
      </c>
      <c r="M2817">
        <v>946</v>
      </c>
      <c r="N2817">
        <v>1011</v>
      </c>
      <c r="O2817">
        <v>1331</v>
      </c>
      <c r="P2817">
        <v>1860</v>
      </c>
      <c r="Q2817">
        <v>1954</v>
      </c>
    </row>
    <row r="2818" spans="1:17" x14ac:dyDescent="0.25">
      <c r="A2818">
        <v>33005</v>
      </c>
      <c r="B2818" t="s">
        <v>11259</v>
      </c>
      <c r="C2818" t="s">
        <v>11243</v>
      </c>
      <c r="D2818" t="s">
        <v>11244</v>
      </c>
      <c r="E2818" t="s">
        <v>170</v>
      </c>
      <c r="F2818" t="s">
        <v>11260</v>
      </c>
      <c r="G2818" t="s">
        <v>11187</v>
      </c>
      <c r="H2818" t="s">
        <v>11188</v>
      </c>
      <c r="I2818" t="s">
        <v>31</v>
      </c>
      <c r="J2818" t="s">
        <v>11246</v>
      </c>
      <c r="K2818" t="s">
        <v>2657</v>
      </c>
      <c r="L2818">
        <v>22823</v>
      </c>
      <c r="M2818">
        <v>946</v>
      </c>
      <c r="N2818">
        <v>1011</v>
      </c>
      <c r="O2818">
        <v>1331</v>
      </c>
      <c r="P2818">
        <v>1860</v>
      </c>
      <c r="Q2818">
        <v>1954</v>
      </c>
    </row>
    <row r="2819" spans="1:17" x14ac:dyDescent="0.25">
      <c r="A2819">
        <v>33005</v>
      </c>
      <c r="B2819" t="s">
        <v>11261</v>
      </c>
      <c r="C2819" t="s">
        <v>11243</v>
      </c>
      <c r="D2819" t="s">
        <v>11244</v>
      </c>
      <c r="E2819" t="s">
        <v>170</v>
      </c>
      <c r="F2819" t="s">
        <v>3906</v>
      </c>
      <c r="G2819" t="s">
        <v>11187</v>
      </c>
      <c r="H2819" t="s">
        <v>11188</v>
      </c>
      <c r="I2819" t="s">
        <v>31</v>
      </c>
      <c r="J2819" t="s">
        <v>11246</v>
      </c>
      <c r="K2819" t="s">
        <v>2657</v>
      </c>
      <c r="L2819">
        <v>2492</v>
      </c>
      <c r="M2819">
        <v>946</v>
      </c>
      <c r="N2819">
        <v>1011</v>
      </c>
      <c r="O2819">
        <v>1331</v>
      </c>
      <c r="P2819">
        <v>1860</v>
      </c>
      <c r="Q2819">
        <v>1954</v>
      </c>
    </row>
    <row r="2820" spans="1:17" x14ac:dyDescent="0.25">
      <c r="A2820">
        <v>33005</v>
      </c>
      <c r="B2820" t="s">
        <v>11262</v>
      </c>
      <c r="C2820" t="s">
        <v>11243</v>
      </c>
      <c r="D2820" t="s">
        <v>11244</v>
      </c>
      <c r="E2820" t="s">
        <v>170</v>
      </c>
      <c r="F2820" t="s">
        <v>11263</v>
      </c>
      <c r="G2820" t="s">
        <v>11187</v>
      </c>
      <c r="H2820" t="s">
        <v>11188</v>
      </c>
      <c r="I2820" t="s">
        <v>31</v>
      </c>
      <c r="J2820" t="s">
        <v>11246</v>
      </c>
      <c r="K2820" t="s">
        <v>2657</v>
      </c>
      <c r="L2820">
        <v>788</v>
      </c>
      <c r="M2820">
        <v>946</v>
      </c>
      <c r="N2820">
        <v>1011</v>
      </c>
      <c r="O2820">
        <v>1331</v>
      </c>
      <c r="P2820">
        <v>1860</v>
      </c>
      <c r="Q2820">
        <v>1954</v>
      </c>
    </row>
    <row r="2821" spans="1:17" x14ac:dyDescent="0.25">
      <c r="A2821">
        <v>33005</v>
      </c>
      <c r="B2821" t="s">
        <v>11264</v>
      </c>
      <c r="C2821" t="s">
        <v>11243</v>
      </c>
      <c r="D2821" t="s">
        <v>11244</v>
      </c>
      <c r="E2821" t="s">
        <v>170</v>
      </c>
      <c r="F2821" t="s">
        <v>11265</v>
      </c>
      <c r="G2821" t="s">
        <v>11187</v>
      </c>
      <c r="H2821" t="s">
        <v>11188</v>
      </c>
      <c r="I2821" t="s">
        <v>31</v>
      </c>
      <c r="J2821" t="s">
        <v>11246</v>
      </c>
      <c r="K2821" t="s">
        <v>2657</v>
      </c>
      <c r="L2821">
        <v>542</v>
      </c>
      <c r="M2821">
        <v>946</v>
      </c>
      <c r="N2821">
        <v>1011</v>
      </c>
      <c r="O2821">
        <v>1331</v>
      </c>
      <c r="P2821">
        <v>1860</v>
      </c>
      <c r="Q2821">
        <v>1954</v>
      </c>
    </row>
    <row r="2822" spans="1:17" x14ac:dyDescent="0.25">
      <c r="A2822">
        <v>33005</v>
      </c>
      <c r="B2822" t="s">
        <v>11266</v>
      </c>
      <c r="C2822" t="s">
        <v>11243</v>
      </c>
      <c r="D2822" t="s">
        <v>11244</v>
      </c>
      <c r="E2822" t="s">
        <v>170</v>
      </c>
      <c r="F2822" t="s">
        <v>8099</v>
      </c>
      <c r="G2822" t="s">
        <v>11187</v>
      </c>
      <c r="H2822" t="s">
        <v>11188</v>
      </c>
      <c r="I2822" t="s">
        <v>31</v>
      </c>
      <c r="J2822" t="s">
        <v>11246</v>
      </c>
      <c r="K2822" t="s">
        <v>2657</v>
      </c>
      <c r="L2822">
        <v>1118</v>
      </c>
      <c r="M2822">
        <v>946</v>
      </c>
      <c r="N2822">
        <v>1011</v>
      </c>
      <c r="O2822">
        <v>1331</v>
      </c>
      <c r="P2822">
        <v>1860</v>
      </c>
      <c r="Q2822">
        <v>1954</v>
      </c>
    </row>
    <row r="2823" spans="1:17" x14ac:dyDescent="0.25">
      <c r="A2823">
        <v>33005</v>
      </c>
      <c r="B2823" t="s">
        <v>11267</v>
      </c>
      <c r="C2823" t="s">
        <v>11243</v>
      </c>
      <c r="D2823" t="s">
        <v>11244</v>
      </c>
      <c r="E2823" t="s">
        <v>170</v>
      </c>
      <c r="F2823" t="s">
        <v>11268</v>
      </c>
      <c r="G2823" t="s">
        <v>11187</v>
      </c>
      <c r="H2823" t="s">
        <v>11188</v>
      </c>
      <c r="I2823" t="s">
        <v>31</v>
      </c>
      <c r="J2823" t="s">
        <v>11246</v>
      </c>
      <c r="K2823" t="s">
        <v>2657</v>
      </c>
      <c r="L2823">
        <v>6100</v>
      </c>
      <c r="M2823">
        <v>946</v>
      </c>
      <c r="N2823">
        <v>1011</v>
      </c>
      <c r="O2823">
        <v>1331</v>
      </c>
      <c r="P2823">
        <v>1860</v>
      </c>
      <c r="Q2823">
        <v>1954</v>
      </c>
    </row>
    <row r="2824" spans="1:17" x14ac:dyDescent="0.25">
      <c r="A2824">
        <v>33005</v>
      </c>
      <c r="B2824" t="s">
        <v>11269</v>
      </c>
      <c r="C2824" t="s">
        <v>11243</v>
      </c>
      <c r="D2824" t="s">
        <v>11244</v>
      </c>
      <c r="E2824" t="s">
        <v>170</v>
      </c>
      <c r="F2824" t="s">
        <v>3967</v>
      </c>
      <c r="G2824" t="s">
        <v>11187</v>
      </c>
      <c r="H2824" t="s">
        <v>11188</v>
      </c>
      <c r="I2824" t="s">
        <v>31</v>
      </c>
      <c r="J2824" t="s">
        <v>11246</v>
      </c>
      <c r="K2824" t="s">
        <v>2657</v>
      </c>
      <c r="L2824">
        <v>323</v>
      </c>
      <c r="M2824">
        <v>946</v>
      </c>
      <c r="N2824">
        <v>1011</v>
      </c>
      <c r="O2824">
        <v>1331</v>
      </c>
      <c r="P2824">
        <v>1860</v>
      </c>
      <c r="Q2824">
        <v>1954</v>
      </c>
    </row>
    <row r="2825" spans="1:17" x14ac:dyDescent="0.25">
      <c r="A2825">
        <v>33005</v>
      </c>
      <c r="B2825" t="s">
        <v>11270</v>
      </c>
      <c r="C2825" t="s">
        <v>11243</v>
      </c>
      <c r="D2825" t="s">
        <v>11244</v>
      </c>
      <c r="E2825" t="s">
        <v>170</v>
      </c>
      <c r="F2825" t="s">
        <v>11271</v>
      </c>
      <c r="G2825" t="s">
        <v>11187</v>
      </c>
      <c r="H2825" t="s">
        <v>11188</v>
      </c>
      <c r="I2825" t="s">
        <v>31</v>
      </c>
      <c r="J2825" t="s">
        <v>11246</v>
      </c>
      <c r="K2825" t="s">
        <v>2657</v>
      </c>
      <c r="L2825">
        <v>1144</v>
      </c>
      <c r="M2825">
        <v>946</v>
      </c>
      <c r="N2825">
        <v>1011</v>
      </c>
      <c r="O2825">
        <v>1331</v>
      </c>
      <c r="P2825">
        <v>1860</v>
      </c>
      <c r="Q2825">
        <v>1954</v>
      </c>
    </row>
    <row r="2826" spans="1:17" x14ac:dyDescent="0.25">
      <c r="A2826">
        <v>33005</v>
      </c>
      <c r="B2826" t="s">
        <v>11272</v>
      </c>
      <c r="C2826" t="s">
        <v>11243</v>
      </c>
      <c r="D2826" t="s">
        <v>11244</v>
      </c>
      <c r="E2826" t="s">
        <v>170</v>
      </c>
      <c r="F2826" t="s">
        <v>7674</v>
      </c>
      <c r="G2826" t="s">
        <v>11187</v>
      </c>
      <c r="H2826" t="s">
        <v>11188</v>
      </c>
      <c r="I2826" t="s">
        <v>31</v>
      </c>
      <c r="J2826" t="s">
        <v>11246</v>
      </c>
      <c r="K2826" t="s">
        <v>2657</v>
      </c>
      <c r="L2826">
        <v>696</v>
      </c>
      <c r="M2826">
        <v>946</v>
      </c>
      <c r="N2826">
        <v>1011</v>
      </c>
      <c r="O2826">
        <v>1331</v>
      </c>
      <c r="P2826">
        <v>1860</v>
      </c>
      <c r="Q2826">
        <v>1954</v>
      </c>
    </row>
    <row r="2827" spans="1:17" x14ac:dyDescent="0.25">
      <c r="A2827">
        <v>33005</v>
      </c>
      <c r="B2827" t="s">
        <v>11273</v>
      </c>
      <c r="C2827" t="s">
        <v>11243</v>
      </c>
      <c r="D2827" t="s">
        <v>11244</v>
      </c>
      <c r="E2827" t="s">
        <v>170</v>
      </c>
      <c r="F2827" t="s">
        <v>7676</v>
      </c>
      <c r="G2827" t="s">
        <v>11187</v>
      </c>
      <c r="H2827" t="s">
        <v>11188</v>
      </c>
      <c r="I2827" t="s">
        <v>31</v>
      </c>
      <c r="J2827" t="s">
        <v>11246</v>
      </c>
      <c r="K2827" t="s">
        <v>2657</v>
      </c>
      <c r="L2827">
        <v>901</v>
      </c>
      <c r="M2827">
        <v>946</v>
      </c>
      <c r="N2827">
        <v>1011</v>
      </c>
      <c r="O2827">
        <v>1331</v>
      </c>
      <c r="P2827">
        <v>1860</v>
      </c>
      <c r="Q2827">
        <v>1954</v>
      </c>
    </row>
    <row r="2828" spans="1:17" x14ac:dyDescent="0.25">
      <c r="A2828">
        <v>33005</v>
      </c>
      <c r="B2828" t="s">
        <v>11274</v>
      </c>
      <c r="C2828" t="s">
        <v>11243</v>
      </c>
      <c r="D2828" t="s">
        <v>11244</v>
      </c>
      <c r="E2828" t="s">
        <v>170</v>
      </c>
      <c r="F2828" t="s">
        <v>11275</v>
      </c>
      <c r="G2828" t="s">
        <v>11187</v>
      </c>
      <c r="H2828" t="s">
        <v>11188</v>
      </c>
      <c r="I2828" t="s">
        <v>31</v>
      </c>
      <c r="J2828" t="s">
        <v>11246</v>
      </c>
      <c r="K2828" t="s">
        <v>2657</v>
      </c>
      <c r="L2828">
        <v>7219</v>
      </c>
      <c r="M2828">
        <v>946</v>
      </c>
      <c r="N2828">
        <v>1011</v>
      </c>
      <c r="O2828">
        <v>1331</v>
      </c>
      <c r="P2828">
        <v>1860</v>
      </c>
      <c r="Q2828">
        <v>1954</v>
      </c>
    </row>
    <row r="2829" spans="1:17" x14ac:dyDescent="0.25">
      <c r="A2829">
        <v>33005</v>
      </c>
      <c r="B2829" t="s">
        <v>11276</v>
      </c>
      <c r="C2829" t="s">
        <v>11243</v>
      </c>
      <c r="D2829" t="s">
        <v>11244</v>
      </c>
      <c r="E2829" t="s">
        <v>170</v>
      </c>
      <c r="F2829" t="s">
        <v>8224</v>
      </c>
      <c r="G2829" t="s">
        <v>11187</v>
      </c>
      <c r="H2829" t="s">
        <v>11188</v>
      </c>
      <c r="I2829" t="s">
        <v>31</v>
      </c>
      <c r="J2829" t="s">
        <v>11246</v>
      </c>
      <c r="K2829" t="s">
        <v>2657</v>
      </c>
      <c r="L2829">
        <v>1734</v>
      </c>
      <c r="M2829">
        <v>946</v>
      </c>
      <c r="N2829">
        <v>1011</v>
      </c>
      <c r="O2829">
        <v>1331</v>
      </c>
      <c r="P2829">
        <v>1860</v>
      </c>
      <c r="Q2829">
        <v>1954</v>
      </c>
    </row>
    <row r="2830" spans="1:17" x14ac:dyDescent="0.25">
      <c r="A2830">
        <v>33005</v>
      </c>
      <c r="B2830" t="s">
        <v>11277</v>
      </c>
      <c r="C2830" t="s">
        <v>11243</v>
      </c>
      <c r="D2830" t="s">
        <v>11244</v>
      </c>
      <c r="E2830" t="s">
        <v>170</v>
      </c>
      <c r="F2830" t="s">
        <v>8966</v>
      </c>
      <c r="G2830" t="s">
        <v>11187</v>
      </c>
      <c r="H2830" t="s">
        <v>11188</v>
      </c>
      <c r="I2830" t="s">
        <v>31</v>
      </c>
      <c r="J2830" t="s">
        <v>11246</v>
      </c>
      <c r="K2830" t="s">
        <v>2657</v>
      </c>
      <c r="L2830">
        <v>3991</v>
      </c>
      <c r="M2830">
        <v>946</v>
      </c>
      <c r="N2830">
        <v>1011</v>
      </c>
      <c r="O2830">
        <v>1331</v>
      </c>
      <c r="P2830">
        <v>1860</v>
      </c>
      <c r="Q2830">
        <v>1954</v>
      </c>
    </row>
    <row r="2831" spans="1:17" x14ac:dyDescent="0.25">
      <c r="A2831">
        <v>33005</v>
      </c>
      <c r="B2831" t="s">
        <v>11278</v>
      </c>
      <c r="C2831" t="s">
        <v>11243</v>
      </c>
      <c r="D2831" t="s">
        <v>11244</v>
      </c>
      <c r="E2831" t="s">
        <v>170</v>
      </c>
      <c r="F2831" t="s">
        <v>11279</v>
      </c>
      <c r="G2831" t="s">
        <v>11187</v>
      </c>
      <c r="H2831" t="s">
        <v>11188</v>
      </c>
      <c r="I2831" t="s">
        <v>31</v>
      </c>
      <c r="J2831" t="s">
        <v>11246</v>
      </c>
      <c r="K2831" t="s">
        <v>2657</v>
      </c>
      <c r="L2831">
        <v>2047</v>
      </c>
      <c r="M2831">
        <v>946</v>
      </c>
      <c r="N2831">
        <v>1011</v>
      </c>
      <c r="O2831">
        <v>1331</v>
      </c>
      <c r="P2831">
        <v>1860</v>
      </c>
      <c r="Q2831">
        <v>1954</v>
      </c>
    </row>
    <row r="2832" spans="1:17" x14ac:dyDescent="0.25">
      <c r="A2832">
        <v>33005</v>
      </c>
      <c r="B2832" t="s">
        <v>11280</v>
      </c>
      <c r="C2832" t="s">
        <v>11243</v>
      </c>
      <c r="D2832" t="s">
        <v>11244</v>
      </c>
      <c r="E2832" t="s">
        <v>170</v>
      </c>
      <c r="F2832" t="s">
        <v>3983</v>
      </c>
      <c r="G2832" t="s">
        <v>11187</v>
      </c>
      <c r="H2832" t="s">
        <v>11188</v>
      </c>
      <c r="I2832" t="s">
        <v>31</v>
      </c>
      <c r="J2832" t="s">
        <v>11246</v>
      </c>
      <c r="K2832" t="s">
        <v>2657</v>
      </c>
      <c r="L2832">
        <v>4208</v>
      </c>
      <c r="M2832">
        <v>946</v>
      </c>
      <c r="N2832">
        <v>1011</v>
      </c>
      <c r="O2832">
        <v>1331</v>
      </c>
      <c r="P2832">
        <v>1860</v>
      </c>
      <c r="Q2832">
        <v>1954</v>
      </c>
    </row>
    <row r="2833" spans="1:17" x14ac:dyDescent="0.25">
      <c r="A2833">
        <v>33007</v>
      </c>
      <c r="B2833" t="s">
        <v>11281</v>
      </c>
      <c r="C2833" t="s">
        <v>11282</v>
      </c>
      <c r="D2833" t="s">
        <v>11283</v>
      </c>
      <c r="E2833" t="s">
        <v>217</v>
      </c>
      <c r="F2833" t="s">
        <v>11284</v>
      </c>
      <c r="G2833" t="s">
        <v>11187</v>
      </c>
      <c r="H2833" t="s">
        <v>11188</v>
      </c>
      <c r="I2833" t="s">
        <v>31</v>
      </c>
      <c r="J2833" t="s">
        <v>11285</v>
      </c>
      <c r="K2833" t="s">
        <v>2657</v>
      </c>
      <c r="L2833">
        <v>0</v>
      </c>
      <c r="M2833">
        <v>647</v>
      </c>
      <c r="N2833">
        <v>779</v>
      </c>
      <c r="O2833">
        <v>950</v>
      </c>
      <c r="P2833">
        <v>1244</v>
      </c>
      <c r="Q2833">
        <v>1367</v>
      </c>
    </row>
    <row r="2834" spans="1:17" x14ac:dyDescent="0.25">
      <c r="A2834">
        <v>33007</v>
      </c>
      <c r="B2834" t="s">
        <v>11286</v>
      </c>
      <c r="C2834" t="s">
        <v>11282</v>
      </c>
      <c r="D2834" t="s">
        <v>11283</v>
      </c>
      <c r="E2834" t="s">
        <v>217</v>
      </c>
      <c r="F2834" t="s">
        <v>11287</v>
      </c>
      <c r="G2834" t="s">
        <v>11187</v>
      </c>
      <c r="H2834" t="s">
        <v>11188</v>
      </c>
      <c r="I2834" t="s">
        <v>31</v>
      </c>
      <c r="J2834" t="s">
        <v>11285</v>
      </c>
      <c r="K2834" t="s">
        <v>2657</v>
      </c>
      <c r="L2834">
        <v>0</v>
      </c>
      <c r="M2834">
        <v>647</v>
      </c>
      <c r="N2834">
        <v>779</v>
      </c>
      <c r="O2834">
        <v>950</v>
      </c>
      <c r="P2834">
        <v>1244</v>
      </c>
      <c r="Q2834">
        <v>1367</v>
      </c>
    </row>
    <row r="2835" spans="1:17" x14ac:dyDescent="0.25">
      <c r="A2835">
        <v>33007</v>
      </c>
      <c r="B2835" t="s">
        <v>11288</v>
      </c>
      <c r="C2835" t="s">
        <v>11282</v>
      </c>
      <c r="D2835" t="s">
        <v>11283</v>
      </c>
      <c r="E2835" t="s">
        <v>217</v>
      </c>
      <c r="F2835" t="s">
        <v>11289</v>
      </c>
      <c r="G2835" t="s">
        <v>11187</v>
      </c>
      <c r="H2835" t="s">
        <v>11188</v>
      </c>
      <c r="I2835" t="s">
        <v>31</v>
      </c>
      <c r="J2835" t="s">
        <v>11285</v>
      </c>
      <c r="K2835" t="s">
        <v>2657</v>
      </c>
      <c r="L2835">
        <v>0</v>
      </c>
      <c r="M2835">
        <v>647</v>
      </c>
      <c r="N2835">
        <v>779</v>
      </c>
      <c r="O2835">
        <v>950</v>
      </c>
      <c r="P2835">
        <v>1244</v>
      </c>
      <c r="Q2835">
        <v>1367</v>
      </c>
    </row>
    <row r="2836" spans="1:17" x14ac:dyDescent="0.25">
      <c r="A2836">
        <v>33007</v>
      </c>
      <c r="B2836" t="s">
        <v>11290</v>
      </c>
      <c r="C2836" t="s">
        <v>11282</v>
      </c>
      <c r="D2836" t="s">
        <v>11283</v>
      </c>
      <c r="E2836" t="s">
        <v>217</v>
      </c>
      <c r="F2836" t="s">
        <v>11291</v>
      </c>
      <c r="G2836" t="s">
        <v>11187</v>
      </c>
      <c r="H2836" t="s">
        <v>11188</v>
      </c>
      <c r="I2836" t="s">
        <v>31</v>
      </c>
      <c r="J2836" t="s">
        <v>11285</v>
      </c>
      <c r="K2836" t="s">
        <v>2657</v>
      </c>
      <c r="L2836">
        <v>10025</v>
      </c>
      <c r="M2836">
        <v>647</v>
      </c>
      <c r="N2836">
        <v>779</v>
      </c>
      <c r="O2836">
        <v>950</v>
      </c>
      <c r="P2836">
        <v>1244</v>
      </c>
      <c r="Q2836">
        <v>1367</v>
      </c>
    </row>
    <row r="2837" spans="1:17" x14ac:dyDescent="0.25">
      <c r="A2837">
        <v>33007</v>
      </c>
      <c r="B2837" t="s">
        <v>11292</v>
      </c>
      <c r="C2837" t="s">
        <v>11282</v>
      </c>
      <c r="D2837" t="s">
        <v>11283</v>
      </c>
      <c r="E2837" t="s">
        <v>217</v>
      </c>
      <c r="F2837" t="s">
        <v>11293</v>
      </c>
      <c r="G2837" t="s">
        <v>11187</v>
      </c>
      <c r="H2837" t="s">
        <v>11188</v>
      </c>
      <c r="I2837" t="s">
        <v>31</v>
      </c>
      <c r="J2837" t="s">
        <v>11285</v>
      </c>
      <c r="K2837" t="s">
        <v>2657</v>
      </c>
      <c r="L2837">
        <v>23</v>
      </c>
      <c r="M2837">
        <v>647</v>
      </c>
      <c r="N2837">
        <v>779</v>
      </c>
      <c r="O2837">
        <v>950</v>
      </c>
      <c r="P2837">
        <v>1244</v>
      </c>
      <c r="Q2837">
        <v>1367</v>
      </c>
    </row>
    <row r="2838" spans="1:17" x14ac:dyDescent="0.25">
      <c r="A2838">
        <v>33007</v>
      </c>
      <c r="B2838" t="s">
        <v>11294</v>
      </c>
      <c r="C2838" t="s">
        <v>11282</v>
      </c>
      <c r="D2838" t="s">
        <v>11283</v>
      </c>
      <c r="E2838" t="s">
        <v>217</v>
      </c>
      <c r="F2838" t="s">
        <v>11295</v>
      </c>
      <c r="G2838" t="s">
        <v>11187</v>
      </c>
      <c r="H2838" t="s">
        <v>11188</v>
      </c>
      <c r="I2838" t="s">
        <v>31</v>
      </c>
      <c r="J2838" t="s">
        <v>11285</v>
      </c>
      <c r="K2838" t="s">
        <v>2657</v>
      </c>
      <c r="L2838">
        <v>773</v>
      </c>
      <c r="M2838">
        <v>647</v>
      </c>
      <c r="N2838">
        <v>779</v>
      </c>
      <c r="O2838">
        <v>950</v>
      </c>
      <c r="P2838">
        <v>1244</v>
      </c>
      <c r="Q2838">
        <v>1367</v>
      </c>
    </row>
    <row r="2839" spans="1:17" x14ac:dyDescent="0.25">
      <c r="A2839">
        <v>33007</v>
      </c>
      <c r="B2839" t="s">
        <v>11296</v>
      </c>
      <c r="C2839" t="s">
        <v>11282</v>
      </c>
      <c r="D2839" t="s">
        <v>11283</v>
      </c>
      <c r="E2839" t="s">
        <v>217</v>
      </c>
      <c r="F2839" t="s">
        <v>11297</v>
      </c>
      <c r="G2839" t="s">
        <v>11187</v>
      </c>
      <c r="H2839" t="s">
        <v>11188</v>
      </c>
      <c r="I2839" t="s">
        <v>31</v>
      </c>
      <c r="J2839" t="s">
        <v>11285</v>
      </c>
      <c r="K2839" t="s">
        <v>2657</v>
      </c>
      <c r="L2839">
        <v>0</v>
      </c>
      <c r="M2839">
        <v>647</v>
      </c>
      <c r="N2839">
        <v>779</v>
      </c>
      <c r="O2839">
        <v>950</v>
      </c>
      <c r="P2839">
        <v>1244</v>
      </c>
      <c r="Q2839">
        <v>1367</v>
      </c>
    </row>
    <row r="2840" spans="1:17" x14ac:dyDescent="0.25">
      <c r="A2840">
        <v>33007</v>
      </c>
      <c r="B2840" t="s">
        <v>11298</v>
      </c>
      <c r="C2840" t="s">
        <v>11282</v>
      </c>
      <c r="D2840" t="s">
        <v>11283</v>
      </c>
      <c r="E2840" t="s">
        <v>217</v>
      </c>
      <c r="F2840" t="s">
        <v>11299</v>
      </c>
      <c r="G2840" t="s">
        <v>11187</v>
      </c>
      <c r="H2840" t="s">
        <v>11188</v>
      </c>
      <c r="I2840" t="s">
        <v>31</v>
      </c>
      <c r="J2840" t="s">
        <v>11285</v>
      </c>
      <c r="K2840" t="s">
        <v>2657</v>
      </c>
      <c r="L2840">
        <v>335</v>
      </c>
      <c r="M2840">
        <v>647</v>
      </c>
      <c r="N2840">
        <v>779</v>
      </c>
      <c r="O2840">
        <v>950</v>
      </c>
      <c r="P2840">
        <v>1244</v>
      </c>
      <c r="Q2840">
        <v>1367</v>
      </c>
    </row>
    <row r="2841" spans="1:17" x14ac:dyDescent="0.25">
      <c r="A2841">
        <v>33007</v>
      </c>
      <c r="B2841" t="s">
        <v>11300</v>
      </c>
      <c r="C2841" t="s">
        <v>11282</v>
      </c>
      <c r="D2841" t="s">
        <v>11283</v>
      </c>
      <c r="E2841" t="s">
        <v>217</v>
      </c>
      <c r="F2841" t="s">
        <v>3943</v>
      </c>
      <c r="G2841" t="s">
        <v>11187</v>
      </c>
      <c r="H2841" t="s">
        <v>11188</v>
      </c>
      <c r="I2841" t="s">
        <v>31</v>
      </c>
      <c r="J2841" t="s">
        <v>11285</v>
      </c>
      <c r="K2841" t="s">
        <v>2657</v>
      </c>
      <c r="L2841">
        <v>1923</v>
      </c>
      <c r="M2841">
        <v>647</v>
      </c>
      <c r="N2841">
        <v>779</v>
      </c>
      <c r="O2841">
        <v>950</v>
      </c>
      <c r="P2841">
        <v>1244</v>
      </c>
      <c r="Q2841">
        <v>1367</v>
      </c>
    </row>
    <row r="2842" spans="1:17" x14ac:dyDescent="0.25">
      <c r="A2842">
        <v>33007</v>
      </c>
      <c r="B2842" t="s">
        <v>11301</v>
      </c>
      <c r="C2842" t="s">
        <v>11282</v>
      </c>
      <c r="D2842" t="s">
        <v>11283</v>
      </c>
      <c r="E2842" t="s">
        <v>217</v>
      </c>
      <c r="F2842" t="s">
        <v>4133</v>
      </c>
      <c r="G2842" t="s">
        <v>11187</v>
      </c>
      <c r="H2842" t="s">
        <v>11188</v>
      </c>
      <c r="I2842" t="s">
        <v>31</v>
      </c>
      <c r="J2842" t="s">
        <v>11285</v>
      </c>
      <c r="K2842" t="s">
        <v>2657</v>
      </c>
      <c r="L2842">
        <v>611</v>
      </c>
      <c r="M2842">
        <v>647</v>
      </c>
      <c r="N2842">
        <v>779</v>
      </c>
      <c r="O2842">
        <v>950</v>
      </c>
      <c r="P2842">
        <v>1244</v>
      </c>
      <c r="Q2842">
        <v>1367</v>
      </c>
    </row>
    <row r="2843" spans="1:17" x14ac:dyDescent="0.25">
      <c r="A2843">
        <v>33007</v>
      </c>
      <c r="B2843" t="s">
        <v>11302</v>
      </c>
      <c r="C2843" t="s">
        <v>11282</v>
      </c>
      <c r="D2843" t="s">
        <v>11283</v>
      </c>
      <c r="E2843" t="s">
        <v>217</v>
      </c>
      <c r="F2843" t="s">
        <v>11303</v>
      </c>
      <c r="G2843" t="s">
        <v>11187</v>
      </c>
      <c r="H2843" t="s">
        <v>11188</v>
      </c>
      <c r="I2843" t="s">
        <v>31</v>
      </c>
      <c r="J2843" t="s">
        <v>11285</v>
      </c>
      <c r="K2843" t="s">
        <v>2657</v>
      </c>
      <c r="L2843">
        <v>0</v>
      </c>
      <c r="M2843">
        <v>647</v>
      </c>
      <c r="N2843">
        <v>779</v>
      </c>
      <c r="O2843">
        <v>950</v>
      </c>
      <c r="P2843">
        <v>1244</v>
      </c>
      <c r="Q2843">
        <v>1367</v>
      </c>
    </row>
    <row r="2844" spans="1:17" x14ac:dyDescent="0.25">
      <c r="A2844">
        <v>33007</v>
      </c>
      <c r="B2844" t="s">
        <v>11304</v>
      </c>
      <c r="C2844" t="s">
        <v>11282</v>
      </c>
      <c r="D2844" t="s">
        <v>11283</v>
      </c>
      <c r="E2844" t="s">
        <v>217</v>
      </c>
      <c r="F2844" t="s">
        <v>11305</v>
      </c>
      <c r="G2844" t="s">
        <v>11187</v>
      </c>
      <c r="H2844" t="s">
        <v>11188</v>
      </c>
      <c r="I2844" t="s">
        <v>31</v>
      </c>
      <c r="J2844" t="s">
        <v>11285</v>
      </c>
      <c r="K2844" t="s">
        <v>2657</v>
      </c>
      <c r="L2844">
        <v>0</v>
      </c>
      <c r="M2844">
        <v>647</v>
      </c>
      <c r="N2844">
        <v>779</v>
      </c>
      <c r="O2844">
        <v>950</v>
      </c>
      <c r="P2844">
        <v>1244</v>
      </c>
      <c r="Q2844">
        <v>1367</v>
      </c>
    </row>
    <row r="2845" spans="1:17" x14ac:dyDescent="0.25">
      <c r="A2845">
        <v>33007</v>
      </c>
      <c r="B2845" t="s">
        <v>11306</v>
      </c>
      <c r="C2845" t="s">
        <v>11282</v>
      </c>
      <c r="D2845" t="s">
        <v>11283</v>
      </c>
      <c r="E2845" t="s">
        <v>217</v>
      </c>
      <c r="F2845" t="s">
        <v>8513</v>
      </c>
      <c r="G2845" t="s">
        <v>11187</v>
      </c>
      <c r="H2845" t="s">
        <v>11188</v>
      </c>
      <c r="I2845" t="s">
        <v>31</v>
      </c>
      <c r="J2845" t="s">
        <v>11285</v>
      </c>
      <c r="K2845" t="s">
        <v>2657</v>
      </c>
      <c r="L2845">
        <v>1032</v>
      </c>
      <c r="M2845">
        <v>647</v>
      </c>
      <c r="N2845">
        <v>779</v>
      </c>
      <c r="O2845">
        <v>950</v>
      </c>
      <c r="P2845">
        <v>1244</v>
      </c>
      <c r="Q2845">
        <v>1367</v>
      </c>
    </row>
    <row r="2846" spans="1:17" x14ac:dyDescent="0.25">
      <c r="A2846">
        <v>33007</v>
      </c>
      <c r="B2846" t="s">
        <v>11307</v>
      </c>
      <c r="C2846" t="s">
        <v>11282</v>
      </c>
      <c r="D2846" t="s">
        <v>11283</v>
      </c>
      <c r="E2846" t="s">
        <v>217</v>
      </c>
      <c r="F2846" t="s">
        <v>11308</v>
      </c>
      <c r="G2846" t="s">
        <v>11187</v>
      </c>
      <c r="H2846" t="s">
        <v>11188</v>
      </c>
      <c r="I2846" t="s">
        <v>31</v>
      </c>
      <c r="J2846" t="s">
        <v>11285</v>
      </c>
      <c r="K2846" t="s">
        <v>2657</v>
      </c>
      <c r="L2846">
        <v>0</v>
      </c>
      <c r="M2846">
        <v>647</v>
      </c>
      <c r="N2846">
        <v>779</v>
      </c>
      <c r="O2846">
        <v>950</v>
      </c>
      <c r="P2846">
        <v>1244</v>
      </c>
      <c r="Q2846">
        <v>1367</v>
      </c>
    </row>
    <row r="2847" spans="1:17" x14ac:dyDescent="0.25">
      <c r="A2847">
        <v>33007</v>
      </c>
      <c r="B2847" t="s">
        <v>11309</v>
      </c>
      <c r="C2847" t="s">
        <v>11282</v>
      </c>
      <c r="D2847" t="s">
        <v>11283</v>
      </c>
      <c r="E2847" t="s">
        <v>217</v>
      </c>
      <c r="F2847" t="s">
        <v>11310</v>
      </c>
      <c r="G2847" t="s">
        <v>11187</v>
      </c>
      <c r="H2847" t="s">
        <v>11188</v>
      </c>
      <c r="I2847" t="s">
        <v>31</v>
      </c>
      <c r="J2847" t="s">
        <v>11285</v>
      </c>
      <c r="K2847" t="s">
        <v>2657</v>
      </c>
      <c r="L2847">
        <v>12</v>
      </c>
      <c r="M2847">
        <v>647</v>
      </c>
      <c r="N2847">
        <v>779</v>
      </c>
      <c r="O2847">
        <v>950</v>
      </c>
      <c r="P2847">
        <v>1244</v>
      </c>
      <c r="Q2847">
        <v>1367</v>
      </c>
    </row>
    <row r="2848" spans="1:17" x14ac:dyDescent="0.25">
      <c r="A2848">
        <v>33007</v>
      </c>
      <c r="B2848" t="s">
        <v>11311</v>
      </c>
      <c r="C2848" t="s">
        <v>11282</v>
      </c>
      <c r="D2848" t="s">
        <v>11283</v>
      </c>
      <c r="E2848" t="s">
        <v>217</v>
      </c>
      <c r="F2848" t="s">
        <v>11312</v>
      </c>
      <c r="G2848" t="s">
        <v>11187</v>
      </c>
      <c r="H2848" t="s">
        <v>11188</v>
      </c>
      <c r="I2848" t="s">
        <v>31</v>
      </c>
      <c r="J2848" t="s">
        <v>11285</v>
      </c>
      <c r="K2848" t="s">
        <v>2657</v>
      </c>
      <c r="L2848">
        <v>295</v>
      </c>
      <c r="M2848">
        <v>647</v>
      </c>
      <c r="N2848">
        <v>779</v>
      </c>
      <c r="O2848">
        <v>950</v>
      </c>
      <c r="P2848">
        <v>1244</v>
      </c>
      <c r="Q2848">
        <v>1367</v>
      </c>
    </row>
    <row r="2849" spans="1:17" x14ac:dyDescent="0.25">
      <c r="A2849">
        <v>33007</v>
      </c>
      <c r="B2849" t="s">
        <v>11313</v>
      </c>
      <c r="C2849" t="s">
        <v>11282</v>
      </c>
      <c r="D2849" t="s">
        <v>11283</v>
      </c>
      <c r="E2849" t="s">
        <v>217</v>
      </c>
      <c r="F2849" t="s">
        <v>11314</v>
      </c>
      <c r="G2849" t="s">
        <v>11187</v>
      </c>
      <c r="H2849" t="s">
        <v>11188</v>
      </c>
      <c r="I2849" t="s">
        <v>31</v>
      </c>
      <c r="J2849" t="s">
        <v>11285</v>
      </c>
      <c r="K2849" t="s">
        <v>2657</v>
      </c>
      <c r="L2849">
        <v>239</v>
      </c>
      <c r="M2849">
        <v>647</v>
      </c>
      <c r="N2849">
        <v>779</v>
      </c>
      <c r="O2849">
        <v>950</v>
      </c>
      <c r="P2849">
        <v>1244</v>
      </c>
      <c r="Q2849">
        <v>1367</v>
      </c>
    </row>
    <row r="2850" spans="1:17" x14ac:dyDescent="0.25">
      <c r="A2850">
        <v>33007</v>
      </c>
      <c r="B2850" t="s">
        <v>11315</v>
      </c>
      <c r="C2850" t="s">
        <v>11282</v>
      </c>
      <c r="D2850" t="s">
        <v>11283</v>
      </c>
      <c r="E2850" t="s">
        <v>217</v>
      </c>
      <c r="F2850" t="s">
        <v>11316</v>
      </c>
      <c r="G2850" t="s">
        <v>11187</v>
      </c>
      <c r="H2850" t="s">
        <v>11188</v>
      </c>
      <c r="I2850" t="s">
        <v>31</v>
      </c>
      <c r="J2850" t="s">
        <v>11285</v>
      </c>
      <c r="K2850" t="s">
        <v>2657</v>
      </c>
      <c r="L2850">
        <v>0</v>
      </c>
      <c r="M2850">
        <v>647</v>
      </c>
      <c r="N2850">
        <v>779</v>
      </c>
      <c r="O2850">
        <v>950</v>
      </c>
      <c r="P2850">
        <v>1244</v>
      </c>
      <c r="Q2850">
        <v>1367</v>
      </c>
    </row>
    <row r="2851" spans="1:17" x14ac:dyDescent="0.25">
      <c r="A2851">
        <v>33007</v>
      </c>
      <c r="B2851" t="s">
        <v>11317</v>
      </c>
      <c r="C2851" t="s">
        <v>11282</v>
      </c>
      <c r="D2851" t="s">
        <v>11283</v>
      </c>
      <c r="E2851" t="s">
        <v>217</v>
      </c>
      <c r="F2851" t="s">
        <v>7520</v>
      </c>
      <c r="G2851" t="s">
        <v>11187</v>
      </c>
      <c r="H2851" t="s">
        <v>11188</v>
      </c>
      <c r="I2851" t="s">
        <v>31</v>
      </c>
      <c r="J2851" t="s">
        <v>11285</v>
      </c>
      <c r="K2851" t="s">
        <v>2657</v>
      </c>
      <c r="L2851">
        <v>2607</v>
      </c>
      <c r="M2851">
        <v>647</v>
      </c>
      <c r="N2851">
        <v>779</v>
      </c>
      <c r="O2851">
        <v>950</v>
      </c>
      <c r="P2851">
        <v>1244</v>
      </c>
      <c r="Q2851">
        <v>1367</v>
      </c>
    </row>
    <row r="2852" spans="1:17" x14ac:dyDescent="0.25">
      <c r="A2852">
        <v>33007</v>
      </c>
      <c r="B2852" t="s">
        <v>11318</v>
      </c>
      <c r="C2852" t="s">
        <v>11282</v>
      </c>
      <c r="D2852" t="s">
        <v>11283</v>
      </c>
      <c r="E2852" t="s">
        <v>217</v>
      </c>
      <c r="F2852" t="s">
        <v>11319</v>
      </c>
      <c r="G2852" t="s">
        <v>11187</v>
      </c>
      <c r="H2852" t="s">
        <v>11188</v>
      </c>
      <c r="I2852" t="s">
        <v>31</v>
      </c>
      <c r="J2852" t="s">
        <v>11285</v>
      </c>
      <c r="K2852" t="s">
        <v>2657</v>
      </c>
      <c r="L2852">
        <v>12</v>
      </c>
      <c r="M2852">
        <v>647</v>
      </c>
      <c r="N2852">
        <v>779</v>
      </c>
      <c r="O2852">
        <v>950</v>
      </c>
      <c r="P2852">
        <v>1244</v>
      </c>
      <c r="Q2852">
        <v>1367</v>
      </c>
    </row>
    <row r="2853" spans="1:17" x14ac:dyDescent="0.25">
      <c r="A2853">
        <v>33007</v>
      </c>
      <c r="B2853" t="s">
        <v>11320</v>
      </c>
      <c r="C2853" t="s">
        <v>11282</v>
      </c>
      <c r="D2853" t="s">
        <v>11283</v>
      </c>
      <c r="E2853" t="s">
        <v>217</v>
      </c>
      <c r="F2853" t="s">
        <v>11321</v>
      </c>
      <c r="G2853" t="s">
        <v>11187</v>
      </c>
      <c r="H2853" t="s">
        <v>11188</v>
      </c>
      <c r="I2853" t="s">
        <v>31</v>
      </c>
      <c r="J2853" t="s">
        <v>11285</v>
      </c>
      <c r="K2853" t="s">
        <v>2657</v>
      </c>
      <c r="L2853">
        <v>0</v>
      </c>
      <c r="M2853">
        <v>647</v>
      </c>
      <c r="N2853">
        <v>779</v>
      </c>
      <c r="O2853">
        <v>950</v>
      </c>
      <c r="P2853">
        <v>1244</v>
      </c>
      <c r="Q2853">
        <v>1367</v>
      </c>
    </row>
    <row r="2854" spans="1:17" x14ac:dyDescent="0.25">
      <c r="A2854">
        <v>33007</v>
      </c>
      <c r="B2854" t="s">
        <v>11322</v>
      </c>
      <c r="C2854" t="s">
        <v>11282</v>
      </c>
      <c r="D2854" t="s">
        <v>11283</v>
      </c>
      <c r="E2854" t="s">
        <v>217</v>
      </c>
      <c r="F2854" t="s">
        <v>7807</v>
      </c>
      <c r="G2854" t="s">
        <v>11187</v>
      </c>
      <c r="H2854" t="s">
        <v>11188</v>
      </c>
      <c r="I2854" t="s">
        <v>31</v>
      </c>
      <c r="J2854" t="s">
        <v>11285</v>
      </c>
      <c r="K2854" t="s">
        <v>2657</v>
      </c>
      <c r="L2854">
        <v>942</v>
      </c>
      <c r="M2854">
        <v>647</v>
      </c>
      <c r="N2854">
        <v>779</v>
      </c>
      <c r="O2854">
        <v>950</v>
      </c>
      <c r="P2854">
        <v>1244</v>
      </c>
      <c r="Q2854">
        <v>1367</v>
      </c>
    </row>
    <row r="2855" spans="1:17" x14ac:dyDescent="0.25">
      <c r="A2855">
        <v>33007</v>
      </c>
      <c r="B2855" t="s">
        <v>11323</v>
      </c>
      <c r="C2855" t="s">
        <v>11282</v>
      </c>
      <c r="D2855" t="s">
        <v>11283</v>
      </c>
      <c r="E2855" t="s">
        <v>217</v>
      </c>
      <c r="F2855" t="s">
        <v>11324</v>
      </c>
      <c r="G2855" t="s">
        <v>11187</v>
      </c>
      <c r="H2855" t="s">
        <v>11188</v>
      </c>
      <c r="I2855" t="s">
        <v>31</v>
      </c>
      <c r="J2855" t="s">
        <v>11285</v>
      </c>
      <c r="K2855" t="s">
        <v>2657</v>
      </c>
      <c r="L2855">
        <v>0</v>
      </c>
      <c r="M2855">
        <v>647</v>
      </c>
      <c r="N2855">
        <v>779</v>
      </c>
      <c r="O2855">
        <v>950</v>
      </c>
      <c r="P2855">
        <v>1244</v>
      </c>
      <c r="Q2855">
        <v>1367</v>
      </c>
    </row>
    <row r="2856" spans="1:17" x14ac:dyDescent="0.25">
      <c r="A2856">
        <v>33007</v>
      </c>
      <c r="B2856" t="s">
        <v>11325</v>
      </c>
      <c r="C2856" t="s">
        <v>11282</v>
      </c>
      <c r="D2856" t="s">
        <v>11283</v>
      </c>
      <c r="E2856" t="s">
        <v>217</v>
      </c>
      <c r="F2856" t="s">
        <v>9083</v>
      </c>
      <c r="G2856" t="s">
        <v>11187</v>
      </c>
      <c r="H2856" t="s">
        <v>11188</v>
      </c>
      <c r="I2856" t="s">
        <v>31</v>
      </c>
      <c r="J2856" t="s">
        <v>11285</v>
      </c>
      <c r="K2856" t="s">
        <v>2657</v>
      </c>
      <c r="L2856">
        <v>3266</v>
      </c>
      <c r="M2856">
        <v>647</v>
      </c>
      <c r="N2856">
        <v>779</v>
      </c>
      <c r="O2856">
        <v>950</v>
      </c>
      <c r="P2856">
        <v>1244</v>
      </c>
      <c r="Q2856">
        <v>1367</v>
      </c>
    </row>
    <row r="2857" spans="1:17" x14ac:dyDescent="0.25">
      <c r="A2857">
        <v>33007</v>
      </c>
      <c r="B2857" t="s">
        <v>11326</v>
      </c>
      <c r="C2857" t="s">
        <v>11282</v>
      </c>
      <c r="D2857" t="s">
        <v>11283</v>
      </c>
      <c r="E2857" t="s">
        <v>217</v>
      </c>
      <c r="F2857" t="s">
        <v>11327</v>
      </c>
      <c r="G2857" t="s">
        <v>11187</v>
      </c>
      <c r="H2857" t="s">
        <v>11188</v>
      </c>
      <c r="I2857" t="s">
        <v>31</v>
      </c>
      <c r="J2857" t="s">
        <v>11285</v>
      </c>
      <c r="K2857" t="s">
        <v>2657</v>
      </c>
      <c r="L2857">
        <v>0</v>
      </c>
      <c r="M2857">
        <v>647</v>
      </c>
      <c r="N2857">
        <v>779</v>
      </c>
      <c r="O2857">
        <v>950</v>
      </c>
      <c r="P2857">
        <v>1244</v>
      </c>
      <c r="Q2857">
        <v>1367</v>
      </c>
    </row>
    <row r="2858" spans="1:17" x14ac:dyDescent="0.25">
      <c r="A2858">
        <v>33007</v>
      </c>
      <c r="B2858" t="s">
        <v>11328</v>
      </c>
      <c r="C2858" t="s">
        <v>11282</v>
      </c>
      <c r="D2858" t="s">
        <v>11283</v>
      </c>
      <c r="E2858" t="s">
        <v>217</v>
      </c>
      <c r="F2858" t="s">
        <v>11329</v>
      </c>
      <c r="G2858" t="s">
        <v>11187</v>
      </c>
      <c r="H2858" t="s">
        <v>11188</v>
      </c>
      <c r="I2858" t="s">
        <v>31</v>
      </c>
      <c r="J2858" t="s">
        <v>11285</v>
      </c>
      <c r="K2858" t="s">
        <v>2657</v>
      </c>
      <c r="L2858">
        <v>0</v>
      </c>
      <c r="M2858">
        <v>647</v>
      </c>
      <c r="N2858">
        <v>779</v>
      </c>
      <c r="O2858">
        <v>950</v>
      </c>
      <c r="P2858">
        <v>1244</v>
      </c>
      <c r="Q2858">
        <v>1367</v>
      </c>
    </row>
    <row r="2859" spans="1:17" x14ac:dyDescent="0.25">
      <c r="A2859">
        <v>33007</v>
      </c>
      <c r="B2859" t="s">
        <v>11330</v>
      </c>
      <c r="C2859" t="s">
        <v>11282</v>
      </c>
      <c r="D2859" t="s">
        <v>11283</v>
      </c>
      <c r="E2859" t="s">
        <v>217</v>
      </c>
      <c r="F2859" t="s">
        <v>11331</v>
      </c>
      <c r="G2859" t="s">
        <v>11187</v>
      </c>
      <c r="H2859" t="s">
        <v>11188</v>
      </c>
      <c r="I2859" t="s">
        <v>31</v>
      </c>
      <c r="J2859" t="s">
        <v>11285</v>
      </c>
      <c r="K2859" t="s">
        <v>2657</v>
      </c>
      <c r="L2859">
        <v>1240</v>
      </c>
      <c r="M2859">
        <v>647</v>
      </c>
      <c r="N2859">
        <v>779</v>
      </c>
      <c r="O2859">
        <v>950</v>
      </c>
      <c r="P2859">
        <v>1244</v>
      </c>
      <c r="Q2859">
        <v>1367</v>
      </c>
    </row>
    <row r="2860" spans="1:17" x14ac:dyDescent="0.25">
      <c r="A2860">
        <v>33007</v>
      </c>
      <c r="B2860" t="s">
        <v>11332</v>
      </c>
      <c r="C2860" t="s">
        <v>11282</v>
      </c>
      <c r="D2860" t="s">
        <v>11283</v>
      </c>
      <c r="E2860" t="s">
        <v>217</v>
      </c>
      <c r="F2860" t="s">
        <v>11333</v>
      </c>
      <c r="G2860" t="s">
        <v>11187</v>
      </c>
      <c r="H2860" t="s">
        <v>11188</v>
      </c>
      <c r="I2860" t="s">
        <v>31</v>
      </c>
      <c r="J2860" t="s">
        <v>11285</v>
      </c>
      <c r="K2860" t="s">
        <v>2657</v>
      </c>
      <c r="L2860">
        <v>8</v>
      </c>
      <c r="M2860">
        <v>647</v>
      </c>
      <c r="N2860">
        <v>779</v>
      </c>
      <c r="O2860">
        <v>950</v>
      </c>
      <c r="P2860">
        <v>1244</v>
      </c>
      <c r="Q2860">
        <v>1367</v>
      </c>
    </row>
    <row r="2861" spans="1:17" x14ac:dyDescent="0.25">
      <c r="A2861">
        <v>33007</v>
      </c>
      <c r="B2861" t="s">
        <v>11334</v>
      </c>
      <c r="C2861" t="s">
        <v>11282</v>
      </c>
      <c r="D2861" t="s">
        <v>11283</v>
      </c>
      <c r="E2861" t="s">
        <v>217</v>
      </c>
      <c r="F2861" t="s">
        <v>11335</v>
      </c>
      <c r="G2861" t="s">
        <v>11187</v>
      </c>
      <c r="H2861" t="s">
        <v>11188</v>
      </c>
      <c r="I2861" t="s">
        <v>31</v>
      </c>
      <c r="J2861" t="s">
        <v>11285</v>
      </c>
      <c r="K2861" t="s">
        <v>2657</v>
      </c>
      <c r="L2861">
        <v>1900</v>
      </c>
      <c r="M2861">
        <v>647</v>
      </c>
      <c r="N2861">
        <v>779</v>
      </c>
      <c r="O2861">
        <v>950</v>
      </c>
      <c r="P2861">
        <v>1244</v>
      </c>
      <c r="Q2861">
        <v>1367</v>
      </c>
    </row>
    <row r="2862" spans="1:17" x14ac:dyDescent="0.25">
      <c r="A2862">
        <v>33007</v>
      </c>
      <c r="B2862" t="s">
        <v>11336</v>
      </c>
      <c r="C2862" t="s">
        <v>11282</v>
      </c>
      <c r="D2862" t="s">
        <v>11283</v>
      </c>
      <c r="E2862" t="s">
        <v>217</v>
      </c>
      <c r="F2862" t="s">
        <v>11337</v>
      </c>
      <c r="G2862" t="s">
        <v>11187</v>
      </c>
      <c r="H2862" t="s">
        <v>11188</v>
      </c>
      <c r="I2862" t="s">
        <v>31</v>
      </c>
      <c r="J2862" t="s">
        <v>11285</v>
      </c>
      <c r="K2862" t="s">
        <v>2657</v>
      </c>
      <c r="L2862">
        <v>0</v>
      </c>
      <c r="M2862">
        <v>647</v>
      </c>
      <c r="N2862">
        <v>779</v>
      </c>
      <c r="O2862">
        <v>950</v>
      </c>
      <c r="P2862">
        <v>1244</v>
      </c>
      <c r="Q2862">
        <v>1367</v>
      </c>
    </row>
    <row r="2863" spans="1:17" x14ac:dyDescent="0.25">
      <c r="A2863">
        <v>33007</v>
      </c>
      <c r="B2863" t="s">
        <v>11338</v>
      </c>
      <c r="C2863" t="s">
        <v>11282</v>
      </c>
      <c r="D2863" t="s">
        <v>11283</v>
      </c>
      <c r="E2863" t="s">
        <v>217</v>
      </c>
      <c r="F2863" t="s">
        <v>11339</v>
      </c>
      <c r="G2863" t="s">
        <v>11187</v>
      </c>
      <c r="H2863" t="s">
        <v>11188</v>
      </c>
      <c r="I2863" t="s">
        <v>31</v>
      </c>
      <c r="J2863" t="s">
        <v>11285</v>
      </c>
      <c r="K2863" t="s">
        <v>2657</v>
      </c>
      <c r="L2863">
        <v>11</v>
      </c>
      <c r="M2863">
        <v>647</v>
      </c>
      <c r="N2863">
        <v>779</v>
      </c>
      <c r="O2863">
        <v>950</v>
      </c>
      <c r="P2863">
        <v>1244</v>
      </c>
      <c r="Q2863">
        <v>1367</v>
      </c>
    </row>
    <row r="2864" spans="1:17" x14ac:dyDescent="0.25">
      <c r="A2864">
        <v>33007</v>
      </c>
      <c r="B2864" t="s">
        <v>11340</v>
      </c>
      <c r="C2864" t="s">
        <v>11282</v>
      </c>
      <c r="D2864" t="s">
        <v>11283</v>
      </c>
      <c r="E2864" t="s">
        <v>217</v>
      </c>
      <c r="F2864" t="s">
        <v>11341</v>
      </c>
      <c r="G2864" t="s">
        <v>11187</v>
      </c>
      <c r="H2864" t="s">
        <v>11188</v>
      </c>
      <c r="I2864" t="s">
        <v>31</v>
      </c>
      <c r="J2864" t="s">
        <v>11285</v>
      </c>
      <c r="K2864" t="s">
        <v>2657</v>
      </c>
      <c r="L2864">
        <v>823</v>
      </c>
      <c r="M2864">
        <v>647</v>
      </c>
      <c r="N2864">
        <v>779</v>
      </c>
      <c r="O2864">
        <v>950</v>
      </c>
      <c r="P2864">
        <v>1244</v>
      </c>
      <c r="Q2864">
        <v>1367</v>
      </c>
    </row>
    <row r="2865" spans="1:17" x14ac:dyDescent="0.25">
      <c r="A2865">
        <v>33007</v>
      </c>
      <c r="B2865" t="s">
        <v>11342</v>
      </c>
      <c r="C2865" t="s">
        <v>11282</v>
      </c>
      <c r="D2865" t="s">
        <v>11283</v>
      </c>
      <c r="E2865" t="s">
        <v>217</v>
      </c>
      <c r="F2865" t="s">
        <v>7724</v>
      </c>
      <c r="G2865" t="s">
        <v>11187</v>
      </c>
      <c r="H2865" t="s">
        <v>11188</v>
      </c>
      <c r="I2865" t="s">
        <v>31</v>
      </c>
      <c r="J2865" t="s">
        <v>11285</v>
      </c>
      <c r="K2865" t="s">
        <v>2657</v>
      </c>
      <c r="L2865">
        <v>370</v>
      </c>
      <c r="M2865">
        <v>647</v>
      </c>
      <c r="N2865">
        <v>779</v>
      </c>
      <c r="O2865">
        <v>950</v>
      </c>
      <c r="P2865">
        <v>1244</v>
      </c>
      <c r="Q2865">
        <v>1367</v>
      </c>
    </row>
    <row r="2866" spans="1:17" x14ac:dyDescent="0.25">
      <c r="A2866">
        <v>33007</v>
      </c>
      <c r="B2866" t="s">
        <v>11343</v>
      </c>
      <c r="C2866" t="s">
        <v>11282</v>
      </c>
      <c r="D2866" t="s">
        <v>11283</v>
      </c>
      <c r="E2866" t="s">
        <v>217</v>
      </c>
      <c r="F2866" t="s">
        <v>11344</v>
      </c>
      <c r="G2866" t="s">
        <v>11187</v>
      </c>
      <c r="H2866" t="s">
        <v>11188</v>
      </c>
      <c r="I2866" t="s">
        <v>31</v>
      </c>
      <c r="J2866" t="s">
        <v>11285</v>
      </c>
      <c r="K2866" t="s">
        <v>2657</v>
      </c>
      <c r="L2866">
        <v>14</v>
      </c>
      <c r="M2866">
        <v>647</v>
      </c>
      <c r="N2866">
        <v>779</v>
      </c>
      <c r="O2866">
        <v>950</v>
      </c>
      <c r="P2866">
        <v>1244</v>
      </c>
      <c r="Q2866">
        <v>1367</v>
      </c>
    </row>
    <row r="2867" spans="1:17" x14ac:dyDescent="0.25">
      <c r="A2867">
        <v>33007</v>
      </c>
      <c r="B2867" t="s">
        <v>11345</v>
      </c>
      <c r="C2867" t="s">
        <v>11282</v>
      </c>
      <c r="D2867" t="s">
        <v>11283</v>
      </c>
      <c r="E2867" t="s">
        <v>217</v>
      </c>
      <c r="F2867" t="s">
        <v>11346</v>
      </c>
      <c r="G2867" t="s">
        <v>11187</v>
      </c>
      <c r="H2867" t="s">
        <v>11188</v>
      </c>
      <c r="I2867" t="s">
        <v>31</v>
      </c>
      <c r="J2867" t="s">
        <v>11285</v>
      </c>
      <c r="K2867" t="s">
        <v>2657</v>
      </c>
      <c r="L2867">
        <v>0</v>
      </c>
      <c r="M2867">
        <v>647</v>
      </c>
      <c r="N2867">
        <v>779</v>
      </c>
      <c r="O2867">
        <v>950</v>
      </c>
      <c r="P2867">
        <v>1244</v>
      </c>
      <c r="Q2867">
        <v>1367</v>
      </c>
    </row>
    <row r="2868" spans="1:17" x14ac:dyDescent="0.25">
      <c r="A2868">
        <v>33007</v>
      </c>
      <c r="B2868" t="s">
        <v>11347</v>
      </c>
      <c r="C2868" t="s">
        <v>11282</v>
      </c>
      <c r="D2868" t="s">
        <v>11283</v>
      </c>
      <c r="E2868" t="s">
        <v>217</v>
      </c>
      <c r="F2868" t="s">
        <v>8729</v>
      </c>
      <c r="G2868" t="s">
        <v>11187</v>
      </c>
      <c r="H2868" t="s">
        <v>11188</v>
      </c>
      <c r="I2868" t="s">
        <v>31</v>
      </c>
      <c r="J2868" t="s">
        <v>11285</v>
      </c>
      <c r="K2868" t="s">
        <v>2657</v>
      </c>
      <c r="L2868">
        <v>560</v>
      </c>
      <c r="M2868">
        <v>647</v>
      </c>
      <c r="N2868">
        <v>779</v>
      </c>
      <c r="O2868">
        <v>950</v>
      </c>
      <c r="P2868">
        <v>1244</v>
      </c>
      <c r="Q2868">
        <v>1367</v>
      </c>
    </row>
    <row r="2869" spans="1:17" x14ac:dyDescent="0.25">
      <c r="A2869">
        <v>33007</v>
      </c>
      <c r="B2869" t="s">
        <v>11348</v>
      </c>
      <c r="C2869" t="s">
        <v>11282</v>
      </c>
      <c r="D2869" t="s">
        <v>11283</v>
      </c>
      <c r="E2869" t="s">
        <v>217</v>
      </c>
      <c r="F2869" t="s">
        <v>11349</v>
      </c>
      <c r="G2869" t="s">
        <v>11187</v>
      </c>
      <c r="H2869" t="s">
        <v>11188</v>
      </c>
      <c r="I2869" t="s">
        <v>31</v>
      </c>
      <c r="J2869" t="s">
        <v>11285</v>
      </c>
      <c r="K2869" t="s">
        <v>2657</v>
      </c>
      <c r="L2869">
        <v>481</v>
      </c>
      <c r="M2869">
        <v>647</v>
      </c>
      <c r="N2869">
        <v>779</v>
      </c>
      <c r="O2869">
        <v>950</v>
      </c>
      <c r="P2869">
        <v>1244</v>
      </c>
      <c r="Q2869">
        <v>1367</v>
      </c>
    </row>
    <row r="2870" spans="1:17" x14ac:dyDescent="0.25">
      <c r="A2870">
        <v>33007</v>
      </c>
      <c r="B2870" t="s">
        <v>11350</v>
      </c>
      <c r="C2870" t="s">
        <v>11282</v>
      </c>
      <c r="D2870" t="s">
        <v>11283</v>
      </c>
      <c r="E2870" t="s">
        <v>217</v>
      </c>
      <c r="F2870" t="s">
        <v>11351</v>
      </c>
      <c r="G2870" t="s">
        <v>11187</v>
      </c>
      <c r="H2870" t="s">
        <v>11188</v>
      </c>
      <c r="I2870" t="s">
        <v>31</v>
      </c>
      <c r="J2870" t="s">
        <v>11285</v>
      </c>
      <c r="K2870" t="s">
        <v>2657</v>
      </c>
      <c r="L2870">
        <v>935</v>
      </c>
      <c r="M2870">
        <v>647</v>
      </c>
      <c r="N2870">
        <v>779</v>
      </c>
      <c r="O2870">
        <v>950</v>
      </c>
      <c r="P2870">
        <v>1244</v>
      </c>
      <c r="Q2870">
        <v>1367</v>
      </c>
    </row>
    <row r="2871" spans="1:17" x14ac:dyDescent="0.25">
      <c r="A2871">
        <v>33007</v>
      </c>
      <c r="B2871" t="s">
        <v>11352</v>
      </c>
      <c r="C2871" t="s">
        <v>11282</v>
      </c>
      <c r="D2871" t="s">
        <v>11283</v>
      </c>
      <c r="E2871" t="s">
        <v>217</v>
      </c>
      <c r="F2871" t="s">
        <v>3861</v>
      </c>
      <c r="G2871" t="s">
        <v>11187</v>
      </c>
      <c r="H2871" t="s">
        <v>11188</v>
      </c>
      <c r="I2871" t="s">
        <v>31</v>
      </c>
      <c r="J2871" t="s">
        <v>11285</v>
      </c>
      <c r="K2871" t="s">
        <v>2657</v>
      </c>
      <c r="L2871">
        <v>891</v>
      </c>
      <c r="M2871">
        <v>647</v>
      </c>
      <c r="N2871">
        <v>779</v>
      </c>
      <c r="O2871">
        <v>950</v>
      </c>
      <c r="P2871">
        <v>1244</v>
      </c>
      <c r="Q2871">
        <v>1367</v>
      </c>
    </row>
    <row r="2872" spans="1:17" x14ac:dyDescent="0.25">
      <c r="A2872">
        <v>33007</v>
      </c>
      <c r="B2872" t="s">
        <v>11353</v>
      </c>
      <c r="C2872" t="s">
        <v>11282</v>
      </c>
      <c r="D2872" t="s">
        <v>11283</v>
      </c>
      <c r="E2872" t="s">
        <v>217</v>
      </c>
      <c r="F2872" t="s">
        <v>11354</v>
      </c>
      <c r="G2872" t="s">
        <v>11187</v>
      </c>
      <c r="H2872" t="s">
        <v>11188</v>
      </c>
      <c r="I2872" t="s">
        <v>31</v>
      </c>
      <c r="J2872" t="s">
        <v>11285</v>
      </c>
      <c r="K2872" t="s">
        <v>2657</v>
      </c>
      <c r="L2872">
        <v>0</v>
      </c>
      <c r="M2872">
        <v>647</v>
      </c>
      <c r="N2872">
        <v>779</v>
      </c>
      <c r="O2872">
        <v>950</v>
      </c>
      <c r="P2872">
        <v>1244</v>
      </c>
      <c r="Q2872">
        <v>1367</v>
      </c>
    </row>
    <row r="2873" spans="1:17" x14ac:dyDescent="0.25">
      <c r="A2873">
        <v>33007</v>
      </c>
      <c r="B2873" t="s">
        <v>11355</v>
      </c>
      <c r="C2873" t="s">
        <v>11282</v>
      </c>
      <c r="D2873" t="s">
        <v>11283</v>
      </c>
      <c r="E2873" t="s">
        <v>217</v>
      </c>
      <c r="F2873" t="s">
        <v>11356</v>
      </c>
      <c r="G2873" t="s">
        <v>11187</v>
      </c>
      <c r="H2873" t="s">
        <v>11188</v>
      </c>
      <c r="I2873" t="s">
        <v>31</v>
      </c>
      <c r="J2873" t="s">
        <v>11285</v>
      </c>
      <c r="K2873" t="s">
        <v>2657</v>
      </c>
      <c r="L2873">
        <v>0</v>
      </c>
      <c r="M2873">
        <v>647</v>
      </c>
      <c r="N2873">
        <v>779</v>
      </c>
      <c r="O2873">
        <v>950</v>
      </c>
      <c r="P2873">
        <v>1244</v>
      </c>
      <c r="Q2873">
        <v>1367</v>
      </c>
    </row>
    <row r="2874" spans="1:17" x14ac:dyDescent="0.25">
      <c r="A2874">
        <v>33007</v>
      </c>
      <c r="B2874" t="s">
        <v>11357</v>
      </c>
      <c r="C2874" t="s">
        <v>11282</v>
      </c>
      <c r="D2874" t="s">
        <v>11283</v>
      </c>
      <c r="E2874" t="s">
        <v>217</v>
      </c>
      <c r="F2874" t="s">
        <v>11358</v>
      </c>
      <c r="G2874" t="s">
        <v>11187</v>
      </c>
      <c r="H2874" t="s">
        <v>11188</v>
      </c>
      <c r="I2874" t="s">
        <v>31</v>
      </c>
      <c r="J2874" t="s">
        <v>11285</v>
      </c>
      <c r="K2874" t="s">
        <v>2657</v>
      </c>
      <c r="L2874">
        <v>17</v>
      </c>
      <c r="M2874">
        <v>647</v>
      </c>
      <c r="N2874">
        <v>779</v>
      </c>
      <c r="O2874">
        <v>950</v>
      </c>
      <c r="P2874">
        <v>1244</v>
      </c>
      <c r="Q2874">
        <v>1367</v>
      </c>
    </row>
    <row r="2875" spans="1:17" x14ac:dyDescent="0.25">
      <c r="A2875">
        <v>33007</v>
      </c>
      <c r="B2875" t="s">
        <v>11359</v>
      </c>
      <c r="C2875" t="s">
        <v>11282</v>
      </c>
      <c r="D2875" t="s">
        <v>11283</v>
      </c>
      <c r="E2875" t="s">
        <v>217</v>
      </c>
      <c r="F2875" t="s">
        <v>7827</v>
      </c>
      <c r="G2875" t="s">
        <v>11187</v>
      </c>
      <c r="H2875" t="s">
        <v>11188</v>
      </c>
      <c r="I2875" t="s">
        <v>31</v>
      </c>
      <c r="J2875" t="s">
        <v>11285</v>
      </c>
      <c r="K2875" t="s">
        <v>2657</v>
      </c>
      <c r="L2875">
        <v>2141</v>
      </c>
      <c r="M2875">
        <v>647</v>
      </c>
      <c r="N2875">
        <v>779</v>
      </c>
      <c r="O2875">
        <v>950</v>
      </c>
      <c r="P2875">
        <v>1244</v>
      </c>
      <c r="Q2875">
        <v>1367</v>
      </c>
    </row>
    <row r="2876" spans="1:17" x14ac:dyDescent="0.25">
      <c r="A2876">
        <v>33009</v>
      </c>
      <c r="B2876" t="s">
        <v>11360</v>
      </c>
      <c r="C2876" t="s">
        <v>11361</v>
      </c>
      <c r="D2876" t="s">
        <v>11362</v>
      </c>
      <c r="E2876" t="s">
        <v>261</v>
      </c>
      <c r="F2876" t="s">
        <v>11363</v>
      </c>
      <c r="G2876" t="s">
        <v>11187</v>
      </c>
      <c r="H2876" t="s">
        <v>11188</v>
      </c>
      <c r="I2876" t="s">
        <v>31</v>
      </c>
      <c r="J2876" t="s">
        <v>11364</v>
      </c>
      <c r="K2876" t="s">
        <v>2657</v>
      </c>
      <c r="L2876">
        <v>2001</v>
      </c>
      <c r="M2876">
        <v>898</v>
      </c>
      <c r="N2876">
        <v>1020</v>
      </c>
      <c r="O2876">
        <v>1343</v>
      </c>
      <c r="P2876">
        <v>1714</v>
      </c>
      <c r="Q2876">
        <v>2057</v>
      </c>
    </row>
    <row r="2877" spans="1:17" x14ac:dyDescent="0.25">
      <c r="A2877">
        <v>33009</v>
      </c>
      <c r="B2877" t="s">
        <v>11365</v>
      </c>
      <c r="C2877" t="s">
        <v>11361</v>
      </c>
      <c r="D2877" t="s">
        <v>11362</v>
      </c>
      <c r="E2877" t="s">
        <v>261</v>
      </c>
      <c r="F2877" t="s">
        <v>7361</v>
      </c>
      <c r="G2877" t="s">
        <v>11187</v>
      </c>
      <c r="H2877" t="s">
        <v>11188</v>
      </c>
      <c r="I2877" t="s">
        <v>31</v>
      </c>
      <c r="J2877" t="s">
        <v>11364</v>
      </c>
      <c r="K2877" t="s">
        <v>2657</v>
      </c>
      <c r="L2877">
        <v>2246</v>
      </c>
      <c r="M2877">
        <v>898</v>
      </c>
      <c r="N2877">
        <v>1020</v>
      </c>
      <c r="O2877">
        <v>1343</v>
      </c>
      <c r="P2877">
        <v>1714</v>
      </c>
      <c r="Q2877">
        <v>2057</v>
      </c>
    </row>
    <row r="2878" spans="1:17" x14ac:dyDescent="0.25">
      <c r="A2878">
        <v>33009</v>
      </c>
      <c r="B2878" t="s">
        <v>11366</v>
      </c>
      <c r="C2878" t="s">
        <v>11361</v>
      </c>
      <c r="D2878" t="s">
        <v>11362</v>
      </c>
      <c r="E2878" t="s">
        <v>261</v>
      </c>
      <c r="F2878" t="s">
        <v>11367</v>
      </c>
      <c r="G2878" t="s">
        <v>11187</v>
      </c>
      <c r="H2878" t="s">
        <v>11188</v>
      </c>
      <c r="I2878" t="s">
        <v>31</v>
      </c>
      <c r="J2878" t="s">
        <v>11364</v>
      </c>
      <c r="K2878" t="s">
        <v>2657</v>
      </c>
      <c r="L2878">
        <v>997</v>
      </c>
      <c r="M2878">
        <v>898</v>
      </c>
      <c r="N2878">
        <v>1020</v>
      </c>
      <c r="O2878">
        <v>1343</v>
      </c>
      <c r="P2878">
        <v>1714</v>
      </c>
      <c r="Q2878">
        <v>2057</v>
      </c>
    </row>
    <row r="2879" spans="1:17" x14ac:dyDescent="0.25">
      <c r="A2879">
        <v>33009</v>
      </c>
      <c r="B2879" t="s">
        <v>11368</v>
      </c>
      <c r="C2879" t="s">
        <v>11361</v>
      </c>
      <c r="D2879" t="s">
        <v>11362</v>
      </c>
      <c r="E2879" t="s">
        <v>261</v>
      </c>
      <c r="F2879" t="s">
        <v>7699</v>
      </c>
      <c r="G2879" t="s">
        <v>11187</v>
      </c>
      <c r="H2879" t="s">
        <v>11188</v>
      </c>
      <c r="I2879" t="s">
        <v>31</v>
      </c>
      <c r="J2879" t="s">
        <v>11364</v>
      </c>
      <c r="K2879" t="s">
        <v>2657</v>
      </c>
      <c r="L2879">
        <v>437</v>
      </c>
      <c r="M2879">
        <v>898</v>
      </c>
      <c r="N2879">
        <v>1020</v>
      </c>
      <c r="O2879">
        <v>1343</v>
      </c>
      <c r="P2879">
        <v>1714</v>
      </c>
      <c r="Q2879">
        <v>2057</v>
      </c>
    </row>
    <row r="2880" spans="1:17" x14ac:dyDescent="0.25">
      <c r="A2880">
        <v>33009</v>
      </c>
      <c r="B2880" t="s">
        <v>11369</v>
      </c>
      <c r="C2880" t="s">
        <v>11361</v>
      </c>
      <c r="D2880" t="s">
        <v>11362</v>
      </c>
      <c r="E2880" t="s">
        <v>261</v>
      </c>
      <c r="F2880" t="s">
        <v>3937</v>
      </c>
      <c r="G2880" t="s">
        <v>11187</v>
      </c>
      <c r="H2880" t="s">
        <v>11188</v>
      </c>
      <c r="I2880" t="s">
        <v>31</v>
      </c>
      <c r="J2880" t="s">
        <v>11364</v>
      </c>
      <c r="K2880" t="s">
        <v>2657</v>
      </c>
      <c r="L2880">
        <v>2591</v>
      </c>
      <c r="M2880">
        <v>898</v>
      </c>
      <c r="N2880">
        <v>1020</v>
      </c>
      <c r="O2880">
        <v>1343</v>
      </c>
      <c r="P2880">
        <v>1714</v>
      </c>
      <c r="Q2880">
        <v>2057</v>
      </c>
    </row>
    <row r="2881" spans="1:17" x14ac:dyDescent="0.25">
      <c r="A2881">
        <v>33009</v>
      </c>
      <c r="B2881" t="s">
        <v>11370</v>
      </c>
      <c r="C2881" t="s">
        <v>11361</v>
      </c>
      <c r="D2881" t="s">
        <v>11362</v>
      </c>
      <c r="E2881" t="s">
        <v>261</v>
      </c>
      <c r="F2881" t="s">
        <v>3939</v>
      </c>
      <c r="G2881" t="s">
        <v>11187</v>
      </c>
      <c r="H2881" t="s">
        <v>11188</v>
      </c>
      <c r="I2881" t="s">
        <v>31</v>
      </c>
      <c r="J2881" t="s">
        <v>11364</v>
      </c>
      <c r="K2881" t="s">
        <v>2657</v>
      </c>
      <c r="L2881">
        <v>1050</v>
      </c>
      <c r="M2881">
        <v>898</v>
      </c>
      <c r="N2881">
        <v>1020</v>
      </c>
      <c r="O2881">
        <v>1343</v>
      </c>
      <c r="P2881">
        <v>1714</v>
      </c>
      <c r="Q2881">
        <v>2057</v>
      </c>
    </row>
    <row r="2882" spans="1:17" x14ac:dyDescent="0.25">
      <c r="A2882">
        <v>33009</v>
      </c>
      <c r="B2882" t="s">
        <v>11371</v>
      </c>
      <c r="C2882" t="s">
        <v>11361</v>
      </c>
      <c r="D2882" t="s">
        <v>11362</v>
      </c>
      <c r="E2882" t="s">
        <v>261</v>
      </c>
      <c r="F2882" t="s">
        <v>3880</v>
      </c>
      <c r="G2882" t="s">
        <v>11187</v>
      </c>
      <c r="H2882" t="s">
        <v>11188</v>
      </c>
      <c r="I2882" t="s">
        <v>31</v>
      </c>
      <c r="J2882" t="s">
        <v>11364</v>
      </c>
      <c r="K2882" t="s">
        <v>2657</v>
      </c>
      <c r="L2882">
        <v>3103</v>
      </c>
      <c r="M2882">
        <v>898</v>
      </c>
      <c r="N2882">
        <v>1020</v>
      </c>
      <c r="O2882">
        <v>1343</v>
      </c>
      <c r="P2882">
        <v>1714</v>
      </c>
      <c r="Q2882">
        <v>2057</v>
      </c>
    </row>
    <row r="2883" spans="1:17" x14ac:dyDescent="0.25">
      <c r="A2883">
        <v>33009</v>
      </c>
      <c r="B2883" t="s">
        <v>11372</v>
      </c>
      <c r="C2883" t="s">
        <v>11361</v>
      </c>
      <c r="D2883" t="s">
        <v>11362</v>
      </c>
      <c r="E2883" t="s">
        <v>261</v>
      </c>
      <c r="F2883" t="s">
        <v>11373</v>
      </c>
      <c r="G2883" t="s">
        <v>11187</v>
      </c>
      <c r="H2883" t="s">
        <v>11188</v>
      </c>
      <c r="I2883" t="s">
        <v>31</v>
      </c>
      <c r="J2883" t="s">
        <v>11364</v>
      </c>
      <c r="K2883" t="s">
        <v>2657</v>
      </c>
      <c r="L2883">
        <v>3320</v>
      </c>
      <c r="M2883">
        <v>898</v>
      </c>
      <c r="N2883">
        <v>1020</v>
      </c>
      <c r="O2883">
        <v>1343</v>
      </c>
      <c r="P2883">
        <v>1714</v>
      </c>
      <c r="Q2883">
        <v>2057</v>
      </c>
    </row>
    <row r="2884" spans="1:17" x14ac:dyDescent="0.25">
      <c r="A2884">
        <v>33009</v>
      </c>
      <c r="B2884" t="s">
        <v>11374</v>
      </c>
      <c r="C2884" t="s">
        <v>11361</v>
      </c>
      <c r="D2884" t="s">
        <v>11362</v>
      </c>
      <c r="E2884" t="s">
        <v>261</v>
      </c>
      <c r="F2884" t="s">
        <v>3941</v>
      </c>
      <c r="G2884" t="s">
        <v>11187</v>
      </c>
      <c r="H2884" t="s">
        <v>11188</v>
      </c>
      <c r="I2884" t="s">
        <v>31</v>
      </c>
      <c r="J2884" t="s">
        <v>11364</v>
      </c>
      <c r="K2884" t="s">
        <v>2657</v>
      </c>
      <c r="L2884">
        <v>3929</v>
      </c>
      <c r="M2884">
        <v>898</v>
      </c>
      <c r="N2884">
        <v>1020</v>
      </c>
      <c r="O2884">
        <v>1343</v>
      </c>
      <c r="P2884">
        <v>1714</v>
      </c>
      <c r="Q2884">
        <v>2057</v>
      </c>
    </row>
    <row r="2885" spans="1:17" x14ac:dyDescent="0.25">
      <c r="A2885">
        <v>33009</v>
      </c>
      <c r="B2885" t="s">
        <v>11375</v>
      </c>
      <c r="C2885" t="s">
        <v>11361</v>
      </c>
      <c r="D2885" t="s">
        <v>11362</v>
      </c>
      <c r="E2885" t="s">
        <v>261</v>
      </c>
      <c r="F2885" t="s">
        <v>11376</v>
      </c>
      <c r="G2885" t="s">
        <v>11187</v>
      </c>
      <c r="H2885" t="s">
        <v>11188</v>
      </c>
      <c r="I2885" t="s">
        <v>31</v>
      </c>
      <c r="J2885" t="s">
        <v>11364</v>
      </c>
      <c r="K2885" t="s">
        <v>2657</v>
      </c>
      <c r="L2885">
        <v>472</v>
      </c>
      <c r="M2885">
        <v>898</v>
      </c>
      <c r="N2885">
        <v>1020</v>
      </c>
      <c r="O2885">
        <v>1343</v>
      </c>
      <c r="P2885">
        <v>1714</v>
      </c>
      <c r="Q2885">
        <v>2057</v>
      </c>
    </row>
    <row r="2886" spans="1:17" x14ac:dyDescent="0.25">
      <c r="A2886">
        <v>33009</v>
      </c>
      <c r="B2886" t="s">
        <v>11377</v>
      </c>
      <c r="C2886" t="s">
        <v>11361</v>
      </c>
      <c r="D2886" t="s">
        <v>11362</v>
      </c>
      <c r="E2886" t="s">
        <v>261</v>
      </c>
      <c r="F2886" t="s">
        <v>3835</v>
      </c>
      <c r="G2886" t="s">
        <v>11187</v>
      </c>
      <c r="H2886" t="s">
        <v>11188</v>
      </c>
      <c r="I2886" t="s">
        <v>31</v>
      </c>
      <c r="J2886" t="s">
        <v>11364</v>
      </c>
      <c r="K2886" t="s">
        <v>2657</v>
      </c>
      <c r="L2886">
        <v>336</v>
      </c>
      <c r="M2886">
        <v>898</v>
      </c>
      <c r="N2886">
        <v>1020</v>
      </c>
      <c r="O2886">
        <v>1343</v>
      </c>
      <c r="P2886">
        <v>1714</v>
      </c>
      <c r="Q2886">
        <v>2057</v>
      </c>
    </row>
    <row r="2887" spans="1:17" x14ac:dyDescent="0.25">
      <c r="A2887">
        <v>33009</v>
      </c>
      <c r="B2887" t="s">
        <v>11378</v>
      </c>
      <c r="C2887" t="s">
        <v>11361</v>
      </c>
      <c r="D2887" t="s">
        <v>11362</v>
      </c>
      <c r="E2887" t="s">
        <v>261</v>
      </c>
      <c r="F2887" t="s">
        <v>11379</v>
      </c>
      <c r="G2887" t="s">
        <v>11187</v>
      </c>
      <c r="H2887" t="s">
        <v>11188</v>
      </c>
      <c r="I2887" t="s">
        <v>31</v>
      </c>
      <c r="J2887" t="s">
        <v>11364</v>
      </c>
      <c r="K2887" t="s">
        <v>2657</v>
      </c>
      <c r="L2887">
        <v>56</v>
      </c>
      <c r="M2887">
        <v>898</v>
      </c>
      <c r="N2887">
        <v>1020</v>
      </c>
      <c r="O2887">
        <v>1343</v>
      </c>
      <c r="P2887">
        <v>1714</v>
      </c>
      <c r="Q2887">
        <v>2057</v>
      </c>
    </row>
    <row r="2888" spans="1:17" x14ac:dyDescent="0.25">
      <c r="A2888">
        <v>33009</v>
      </c>
      <c r="B2888" t="s">
        <v>11380</v>
      </c>
      <c r="C2888" t="s">
        <v>11361</v>
      </c>
      <c r="D2888" t="s">
        <v>11362</v>
      </c>
      <c r="E2888" t="s">
        <v>261</v>
      </c>
      <c r="F2888" t="s">
        <v>3892</v>
      </c>
      <c r="G2888" t="s">
        <v>11187</v>
      </c>
      <c r="H2888" t="s">
        <v>11188</v>
      </c>
      <c r="I2888" t="s">
        <v>31</v>
      </c>
      <c r="J2888" t="s">
        <v>11364</v>
      </c>
      <c r="K2888" t="s">
        <v>2657</v>
      </c>
      <c r="L2888">
        <v>4566</v>
      </c>
      <c r="M2888">
        <v>898</v>
      </c>
      <c r="N2888">
        <v>1020</v>
      </c>
      <c r="O2888">
        <v>1343</v>
      </c>
      <c r="P2888">
        <v>1714</v>
      </c>
      <c r="Q2888">
        <v>2057</v>
      </c>
    </row>
    <row r="2889" spans="1:17" x14ac:dyDescent="0.25">
      <c r="A2889">
        <v>33009</v>
      </c>
      <c r="B2889" t="s">
        <v>11381</v>
      </c>
      <c r="C2889" t="s">
        <v>11361</v>
      </c>
      <c r="D2889" t="s">
        <v>11362</v>
      </c>
      <c r="E2889" t="s">
        <v>261</v>
      </c>
      <c r="F2889" t="s">
        <v>11382</v>
      </c>
      <c r="G2889" t="s">
        <v>11187</v>
      </c>
      <c r="H2889" t="s">
        <v>11188</v>
      </c>
      <c r="I2889" t="s">
        <v>31</v>
      </c>
      <c r="J2889" t="s">
        <v>11364</v>
      </c>
      <c r="K2889" t="s">
        <v>2657</v>
      </c>
      <c r="L2889">
        <v>1028</v>
      </c>
      <c r="M2889">
        <v>898</v>
      </c>
      <c r="N2889">
        <v>1020</v>
      </c>
      <c r="O2889">
        <v>1343</v>
      </c>
      <c r="P2889">
        <v>1714</v>
      </c>
      <c r="Q2889">
        <v>2057</v>
      </c>
    </row>
    <row r="2890" spans="1:17" x14ac:dyDescent="0.25">
      <c r="A2890">
        <v>33009</v>
      </c>
      <c r="B2890" t="s">
        <v>11383</v>
      </c>
      <c r="C2890" t="s">
        <v>11361</v>
      </c>
      <c r="D2890" t="s">
        <v>11362</v>
      </c>
      <c r="E2890" t="s">
        <v>261</v>
      </c>
      <c r="F2890" t="s">
        <v>9072</v>
      </c>
      <c r="G2890" t="s">
        <v>11187</v>
      </c>
      <c r="H2890" t="s">
        <v>11188</v>
      </c>
      <c r="I2890" t="s">
        <v>31</v>
      </c>
      <c r="J2890" t="s">
        <v>11364</v>
      </c>
      <c r="K2890" t="s">
        <v>2657</v>
      </c>
      <c r="L2890">
        <v>1293</v>
      </c>
      <c r="M2890">
        <v>898</v>
      </c>
      <c r="N2890">
        <v>1020</v>
      </c>
      <c r="O2890">
        <v>1343</v>
      </c>
      <c r="P2890">
        <v>1714</v>
      </c>
      <c r="Q2890">
        <v>2057</v>
      </c>
    </row>
    <row r="2891" spans="1:17" x14ac:dyDescent="0.25">
      <c r="A2891">
        <v>33009</v>
      </c>
      <c r="B2891" t="s">
        <v>11384</v>
      </c>
      <c r="C2891" t="s">
        <v>11361</v>
      </c>
      <c r="D2891" t="s">
        <v>11362</v>
      </c>
      <c r="E2891" t="s">
        <v>261</v>
      </c>
      <c r="F2891" t="s">
        <v>4096</v>
      </c>
      <c r="G2891" t="s">
        <v>11187</v>
      </c>
      <c r="H2891" t="s">
        <v>11188</v>
      </c>
      <c r="I2891" t="s">
        <v>31</v>
      </c>
      <c r="J2891" t="s">
        <v>11364</v>
      </c>
      <c r="K2891" t="s">
        <v>2657</v>
      </c>
      <c r="L2891">
        <v>440</v>
      </c>
      <c r="M2891">
        <v>898</v>
      </c>
      <c r="N2891">
        <v>1020</v>
      </c>
      <c r="O2891">
        <v>1343</v>
      </c>
      <c r="P2891">
        <v>1714</v>
      </c>
      <c r="Q2891">
        <v>2057</v>
      </c>
    </row>
    <row r="2892" spans="1:17" x14ac:dyDescent="0.25">
      <c r="A2892">
        <v>33009</v>
      </c>
      <c r="B2892" t="s">
        <v>11385</v>
      </c>
      <c r="C2892" t="s">
        <v>11361</v>
      </c>
      <c r="D2892" t="s">
        <v>11362</v>
      </c>
      <c r="E2892" t="s">
        <v>261</v>
      </c>
      <c r="F2892" t="s">
        <v>7853</v>
      </c>
      <c r="G2892" t="s">
        <v>11187</v>
      </c>
      <c r="H2892" t="s">
        <v>11188</v>
      </c>
      <c r="I2892" t="s">
        <v>31</v>
      </c>
      <c r="J2892" t="s">
        <v>11364</v>
      </c>
      <c r="K2892" t="s">
        <v>2657</v>
      </c>
      <c r="L2892">
        <v>11525</v>
      </c>
      <c r="M2892">
        <v>898</v>
      </c>
      <c r="N2892">
        <v>1020</v>
      </c>
      <c r="O2892">
        <v>1343</v>
      </c>
      <c r="P2892">
        <v>1714</v>
      </c>
      <c r="Q2892">
        <v>2057</v>
      </c>
    </row>
    <row r="2893" spans="1:17" x14ac:dyDescent="0.25">
      <c r="A2893">
        <v>33009</v>
      </c>
      <c r="B2893" t="s">
        <v>11386</v>
      </c>
      <c r="C2893" t="s">
        <v>11361</v>
      </c>
      <c r="D2893" t="s">
        <v>11362</v>
      </c>
      <c r="E2893" t="s">
        <v>261</v>
      </c>
      <c r="F2893" t="s">
        <v>11387</v>
      </c>
      <c r="G2893" t="s">
        <v>11187</v>
      </c>
      <c r="H2893" t="s">
        <v>11188</v>
      </c>
      <c r="I2893" t="s">
        <v>31</v>
      </c>
      <c r="J2893" t="s">
        <v>11364</v>
      </c>
      <c r="K2893" t="s">
        <v>2657</v>
      </c>
      <c r="L2893">
        <v>4597</v>
      </c>
      <c r="M2893">
        <v>898</v>
      </c>
      <c r="N2893">
        <v>1020</v>
      </c>
      <c r="O2893">
        <v>1343</v>
      </c>
      <c r="P2893">
        <v>1714</v>
      </c>
      <c r="Q2893">
        <v>2057</v>
      </c>
    </row>
    <row r="2894" spans="1:17" x14ac:dyDescent="0.25">
      <c r="A2894">
        <v>33009</v>
      </c>
      <c r="B2894" t="s">
        <v>11388</v>
      </c>
      <c r="C2894" t="s">
        <v>11361</v>
      </c>
      <c r="D2894" t="s">
        <v>11362</v>
      </c>
      <c r="E2894" t="s">
        <v>261</v>
      </c>
      <c r="F2894" t="s">
        <v>4139</v>
      </c>
      <c r="G2894" t="s">
        <v>11187</v>
      </c>
      <c r="H2894" t="s">
        <v>11188</v>
      </c>
      <c r="I2894" t="s">
        <v>31</v>
      </c>
      <c r="J2894" t="s">
        <v>11364</v>
      </c>
      <c r="K2894" t="s">
        <v>2657</v>
      </c>
      <c r="L2894">
        <v>682</v>
      </c>
      <c r="M2894">
        <v>898</v>
      </c>
      <c r="N2894">
        <v>1020</v>
      </c>
      <c r="O2894">
        <v>1343</v>
      </c>
      <c r="P2894">
        <v>1714</v>
      </c>
      <c r="Q2894">
        <v>2057</v>
      </c>
    </row>
    <row r="2895" spans="1:17" x14ac:dyDescent="0.25">
      <c r="A2895">
        <v>33009</v>
      </c>
      <c r="B2895" t="s">
        <v>11389</v>
      </c>
      <c r="C2895" t="s">
        <v>11361</v>
      </c>
      <c r="D2895" t="s">
        <v>11362</v>
      </c>
      <c r="E2895" t="s">
        <v>261</v>
      </c>
      <c r="F2895" t="s">
        <v>11390</v>
      </c>
      <c r="G2895" t="s">
        <v>11187</v>
      </c>
      <c r="H2895" t="s">
        <v>11188</v>
      </c>
      <c r="I2895" t="s">
        <v>31</v>
      </c>
      <c r="J2895" t="s">
        <v>11364</v>
      </c>
      <c r="K2895" t="s">
        <v>2657</v>
      </c>
      <c r="L2895">
        <v>2216</v>
      </c>
      <c r="M2895">
        <v>898</v>
      </c>
      <c r="N2895">
        <v>1020</v>
      </c>
      <c r="O2895">
        <v>1343</v>
      </c>
      <c r="P2895">
        <v>1714</v>
      </c>
      <c r="Q2895">
        <v>2057</v>
      </c>
    </row>
    <row r="2896" spans="1:17" x14ac:dyDescent="0.25">
      <c r="A2896">
        <v>33009</v>
      </c>
      <c r="B2896" t="s">
        <v>11391</v>
      </c>
      <c r="C2896" t="s">
        <v>11361</v>
      </c>
      <c r="D2896" t="s">
        <v>11362</v>
      </c>
      <c r="E2896" t="s">
        <v>261</v>
      </c>
      <c r="F2896" t="s">
        <v>11392</v>
      </c>
      <c r="G2896" t="s">
        <v>11187</v>
      </c>
      <c r="H2896" t="s">
        <v>11188</v>
      </c>
      <c r="I2896" t="s">
        <v>31</v>
      </c>
      <c r="J2896" t="s">
        <v>11364</v>
      </c>
      <c r="K2896" t="s">
        <v>2657</v>
      </c>
      <c r="L2896">
        <v>416</v>
      </c>
      <c r="M2896">
        <v>898</v>
      </c>
      <c r="N2896">
        <v>1020</v>
      </c>
      <c r="O2896">
        <v>1343</v>
      </c>
      <c r="P2896">
        <v>1714</v>
      </c>
      <c r="Q2896">
        <v>2057</v>
      </c>
    </row>
    <row r="2897" spans="1:17" x14ac:dyDescent="0.25">
      <c r="A2897">
        <v>33009</v>
      </c>
      <c r="B2897" t="s">
        <v>11393</v>
      </c>
      <c r="C2897" t="s">
        <v>11361</v>
      </c>
      <c r="D2897" t="s">
        <v>11362</v>
      </c>
      <c r="E2897" t="s">
        <v>261</v>
      </c>
      <c r="F2897" t="s">
        <v>11394</v>
      </c>
      <c r="G2897" t="s">
        <v>11187</v>
      </c>
      <c r="H2897" t="s">
        <v>11188</v>
      </c>
      <c r="I2897" t="s">
        <v>31</v>
      </c>
      <c r="J2897" t="s">
        <v>11364</v>
      </c>
      <c r="K2897" t="s">
        <v>2657</v>
      </c>
      <c r="L2897">
        <v>13718</v>
      </c>
      <c r="M2897">
        <v>898</v>
      </c>
      <c r="N2897">
        <v>1020</v>
      </c>
      <c r="O2897">
        <v>1343</v>
      </c>
      <c r="P2897">
        <v>1714</v>
      </c>
      <c r="Q2897">
        <v>2057</v>
      </c>
    </row>
    <row r="2898" spans="1:17" x14ac:dyDescent="0.25">
      <c r="A2898">
        <v>33009</v>
      </c>
      <c r="B2898" t="s">
        <v>11395</v>
      </c>
      <c r="C2898" t="s">
        <v>11361</v>
      </c>
      <c r="D2898" t="s">
        <v>11362</v>
      </c>
      <c r="E2898" t="s">
        <v>261</v>
      </c>
      <c r="F2898" t="s">
        <v>7981</v>
      </c>
      <c r="G2898" t="s">
        <v>11187</v>
      </c>
      <c r="H2898" t="s">
        <v>11188</v>
      </c>
      <c r="I2898" t="s">
        <v>31</v>
      </c>
      <c r="J2898" t="s">
        <v>11364</v>
      </c>
      <c r="K2898" t="s">
        <v>2657</v>
      </c>
      <c r="L2898">
        <v>1270</v>
      </c>
      <c r="M2898">
        <v>898</v>
      </c>
      <c r="N2898">
        <v>1020</v>
      </c>
      <c r="O2898">
        <v>1343</v>
      </c>
      <c r="P2898">
        <v>1714</v>
      </c>
      <c r="Q2898">
        <v>2057</v>
      </c>
    </row>
    <row r="2899" spans="1:17" x14ac:dyDescent="0.25">
      <c r="A2899">
        <v>33009</v>
      </c>
      <c r="B2899" t="s">
        <v>11396</v>
      </c>
      <c r="C2899" t="s">
        <v>11361</v>
      </c>
      <c r="D2899" t="s">
        <v>11362</v>
      </c>
      <c r="E2899" t="s">
        <v>261</v>
      </c>
      <c r="F2899" t="s">
        <v>4102</v>
      </c>
      <c r="G2899" t="s">
        <v>11187</v>
      </c>
      <c r="H2899" t="s">
        <v>11188</v>
      </c>
      <c r="I2899" t="s">
        <v>31</v>
      </c>
      <c r="J2899" t="s">
        <v>11364</v>
      </c>
      <c r="K2899" t="s">
        <v>2657</v>
      </c>
      <c r="L2899">
        <v>1600</v>
      </c>
      <c r="M2899">
        <v>898</v>
      </c>
      <c r="N2899">
        <v>1020</v>
      </c>
      <c r="O2899">
        <v>1343</v>
      </c>
      <c r="P2899">
        <v>1714</v>
      </c>
      <c r="Q2899">
        <v>2057</v>
      </c>
    </row>
    <row r="2900" spans="1:17" x14ac:dyDescent="0.25">
      <c r="A2900">
        <v>33009</v>
      </c>
      <c r="B2900" t="s">
        <v>11397</v>
      </c>
      <c r="C2900" t="s">
        <v>11361</v>
      </c>
      <c r="D2900" t="s">
        <v>11362</v>
      </c>
      <c r="E2900" t="s">
        <v>261</v>
      </c>
      <c r="F2900" t="s">
        <v>7419</v>
      </c>
      <c r="G2900" t="s">
        <v>11187</v>
      </c>
      <c r="H2900" t="s">
        <v>11188</v>
      </c>
      <c r="I2900" t="s">
        <v>31</v>
      </c>
      <c r="J2900" t="s">
        <v>11364</v>
      </c>
      <c r="K2900" t="s">
        <v>2657</v>
      </c>
      <c r="L2900">
        <v>5916</v>
      </c>
      <c r="M2900">
        <v>898</v>
      </c>
      <c r="N2900">
        <v>1020</v>
      </c>
      <c r="O2900">
        <v>1343</v>
      </c>
      <c r="P2900">
        <v>1714</v>
      </c>
      <c r="Q2900">
        <v>2057</v>
      </c>
    </row>
    <row r="2901" spans="1:17" x14ac:dyDescent="0.25">
      <c r="A2901">
        <v>33009</v>
      </c>
      <c r="B2901" t="s">
        <v>11398</v>
      </c>
      <c r="C2901" t="s">
        <v>11361</v>
      </c>
      <c r="D2901" t="s">
        <v>11362</v>
      </c>
      <c r="E2901" t="s">
        <v>261</v>
      </c>
      <c r="F2901" t="s">
        <v>7338</v>
      </c>
      <c r="G2901" t="s">
        <v>11187</v>
      </c>
      <c r="H2901" t="s">
        <v>11188</v>
      </c>
      <c r="I2901" t="s">
        <v>31</v>
      </c>
      <c r="J2901" t="s">
        <v>11364</v>
      </c>
      <c r="K2901" t="s">
        <v>2657</v>
      </c>
      <c r="L2901">
        <v>0</v>
      </c>
      <c r="M2901">
        <v>898</v>
      </c>
      <c r="N2901">
        <v>1020</v>
      </c>
      <c r="O2901">
        <v>1343</v>
      </c>
      <c r="P2901">
        <v>1714</v>
      </c>
      <c r="Q2901">
        <v>2057</v>
      </c>
    </row>
    <row r="2902" spans="1:17" x14ac:dyDescent="0.25">
      <c r="A2902">
        <v>33009</v>
      </c>
      <c r="B2902" t="s">
        <v>11399</v>
      </c>
      <c r="C2902" t="s">
        <v>11361</v>
      </c>
      <c r="D2902" t="s">
        <v>11362</v>
      </c>
      <c r="E2902" t="s">
        <v>261</v>
      </c>
      <c r="F2902" t="s">
        <v>8366</v>
      </c>
      <c r="G2902" t="s">
        <v>11187</v>
      </c>
      <c r="H2902" t="s">
        <v>11188</v>
      </c>
      <c r="I2902" t="s">
        <v>31</v>
      </c>
      <c r="J2902" t="s">
        <v>11364</v>
      </c>
      <c r="K2902" t="s">
        <v>2657</v>
      </c>
      <c r="L2902">
        <v>606</v>
      </c>
      <c r="M2902">
        <v>898</v>
      </c>
      <c r="N2902">
        <v>1020</v>
      </c>
      <c r="O2902">
        <v>1343</v>
      </c>
      <c r="P2902">
        <v>1714</v>
      </c>
      <c r="Q2902">
        <v>2057</v>
      </c>
    </row>
    <row r="2903" spans="1:17" x14ac:dyDescent="0.25">
      <c r="A2903">
        <v>33009</v>
      </c>
      <c r="B2903" t="s">
        <v>11400</v>
      </c>
      <c r="C2903" t="s">
        <v>11361</v>
      </c>
      <c r="D2903" t="s">
        <v>11362</v>
      </c>
      <c r="E2903" t="s">
        <v>261</v>
      </c>
      <c r="F2903" t="s">
        <v>4104</v>
      </c>
      <c r="G2903" t="s">
        <v>11187</v>
      </c>
      <c r="H2903" t="s">
        <v>11188</v>
      </c>
      <c r="I2903" t="s">
        <v>31</v>
      </c>
      <c r="J2903" t="s">
        <v>11364</v>
      </c>
      <c r="K2903" t="s">
        <v>2657</v>
      </c>
      <c r="L2903">
        <v>1713</v>
      </c>
      <c r="M2903">
        <v>898</v>
      </c>
      <c r="N2903">
        <v>1020</v>
      </c>
      <c r="O2903">
        <v>1343</v>
      </c>
      <c r="P2903">
        <v>1714</v>
      </c>
      <c r="Q2903">
        <v>2057</v>
      </c>
    </row>
    <row r="2904" spans="1:17" x14ac:dyDescent="0.25">
      <c r="A2904">
        <v>33009</v>
      </c>
      <c r="B2904" t="s">
        <v>11401</v>
      </c>
      <c r="C2904" t="s">
        <v>11361</v>
      </c>
      <c r="D2904" t="s">
        <v>11362</v>
      </c>
      <c r="E2904" t="s">
        <v>261</v>
      </c>
      <c r="F2904" t="s">
        <v>3841</v>
      </c>
      <c r="G2904" t="s">
        <v>11187</v>
      </c>
      <c r="H2904" t="s">
        <v>11188</v>
      </c>
      <c r="I2904" t="s">
        <v>31</v>
      </c>
      <c r="J2904" t="s">
        <v>11364</v>
      </c>
      <c r="K2904" t="s">
        <v>2657</v>
      </c>
      <c r="L2904">
        <v>954</v>
      </c>
      <c r="M2904">
        <v>898</v>
      </c>
      <c r="N2904">
        <v>1020</v>
      </c>
      <c r="O2904">
        <v>1343</v>
      </c>
      <c r="P2904">
        <v>1714</v>
      </c>
      <c r="Q2904">
        <v>2057</v>
      </c>
    </row>
    <row r="2905" spans="1:17" x14ac:dyDescent="0.25">
      <c r="A2905">
        <v>33009</v>
      </c>
      <c r="B2905" t="s">
        <v>11402</v>
      </c>
      <c r="C2905" t="s">
        <v>11361</v>
      </c>
      <c r="D2905" t="s">
        <v>11362</v>
      </c>
      <c r="E2905" t="s">
        <v>261</v>
      </c>
      <c r="F2905" t="s">
        <v>4061</v>
      </c>
      <c r="G2905" t="s">
        <v>11187</v>
      </c>
      <c r="H2905" t="s">
        <v>11188</v>
      </c>
      <c r="I2905" t="s">
        <v>31</v>
      </c>
      <c r="J2905" t="s">
        <v>11364</v>
      </c>
      <c r="K2905" t="s">
        <v>2657</v>
      </c>
      <c r="L2905">
        <v>299</v>
      </c>
      <c r="M2905">
        <v>898</v>
      </c>
      <c r="N2905">
        <v>1020</v>
      </c>
      <c r="O2905">
        <v>1343</v>
      </c>
      <c r="P2905">
        <v>1714</v>
      </c>
      <c r="Q2905">
        <v>2057</v>
      </c>
    </row>
    <row r="2906" spans="1:17" x14ac:dyDescent="0.25">
      <c r="A2906">
        <v>33009</v>
      </c>
      <c r="B2906" t="s">
        <v>11403</v>
      </c>
      <c r="C2906" t="s">
        <v>11361</v>
      </c>
      <c r="D2906" t="s">
        <v>11362</v>
      </c>
      <c r="E2906" t="s">
        <v>261</v>
      </c>
      <c r="F2906" t="s">
        <v>11404</v>
      </c>
      <c r="G2906" t="s">
        <v>11187</v>
      </c>
      <c r="H2906" t="s">
        <v>11188</v>
      </c>
      <c r="I2906" t="s">
        <v>31</v>
      </c>
      <c r="J2906" t="s">
        <v>11364</v>
      </c>
      <c r="K2906" t="s">
        <v>2657</v>
      </c>
      <c r="L2906">
        <v>1372</v>
      </c>
      <c r="M2906">
        <v>898</v>
      </c>
      <c r="N2906">
        <v>1020</v>
      </c>
      <c r="O2906">
        <v>1343</v>
      </c>
      <c r="P2906">
        <v>1714</v>
      </c>
      <c r="Q2906">
        <v>2057</v>
      </c>
    </row>
    <row r="2907" spans="1:17" x14ac:dyDescent="0.25">
      <c r="A2907">
        <v>33009</v>
      </c>
      <c r="B2907" t="s">
        <v>11405</v>
      </c>
      <c r="C2907" t="s">
        <v>11361</v>
      </c>
      <c r="D2907" t="s">
        <v>11362</v>
      </c>
      <c r="E2907" t="s">
        <v>261</v>
      </c>
      <c r="F2907" t="s">
        <v>11406</v>
      </c>
      <c r="G2907" t="s">
        <v>11187</v>
      </c>
      <c r="H2907" t="s">
        <v>11188</v>
      </c>
      <c r="I2907" t="s">
        <v>31</v>
      </c>
      <c r="J2907" t="s">
        <v>11364</v>
      </c>
      <c r="K2907" t="s">
        <v>2657</v>
      </c>
      <c r="L2907">
        <v>817</v>
      </c>
      <c r="M2907">
        <v>898</v>
      </c>
      <c r="N2907">
        <v>1020</v>
      </c>
      <c r="O2907">
        <v>1343</v>
      </c>
      <c r="P2907">
        <v>1714</v>
      </c>
      <c r="Q2907">
        <v>2057</v>
      </c>
    </row>
    <row r="2908" spans="1:17" x14ac:dyDescent="0.25">
      <c r="A2908">
        <v>33009</v>
      </c>
      <c r="B2908" t="s">
        <v>11407</v>
      </c>
      <c r="C2908" t="s">
        <v>11361</v>
      </c>
      <c r="D2908" t="s">
        <v>11362</v>
      </c>
      <c r="E2908" t="s">
        <v>261</v>
      </c>
      <c r="F2908" t="s">
        <v>3965</v>
      </c>
      <c r="G2908" t="s">
        <v>11187</v>
      </c>
      <c r="H2908" t="s">
        <v>11188</v>
      </c>
      <c r="I2908" t="s">
        <v>31</v>
      </c>
      <c r="J2908" t="s">
        <v>11364</v>
      </c>
      <c r="K2908" t="s">
        <v>2657</v>
      </c>
      <c r="L2908">
        <v>6856</v>
      </c>
      <c r="M2908">
        <v>898</v>
      </c>
      <c r="N2908">
        <v>1020</v>
      </c>
      <c r="O2908">
        <v>1343</v>
      </c>
      <c r="P2908">
        <v>1714</v>
      </c>
      <c r="Q2908">
        <v>2057</v>
      </c>
    </row>
    <row r="2909" spans="1:17" x14ac:dyDescent="0.25">
      <c r="A2909">
        <v>33009</v>
      </c>
      <c r="B2909" t="s">
        <v>11408</v>
      </c>
      <c r="C2909" t="s">
        <v>11361</v>
      </c>
      <c r="D2909" t="s">
        <v>11362</v>
      </c>
      <c r="E2909" t="s">
        <v>261</v>
      </c>
      <c r="F2909" t="s">
        <v>11409</v>
      </c>
      <c r="G2909" t="s">
        <v>11187</v>
      </c>
      <c r="H2909" t="s">
        <v>11188</v>
      </c>
      <c r="I2909" t="s">
        <v>31</v>
      </c>
      <c r="J2909" t="s">
        <v>11364</v>
      </c>
      <c r="K2909" t="s">
        <v>2657</v>
      </c>
      <c r="L2909">
        <v>1350</v>
      </c>
      <c r="M2909">
        <v>898</v>
      </c>
      <c r="N2909">
        <v>1020</v>
      </c>
      <c r="O2909">
        <v>1343</v>
      </c>
      <c r="P2909">
        <v>1714</v>
      </c>
      <c r="Q2909">
        <v>2057</v>
      </c>
    </row>
    <row r="2910" spans="1:17" x14ac:dyDescent="0.25">
      <c r="A2910">
        <v>33009</v>
      </c>
      <c r="B2910" t="s">
        <v>11410</v>
      </c>
      <c r="C2910" t="s">
        <v>11361</v>
      </c>
      <c r="D2910" t="s">
        <v>11362</v>
      </c>
      <c r="E2910" t="s">
        <v>261</v>
      </c>
      <c r="F2910" t="s">
        <v>11411</v>
      </c>
      <c r="G2910" t="s">
        <v>11187</v>
      </c>
      <c r="H2910" t="s">
        <v>11188</v>
      </c>
      <c r="I2910" t="s">
        <v>31</v>
      </c>
      <c r="J2910" t="s">
        <v>11364</v>
      </c>
      <c r="K2910" t="s">
        <v>2657</v>
      </c>
      <c r="L2910">
        <v>660</v>
      </c>
      <c r="M2910">
        <v>898</v>
      </c>
      <c r="N2910">
        <v>1020</v>
      </c>
      <c r="O2910">
        <v>1343</v>
      </c>
      <c r="P2910">
        <v>1714</v>
      </c>
      <c r="Q2910">
        <v>2057</v>
      </c>
    </row>
    <row r="2911" spans="1:17" x14ac:dyDescent="0.25">
      <c r="A2911">
        <v>33009</v>
      </c>
      <c r="B2911" t="s">
        <v>11412</v>
      </c>
      <c r="C2911" t="s">
        <v>11361</v>
      </c>
      <c r="D2911" t="s">
        <v>11362</v>
      </c>
      <c r="E2911" t="s">
        <v>261</v>
      </c>
      <c r="F2911" t="s">
        <v>11413</v>
      </c>
      <c r="G2911" t="s">
        <v>11187</v>
      </c>
      <c r="H2911" t="s">
        <v>11188</v>
      </c>
      <c r="I2911" t="s">
        <v>31</v>
      </c>
      <c r="J2911" t="s">
        <v>11364</v>
      </c>
      <c r="K2911" t="s">
        <v>2657</v>
      </c>
      <c r="L2911">
        <v>2520</v>
      </c>
      <c r="M2911">
        <v>898</v>
      </c>
      <c r="N2911">
        <v>1020</v>
      </c>
      <c r="O2911">
        <v>1343</v>
      </c>
      <c r="P2911">
        <v>1714</v>
      </c>
      <c r="Q2911">
        <v>2057</v>
      </c>
    </row>
    <row r="2912" spans="1:17" x14ac:dyDescent="0.25">
      <c r="A2912">
        <v>33009</v>
      </c>
      <c r="B2912" t="s">
        <v>11414</v>
      </c>
      <c r="C2912" t="s">
        <v>11361</v>
      </c>
      <c r="D2912" t="s">
        <v>11362</v>
      </c>
      <c r="E2912" t="s">
        <v>261</v>
      </c>
      <c r="F2912" t="s">
        <v>3977</v>
      </c>
      <c r="G2912" t="s">
        <v>11187</v>
      </c>
      <c r="H2912" t="s">
        <v>11188</v>
      </c>
      <c r="I2912" t="s">
        <v>31</v>
      </c>
      <c r="J2912" t="s">
        <v>11364</v>
      </c>
      <c r="K2912" t="s">
        <v>2657</v>
      </c>
      <c r="L2912">
        <v>734</v>
      </c>
      <c r="M2912">
        <v>898</v>
      </c>
      <c r="N2912">
        <v>1020</v>
      </c>
      <c r="O2912">
        <v>1343</v>
      </c>
      <c r="P2912">
        <v>1714</v>
      </c>
      <c r="Q2912">
        <v>2057</v>
      </c>
    </row>
    <row r="2913" spans="1:17" x14ac:dyDescent="0.25">
      <c r="A2913">
        <v>33009</v>
      </c>
      <c r="B2913" t="s">
        <v>11415</v>
      </c>
      <c r="C2913" t="s">
        <v>11361</v>
      </c>
      <c r="D2913" t="s">
        <v>11362</v>
      </c>
      <c r="E2913" t="s">
        <v>261</v>
      </c>
      <c r="F2913" t="s">
        <v>11416</v>
      </c>
      <c r="G2913" t="s">
        <v>11187</v>
      </c>
      <c r="H2913" t="s">
        <v>11188</v>
      </c>
      <c r="I2913" t="s">
        <v>31</v>
      </c>
      <c r="J2913" t="s">
        <v>11364</v>
      </c>
      <c r="K2913" t="s">
        <v>2657</v>
      </c>
      <c r="L2913">
        <v>230</v>
      </c>
      <c r="M2913">
        <v>898</v>
      </c>
      <c r="N2913">
        <v>1020</v>
      </c>
      <c r="O2913">
        <v>1343</v>
      </c>
      <c r="P2913">
        <v>1714</v>
      </c>
      <c r="Q2913">
        <v>2057</v>
      </c>
    </row>
    <row r="2914" spans="1:17" x14ac:dyDescent="0.25">
      <c r="A2914">
        <v>33009</v>
      </c>
      <c r="B2914" t="s">
        <v>11417</v>
      </c>
      <c r="C2914" t="s">
        <v>11361</v>
      </c>
      <c r="D2914" t="s">
        <v>11362</v>
      </c>
      <c r="E2914" t="s">
        <v>261</v>
      </c>
      <c r="F2914" t="s">
        <v>11418</v>
      </c>
      <c r="G2914" t="s">
        <v>11187</v>
      </c>
      <c r="H2914" t="s">
        <v>11188</v>
      </c>
      <c r="I2914" t="s">
        <v>31</v>
      </c>
      <c r="J2914" t="s">
        <v>11364</v>
      </c>
      <c r="K2914" t="s">
        <v>2657</v>
      </c>
      <c r="L2914">
        <v>1089</v>
      </c>
      <c r="M2914">
        <v>898</v>
      </c>
      <c r="N2914">
        <v>1020</v>
      </c>
      <c r="O2914">
        <v>1343</v>
      </c>
      <c r="P2914">
        <v>1714</v>
      </c>
      <c r="Q2914">
        <v>2057</v>
      </c>
    </row>
    <row r="2915" spans="1:17" x14ac:dyDescent="0.25">
      <c r="A2915">
        <v>33009</v>
      </c>
      <c r="B2915" t="s">
        <v>11419</v>
      </c>
      <c r="C2915" t="s">
        <v>11361</v>
      </c>
      <c r="D2915" t="s">
        <v>11362</v>
      </c>
      <c r="E2915" t="s">
        <v>261</v>
      </c>
      <c r="F2915" t="s">
        <v>4186</v>
      </c>
      <c r="G2915" t="s">
        <v>11187</v>
      </c>
      <c r="H2915" t="s">
        <v>11188</v>
      </c>
      <c r="I2915" t="s">
        <v>31</v>
      </c>
      <c r="J2915" t="s">
        <v>11364</v>
      </c>
      <c r="K2915" t="s">
        <v>2657</v>
      </c>
      <c r="L2915">
        <v>1326</v>
      </c>
      <c r="M2915">
        <v>898</v>
      </c>
      <c r="N2915">
        <v>1020</v>
      </c>
      <c r="O2915">
        <v>1343</v>
      </c>
      <c r="P2915">
        <v>1714</v>
      </c>
      <c r="Q2915">
        <v>2057</v>
      </c>
    </row>
    <row r="2916" spans="1:17" x14ac:dyDescent="0.25">
      <c r="A2916">
        <v>33011</v>
      </c>
      <c r="B2916" t="s">
        <v>11420</v>
      </c>
      <c r="C2916" t="s">
        <v>11421</v>
      </c>
      <c r="D2916" t="s">
        <v>11422</v>
      </c>
      <c r="E2916" t="s">
        <v>302</v>
      </c>
      <c r="F2916" t="s">
        <v>7609</v>
      </c>
      <c r="G2916" t="s">
        <v>11187</v>
      </c>
      <c r="H2916" t="s">
        <v>11188</v>
      </c>
      <c r="I2916" t="s">
        <v>31</v>
      </c>
      <c r="J2916" t="s">
        <v>11423</v>
      </c>
      <c r="K2916" t="s">
        <v>2648</v>
      </c>
      <c r="L2916">
        <v>11357</v>
      </c>
      <c r="M2916">
        <v>1201</v>
      </c>
      <c r="N2916">
        <v>1364</v>
      </c>
      <c r="O2916">
        <v>1796</v>
      </c>
      <c r="P2916">
        <v>2304</v>
      </c>
      <c r="Q2916">
        <v>2486</v>
      </c>
    </row>
    <row r="2917" spans="1:17" x14ac:dyDescent="0.25">
      <c r="A2917">
        <v>33011</v>
      </c>
      <c r="B2917" t="s">
        <v>11424</v>
      </c>
      <c r="C2917" t="s">
        <v>11425</v>
      </c>
      <c r="D2917" t="s">
        <v>11426</v>
      </c>
      <c r="E2917" t="s">
        <v>302</v>
      </c>
      <c r="F2917" t="s">
        <v>11427</v>
      </c>
      <c r="G2917" t="s">
        <v>11187</v>
      </c>
      <c r="H2917" t="s">
        <v>11188</v>
      </c>
      <c r="I2917" t="s">
        <v>31</v>
      </c>
      <c r="J2917" t="s">
        <v>11423</v>
      </c>
      <c r="K2917" t="s">
        <v>2648</v>
      </c>
      <c r="L2917">
        <v>2682</v>
      </c>
      <c r="M2917">
        <v>1061</v>
      </c>
      <c r="N2917">
        <v>1068</v>
      </c>
      <c r="O2917">
        <v>1406</v>
      </c>
      <c r="P2917">
        <v>1793</v>
      </c>
      <c r="Q2917">
        <v>2098</v>
      </c>
    </row>
    <row r="2918" spans="1:17" x14ac:dyDescent="0.25">
      <c r="A2918">
        <v>33011</v>
      </c>
      <c r="B2918" t="s">
        <v>11428</v>
      </c>
      <c r="C2918" t="s">
        <v>11429</v>
      </c>
      <c r="D2918" t="s">
        <v>11430</v>
      </c>
      <c r="E2918" t="s">
        <v>302</v>
      </c>
      <c r="F2918" t="s">
        <v>8830</v>
      </c>
      <c r="G2918" t="s">
        <v>11187</v>
      </c>
      <c r="H2918" t="s">
        <v>11188</v>
      </c>
      <c r="I2918" t="s">
        <v>31</v>
      </c>
      <c r="J2918" t="s">
        <v>11423</v>
      </c>
      <c r="K2918" t="s">
        <v>2648</v>
      </c>
      <c r="L2918">
        <v>22710</v>
      </c>
      <c r="M2918">
        <v>1126</v>
      </c>
      <c r="N2918">
        <v>1264</v>
      </c>
      <c r="O2918">
        <v>1646</v>
      </c>
      <c r="P2918">
        <v>2003</v>
      </c>
      <c r="Q2918">
        <v>2255</v>
      </c>
    </row>
    <row r="2919" spans="1:17" x14ac:dyDescent="0.25">
      <c r="A2919">
        <v>33011</v>
      </c>
      <c r="B2919" t="s">
        <v>11431</v>
      </c>
      <c r="C2919" t="s">
        <v>11425</v>
      </c>
      <c r="D2919" t="s">
        <v>11426</v>
      </c>
      <c r="E2919" t="s">
        <v>302</v>
      </c>
      <c r="F2919" t="s">
        <v>11432</v>
      </c>
      <c r="G2919" t="s">
        <v>11187</v>
      </c>
      <c r="H2919" t="s">
        <v>11188</v>
      </c>
      <c r="I2919" t="s">
        <v>31</v>
      </c>
      <c r="J2919" t="s">
        <v>11423</v>
      </c>
      <c r="K2919" t="s">
        <v>2648</v>
      </c>
      <c r="L2919">
        <v>1675</v>
      </c>
      <c r="M2919">
        <v>1061</v>
      </c>
      <c r="N2919">
        <v>1068</v>
      </c>
      <c r="O2919">
        <v>1406</v>
      </c>
      <c r="P2919">
        <v>1793</v>
      </c>
      <c r="Q2919">
        <v>2098</v>
      </c>
    </row>
    <row r="2920" spans="1:17" x14ac:dyDescent="0.25">
      <c r="A2920">
        <v>33011</v>
      </c>
      <c r="B2920" t="s">
        <v>11433</v>
      </c>
      <c r="C2920" t="s">
        <v>11421</v>
      </c>
      <c r="D2920" t="s">
        <v>11422</v>
      </c>
      <c r="E2920" t="s">
        <v>302</v>
      </c>
      <c r="F2920" t="s">
        <v>8932</v>
      </c>
      <c r="G2920" t="s">
        <v>11187</v>
      </c>
      <c r="H2920" t="s">
        <v>11188</v>
      </c>
      <c r="I2920" t="s">
        <v>31</v>
      </c>
      <c r="J2920" t="s">
        <v>11423</v>
      </c>
      <c r="K2920" t="s">
        <v>2648</v>
      </c>
      <c r="L2920">
        <v>5394</v>
      </c>
      <c r="M2920">
        <v>1201</v>
      </c>
      <c r="N2920">
        <v>1364</v>
      </c>
      <c r="O2920">
        <v>1796</v>
      </c>
      <c r="P2920">
        <v>2304</v>
      </c>
      <c r="Q2920">
        <v>2486</v>
      </c>
    </row>
    <row r="2921" spans="1:17" x14ac:dyDescent="0.25">
      <c r="A2921">
        <v>33011</v>
      </c>
      <c r="B2921" t="s">
        <v>11434</v>
      </c>
      <c r="C2921" t="s">
        <v>11425</v>
      </c>
      <c r="D2921" t="s">
        <v>11426</v>
      </c>
      <c r="E2921" t="s">
        <v>302</v>
      </c>
      <c r="F2921" t="s">
        <v>11435</v>
      </c>
      <c r="G2921" t="s">
        <v>11187</v>
      </c>
      <c r="H2921" t="s">
        <v>11188</v>
      </c>
      <c r="I2921" t="s">
        <v>31</v>
      </c>
      <c r="J2921" t="s">
        <v>11423</v>
      </c>
      <c r="K2921" t="s">
        <v>2648</v>
      </c>
      <c r="L2921">
        <v>1720</v>
      </c>
      <c r="M2921">
        <v>1061</v>
      </c>
      <c r="N2921">
        <v>1068</v>
      </c>
      <c r="O2921">
        <v>1406</v>
      </c>
      <c r="P2921">
        <v>1793</v>
      </c>
      <c r="Q2921">
        <v>2098</v>
      </c>
    </row>
    <row r="2922" spans="1:17" x14ac:dyDescent="0.25">
      <c r="A2922">
        <v>33011</v>
      </c>
      <c r="B2922" t="s">
        <v>11436</v>
      </c>
      <c r="C2922" t="s">
        <v>11425</v>
      </c>
      <c r="D2922" t="s">
        <v>11426</v>
      </c>
      <c r="E2922" t="s">
        <v>302</v>
      </c>
      <c r="F2922" t="s">
        <v>11437</v>
      </c>
      <c r="G2922" t="s">
        <v>11187</v>
      </c>
      <c r="H2922" t="s">
        <v>11188</v>
      </c>
      <c r="I2922" t="s">
        <v>31</v>
      </c>
      <c r="J2922" t="s">
        <v>11423</v>
      </c>
      <c r="K2922" t="s">
        <v>2648</v>
      </c>
      <c r="L2922">
        <v>1569</v>
      </c>
      <c r="M2922">
        <v>1061</v>
      </c>
      <c r="N2922">
        <v>1068</v>
      </c>
      <c r="O2922">
        <v>1406</v>
      </c>
      <c r="P2922">
        <v>1793</v>
      </c>
      <c r="Q2922">
        <v>2098</v>
      </c>
    </row>
    <row r="2923" spans="1:17" x14ac:dyDescent="0.25">
      <c r="A2923">
        <v>33011</v>
      </c>
      <c r="B2923" t="s">
        <v>11438</v>
      </c>
      <c r="C2923" t="s">
        <v>11429</v>
      </c>
      <c r="D2923" t="s">
        <v>11430</v>
      </c>
      <c r="E2923" t="s">
        <v>302</v>
      </c>
      <c r="F2923" t="s">
        <v>11439</v>
      </c>
      <c r="G2923" t="s">
        <v>11187</v>
      </c>
      <c r="H2923" t="s">
        <v>11188</v>
      </c>
      <c r="I2923" t="s">
        <v>31</v>
      </c>
      <c r="J2923" t="s">
        <v>11423</v>
      </c>
      <c r="K2923" t="s">
        <v>2648</v>
      </c>
      <c r="L2923">
        <v>18091</v>
      </c>
      <c r="M2923">
        <v>1126</v>
      </c>
      <c r="N2923">
        <v>1264</v>
      </c>
      <c r="O2923">
        <v>1646</v>
      </c>
      <c r="P2923">
        <v>2003</v>
      </c>
      <c r="Q2923">
        <v>2255</v>
      </c>
    </row>
    <row r="2924" spans="1:17" x14ac:dyDescent="0.25">
      <c r="A2924">
        <v>33011</v>
      </c>
      <c r="B2924" t="s">
        <v>11440</v>
      </c>
      <c r="C2924" t="s">
        <v>11425</v>
      </c>
      <c r="D2924" t="s">
        <v>11426</v>
      </c>
      <c r="E2924" t="s">
        <v>302</v>
      </c>
      <c r="F2924" t="s">
        <v>11441</v>
      </c>
      <c r="G2924" t="s">
        <v>11187</v>
      </c>
      <c r="H2924" t="s">
        <v>11188</v>
      </c>
      <c r="I2924" t="s">
        <v>31</v>
      </c>
      <c r="J2924" t="s">
        <v>11423</v>
      </c>
      <c r="K2924" t="s">
        <v>2648</v>
      </c>
      <c r="L2924">
        <v>1822</v>
      </c>
      <c r="M2924">
        <v>1061</v>
      </c>
      <c r="N2924">
        <v>1068</v>
      </c>
      <c r="O2924">
        <v>1406</v>
      </c>
      <c r="P2924">
        <v>1793</v>
      </c>
      <c r="Q2924">
        <v>2098</v>
      </c>
    </row>
    <row r="2925" spans="1:17" x14ac:dyDescent="0.25">
      <c r="A2925">
        <v>33011</v>
      </c>
      <c r="B2925" t="s">
        <v>11442</v>
      </c>
      <c r="C2925" t="s">
        <v>11421</v>
      </c>
      <c r="D2925" t="s">
        <v>11422</v>
      </c>
      <c r="E2925" t="s">
        <v>302</v>
      </c>
      <c r="F2925" t="s">
        <v>8051</v>
      </c>
      <c r="G2925" t="s">
        <v>11187</v>
      </c>
      <c r="H2925" t="s">
        <v>11188</v>
      </c>
      <c r="I2925" t="s">
        <v>31</v>
      </c>
      <c r="J2925" t="s">
        <v>11423</v>
      </c>
      <c r="K2925" t="s">
        <v>2648</v>
      </c>
      <c r="L2925">
        <v>2193</v>
      </c>
      <c r="M2925">
        <v>1201</v>
      </c>
      <c r="N2925">
        <v>1364</v>
      </c>
      <c r="O2925">
        <v>1796</v>
      </c>
      <c r="P2925">
        <v>2304</v>
      </c>
      <c r="Q2925">
        <v>2486</v>
      </c>
    </row>
    <row r="2926" spans="1:17" x14ac:dyDescent="0.25">
      <c r="A2926">
        <v>33011</v>
      </c>
      <c r="B2926" t="s">
        <v>11443</v>
      </c>
      <c r="C2926" t="s">
        <v>11425</v>
      </c>
      <c r="D2926" t="s">
        <v>11426</v>
      </c>
      <c r="E2926" t="s">
        <v>302</v>
      </c>
      <c r="F2926" t="s">
        <v>7647</v>
      </c>
      <c r="G2926" t="s">
        <v>11187</v>
      </c>
      <c r="H2926" t="s">
        <v>11188</v>
      </c>
      <c r="I2926" t="s">
        <v>31</v>
      </c>
      <c r="J2926" t="s">
        <v>11423</v>
      </c>
      <c r="K2926" t="s">
        <v>2648</v>
      </c>
      <c r="L2926">
        <v>1711</v>
      </c>
      <c r="M2926">
        <v>1061</v>
      </c>
      <c r="N2926">
        <v>1068</v>
      </c>
      <c r="O2926">
        <v>1406</v>
      </c>
      <c r="P2926">
        <v>1793</v>
      </c>
      <c r="Q2926">
        <v>2098</v>
      </c>
    </row>
    <row r="2927" spans="1:17" x14ac:dyDescent="0.25">
      <c r="A2927">
        <v>33011</v>
      </c>
      <c r="B2927" t="s">
        <v>11444</v>
      </c>
      <c r="C2927" t="s">
        <v>11425</v>
      </c>
      <c r="D2927" t="s">
        <v>11426</v>
      </c>
      <c r="E2927" t="s">
        <v>302</v>
      </c>
      <c r="F2927" t="s">
        <v>11445</v>
      </c>
      <c r="G2927" t="s">
        <v>11187</v>
      </c>
      <c r="H2927" t="s">
        <v>11188</v>
      </c>
      <c r="I2927" t="s">
        <v>31</v>
      </c>
      <c r="J2927" t="s">
        <v>11423</v>
      </c>
      <c r="K2927" t="s">
        <v>2648</v>
      </c>
      <c r="L2927">
        <v>6020</v>
      </c>
      <c r="M2927">
        <v>1061</v>
      </c>
      <c r="N2927">
        <v>1068</v>
      </c>
      <c r="O2927">
        <v>1406</v>
      </c>
      <c r="P2927">
        <v>1793</v>
      </c>
      <c r="Q2927">
        <v>2098</v>
      </c>
    </row>
    <row r="2928" spans="1:17" x14ac:dyDescent="0.25">
      <c r="A2928">
        <v>33011</v>
      </c>
      <c r="B2928" t="s">
        <v>11446</v>
      </c>
      <c r="C2928" t="s">
        <v>11421</v>
      </c>
      <c r="D2928" t="s">
        <v>11422</v>
      </c>
      <c r="E2928" t="s">
        <v>302</v>
      </c>
      <c r="F2928" t="s">
        <v>8353</v>
      </c>
      <c r="G2928" t="s">
        <v>11187</v>
      </c>
      <c r="H2928" t="s">
        <v>11188</v>
      </c>
      <c r="I2928" t="s">
        <v>31</v>
      </c>
      <c r="J2928" t="s">
        <v>11423</v>
      </c>
      <c r="K2928" t="s">
        <v>2648</v>
      </c>
      <c r="L2928">
        <v>7973</v>
      </c>
      <c r="M2928">
        <v>1201</v>
      </c>
      <c r="N2928">
        <v>1364</v>
      </c>
      <c r="O2928">
        <v>1796</v>
      </c>
      <c r="P2928">
        <v>2304</v>
      </c>
      <c r="Q2928">
        <v>2486</v>
      </c>
    </row>
    <row r="2929" spans="1:17" x14ac:dyDescent="0.25">
      <c r="A2929">
        <v>33011</v>
      </c>
      <c r="B2929" t="s">
        <v>11447</v>
      </c>
      <c r="C2929" t="s">
        <v>11421</v>
      </c>
      <c r="D2929" t="s">
        <v>11422</v>
      </c>
      <c r="E2929" t="s">
        <v>302</v>
      </c>
      <c r="F2929" t="s">
        <v>7967</v>
      </c>
      <c r="G2929" t="s">
        <v>11187</v>
      </c>
      <c r="H2929" t="s">
        <v>11188</v>
      </c>
      <c r="I2929" t="s">
        <v>31</v>
      </c>
      <c r="J2929" t="s">
        <v>11423</v>
      </c>
      <c r="K2929" t="s">
        <v>2648</v>
      </c>
      <c r="L2929">
        <v>25488</v>
      </c>
      <c r="M2929">
        <v>1201</v>
      </c>
      <c r="N2929">
        <v>1364</v>
      </c>
      <c r="O2929">
        <v>1796</v>
      </c>
      <c r="P2929">
        <v>2304</v>
      </c>
      <c r="Q2929">
        <v>2486</v>
      </c>
    </row>
    <row r="2930" spans="1:17" x14ac:dyDescent="0.25">
      <c r="A2930">
        <v>33011</v>
      </c>
      <c r="B2930" t="s">
        <v>11448</v>
      </c>
      <c r="C2930" t="s">
        <v>11421</v>
      </c>
      <c r="D2930" t="s">
        <v>11422</v>
      </c>
      <c r="E2930" t="s">
        <v>302</v>
      </c>
      <c r="F2930" t="s">
        <v>3953</v>
      </c>
      <c r="G2930" t="s">
        <v>11187</v>
      </c>
      <c r="H2930" t="s">
        <v>11188</v>
      </c>
      <c r="I2930" t="s">
        <v>31</v>
      </c>
      <c r="J2930" t="s">
        <v>11423</v>
      </c>
      <c r="K2930" t="s">
        <v>2648</v>
      </c>
      <c r="L2930">
        <v>8615</v>
      </c>
      <c r="M2930">
        <v>1201</v>
      </c>
      <c r="N2930">
        <v>1364</v>
      </c>
      <c r="O2930">
        <v>1796</v>
      </c>
      <c r="P2930">
        <v>2304</v>
      </c>
      <c r="Q2930">
        <v>2486</v>
      </c>
    </row>
    <row r="2931" spans="1:17" x14ac:dyDescent="0.25">
      <c r="A2931">
        <v>33011</v>
      </c>
      <c r="B2931" t="s">
        <v>11449</v>
      </c>
      <c r="C2931" t="s">
        <v>11425</v>
      </c>
      <c r="D2931" t="s">
        <v>11426</v>
      </c>
      <c r="E2931" t="s">
        <v>302</v>
      </c>
      <c r="F2931" t="s">
        <v>11450</v>
      </c>
      <c r="G2931" t="s">
        <v>11187</v>
      </c>
      <c r="H2931" t="s">
        <v>11188</v>
      </c>
      <c r="I2931" t="s">
        <v>31</v>
      </c>
      <c r="J2931" t="s">
        <v>11423</v>
      </c>
      <c r="K2931" t="s">
        <v>2648</v>
      </c>
      <c r="L2931">
        <v>1734</v>
      </c>
      <c r="M2931">
        <v>1061</v>
      </c>
      <c r="N2931">
        <v>1068</v>
      </c>
      <c r="O2931">
        <v>1406</v>
      </c>
      <c r="P2931">
        <v>1793</v>
      </c>
      <c r="Q2931">
        <v>2098</v>
      </c>
    </row>
    <row r="2932" spans="1:17" x14ac:dyDescent="0.25">
      <c r="A2932">
        <v>33011</v>
      </c>
      <c r="B2932" t="s">
        <v>11451</v>
      </c>
      <c r="C2932" t="s">
        <v>11429</v>
      </c>
      <c r="D2932" t="s">
        <v>11430</v>
      </c>
      <c r="E2932" t="s">
        <v>302</v>
      </c>
      <c r="F2932" t="s">
        <v>11452</v>
      </c>
      <c r="G2932" t="s">
        <v>11187</v>
      </c>
      <c r="H2932" t="s">
        <v>11188</v>
      </c>
      <c r="I2932" t="s">
        <v>31</v>
      </c>
      <c r="J2932" t="s">
        <v>11423</v>
      </c>
      <c r="K2932" t="s">
        <v>2648</v>
      </c>
      <c r="L2932">
        <v>112441</v>
      </c>
      <c r="M2932">
        <v>1126</v>
      </c>
      <c r="N2932">
        <v>1264</v>
      </c>
      <c r="O2932">
        <v>1646</v>
      </c>
      <c r="P2932">
        <v>2003</v>
      </c>
      <c r="Q2932">
        <v>2255</v>
      </c>
    </row>
    <row r="2933" spans="1:17" x14ac:dyDescent="0.25">
      <c r="A2933">
        <v>33011</v>
      </c>
      <c r="B2933" t="s">
        <v>11453</v>
      </c>
      <c r="C2933" t="s">
        <v>11421</v>
      </c>
      <c r="D2933" t="s">
        <v>11422</v>
      </c>
      <c r="E2933" t="s">
        <v>302</v>
      </c>
      <c r="F2933" t="s">
        <v>11454</v>
      </c>
      <c r="G2933" t="s">
        <v>11187</v>
      </c>
      <c r="H2933" t="s">
        <v>11188</v>
      </c>
      <c r="I2933" t="s">
        <v>31</v>
      </c>
      <c r="J2933" t="s">
        <v>11423</v>
      </c>
      <c r="K2933" t="s">
        <v>2648</v>
      </c>
      <c r="L2933">
        <v>1521</v>
      </c>
      <c r="M2933">
        <v>1201</v>
      </c>
      <c r="N2933">
        <v>1364</v>
      </c>
      <c r="O2933">
        <v>1796</v>
      </c>
      <c r="P2933">
        <v>2304</v>
      </c>
      <c r="Q2933">
        <v>2486</v>
      </c>
    </row>
    <row r="2934" spans="1:17" x14ac:dyDescent="0.25">
      <c r="A2934">
        <v>33011</v>
      </c>
      <c r="B2934" t="s">
        <v>11455</v>
      </c>
      <c r="C2934" t="s">
        <v>11421</v>
      </c>
      <c r="D2934" t="s">
        <v>11422</v>
      </c>
      <c r="E2934" t="s">
        <v>302</v>
      </c>
      <c r="F2934" t="s">
        <v>11456</v>
      </c>
      <c r="G2934" t="s">
        <v>11187</v>
      </c>
      <c r="H2934" t="s">
        <v>11188</v>
      </c>
      <c r="I2934" t="s">
        <v>31</v>
      </c>
      <c r="J2934" t="s">
        <v>11423</v>
      </c>
      <c r="K2934" t="s">
        <v>2648</v>
      </c>
      <c r="L2934">
        <v>26353</v>
      </c>
      <c r="M2934">
        <v>1201</v>
      </c>
      <c r="N2934">
        <v>1364</v>
      </c>
      <c r="O2934">
        <v>1796</v>
      </c>
      <c r="P2934">
        <v>2304</v>
      </c>
      <c r="Q2934">
        <v>2486</v>
      </c>
    </row>
    <row r="2935" spans="1:17" x14ac:dyDescent="0.25">
      <c r="A2935">
        <v>33011</v>
      </c>
      <c r="B2935" t="s">
        <v>11457</v>
      </c>
      <c r="C2935" t="s">
        <v>11421</v>
      </c>
      <c r="D2935" t="s">
        <v>11422</v>
      </c>
      <c r="E2935" t="s">
        <v>302</v>
      </c>
      <c r="F2935" t="s">
        <v>4051</v>
      </c>
      <c r="G2935" t="s">
        <v>11187</v>
      </c>
      <c r="H2935" t="s">
        <v>11188</v>
      </c>
      <c r="I2935" t="s">
        <v>31</v>
      </c>
      <c r="J2935" t="s">
        <v>11423</v>
      </c>
      <c r="K2935" t="s">
        <v>2648</v>
      </c>
      <c r="L2935">
        <v>15994</v>
      </c>
      <c r="M2935">
        <v>1201</v>
      </c>
      <c r="N2935">
        <v>1364</v>
      </c>
      <c r="O2935">
        <v>1796</v>
      </c>
      <c r="P2935">
        <v>2304</v>
      </c>
      <c r="Q2935">
        <v>2486</v>
      </c>
    </row>
    <row r="2936" spans="1:17" x14ac:dyDescent="0.25">
      <c r="A2936">
        <v>33011</v>
      </c>
      <c r="B2936" t="s">
        <v>11458</v>
      </c>
      <c r="C2936" t="s">
        <v>11421</v>
      </c>
      <c r="D2936" t="s">
        <v>11422</v>
      </c>
      <c r="E2936" t="s">
        <v>302</v>
      </c>
      <c r="F2936" t="s">
        <v>11459</v>
      </c>
      <c r="G2936" t="s">
        <v>11187</v>
      </c>
      <c r="H2936" t="s">
        <v>11188</v>
      </c>
      <c r="I2936" t="s">
        <v>31</v>
      </c>
      <c r="J2936" t="s">
        <v>11423</v>
      </c>
      <c r="K2936" t="s">
        <v>2648</v>
      </c>
      <c r="L2936">
        <v>2634</v>
      </c>
      <c r="M2936">
        <v>1201</v>
      </c>
      <c r="N2936">
        <v>1364</v>
      </c>
      <c r="O2936">
        <v>1796</v>
      </c>
      <c r="P2936">
        <v>2304</v>
      </c>
      <c r="Q2936">
        <v>2486</v>
      </c>
    </row>
    <row r="2937" spans="1:17" x14ac:dyDescent="0.25">
      <c r="A2937">
        <v>33011</v>
      </c>
      <c r="B2937" t="s">
        <v>11460</v>
      </c>
      <c r="C2937" t="s">
        <v>11421</v>
      </c>
      <c r="D2937" t="s">
        <v>11422</v>
      </c>
      <c r="E2937" t="s">
        <v>302</v>
      </c>
      <c r="F2937" t="s">
        <v>11461</v>
      </c>
      <c r="G2937" t="s">
        <v>11187</v>
      </c>
      <c r="H2937" t="s">
        <v>11188</v>
      </c>
      <c r="I2937" t="s">
        <v>31</v>
      </c>
      <c r="J2937" t="s">
        <v>11423</v>
      </c>
      <c r="K2937" t="s">
        <v>2648</v>
      </c>
      <c r="L2937">
        <v>89052</v>
      </c>
      <c r="M2937">
        <v>1201</v>
      </c>
      <c r="N2937">
        <v>1364</v>
      </c>
      <c r="O2937">
        <v>1796</v>
      </c>
      <c r="P2937">
        <v>2304</v>
      </c>
      <c r="Q2937">
        <v>2486</v>
      </c>
    </row>
    <row r="2938" spans="1:17" x14ac:dyDescent="0.25">
      <c r="A2938">
        <v>33011</v>
      </c>
      <c r="B2938" t="s">
        <v>11462</v>
      </c>
      <c r="C2938" t="s">
        <v>11425</v>
      </c>
      <c r="D2938" t="s">
        <v>11426</v>
      </c>
      <c r="E2938" t="s">
        <v>302</v>
      </c>
      <c r="F2938" t="s">
        <v>11463</v>
      </c>
      <c r="G2938" t="s">
        <v>11187</v>
      </c>
      <c r="H2938" t="s">
        <v>11188</v>
      </c>
      <c r="I2938" t="s">
        <v>31</v>
      </c>
      <c r="J2938" t="s">
        <v>11423</v>
      </c>
      <c r="K2938" t="s">
        <v>2648</v>
      </c>
      <c r="L2938">
        <v>5805</v>
      </c>
      <c r="M2938">
        <v>1061</v>
      </c>
      <c r="N2938">
        <v>1068</v>
      </c>
      <c r="O2938">
        <v>1406</v>
      </c>
      <c r="P2938">
        <v>1793</v>
      </c>
      <c r="Q2938">
        <v>2098</v>
      </c>
    </row>
    <row r="2939" spans="1:17" x14ac:dyDescent="0.25">
      <c r="A2939">
        <v>33011</v>
      </c>
      <c r="B2939" t="s">
        <v>11464</v>
      </c>
      <c r="C2939" t="s">
        <v>11421</v>
      </c>
      <c r="D2939" t="s">
        <v>11422</v>
      </c>
      <c r="E2939" t="s">
        <v>302</v>
      </c>
      <c r="F2939" t="s">
        <v>11465</v>
      </c>
      <c r="G2939" t="s">
        <v>11187</v>
      </c>
      <c r="H2939" t="s">
        <v>11188</v>
      </c>
      <c r="I2939" t="s">
        <v>31</v>
      </c>
      <c r="J2939" t="s">
        <v>11423</v>
      </c>
      <c r="K2939" t="s">
        <v>2648</v>
      </c>
      <c r="L2939">
        <v>5358</v>
      </c>
      <c r="M2939">
        <v>1201</v>
      </c>
      <c r="N2939">
        <v>1364</v>
      </c>
      <c r="O2939">
        <v>1796</v>
      </c>
      <c r="P2939">
        <v>2304</v>
      </c>
      <c r="Q2939">
        <v>2486</v>
      </c>
    </row>
    <row r="2940" spans="1:17" x14ac:dyDescent="0.25">
      <c r="A2940">
        <v>33011</v>
      </c>
      <c r="B2940" t="s">
        <v>11466</v>
      </c>
      <c r="C2940" t="s">
        <v>11421</v>
      </c>
      <c r="D2940" t="s">
        <v>11422</v>
      </c>
      <c r="E2940" t="s">
        <v>302</v>
      </c>
      <c r="F2940" t="s">
        <v>8806</v>
      </c>
      <c r="G2940" t="s">
        <v>11187</v>
      </c>
      <c r="H2940" t="s">
        <v>11188</v>
      </c>
      <c r="I2940" t="s">
        <v>31</v>
      </c>
      <c r="J2940" t="s">
        <v>11423</v>
      </c>
      <c r="K2940" t="s">
        <v>2648</v>
      </c>
      <c r="L2940">
        <v>13991</v>
      </c>
      <c r="M2940">
        <v>1201</v>
      </c>
      <c r="N2940">
        <v>1364</v>
      </c>
      <c r="O2940">
        <v>1796</v>
      </c>
      <c r="P2940">
        <v>2304</v>
      </c>
      <c r="Q2940">
        <v>2486</v>
      </c>
    </row>
    <row r="2941" spans="1:17" x14ac:dyDescent="0.25">
      <c r="A2941">
        <v>33011</v>
      </c>
      <c r="B2941" t="s">
        <v>11467</v>
      </c>
      <c r="C2941" t="s">
        <v>11425</v>
      </c>
      <c r="D2941" t="s">
        <v>11426</v>
      </c>
      <c r="E2941" t="s">
        <v>302</v>
      </c>
      <c r="F2941" t="s">
        <v>11468</v>
      </c>
      <c r="G2941" t="s">
        <v>11187</v>
      </c>
      <c r="H2941" t="s">
        <v>11188</v>
      </c>
      <c r="I2941" t="s">
        <v>31</v>
      </c>
      <c r="J2941" t="s">
        <v>11423</v>
      </c>
      <c r="K2941" t="s">
        <v>2648</v>
      </c>
      <c r="L2941">
        <v>6661</v>
      </c>
      <c r="M2941">
        <v>1061</v>
      </c>
      <c r="N2941">
        <v>1068</v>
      </c>
      <c r="O2941">
        <v>1406</v>
      </c>
      <c r="P2941">
        <v>1793</v>
      </c>
      <c r="Q2941">
        <v>2098</v>
      </c>
    </row>
    <row r="2942" spans="1:17" x14ac:dyDescent="0.25">
      <c r="A2942">
        <v>33011</v>
      </c>
      <c r="B2942" t="s">
        <v>11469</v>
      </c>
      <c r="C2942" t="s">
        <v>11425</v>
      </c>
      <c r="D2942" t="s">
        <v>11426</v>
      </c>
      <c r="E2942" t="s">
        <v>302</v>
      </c>
      <c r="F2942" t="s">
        <v>3971</v>
      </c>
      <c r="G2942" t="s">
        <v>11187</v>
      </c>
      <c r="H2942" t="s">
        <v>11188</v>
      </c>
      <c r="I2942" t="s">
        <v>31</v>
      </c>
      <c r="J2942" t="s">
        <v>11423</v>
      </c>
      <c r="K2942" t="s">
        <v>2648</v>
      </c>
      <c r="L2942">
        <v>450</v>
      </c>
      <c r="M2942">
        <v>1061</v>
      </c>
      <c r="N2942">
        <v>1068</v>
      </c>
      <c r="O2942">
        <v>1406</v>
      </c>
      <c r="P2942">
        <v>1793</v>
      </c>
      <c r="Q2942">
        <v>2098</v>
      </c>
    </row>
    <row r="2943" spans="1:17" x14ac:dyDescent="0.25">
      <c r="A2943">
        <v>33011</v>
      </c>
      <c r="B2943" t="s">
        <v>11470</v>
      </c>
      <c r="C2943" t="s">
        <v>11425</v>
      </c>
      <c r="D2943" t="s">
        <v>11426</v>
      </c>
      <c r="E2943" t="s">
        <v>302</v>
      </c>
      <c r="F2943" t="s">
        <v>7598</v>
      </c>
      <c r="G2943" t="s">
        <v>11187</v>
      </c>
      <c r="H2943" t="s">
        <v>11188</v>
      </c>
      <c r="I2943" t="s">
        <v>31</v>
      </c>
      <c r="J2943" t="s">
        <v>11423</v>
      </c>
      <c r="K2943" t="s">
        <v>2648</v>
      </c>
      <c r="L2943">
        <v>1253</v>
      </c>
      <c r="M2943">
        <v>1061</v>
      </c>
      <c r="N2943">
        <v>1068</v>
      </c>
      <c r="O2943">
        <v>1406</v>
      </c>
      <c r="P2943">
        <v>1793</v>
      </c>
      <c r="Q2943">
        <v>2098</v>
      </c>
    </row>
    <row r="2944" spans="1:17" x14ac:dyDescent="0.25">
      <c r="A2944">
        <v>33011</v>
      </c>
      <c r="B2944" t="s">
        <v>11471</v>
      </c>
      <c r="C2944" t="s">
        <v>11429</v>
      </c>
      <c r="D2944" t="s">
        <v>11430</v>
      </c>
      <c r="E2944" t="s">
        <v>302</v>
      </c>
      <c r="F2944" t="s">
        <v>11472</v>
      </c>
      <c r="G2944" t="s">
        <v>11187</v>
      </c>
      <c r="H2944" t="s">
        <v>11188</v>
      </c>
      <c r="I2944" t="s">
        <v>31</v>
      </c>
      <c r="J2944" t="s">
        <v>11423</v>
      </c>
      <c r="K2944" t="s">
        <v>2648</v>
      </c>
      <c r="L2944">
        <v>9058</v>
      </c>
      <c r="M2944">
        <v>1126</v>
      </c>
      <c r="N2944">
        <v>1264</v>
      </c>
      <c r="O2944">
        <v>1646</v>
      </c>
      <c r="P2944">
        <v>2003</v>
      </c>
      <c r="Q2944">
        <v>2255</v>
      </c>
    </row>
    <row r="2945" spans="1:17" x14ac:dyDescent="0.25">
      <c r="A2945">
        <v>33011</v>
      </c>
      <c r="B2945" t="s">
        <v>11473</v>
      </c>
      <c r="C2945" t="s">
        <v>11421</v>
      </c>
      <c r="D2945" t="s">
        <v>11422</v>
      </c>
      <c r="E2945" t="s">
        <v>302</v>
      </c>
      <c r="F2945" t="s">
        <v>3869</v>
      </c>
      <c r="G2945" t="s">
        <v>11187</v>
      </c>
      <c r="H2945" t="s">
        <v>11188</v>
      </c>
      <c r="I2945" t="s">
        <v>31</v>
      </c>
      <c r="J2945" t="s">
        <v>11423</v>
      </c>
      <c r="K2945" t="s">
        <v>2648</v>
      </c>
      <c r="L2945">
        <v>3777</v>
      </c>
      <c r="M2945">
        <v>1201</v>
      </c>
      <c r="N2945">
        <v>1364</v>
      </c>
      <c r="O2945">
        <v>1796</v>
      </c>
      <c r="P2945">
        <v>2304</v>
      </c>
      <c r="Q2945">
        <v>2486</v>
      </c>
    </row>
    <row r="2946" spans="1:17" x14ac:dyDescent="0.25">
      <c r="A2946">
        <v>33011</v>
      </c>
      <c r="B2946" t="s">
        <v>11474</v>
      </c>
      <c r="C2946" t="s">
        <v>11425</v>
      </c>
      <c r="D2946" t="s">
        <v>11426</v>
      </c>
      <c r="E2946" t="s">
        <v>302</v>
      </c>
      <c r="F2946" t="s">
        <v>3928</v>
      </c>
      <c r="G2946" t="s">
        <v>11187</v>
      </c>
      <c r="H2946" t="s">
        <v>11188</v>
      </c>
      <c r="I2946" t="s">
        <v>31</v>
      </c>
      <c r="J2946" t="s">
        <v>11423</v>
      </c>
      <c r="K2946" t="s">
        <v>2648</v>
      </c>
      <c r="L2946">
        <v>203</v>
      </c>
      <c r="M2946">
        <v>1061</v>
      </c>
      <c r="N2946">
        <v>1068</v>
      </c>
      <c r="O2946">
        <v>1406</v>
      </c>
      <c r="P2946">
        <v>1793</v>
      </c>
      <c r="Q2946">
        <v>2098</v>
      </c>
    </row>
    <row r="2947" spans="1:17" x14ac:dyDescent="0.25">
      <c r="A2947">
        <v>33013</v>
      </c>
      <c r="B2947" t="s">
        <v>11475</v>
      </c>
      <c r="C2947" t="s">
        <v>11476</v>
      </c>
      <c r="D2947" t="s">
        <v>11477</v>
      </c>
      <c r="E2947" t="s">
        <v>338</v>
      </c>
      <c r="F2947" t="s">
        <v>11478</v>
      </c>
      <c r="G2947" t="s">
        <v>11187</v>
      </c>
      <c r="H2947" t="s">
        <v>11188</v>
      </c>
      <c r="I2947" t="s">
        <v>31</v>
      </c>
      <c r="J2947" t="s">
        <v>11479</v>
      </c>
      <c r="K2947" t="s">
        <v>2657</v>
      </c>
      <c r="L2947">
        <v>4428</v>
      </c>
      <c r="M2947">
        <v>963</v>
      </c>
      <c r="N2947">
        <v>1072</v>
      </c>
      <c r="O2947">
        <v>1411</v>
      </c>
      <c r="P2947">
        <v>1839</v>
      </c>
      <c r="Q2947">
        <v>1895</v>
      </c>
    </row>
    <row r="2948" spans="1:17" x14ac:dyDescent="0.25">
      <c r="A2948">
        <v>33013</v>
      </c>
      <c r="B2948" t="s">
        <v>11480</v>
      </c>
      <c r="C2948" t="s">
        <v>11476</v>
      </c>
      <c r="D2948" t="s">
        <v>11477</v>
      </c>
      <c r="E2948" t="s">
        <v>338</v>
      </c>
      <c r="F2948" t="s">
        <v>4128</v>
      </c>
      <c r="G2948" t="s">
        <v>11187</v>
      </c>
      <c r="H2948" t="s">
        <v>11188</v>
      </c>
      <c r="I2948" t="s">
        <v>31</v>
      </c>
      <c r="J2948" t="s">
        <v>11479</v>
      </c>
      <c r="K2948" t="s">
        <v>2657</v>
      </c>
      <c r="L2948">
        <v>2720</v>
      </c>
      <c r="M2948">
        <v>963</v>
      </c>
      <c r="N2948">
        <v>1072</v>
      </c>
      <c r="O2948">
        <v>1411</v>
      </c>
      <c r="P2948">
        <v>1839</v>
      </c>
      <c r="Q2948">
        <v>1895</v>
      </c>
    </row>
    <row r="2949" spans="1:17" x14ac:dyDescent="0.25">
      <c r="A2949">
        <v>33013</v>
      </c>
      <c r="B2949" t="s">
        <v>11481</v>
      </c>
      <c r="C2949" t="s">
        <v>11476</v>
      </c>
      <c r="D2949" t="s">
        <v>11477</v>
      </c>
      <c r="E2949" t="s">
        <v>338</v>
      </c>
      <c r="F2949" t="s">
        <v>11482</v>
      </c>
      <c r="G2949" t="s">
        <v>11187</v>
      </c>
      <c r="H2949" t="s">
        <v>11188</v>
      </c>
      <c r="I2949" t="s">
        <v>31</v>
      </c>
      <c r="J2949" t="s">
        <v>11479</v>
      </c>
      <c r="K2949" t="s">
        <v>2657</v>
      </c>
      <c r="L2949">
        <v>4043</v>
      </c>
      <c r="M2949">
        <v>963</v>
      </c>
      <c r="N2949">
        <v>1072</v>
      </c>
      <c r="O2949">
        <v>1411</v>
      </c>
      <c r="P2949">
        <v>1839</v>
      </c>
      <c r="Q2949">
        <v>1895</v>
      </c>
    </row>
    <row r="2950" spans="1:17" x14ac:dyDescent="0.25">
      <c r="A2950">
        <v>33013</v>
      </c>
      <c r="B2950" t="s">
        <v>11483</v>
      </c>
      <c r="C2950" t="s">
        <v>11476</v>
      </c>
      <c r="D2950" t="s">
        <v>11477</v>
      </c>
      <c r="E2950" t="s">
        <v>338</v>
      </c>
      <c r="F2950" t="s">
        <v>11484</v>
      </c>
      <c r="G2950" t="s">
        <v>11187</v>
      </c>
      <c r="H2950" t="s">
        <v>11188</v>
      </c>
      <c r="I2950" t="s">
        <v>31</v>
      </c>
      <c r="J2950" t="s">
        <v>11479</v>
      </c>
      <c r="K2950" t="s">
        <v>2657</v>
      </c>
      <c r="L2950">
        <v>7944</v>
      </c>
      <c r="M2950">
        <v>963</v>
      </c>
      <c r="N2950">
        <v>1072</v>
      </c>
      <c r="O2950">
        <v>1411</v>
      </c>
      <c r="P2950">
        <v>1839</v>
      </c>
      <c r="Q2950">
        <v>1895</v>
      </c>
    </row>
    <row r="2951" spans="1:17" x14ac:dyDescent="0.25">
      <c r="A2951">
        <v>33013</v>
      </c>
      <c r="B2951" t="s">
        <v>11485</v>
      </c>
      <c r="C2951" t="s">
        <v>11476</v>
      </c>
      <c r="D2951" t="s">
        <v>11477</v>
      </c>
      <c r="E2951" t="s">
        <v>338</v>
      </c>
      <c r="F2951" t="s">
        <v>7914</v>
      </c>
      <c r="G2951" t="s">
        <v>11187</v>
      </c>
      <c r="H2951" t="s">
        <v>11188</v>
      </c>
      <c r="I2951" t="s">
        <v>31</v>
      </c>
      <c r="J2951" t="s">
        <v>11479</v>
      </c>
      <c r="K2951" t="s">
        <v>2657</v>
      </c>
      <c r="L2951">
        <v>1419</v>
      </c>
      <c r="M2951">
        <v>963</v>
      </c>
      <c r="N2951">
        <v>1072</v>
      </c>
      <c r="O2951">
        <v>1411</v>
      </c>
      <c r="P2951">
        <v>1839</v>
      </c>
      <c r="Q2951">
        <v>1895</v>
      </c>
    </row>
    <row r="2952" spans="1:17" x14ac:dyDescent="0.25">
      <c r="A2952">
        <v>33013</v>
      </c>
      <c r="B2952" t="s">
        <v>11486</v>
      </c>
      <c r="C2952" t="s">
        <v>11476</v>
      </c>
      <c r="D2952" t="s">
        <v>11477</v>
      </c>
      <c r="E2952" t="s">
        <v>338</v>
      </c>
      <c r="F2952" t="s">
        <v>4162</v>
      </c>
      <c r="G2952" t="s">
        <v>11187</v>
      </c>
      <c r="H2952" t="s">
        <v>11188</v>
      </c>
      <c r="I2952" t="s">
        <v>31</v>
      </c>
      <c r="J2952" t="s">
        <v>11479</v>
      </c>
      <c r="K2952" t="s">
        <v>2657</v>
      </c>
      <c r="L2952">
        <v>2416</v>
      </c>
      <c r="M2952">
        <v>963</v>
      </c>
      <c r="N2952">
        <v>1072</v>
      </c>
      <c r="O2952">
        <v>1411</v>
      </c>
      <c r="P2952">
        <v>1839</v>
      </c>
      <c r="Q2952">
        <v>1895</v>
      </c>
    </row>
    <row r="2953" spans="1:17" x14ac:dyDescent="0.25">
      <c r="A2953">
        <v>33013</v>
      </c>
      <c r="B2953" t="s">
        <v>11487</v>
      </c>
      <c r="C2953" t="s">
        <v>11476</v>
      </c>
      <c r="D2953" t="s">
        <v>11477</v>
      </c>
      <c r="E2953" t="s">
        <v>338</v>
      </c>
      <c r="F2953" t="s">
        <v>11488</v>
      </c>
      <c r="G2953" t="s">
        <v>11187</v>
      </c>
      <c r="H2953" t="s">
        <v>11188</v>
      </c>
      <c r="I2953" t="s">
        <v>31</v>
      </c>
      <c r="J2953" t="s">
        <v>11479</v>
      </c>
      <c r="K2953" t="s">
        <v>2657</v>
      </c>
      <c r="L2953">
        <v>2684</v>
      </c>
      <c r="M2953">
        <v>963</v>
      </c>
      <c r="N2953">
        <v>1072</v>
      </c>
      <c r="O2953">
        <v>1411</v>
      </c>
      <c r="P2953">
        <v>1839</v>
      </c>
      <c r="Q2953">
        <v>1895</v>
      </c>
    </row>
    <row r="2954" spans="1:17" x14ac:dyDescent="0.25">
      <c r="A2954">
        <v>33013</v>
      </c>
      <c r="B2954" t="s">
        <v>11489</v>
      </c>
      <c r="C2954" t="s">
        <v>11476</v>
      </c>
      <c r="D2954" t="s">
        <v>11477</v>
      </c>
      <c r="E2954" t="s">
        <v>338</v>
      </c>
      <c r="F2954" t="s">
        <v>11490</v>
      </c>
      <c r="G2954" t="s">
        <v>11187</v>
      </c>
      <c r="H2954" t="s">
        <v>11188</v>
      </c>
      <c r="I2954" t="s">
        <v>31</v>
      </c>
      <c r="J2954" t="s">
        <v>11479</v>
      </c>
      <c r="K2954" t="s">
        <v>2657</v>
      </c>
      <c r="L2954">
        <v>43503</v>
      </c>
      <c r="M2954">
        <v>963</v>
      </c>
      <c r="N2954">
        <v>1072</v>
      </c>
      <c r="O2954">
        <v>1411</v>
      </c>
      <c r="P2954">
        <v>1839</v>
      </c>
      <c r="Q2954">
        <v>1895</v>
      </c>
    </row>
    <row r="2955" spans="1:17" x14ac:dyDescent="0.25">
      <c r="A2955">
        <v>33013</v>
      </c>
      <c r="B2955" t="s">
        <v>11491</v>
      </c>
      <c r="C2955" t="s">
        <v>11476</v>
      </c>
      <c r="D2955" t="s">
        <v>11477</v>
      </c>
      <c r="E2955" t="s">
        <v>338</v>
      </c>
      <c r="F2955" t="s">
        <v>3829</v>
      </c>
      <c r="G2955" t="s">
        <v>11187</v>
      </c>
      <c r="H2955" t="s">
        <v>11188</v>
      </c>
      <c r="I2955" t="s">
        <v>31</v>
      </c>
      <c r="J2955" t="s">
        <v>11479</v>
      </c>
      <c r="K2955" t="s">
        <v>2657</v>
      </c>
      <c r="L2955">
        <v>1360</v>
      </c>
      <c r="M2955">
        <v>963</v>
      </c>
      <c r="N2955">
        <v>1072</v>
      </c>
      <c r="O2955">
        <v>1411</v>
      </c>
      <c r="P2955">
        <v>1839</v>
      </c>
      <c r="Q2955">
        <v>1895</v>
      </c>
    </row>
    <row r="2956" spans="1:17" x14ac:dyDescent="0.25">
      <c r="A2956">
        <v>33013</v>
      </c>
      <c r="B2956" t="s">
        <v>11492</v>
      </c>
      <c r="C2956" t="s">
        <v>11476</v>
      </c>
      <c r="D2956" t="s">
        <v>11477</v>
      </c>
      <c r="E2956" t="s">
        <v>338</v>
      </c>
      <c r="F2956" t="s">
        <v>11493</v>
      </c>
      <c r="G2956" t="s">
        <v>11187</v>
      </c>
      <c r="H2956" t="s">
        <v>11188</v>
      </c>
      <c r="I2956" t="s">
        <v>31</v>
      </c>
      <c r="J2956" t="s">
        <v>11479</v>
      </c>
      <c r="K2956" t="s">
        <v>2657</v>
      </c>
      <c r="L2956">
        <v>2846</v>
      </c>
      <c r="M2956">
        <v>963</v>
      </c>
      <c r="N2956">
        <v>1072</v>
      </c>
      <c r="O2956">
        <v>1411</v>
      </c>
      <c r="P2956">
        <v>1839</v>
      </c>
      <c r="Q2956">
        <v>1895</v>
      </c>
    </row>
    <row r="2957" spans="1:17" x14ac:dyDescent="0.25">
      <c r="A2957">
        <v>33013</v>
      </c>
      <c r="B2957" t="s">
        <v>11494</v>
      </c>
      <c r="C2957" t="s">
        <v>11476</v>
      </c>
      <c r="D2957" t="s">
        <v>11477</v>
      </c>
      <c r="E2957" t="s">
        <v>338</v>
      </c>
      <c r="F2957" t="s">
        <v>11495</v>
      </c>
      <c r="G2957" t="s">
        <v>11187</v>
      </c>
      <c r="H2957" t="s">
        <v>11188</v>
      </c>
      <c r="I2957" t="s">
        <v>31</v>
      </c>
      <c r="J2957" t="s">
        <v>11479</v>
      </c>
      <c r="K2957" t="s">
        <v>2657</v>
      </c>
      <c r="L2957">
        <v>4767</v>
      </c>
      <c r="M2957">
        <v>963</v>
      </c>
      <c r="N2957">
        <v>1072</v>
      </c>
      <c r="O2957">
        <v>1411</v>
      </c>
      <c r="P2957">
        <v>1839</v>
      </c>
      <c r="Q2957">
        <v>1895</v>
      </c>
    </row>
    <row r="2958" spans="1:17" x14ac:dyDescent="0.25">
      <c r="A2958">
        <v>33013</v>
      </c>
      <c r="B2958" t="s">
        <v>11496</v>
      </c>
      <c r="C2958" t="s">
        <v>11476</v>
      </c>
      <c r="D2958" t="s">
        <v>11477</v>
      </c>
      <c r="E2958" t="s">
        <v>338</v>
      </c>
      <c r="F2958" t="s">
        <v>2018</v>
      </c>
      <c r="G2958" t="s">
        <v>11187</v>
      </c>
      <c r="H2958" t="s">
        <v>11188</v>
      </c>
      <c r="I2958" t="s">
        <v>31</v>
      </c>
      <c r="J2958" t="s">
        <v>11479</v>
      </c>
      <c r="K2958" t="s">
        <v>2657</v>
      </c>
      <c r="L2958">
        <v>8695</v>
      </c>
      <c r="M2958">
        <v>963</v>
      </c>
      <c r="N2958">
        <v>1072</v>
      </c>
      <c r="O2958">
        <v>1411</v>
      </c>
      <c r="P2958">
        <v>1839</v>
      </c>
      <c r="Q2958">
        <v>1895</v>
      </c>
    </row>
    <row r="2959" spans="1:17" x14ac:dyDescent="0.25">
      <c r="A2959">
        <v>33013</v>
      </c>
      <c r="B2959" t="s">
        <v>11497</v>
      </c>
      <c r="C2959" t="s">
        <v>11476</v>
      </c>
      <c r="D2959" t="s">
        <v>11477</v>
      </c>
      <c r="E2959" t="s">
        <v>338</v>
      </c>
      <c r="F2959" t="s">
        <v>11498</v>
      </c>
      <c r="G2959" t="s">
        <v>11187</v>
      </c>
      <c r="H2959" t="s">
        <v>11188</v>
      </c>
      <c r="I2959" t="s">
        <v>31</v>
      </c>
      <c r="J2959" t="s">
        <v>11479</v>
      </c>
      <c r="K2959" t="s">
        <v>2657</v>
      </c>
      <c r="L2959">
        <v>4966</v>
      </c>
      <c r="M2959">
        <v>963</v>
      </c>
      <c r="N2959">
        <v>1072</v>
      </c>
      <c r="O2959">
        <v>1411</v>
      </c>
      <c r="P2959">
        <v>1839</v>
      </c>
      <c r="Q2959">
        <v>1895</v>
      </c>
    </row>
    <row r="2960" spans="1:17" x14ac:dyDescent="0.25">
      <c r="A2960">
        <v>33013</v>
      </c>
      <c r="B2960" t="s">
        <v>11499</v>
      </c>
      <c r="C2960" t="s">
        <v>11476</v>
      </c>
      <c r="D2960" t="s">
        <v>11477</v>
      </c>
      <c r="E2960" t="s">
        <v>338</v>
      </c>
      <c r="F2960" t="s">
        <v>11500</v>
      </c>
      <c r="G2960" t="s">
        <v>11187</v>
      </c>
      <c r="H2960" t="s">
        <v>11188</v>
      </c>
      <c r="I2960" t="s">
        <v>31</v>
      </c>
      <c r="J2960" t="s">
        <v>11479</v>
      </c>
      <c r="K2960" t="s">
        <v>2657</v>
      </c>
      <c r="L2960">
        <v>809</v>
      </c>
      <c r="M2960">
        <v>963</v>
      </c>
      <c r="N2960">
        <v>1072</v>
      </c>
      <c r="O2960">
        <v>1411</v>
      </c>
      <c r="P2960">
        <v>1839</v>
      </c>
      <c r="Q2960">
        <v>1895</v>
      </c>
    </row>
    <row r="2961" spans="1:17" x14ac:dyDescent="0.25">
      <c r="A2961">
        <v>33013</v>
      </c>
      <c r="B2961" t="s">
        <v>11501</v>
      </c>
      <c r="C2961" t="s">
        <v>11476</v>
      </c>
      <c r="D2961" t="s">
        <v>11477</v>
      </c>
      <c r="E2961" t="s">
        <v>338</v>
      </c>
      <c r="F2961" t="s">
        <v>11502</v>
      </c>
      <c r="G2961" t="s">
        <v>11187</v>
      </c>
      <c r="H2961" t="s">
        <v>11188</v>
      </c>
      <c r="I2961" t="s">
        <v>31</v>
      </c>
      <c r="J2961" t="s">
        <v>11479</v>
      </c>
      <c r="K2961" t="s">
        <v>2657</v>
      </c>
      <c r="L2961">
        <v>14411</v>
      </c>
      <c r="M2961">
        <v>963</v>
      </c>
      <c r="N2961">
        <v>1072</v>
      </c>
      <c r="O2961">
        <v>1411</v>
      </c>
      <c r="P2961">
        <v>1839</v>
      </c>
      <c r="Q2961">
        <v>1895</v>
      </c>
    </row>
    <row r="2962" spans="1:17" x14ac:dyDescent="0.25">
      <c r="A2962">
        <v>33013</v>
      </c>
      <c r="B2962" t="s">
        <v>11503</v>
      </c>
      <c r="C2962" t="s">
        <v>11476</v>
      </c>
      <c r="D2962" t="s">
        <v>11477</v>
      </c>
      <c r="E2962" t="s">
        <v>338</v>
      </c>
      <c r="F2962" t="s">
        <v>8859</v>
      </c>
      <c r="G2962" t="s">
        <v>11187</v>
      </c>
      <c r="H2962" t="s">
        <v>11188</v>
      </c>
      <c r="I2962" t="s">
        <v>31</v>
      </c>
      <c r="J2962" t="s">
        <v>11479</v>
      </c>
      <c r="K2962" t="s">
        <v>2657</v>
      </c>
      <c r="L2962">
        <v>5746</v>
      </c>
      <c r="M2962">
        <v>963</v>
      </c>
      <c r="N2962">
        <v>1072</v>
      </c>
      <c r="O2962">
        <v>1411</v>
      </c>
      <c r="P2962">
        <v>1839</v>
      </c>
      <c r="Q2962">
        <v>1895</v>
      </c>
    </row>
    <row r="2963" spans="1:17" x14ac:dyDescent="0.25">
      <c r="A2963">
        <v>33013</v>
      </c>
      <c r="B2963" t="s">
        <v>11504</v>
      </c>
      <c r="C2963" t="s">
        <v>11476</v>
      </c>
      <c r="D2963" t="s">
        <v>11477</v>
      </c>
      <c r="E2963" t="s">
        <v>338</v>
      </c>
      <c r="F2963" t="s">
        <v>11505</v>
      </c>
      <c r="G2963" t="s">
        <v>11187</v>
      </c>
      <c r="H2963" t="s">
        <v>11188</v>
      </c>
      <c r="I2963" t="s">
        <v>31</v>
      </c>
      <c r="J2963" t="s">
        <v>11479</v>
      </c>
      <c r="K2963" t="s">
        <v>2657</v>
      </c>
      <c r="L2963">
        <v>5591</v>
      </c>
      <c r="M2963">
        <v>963</v>
      </c>
      <c r="N2963">
        <v>1072</v>
      </c>
      <c r="O2963">
        <v>1411</v>
      </c>
      <c r="P2963">
        <v>1839</v>
      </c>
      <c r="Q2963">
        <v>1895</v>
      </c>
    </row>
    <row r="2964" spans="1:17" x14ac:dyDescent="0.25">
      <c r="A2964">
        <v>33013</v>
      </c>
      <c r="B2964" t="s">
        <v>11506</v>
      </c>
      <c r="C2964" t="s">
        <v>11476</v>
      </c>
      <c r="D2964" t="s">
        <v>11477</v>
      </c>
      <c r="E2964" t="s">
        <v>338</v>
      </c>
      <c r="F2964" t="s">
        <v>8667</v>
      </c>
      <c r="G2964" t="s">
        <v>11187</v>
      </c>
      <c r="H2964" t="s">
        <v>11188</v>
      </c>
      <c r="I2964" t="s">
        <v>31</v>
      </c>
      <c r="J2964" t="s">
        <v>11479</v>
      </c>
      <c r="K2964" t="s">
        <v>2657</v>
      </c>
      <c r="L2964">
        <v>1795</v>
      </c>
      <c r="M2964">
        <v>963</v>
      </c>
      <c r="N2964">
        <v>1072</v>
      </c>
      <c r="O2964">
        <v>1411</v>
      </c>
      <c r="P2964">
        <v>1839</v>
      </c>
      <c r="Q2964">
        <v>1895</v>
      </c>
    </row>
    <row r="2965" spans="1:17" x14ac:dyDescent="0.25">
      <c r="A2965">
        <v>33013</v>
      </c>
      <c r="B2965" t="s">
        <v>11507</v>
      </c>
      <c r="C2965" t="s">
        <v>11476</v>
      </c>
      <c r="D2965" t="s">
        <v>11477</v>
      </c>
      <c r="E2965" t="s">
        <v>338</v>
      </c>
      <c r="F2965" t="s">
        <v>4108</v>
      </c>
      <c r="G2965" t="s">
        <v>11187</v>
      </c>
      <c r="H2965" t="s">
        <v>11188</v>
      </c>
      <c r="I2965" t="s">
        <v>31</v>
      </c>
      <c r="J2965" t="s">
        <v>11479</v>
      </c>
      <c r="K2965" t="s">
        <v>2657</v>
      </c>
      <c r="L2965">
        <v>4326</v>
      </c>
      <c r="M2965">
        <v>963</v>
      </c>
      <c r="N2965">
        <v>1072</v>
      </c>
      <c r="O2965">
        <v>1411</v>
      </c>
      <c r="P2965">
        <v>1839</v>
      </c>
      <c r="Q2965">
        <v>1895</v>
      </c>
    </row>
    <row r="2966" spans="1:17" x14ac:dyDescent="0.25">
      <c r="A2966">
        <v>33013</v>
      </c>
      <c r="B2966" t="s">
        <v>11508</v>
      </c>
      <c r="C2966" t="s">
        <v>11476</v>
      </c>
      <c r="D2966" t="s">
        <v>11477</v>
      </c>
      <c r="E2966" t="s">
        <v>338</v>
      </c>
      <c r="F2966" t="s">
        <v>8296</v>
      </c>
      <c r="G2966" t="s">
        <v>11187</v>
      </c>
      <c r="H2966" t="s">
        <v>11188</v>
      </c>
      <c r="I2966" t="s">
        <v>31</v>
      </c>
      <c r="J2966" t="s">
        <v>11479</v>
      </c>
      <c r="K2966" t="s">
        <v>2657</v>
      </c>
      <c r="L2966">
        <v>4915</v>
      </c>
      <c r="M2966">
        <v>963</v>
      </c>
      <c r="N2966">
        <v>1072</v>
      </c>
      <c r="O2966">
        <v>1411</v>
      </c>
      <c r="P2966">
        <v>1839</v>
      </c>
      <c r="Q2966">
        <v>1895</v>
      </c>
    </row>
    <row r="2967" spans="1:17" x14ac:dyDescent="0.25">
      <c r="A2967">
        <v>33013</v>
      </c>
      <c r="B2967" t="s">
        <v>11509</v>
      </c>
      <c r="C2967" t="s">
        <v>11476</v>
      </c>
      <c r="D2967" t="s">
        <v>11477</v>
      </c>
      <c r="E2967" t="s">
        <v>338</v>
      </c>
      <c r="F2967" t="s">
        <v>8304</v>
      </c>
      <c r="G2967" t="s">
        <v>11187</v>
      </c>
      <c r="H2967" t="s">
        <v>11188</v>
      </c>
      <c r="I2967" t="s">
        <v>31</v>
      </c>
      <c r="J2967" t="s">
        <v>11479</v>
      </c>
      <c r="K2967" t="s">
        <v>2657</v>
      </c>
      <c r="L2967">
        <v>7224</v>
      </c>
      <c r="M2967">
        <v>963</v>
      </c>
      <c r="N2967">
        <v>1072</v>
      </c>
      <c r="O2967">
        <v>1411</v>
      </c>
      <c r="P2967">
        <v>1839</v>
      </c>
      <c r="Q2967">
        <v>1895</v>
      </c>
    </row>
    <row r="2968" spans="1:17" x14ac:dyDescent="0.25">
      <c r="A2968">
        <v>33013</v>
      </c>
      <c r="B2968" t="s">
        <v>11510</v>
      </c>
      <c r="C2968" t="s">
        <v>11476</v>
      </c>
      <c r="D2968" t="s">
        <v>11477</v>
      </c>
      <c r="E2968" t="s">
        <v>338</v>
      </c>
      <c r="F2968" t="s">
        <v>8158</v>
      </c>
      <c r="G2968" t="s">
        <v>11187</v>
      </c>
      <c r="H2968" t="s">
        <v>11188</v>
      </c>
      <c r="I2968" t="s">
        <v>31</v>
      </c>
      <c r="J2968" t="s">
        <v>11479</v>
      </c>
      <c r="K2968" t="s">
        <v>2657</v>
      </c>
      <c r="L2968">
        <v>4119</v>
      </c>
      <c r="M2968">
        <v>963</v>
      </c>
      <c r="N2968">
        <v>1072</v>
      </c>
      <c r="O2968">
        <v>1411</v>
      </c>
      <c r="P2968">
        <v>1839</v>
      </c>
      <c r="Q2968">
        <v>1895</v>
      </c>
    </row>
    <row r="2969" spans="1:17" x14ac:dyDescent="0.25">
      <c r="A2969">
        <v>33013</v>
      </c>
      <c r="B2969" t="s">
        <v>11511</v>
      </c>
      <c r="C2969" t="s">
        <v>11476</v>
      </c>
      <c r="D2969" t="s">
        <v>11477</v>
      </c>
      <c r="E2969" t="s">
        <v>338</v>
      </c>
      <c r="F2969" t="s">
        <v>3969</v>
      </c>
      <c r="G2969" t="s">
        <v>11187</v>
      </c>
      <c r="H2969" t="s">
        <v>11188</v>
      </c>
      <c r="I2969" t="s">
        <v>31</v>
      </c>
      <c r="J2969" t="s">
        <v>11479</v>
      </c>
      <c r="K2969" t="s">
        <v>2657</v>
      </c>
      <c r="L2969">
        <v>1568</v>
      </c>
      <c r="M2969">
        <v>963</v>
      </c>
      <c r="N2969">
        <v>1072</v>
      </c>
      <c r="O2969">
        <v>1411</v>
      </c>
      <c r="P2969">
        <v>1839</v>
      </c>
      <c r="Q2969">
        <v>1895</v>
      </c>
    </row>
    <row r="2970" spans="1:17" x14ac:dyDescent="0.25">
      <c r="A2970">
        <v>33013</v>
      </c>
      <c r="B2970" t="s">
        <v>11512</v>
      </c>
      <c r="C2970" t="s">
        <v>11476</v>
      </c>
      <c r="D2970" t="s">
        <v>11477</v>
      </c>
      <c r="E2970" t="s">
        <v>338</v>
      </c>
      <c r="F2970" t="s">
        <v>9131</v>
      </c>
      <c r="G2970" t="s">
        <v>11187</v>
      </c>
      <c r="H2970" t="s">
        <v>11188</v>
      </c>
      <c r="I2970" t="s">
        <v>31</v>
      </c>
      <c r="J2970" t="s">
        <v>11479</v>
      </c>
      <c r="K2970" t="s">
        <v>2657</v>
      </c>
      <c r="L2970">
        <v>2151</v>
      </c>
      <c r="M2970">
        <v>963</v>
      </c>
      <c r="N2970">
        <v>1072</v>
      </c>
      <c r="O2970">
        <v>1411</v>
      </c>
      <c r="P2970">
        <v>1839</v>
      </c>
      <c r="Q2970">
        <v>1895</v>
      </c>
    </row>
    <row r="2971" spans="1:17" x14ac:dyDescent="0.25">
      <c r="A2971">
        <v>33013</v>
      </c>
      <c r="B2971" t="s">
        <v>11513</v>
      </c>
      <c r="C2971" t="s">
        <v>11476</v>
      </c>
      <c r="D2971" t="s">
        <v>11477</v>
      </c>
      <c r="E2971" t="s">
        <v>338</v>
      </c>
      <c r="F2971" t="s">
        <v>11514</v>
      </c>
      <c r="G2971" t="s">
        <v>11187</v>
      </c>
      <c r="H2971" t="s">
        <v>11188</v>
      </c>
      <c r="I2971" t="s">
        <v>31</v>
      </c>
      <c r="J2971" t="s">
        <v>11479</v>
      </c>
      <c r="K2971" t="s">
        <v>2657</v>
      </c>
      <c r="L2971">
        <v>2925</v>
      </c>
      <c r="M2971">
        <v>963</v>
      </c>
      <c r="N2971">
        <v>1072</v>
      </c>
      <c r="O2971">
        <v>1411</v>
      </c>
      <c r="P2971">
        <v>1839</v>
      </c>
      <c r="Q2971">
        <v>1895</v>
      </c>
    </row>
    <row r="2972" spans="1:17" x14ac:dyDescent="0.25">
      <c r="A2972">
        <v>33013</v>
      </c>
      <c r="B2972" t="s">
        <v>11515</v>
      </c>
      <c r="C2972" t="s">
        <v>11476</v>
      </c>
      <c r="D2972" t="s">
        <v>11477</v>
      </c>
      <c r="E2972" t="s">
        <v>338</v>
      </c>
      <c r="F2972" t="s">
        <v>9139</v>
      </c>
      <c r="G2972" t="s">
        <v>11187</v>
      </c>
      <c r="H2972" t="s">
        <v>11188</v>
      </c>
      <c r="I2972" t="s">
        <v>31</v>
      </c>
      <c r="J2972" t="s">
        <v>11479</v>
      </c>
      <c r="K2972" t="s">
        <v>2657</v>
      </c>
      <c r="L2972">
        <v>2002</v>
      </c>
      <c r="M2972">
        <v>963</v>
      </c>
      <c r="N2972">
        <v>1072</v>
      </c>
      <c r="O2972">
        <v>1411</v>
      </c>
      <c r="P2972">
        <v>1839</v>
      </c>
      <c r="Q2972">
        <v>1895</v>
      </c>
    </row>
    <row r="2973" spans="1:17" x14ac:dyDescent="0.25">
      <c r="A2973">
        <v>33013</v>
      </c>
      <c r="B2973" t="s">
        <v>11516</v>
      </c>
      <c r="C2973" t="s">
        <v>11476</v>
      </c>
      <c r="D2973" t="s">
        <v>11477</v>
      </c>
      <c r="E2973" t="s">
        <v>338</v>
      </c>
      <c r="F2973" t="s">
        <v>11517</v>
      </c>
      <c r="G2973" t="s">
        <v>11187</v>
      </c>
      <c r="H2973" t="s">
        <v>11188</v>
      </c>
      <c r="I2973" t="s">
        <v>31</v>
      </c>
      <c r="J2973" t="s">
        <v>11479</v>
      </c>
      <c r="K2973" t="s">
        <v>2657</v>
      </c>
      <c r="L2973">
        <v>1529</v>
      </c>
      <c r="M2973">
        <v>963</v>
      </c>
      <c r="N2973">
        <v>1072</v>
      </c>
      <c r="O2973">
        <v>1411</v>
      </c>
      <c r="P2973">
        <v>1839</v>
      </c>
      <c r="Q2973">
        <v>1895</v>
      </c>
    </row>
    <row r="2974" spans="1:17" x14ac:dyDescent="0.25">
      <c r="A2974">
        <v>33015</v>
      </c>
      <c r="B2974" t="s">
        <v>11518</v>
      </c>
      <c r="C2974" t="s">
        <v>8628</v>
      </c>
      <c r="D2974" t="s">
        <v>8629</v>
      </c>
      <c r="E2974" t="s">
        <v>371</v>
      </c>
      <c r="F2974" t="s">
        <v>11519</v>
      </c>
      <c r="G2974" t="s">
        <v>11187</v>
      </c>
      <c r="H2974" t="s">
        <v>11188</v>
      </c>
      <c r="I2974" t="s">
        <v>31</v>
      </c>
      <c r="J2974" t="s">
        <v>11520</v>
      </c>
      <c r="K2974" t="s">
        <v>2648</v>
      </c>
      <c r="L2974">
        <v>7014</v>
      </c>
      <c r="M2974">
        <v>1188</v>
      </c>
      <c r="N2974">
        <v>1377</v>
      </c>
      <c r="O2974">
        <v>1776</v>
      </c>
      <c r="P2974">
        <v>2162</v>
      </c>
      <c r="Q2974">
        <v>2386</v>
      </c>
    </row>
    <row r="2975" spans="1:17" x14ac:dyDescent="0.25">
      <c r="A2975">
        <v>33015</v>
      </c>
      <c r="B2975" t="s">
        <v>11521</v>
      </c>
      <c r="C2975" t="s">
        <v>11522</v>
      </c>
      <c r="D2975" t="s">
        <v>11523</v>
      </c>
      <c r="E2975" t="s">
        <v>371</v>
      </c>
      <c r="F2975" t="s">
        <v>9046</v>
      </c>
      <c r="G2975" t="s">
        <v>11187</v>
      </c>
      <c r="H2975" t="s">
        <v>11188</v>
      </c>
      <c r="I2975" t="s">
        <v>31</v>
      </c>
      <c r="J2975" t="s">
        <v>11520</v>
      </c>
      <c r="K2975" t="s">
        <v>2648</v>
      </c>
      <c r="L2975">
        <v>5513</v>
      </c>
      <c r="M2975">
        <v>1343</v>
      </c>
      <c r="N2975">
        <v>1352</v>
      </c>
      <c r="O2975">
        <v>1780</v>
      </c>
      <c r="P2975">
        <v>2530</v>
      </c>
      <c r="Q2975">
        <v>2794</v>
      </c>
    </row>
    <row r="2976" spans="1:17" x14ac:dyDescent="0.25">
      <c r="A2976">
        <v>33015</v>
      </c>
      <c r="B2976" t="s">
        <v>11524</v>
      </c>
      <c r="C2976" t="s">
        <v>11525</v>
      </c>
      <c r="D2976" t="s">
        <v>11526</v>
      </c>
      <c r="E2976" t="s">
        <v>371</v>
      </c>
      <c r="F2976" t="s">
        <v>11527</v>
      </c>
      <c r="G2976" t="s">
        <v>11187</v>
      </c>
      <c r="H2976" t="s">
        <v>11188</v>
      </c>
      <c r="I2976" t="s">
        <v>31</v>
      </c>
      <c r="J2976" t="s">
        <v>11520</v>
      </c>
      <c r="K2976" t="s">
        <v>2648</v>
      </c>
      <c r="L2976">
        <v>4596</v>
      </c>
      <c r="M2976">
        <v>1112</v>
      </c>
      <c r="N2976">
        <v>1232</v>
      </c>
      <c r="O2976">
        <v>1563</v>
      </c>
      <c r="P2976">
        <v>2034</v>
      </c>
      <c r="Q2976">
        <v>2488</v>
      </c>
    </row>
    <row r="2977" spans="1:17" x14ac:dyDescent="0.25">
      <c r="A2977">
        <v>33015</v>
      </c>
      <c r="B2977" t="s">
        <v>11528</v>
      </c>
      <c r="C2977" t="s">
        <v>11522</v>
      </c>
      <c r="D2977" t="s">
        <v>11523</v>
      </c>
      <c r="E2977" t="s">
        <v>371</v>
      </c>
      <c r="F2977" t="s">
        <v>11529</v>
      </c>
      <c r="G2977" t="s">
        <v>11187</v>
      </c>
      <c r="H2977" t="s">
        <v>11188</v>
      </c>
      <c r="I2977" t="s">
        <v>31</v>
      </c>
      <c r="J2977" t="s">
        <v>11520</v>
      </c>
      <c r="K2977" t="s">
        <v>2648</v>
      </c>
      <c r="L2977">
        <v>3942</v>
      </c>
      <c r="M2977">
        <v>1343</v>
      </c>
      <c r="N2977">
        <v>1352</v>
      </c>
      <c r="O2977">
        <v>1780</v>
      </c>
      <c r="P2977">
        <v>2530</v>
      </c>
      <c r="Q2977">
        <v>2794</v>
      </c>
    </row>
    <row r="2978" spans="1:17" x14ac:dyDescent="0.25">
      <c r="A2978">
        <v>33015</v>
      </c>
      <c r="B2978" t="s">
        <v>11530</v>
      </c>
      <c r="C2978" t="s">
        <v>8628</v>
      </c>
      <c r="D2978" t="s">
        <v>8629</v>
      </c>
      <c r="E2978" t="s">
        <v>371</v>
      </c>
      <c r="F2978" t="s">
        <v>3987</v>
      </c>
      <c r="G2978" t="s">
        <v>11187</v>
      </c>
      <c r="H2978" t="s">
        <v>11188</v>
      </c>
      <c r="I2978" t="s">
        <v>31</v>
      </c>
      <c r="J2978" t="s">
        <v>11520</v>
      </c>
      <c r="K2978" t="s">
        <v>2648</v>
      </c>
      <c r="L2978">
        <v>5191</v>
      </c>
      <c r="M2978">
        <v>1188</v>
      </c>
      <c r="N2978">
        <v>1377</v>
      </c>
      <c r="O2978">
        <v>1776</v>
      </c>
      <c r="P2978">
        <v>2162</v>
      </c>
      <c r="Q2978">
        <v>2386</v>
      </c>
    </row>
    <row r="2979" spans="1:17" x14ac:dyDescent="0.25">
      <c r="A2979">
        <v>33015</v>
      </c>
      <c r="B2979" t="s">
        <v>11531</v>
      </c>
      <c r="C2979" t="s">
        <v>8628</v>
      </c>
      <c r="D2979" t="s">
        <v>8629</v>
      </c>
      <c r="E2979" t="s">
        <v>371</v>
      </c>
      <c r="F2979" t="s">
        <v>11532</v>
      </c>
      <c r="G2979" t="s">
        <v>11187</v>
      </c>
      <c r="H2979" t="s">
        <v>11188</v>
      </c>
      <c r="I2979" t="s">
        <v>31</v>
      </c>
      <c r="J2979" t="s">
        <v>11520</v>
      </c>
      <c r="K2979" t="s">
        <v>2648</v>
      </c>
      <c r="L2979">
        <v>4538</v>
      </c>
      <c r="M2979">
        <v>1188</v>
      </c>
      <c r="N2979">
        <v>1377</v>
      </c>
      <c r="O2979">
        <v>1776</v>
      </c>
      <c r="P2979">
        <v>2162</v>
      </c>
      <c r="Q2979">
        <v>2386</v>
      </c>
    </row>
    <row r="2980" spans="1:17" x14ac:dyDescent="0.25">
      <c r="A2980">
        <v>33015</v>
      </c>
      <c r="B2980" t="s">
        <v>11533</v>
      </c>
      <c r="C2980" t="s">
        <v>11522</v>
      </c>
      <c r="D2980" t="s">
        <v>11523</v>
      </c>
      <c r="E2980" t="s">
        <v>371</v>
      </c>
      <c r="F2980" t="s">
        <v>8704</v>
      </c>
      <c r="G2980" t="s">
        <v>11187</v>
      </c>
      <c r="H2980" t="s">
        <v>11188</v>
      </c>
      <c r="I2980" t="s">
        <v>31</v>
      </c>
      <c r="J2980" t="s">
        <v>11520</v>
      </c>
      <c r="K2980" t="s">
        <v>2648</v>
      </c>
      <c r="L2980">
        <v>4509</v>
      </c>
      <c r="M2980">
        <v>1343</v>
      </c>
      <c r="N2980">
        <v>1352</v>
      </c>
      <c r="O2980">
        <v>1780</v>
      </c>
      <c r="P2980">
        <v>2530</v>
      </c>
      <c r="Q2980">
        <v>2794</v>
      </c>
    </row>
    <row r="2981" spans="1:17" x14ac:dyDescent="0.25">
      <c r="A2981">
        <v>33015</v>
      </c>
      <c r="B2981" t="s">
        <v>11534</v>
      </c>
      <c r="C2981" t="s">
        <v>8628</v>
      </c>
      <c r="D2981" t="s">
        <v>8629</v>
      </c>
      <c r="E2981" t="s">
        <v>371</v>
      </c>
      <c r="F2981" t="s">
        <v>11535</v>
      </c>
      <c r="G2981" t="s">
        <v>11187</v>
      </c>
      <c r="H2981" t="s">
        <v>11188</v>
      </c>
      <c r="I2981" t="s">
        <v>31</v>
      </c>
      <c r="J2981" t="s">
        <v>11520</v>
      </c>
      <c r="K2981" t="s">
        <v>2648</v>
      </c>
      <c r="L2981">
        <v>33482</v>
      </c>
      <c r="M2981">
        <v>1188</v>
      </c>
      <c r="N2981">
        <v>1377</v>
      </c>
      <c r="O2981">
        <v>1776</v>
      </c>
      <c r="P2981">
        <v>2162</v>
      </c>
      <c r="Q2981">
        <v>2386</v>
      </c>
    </row>
    <row r="2982" spans="1:17" x14ac:dyDescent="0.25">
      <c r="A2982">
        <v>33015</v>
      </c>
      <c r="B2982" t="s">
        <v>11536</v>
      </c>
      <c r="C2982" t="s">
        <v>11525</v>
      </c>
      <c r="D2982" t="s">
        <v>11526</v>
      </c>
      <c r="E2982" t="s">
        <v>371</v>
      </c>
      <c r="F2982" t="s">
        <v>11537</v>
      </c>
      <c r="G2982" t="s">
        <v>11187</v>
      </c>
      <c r="H2982" t="s">
        <v>11188</v>
      </c>
      <c r="I2982" t="s">
        <v>31</v>
      </c>
      <c r="J2982" t="s">
        <v>11520</v>
      </c>
      <c r="K2982" t="s">
        <v>2648</v>
      </c>
      <c r="L2982">
        <v>2192</v>
      </c>
      <c r="M2982">
        <v>1112</v>
      </c>
      <c r="N2982">
        <v>1232</v>
      </c>
      <c r="O2982">
        <v>1563</v>
      </c>
      <c r="P2982">
        <v>2034</v>
      </c>
      <c r="Q2982">
        <v>2488</v>
      </c>
    </row>
    <row r="2983" spans="1:17" x14ac:dyDescent="0.25">
      <c r="A2983">
        <v>33015</v>
      </c>
      <c r="B2983" t="s">
        <v>11538</v>
      </c>
      <c r="C2983" t="s">
        <v>11525</v>
      </c>
      <c r="D2983" t="s">
        <v>11526</v>
      </c>
      <c r="E2983" t="s">
        <v>371</v>
      </c>
      <c r="F2983" t="s">
        <v>11539</v>
      </c>
      <c r="G2983" t="s">
        <v>11187</v>
      </c>
      <c r="H2983" t="s">
        <v>11188</v>
      </c>
      <c r="I2983" t="s">
        <v>31</v>
      </c>
      <c r="J2983" t="s">
        <v>11520</v>
      </c>
      <c r="K2983" t="s">
        <v>2648</v>
      </c>
      <c r="L2983">
        <v>6989</v>
      </c>
      <c r="M2983">
        <v>1112</v>
      </c>
      <c r="N2983">
        <v>1232</v>
      </c>
      <c r="O2983">
        <v>1563</v>
      </c>
      <c r="P2983">
        <v>2034</v>
      </c>
      <c r="Q2983">
        <v>2488</v>
      </c>
    </row>
    <row r="2984" spans="1:17" x14ac:dyDescent="0.25">
      <c r="A2984">
        <v>33015</v>
      </c>
      <c r="B2984" t="s">
        <v>11540</v>
      </c>
      <c r="C2984" t="s">
        <v>11525</v>
      </c>
      <c r="D2984" t="s">
        <v>11526</v>
      </c>
      <c r="E2984" t="s">
        <v>371</v>
      </c>
      <c r="F2984" t="s">
        <v>7951</v>
      </c>
      <c r="G2984" t="s">
        <v>11187</v>
      </c>
      <c r="H2984" t="s">
        <v>11188</v>
      </c>
      <c r="I2984" t="s">
        <v>31</v>
      </c>
      <c r="J2984" t="s">
        <v>11520</v>
      </c>
      <c r="K2984" t="s">
        <v>2648</v>
      </c>
      <c r="L2984">
        <v>15179</v>
      </c>
      <c r="M2984">
        <v>1112</v>
      </c>
      <c r="N2984">
        <v>1232</v>
      </c>
      <c r="O2984">
        <v>1563</v>
      </c>
      <c r="P2984">
        <v>2034</v>
      </c>
      <c r="Q2984">
        <v>2488</v>
      </c>
    </row>
    <row r="2985" spans="1:17" x14ac:dyDescent="0.25">
      <c r="A2985">
        <v>33015</v>
      </c>
      <c r="B2985" t="s">
        <v>11541</v>
      </c>
      <c r="C2985" t="s">
        <v>8628</v>
      </c>
      <c r="D2985" t="s">
        <v>8629</v>
      </c>
      <c r="E2985" t="s">
        <v>371</v>
      </c>
      <c r="F2985" t="s">
        <v>11542</v>
      </c>
      <c r="G2985" t="s">
        <v>11187</v>
      </c>
      <c r="H2985" t="s">
        <v>11188</v>
      </c>
      <c r="I2985" t="s">
        <v>31</v>
      </c>
      <c r="J2985" t="s">
        <v>11520</v>
      </c>
      <c r="K2985" t="s">
        <v>2648</v>
      </c>
      <c r="L2985">
        <v>4709</v>
      </c>
      <c r="M2985">
        <v>1188</v>
      </c>
      <c r="N2985">
        <v>1377</v>
      </c>
      <c r="O2985">
        <v>1776</v>
      </c>
      <c r="P2985">
        <v>2162</v>
      </c>
      <c r="Q2985">
        <v>2386</v>
      </c>
    </row>
    <row r="2986" spans="1:17" x14ac:dyDescent="0.25">
      <c r="A2986">
        <v>33015</v>
      </c>
      <c r="B2986" t="s">
        <v>11543</v>
      </c>
      <c r="C2986" t="s">
        <v>11525</v>
      </c>
      <c r="D2986" t="s">
        <v>11526</v>
      </c>
      <c r="E2986" t="s">
        <v>371</v>
      </c>
      <c r="F2986" t="s">
        <v>11544</v>
      </c>
      <c r="G2986" t="s">
        <v>11187</v>
      </c>
      <c r="H2986" t="s">
        <v>11188</v>
      </c>
      <c r="I2986" t="s">
        <v>31</v>
      </c>
      <c r="J2986" t="s">
        <v>11520</v>
      </c>
      <c r="K2986" t="s">
        <v>2648</v>
      </c>
      <c r="L2986">
        <v>4058</v>
      </c>
      <c r="M2986">
        <v>1112</v>
      </c>
      <c r="N2986">
        <v>1232</v>
      </c>
      <c r="O2986">
        <v>1563</v>
      </c>
      <c r="P2986">
        <v>2034</v>
      </c>
      <c r="Q2986">
        <v>2488</v>
      </c>
    </row>
    <row r="2987" spans="1:17" x14ac:dyDescent="0.25">
      <c r="A2987">
        <v>33015</v>
      </c>
      <c r="B2987" t="s">
        <v>11545</v>
      </c>
      <c r="C2987" t="s">
        <v>8628</v>
      </c>
      <c r="D2987" t="s">
        <v>8629</v>
      </c>
      <c r="E2987" t="s">
        <v>371</v>
      </c>
      <c r="F2987" t="s">
        <v>11546</v>
      </c>
      <c r="G2987" t="s">
        <v>11187</v>
      </c>
      <c r="H2987" t="s">
        <v>11188</v>
      </c>
      <c r="I2987" t="s">
        <v>31</v>
      </c>
      <c r="J2987" t="s">
        <v>11520</v>
      </c>
      <c r="K2987" t="s">
        <v>2648</v>
      </c>
      <c r="L2987">
        <v>8607</v>
      </c>
      <c r="M2987">
        <v>1188</v>
      </c>
      <c r="N2987">
        <v>1377</v>
      </c>
      <c r="O2987">
        <v>1776</v>
      </c>
      <c r="P2987">
        <v>2162</v>
      </c>
      <c r="Q2987">
        <v>2386</v>
      </c>
    </row>
    <row r="2988" spans="1:17" x14ac:dyDescent="0.25">
      <c r="A2988">
        <v>33015</v>
      </c>
      <c r="B2988" t="s">
        <v>11547</v>
      </c>
      <c r="C2988" t="s">
        <v>11525</v>
      </c>
      <c r="D2988" t="s">
        <v>11526</v>
      </c>
      <c r="E2988" t="s">
        <v>371</v>
      </c>
      <c r="F2988" t="s">
        <v>4168</v>
      </c>
      <c r="G2988" t="s">
        <v>11187</v>
      </c>
      <c r="H2988" t="s">
        <v>11188</v>
      </c>
      <c r="I2988" t="s">
        <v>31</v>
      </c>
      <c r="J2988" t="s">
        <v>11520</v>
      </c>
      <c r="K2988" t="s">
        <v>2648</v>
      </c>
      <c r="L2988">
        <v>15938</v>
      </c>
      <c r="M2988">
        <v>1112</v>
      </c>
      <c r="N2988">
        <v>1232</v>
      </c>
      <c r="O2988">
        <v>1563</v>
      </c>
      <c r="P2988">
        <v>2034</v>
      </c>
      <c r="Q2988">
        <v>2488</v>
      </c>
    </row>
    <row r="2989" spans="1:17" x14ac:dyDescent="0.25">
      <c r="A2989">
        <v>33015</v>
      </c>
      <c r="B2989" t="s">
        <v>11548</v>
      </c>
      <c r="C2989" t="s">
        <v>11525</v>
      </c>
      <c r="D2989" t="s">
        <v>11526</v>
      </c>
      <c r="E2989" t="s">
        <v>371</v>
      </c>
      <c r="F2989" t="s">
        <v>11549</v>
      </c>
      <c r="G2989" t="s">
        <v>11187</v>
      </c>
      <c r="H2989" t="s">
        <v>11188</v>
      </c>
      <c r="I2989" t="s">
        <v>31</v>
      </c>
      <c r="J2989" t="s">
        <v>11520</v>
      </c>
      <c r="K2989" t="s">
        <v>2648</v>
      </c>
      <c r="L2989">
        <v>2231</v>
      </c>
      <c r="M2989">
        <v>1112</v>
      </c>
      <c r="N2989">
        <v>1232</v>
      </c>
      <c r="O2989">
        <v>1563</v>
      </c>
      <c r="P2989">
        <v>2034</v>
      </c>
      <c r="Q2989">
        <v>2488</v>
      </c>
    </row>
    <row r="2990" spans="1:17" x14ac:dyDescent="0.25">
      <c r="A2990">
        <v>33015</v>
      </c>
      <c r="B2990" t="s">
        <v>11550</v>
      </c>
      <c r="C2990" t="s">
        <v>11525</v>
      </c>
      <c r="D2990" t="s">
        <v>11526</v>
      </c>
      <c r="E2990" t="s">
        <v>371</v>
      </c>
      <c r="F2990" t="s">
        <v>11551</v>
      </c>
      <c r="G2990" t="s">
        <v>11187</v>
      </c>
      <c r="H2990" t="s">
        <v>11188</v>
      </c>
      <c r="I2990" t="s">
        <v>31</v>
      </c>
      <c r="J2990" t="s">
        <v>11520</v>
      </c>
      <c r="K2990" t="s">
        <v>2648</v>
      </c>
      <c r="L2990">
        <v>2011</v>
      </c>
      <c r="M2990">
        <v>1112</v>
      </c>
      <c r="N2990">
        <v>1232</v>
      </c>
      <c r="O2990">
        <v>1563</v>
      </c>
      <c r="P2990">
        <v>2034</v>
      </c>
      <c r="Q2990">
        <v>2488</v>
      </c>
    </row>
    <row r="2991" spans="1:17" x14ac:dyDescent="0.25">
      <c r="A2991">
        <v>33015</v>
      </c>
      <c r="B2991" t="s">
        <v>11552</v>
      </c>
      <c r="C2991" t="s">
        <v>8628</v>
      </c>
      <c r="D2991" t="s">
        <v>8629</v>
      </c>
      <c r="E2991" t="s">
        <v>371</v>
      </c>
      <c r="F2991" t="s">
        <v>8998</v>
      </c>
      <c r="G2991" t="s">
        <v>11187</v>
      </c>
      <c r="H2991" t="s">
        <v>11188</v>
      </c>
      <c r="I2991" t="s">
        <v>31</v>
      </c>
      <c r="J2991" t="s">
        <v>11520</v>
      </c>
      <c r="K2991" t="s">
        <v>2648</v>
      </c>
      <c r="L2991">
        <v>6330</v>
      </c>
      <c r="M2991">
        <v>1188</v>
      </c>
      <c r="N2991">
        <v>1377</v>
      </c>
      <c r="O2991">
        <v>1776</v>
      </c>
      <c r="P2991">
        <v>2162</v>
      </c>
      <c r="Q2991">
        <v>2386</v>
      </c>
    </row>
    <row r="2992" spans="1:17" x14ac:dyDescent="0.25">
      <c r="A2992">
        <v>33015</v>
      </c>
      <c r="B2992" t="s">
        <v>11553</v>
      </c>
      <c r="C2992" t="s">
        <v>11522</v>
      </c>
      <c r="D2992" t="s">
        <v>11523</v>
      </c>
      <c r="E2992" t="s">
        <v>371</v>
      </c>
      <c r="F2992" t="s">
        <v>11554</v>
      </c>
      <c r="G2992" t="s">
        <v>11187</v>
      </c>
      <c r="H2992" t="s">
        <v>11188</v>
      </c>
      <c r="I2992" t="s">
        <v>31</v>
      </c>
      <c r="J2992" t="s">
        <v>11520</v>
      </c>
      <c r="K2992" t="s">
        <v>2648</v>
      </c>
      <c r="L2992">
        <v>26251</v>
      </c>
      <c r="M2992">
        <v>1343</v>
      </c>
      <c r="N2992">
        <v>1352</v>
      </c>
      <c r="O2992">
        <v>1780</v>
      </c>
      <c r="P2992">
        <v>2530</v>
      </c>
      <c r="Q2992">
        <v>2794</v>
      </c>
    </row>
    <row r="2993" spans="1:17" x14ac:dyDescent="0.25">
      <c r="A2993">
        <v>33015</v>
      </c>
      <c r="B2993" t="s">
        <v>11555</v>
      </c>
      <c r="C2993" t="s">
        <v>11525</v>
      </c>
      <c r="D2993" t="s">
        <v>11526</v>
      </c>
      <c r="E2993" t="s">
        <v>371</v>
      </c>
      <c r="F2993" t="s">
        <v>11556</v>
      </c>
      <c r="G2993" t="s">
        <v>11187</v>
      </c>
      <c r="H2993" t="s">
        <v>11188</v>
      </c>
      <c r="I2993" t="s">
        <v>31</v>
      </c>
      <c r="J2993" t="s">
        <v>11520</v>
      </c>
      <c r="K2993" t="s">
        <v>2648</v>
      </c>
      <c r="L2993">
        <v>863</v>
      </c>
      <c r="M2993">
        <v>1112</v>
      </c>
      <c r="N2993">
        <v>1232</v>
      </c>
      <c r="O2993">
        <v>1563</v>
      </c>
      <c r="P2993">
        <v>2034</v>
      </c>
      <c r="Q2993">
        <v>2488</v>
      </c>
    </row>
    <row r="2994" spans="1:17" x14ac:dyDescent="0.25">
      <c r="A2994">
        <v>33015</v>
      </c>
      <c r="B2994" t="s">
        <v>11557</v>
      </c>
      <c r="C2994" t="s">
        <v>11525</v>
      </c>
      <c r="D2994" t="s">
        <v>11526</v>
      </c>
      <c r="E2994" t="s">
        <v>371</v>
      </c>
      <c r="F2994" t="s">
        <v>11558</v>
      </c>
      <c r="G2994" t="s">
        <v>11187</v>
      </c>
      <c r="H2994" t="s">
        <v>11188</v>
      </c>
      <c r="I2994" t="s">
        <v>31</v>
      </c>
      <c r="J2994" t="s">
        <v>11520</v>
      </c>
      <c r="K2994" t="s">
        <v>2648</v>
      </c>
      <c r="L2994">
        <v>1984</v>
      </c>
      <c r="M2994">
        <v>1112</v>
      </c>
      <c r="N2994">
        <v>1232</v>
      </c>
      <c r="O2994">
        <v>1563</v>
      </c>
      <c r="P2994">
        <v>2034</v>
      </c>
      <c r="Q2994">
        <v>2488</v>
      </c>
    </row>
    <row r="2995" spans="1:17" x14ac:dyDescent="0.25">
      <c r="A2995">
        <v>33015</v>
      </c>
      <c r="B2995" t="s">
        <v>11559</v>
      </c>
      <c r="C2995" t="s">
        <v>11525</v>
      </c>
      <c r="D2995" t="s">
        <v>11526</v>
      </c>
      <c r="E2995" t="s">
        <v>371</v>
      </c>
      <c r="F2995" t="s">
        <v>3910</v>
      </c>
      <c r="G2995" t="s">
        <v>11187</v>
      </c>
      <c r="H2995" t="s">
        <v>11188</v>
      </c>
      <c r="I2995" t="s">
        <v>31</v>
      </c>
      <c r="J2995" t="s">
        <v>11520</v>
      </c>
      <c r="K2995" t="s">
        <v>2648</v>
      </c>
      <c r="L2995">
        <v>1006</v>
      </c>
      <c r="M2995">
        <v>1112</v>
      </c>
      <c r="N2995">
        <v>1232</v>
      </c>
      <c r="O2995">
        <v>1563</v>
      </c>
      <c r="P2995">
        <v>2034</v>
      </c>
      <c r="Q2995">
        <v>2488</v>
      </c>
    </row>
    <row r="2996" spans="1:17" x14ac:dyDescent="0.25">
      <c r="A2996">
        <v>33015</v>
      </c>
      <c r="B2996" t="s">
        <v>11560</v>
      </c>
      <c r="C2996" t="s">
        <v>11525</v>
      </c>
      <c r="D2996" t="s">
        <v>11526</v>
      </c>
      <c r="E2996" t="s">
        <v>371</v>
      </c>
      <c r="F2996" t="s">
        <v>11561</v>
      </c>
      <c r="G2996" t="s">
        <v>11187</v>
      </c>
      <c r="H2996" t="s">
        <v>11188</v>
      </c>
      <c r="I2996" t="s">
        <v>31</v>
      </c>
      <c r="J2996" t="s">
        <v>11520</v>
      </c>
      <c r="K2996" t="s">
        <v>2648</v>
      </c>
      <c r="L2996">
        <v>9161</v>
      </c>
      <c r="M2996">
        <v>1112</v>
      </c>
      <c r="N2996">
        <v>1232</v>
      </c>
      <c r="O2996">
        <v>1563</v>
      </c>
      <c r="P2996">
        <v>2034</v>
      </c>
      <c r="Q2996">
        <v>2488</v>
      </c>
    </row>
    <row r="2997" spans="1:17" x14ac:dyDescent="0.25">
      <c r="A2997">
        <v>33015</v>
      </c>
      <c r="B2997" t="s">
        <v>11562</v>
      </c>
      <c r="C2997" t="s">
        <v>8628</v>
      </c>
      <c r="D2997" t="s">
        <v>8629</v>
      </c>
      <c r="E2997" t="s">
        <v>371</v>
      </c>
      <c r="F2997" t="s">
        <v>11563</v>
      </c>
      <c r="G2997" t="s">
        <v>11187</v>
      </c>
      <c r="H2997" t="s">
        <v>11188</v>
      </c>
      <c r="I2997" t="s">
        <v>31</v>
      </c>
      <c r="J2997" t="s">
        <v>11520</v>
      </c>
      <c r="K2997" t="s">
        <v>2648</v>
      </c>
      <c r="L2997">
        <v>4930</v>
      </c>
      <c r="M2997">
        <v>1188</v>
      </c>
      <c r="N2997">
        <v>1377</v>
      </c>
      <c r="O2997">
        <v>1776</v>
      </c>
      <c r="P2997">
        <v>2162</v>
      </c>
      <c r="Q2997">
        <v>2386</v>
      </c>
    </row>
    <row r="2998" spans="1:17" x14ac:dyDescent="0.25">
      <c r="A2998">
        <v>33015</v>
      </c>
      <c r="B2998" t="s">
        <v>11564</v>
      </c>
      <c r="C2998" t="s">
        <v>11525</v>
      </c>
      <c r="D2998" t="s">
        <v>11526</v>
      </c>
      <c r="E2998" t="s">
        <v>371</v>
      </c>
      <c r="F2998" t="s">
        <v>11565</v>
      </c>
      <c r="G2998" t="s">
        <v>11187</v>
      </c>
      <c r="H2998" t="s">
        <v>11188</v>
      </c>
      <c r="I2998" t="s">
        <v>31</v>
      </c>
      <c r="J2998" t="s">
        <v>11520</v>
      </c>
      <c r="K2998" t="s">
        <v>2648</v>
      </c>
      <c r="L2998">
        <v>4477</v>
      </c>
      <c r="M2998">
        <v>1112</v>
      </c>
      <c r="N2998">
        <v>1232</v>
      </c>
      <c r="O2998">
        <v>1563</v>
      </c>
      <c r="P2998">
        <v>2034</v>
      </c>
      <c r="Q2998">
        <v>2488</v>
      </c>
    </row>
    <row r="2999" spans="1:17" x14ac:dyDescent="0.25">
      <c r="A2999">
        <v>33015</v>
      </c>
      <c r="B2999" t="s">
        <v>11566</v>
      </c>
      <c r="C2999" t="s">
        <v>11522</v>
      </c>
      <c r="D2999" t="s">
        <v>11523</v>
      </c>
      <c r="E2999" t="s">
        <v>371</v>
      </c>
      <c r="F2999" t="s">
        <v>11567</v>
      </c>
      <c r="G2999" t="s">
        <v>11187</v>
      </c>
      <c r="H2999" t="s">
        <v>11188</v>
      </c>
      <c r="I2999" t="s">
        <v>31</v>
      </c>
      <c r="J2999" t="s">
        <v>11520</v>
      </c>
      <c r="K2999" t="s">
        <v>2648</v>
      </c>
      <c r="L2999">
        <v>4316</v>
      </c>
      <c r="M2999">
        <v>1343</v>
      </c>
      <c r="N2999">
        <v>1352</v>
      </c>
      <c r="O2999">
        <v>1780</v>
      </c>
      <c r="P2999">
        <v>2530</v>
      </c>
      <c r="Q2999">
        <v>2794</v>
      </c>
    </row>
    <row r="3000" spans="1:17" x14ac:dyDescent="0.25">
      <c r="A3000">
        <v>33015</v>
      </c>
      <c r="B3000" t="s">
        <v>11568</v>
      </c>
      <c r="C3000" t="s">
        <v>11522</v>
      </c>
      <c r="D3000" t="s">
        <v>11523</v>
      </c>
      <c r="E3000" t="s">
        <v>371</v>
      </c>
      <c r="F3000" t="s">
        <v>11569</v>
      </c>
      <c r="G3000" t="s">
        <v>11187</v>
      </c>
      <c r="H3000" t="s">
        <v>11188</v>
      </c>
      <c r="I3000" t="s">
        <v>31</v>
      </c>
      <c r="J3000" t="s">
        <v>11520</v>
      </c>
      <c r="K3000" t="s">
        <v>2648</v>
      </c>
      <c r="L3000">
        <v>5099</v>
      </c>
      <c r="M3000">
        <v>1343</v>
      </c>
      <c r="N3000">
        <v>1352</v>
      </c>
      <c r="O3000">
        <v>1780</v>
      </c>
      <c r="P3000">
        <v>2530</v>
      </c>
      <c r="Q3000">
        <v>2794</v>
      </c>
    </row>
    <row r="3001" spans="1:17" x14ac:dyDescent="0.25">
      <c r="A3001">
        <v>33015</v>
      </c>
      <c r="B3001" t="s">
        <v>11570</v>
      </c>
      <c r="C3001" t="s">
        <v>8628</v>
      </c>
      <c r="D3001" t="s">
        <v>8629</v>
      </c>
      <c r="E3001" t="s">
        <v>371</v>
      </c>
      <c r="F3001" t="s">
        <v>11571</v>
      </c>
      <c r="G3001" t="s">
        <v>11187</v>
      </c>
      <c r="H3001" t="s">
        <v>11188</v>
      </c>
      <c r="I3001" t="s">
        <v>31</v>
      </c>
      <c r="J3001" t="s">
        <v>11520</v>
      </c>
      <c r="K3001" t="s">
        <v>2648</v>
      </c>
      <c r="L3001">
        <v>7724</v>
      </c>
      <c r="M3001">
        <v>1188</v>
      </c>
      <c r="N3001">
        <v>1377</v>
      </c>
      <c r="O3001">
        <v>1776</v>
      </c>
      <c r="P3001">
        <v>2162</v>
      </c>
      <c r="Q3001">
        <v>2386</v>
      </c>
    </row>
    <row r="3002" spans="1:17" x14ac:dyDescent="0.25">
      <c r="A3002">
        <v>33015</v>
      </c>
      <c r="B3002" t="s">
        <v>11572</v>
      </c>
      <c r="C3002" t="s">
        <v>11525</v>
      </c>
      <c r="D3002" t="s">
        <v>11526</v>
      </c>
      <c r="E3002" t="s">
        <v>371</v>
      </c>
      <c r="F3002" t="s">
        <v>2065</v>
      </c>
      <c r="G3002" t="s">
        <v>11187</v>
      </c>
      <c r="H3002" t="s">
        <v>11188</v>
      </c>
      <c r="I3002" t="s">
        <v>31</v>
      </c>
      <c r="J3002" t="s">
        <v>11520</v>
      </c>
      <c r="K3002" t="s">
        <v>2648</v>
      </c>
      <c r="L3002">
        <v>21418</v>
      </c>
      <c r="M3002">
        <v>1112</v>
      </c>
      <c r="N3002">
        <v>1232</v>
      </c>
      <c r="O3002">
        <v>1563</v>
      </c>
      <c r="P3002">
        <v>2034</v>
      </c>
      <c r="Q3002">
        <v>2488</v>
      </c>
    </row>
    <row r="3003" spans="1:17" x14ac:dyDescent="0.25">
      <c r="A3003">
        <v>33015</v>
      </c>
      <c r="B3003" t="s">
        <v>11573</v>
      </c>
      <c r="C3003" t="s">
        <v>8628</v>
      </c>
      <c r="D3003" t="s">
        <v>8629</v>
      </c>
      <c r="E3003" t="s">
        <v>371</v>
      </c>
      <c r="F3003" t="s">
        <v>7540</v>
      </c>
      <c r="G3003" t="s">
        <v>11187</v>
      </c>
      <c r="H3003" t="s">
        <v>11188</v>
      </c>
      <c r="I3003" t="s">
        <v>31</v>
      </c>
      <c r="J3003" t="s">
        <v>11520</v>
      </c>
      <c r="K3003" t="s">
        <v>2648</v>
      </c>
      <c r="L3003">
        <v>10457</v>
      </c>
      <c r="M3003">
        <v>1188</v>
      </c>
      <c r="N3003">
        <v>1377</v>
      </c>
      <c r="O3003">
        <v>1776</v>
      </c>
      <c r="P3003">
        <v>2162</v>
      </c>
      <c r="Q3003">
        <v>2386</v>
      </c>
    </row>
    <row r="3004" spans="1:17" x14ac:dyDescent="0.25">
      <c r="A3004">
        <v>33015</v>
      </c>
      <c r="B3004" t="s">
        <v>11574</v>
      </c>
      <c r="C3004" t="s">
        <v>11525</v>
      </c>
      <c r="D3004" t="s">
        <v>11526</v>
      </c>
      <c r="E3004" t="s">
        <v>371</v>
      </c>
      <c r="F3004" t="s">
        <v>11575</v>
      </c>
      <c r="G3004" t="s">
        <v>11187</v>
      </c>
      <c r="H3004" t="s">
        <v>11188</v>
      </c>
      <c r="I3004" t="s">
        <v>31</v>
      </c>
      <c r="J3004" t="s">
        <v>11520</v>
      </c>
      <c r="K3004" t="s">
        <v>2648</v>
      </c>
      <c r="L3004">
        <v>5478</v>
      </c>
      <c r="M3004">
        <v>1112</v>
      </c>
      <c r="N3004">
        <v>1232</v>
      </c>
      <c r="O3004">
        <v>1563</v>
      </c>
      <c r="P3004">
        <v>2034</v>
      </c>
      <c r="Q3004">
        <v>2488</v>
      </c>
    </row>
    <row r="3005" spans="1:17" x14ac:dyDescent="0.25">
      <c r="A3005">
        <v>33015</v>
      </c>
      <c r="B3005" t="s">
        <v>11576</v>
      </c>
      <c r="C3005" t="s">
        <v>8628</v>
      </c>
      <c r="D3005" t="s">
        <v>8629</v>
      </c>
      <c r="E3005" t="s">
        <v>371</v>
      </c>
      <c r="F3005" t="s">
        <v>4118</v>
      </c>
      <c r="G3005" t="s">
        <v>11187</v>
      </c>
      <c r="H3005" t="s">
        <v>11188</v>
      </c>
      <c r="I3005" t="s">
        <v>31</v>
      </c>
      <c r="J3005" t="s">
        <v>11520</v>
      </c>
      <c r="K3005" t="s">
        <v>2648</v>
      </c>
      <c r="L3005">
        <v>29633</v>
      </c>
      <c r="M3005">
        <v>1188</v>
      </c>
      <c r="N3005">
        <v>1377</v>
      </c>
      <c r="O3005">
        <v>1776</v>
      </c>
      <c r="P3005">
        <v>2162</v>
      </c>
      <c r="Q3005">
        <v>2386</v>
      </c>
    </row>
    <row r="3006" spans="1:17" x14ac:dyDescent="0.25">
      <c r="A3006">
        <v>33015</v>
      </c>
      <c r="B3006" t="s">
        <v>11577</v>
      </c>
      <c r="C3006" t="s">
        <v>8628</v>
      </c>
      <c r="D3006" t="s">
        <v>8629</v>
      </c>
      <c r="E3006" t="s">
        <v>371</v>
      </c>
      <c r="F3006" t="s">
        <v>11578</v>
      </c>
      <c r="G3006" t="s">
        <v>11187</v>
      </c>
      <c r="H3006" t="s">
        <v>11188</v>
      </c>
      <c r="I3006" t="s">
        <v>31</v>
      </c>
      <c r="J3006" t="s">
        <v>11520</v>
      </c>
      <c r="K3006" t="s">
        <v>2648</v>
      </c>
      <c r="L3006">
        <v>6453</v>
      </c>
      <c r="M3006">
        <v>1188</v>
      </c>
      <c r="N3006">
        <v>1377</v>
      </c>
      <c r="O3006">
        <v>1776</v>
      </c>
      <c r="P3006">
        <v>2162</v>
      </c>
      <c r="Q3006">
        <v>2386</v>
      </c>
    </row>
    <row r="3007" spans="1:17" x14ac:dyDescent="0.25">
      <c r="A3007">
        <v>33015</v>
      </c>
      <c r="B3007" t="s">
        <v>11579</v>
      </c>
      <c r="C3007" t="s">
        <v>8623</v>
      </c>
      <c r="D3007" t="s">
        <v>8624</v>
      </c>
      <c r="E3007" t="s">
        <v>371</v>
      </c>
      <c r="F3007" t="s">
        <v>11580</v>
      </c>
      <c r="G3007" t="s">
        <v>11187</v>
      </c>
      <c r="H3007" t="s">
        <v>11188</v>
      </c>
      <c r="I3007" t="s">
        <v>31</v>
      </c>
      <c r="J3007" t="s">
        <v>11520</v>
      </c>
      <c r="K3007" t="s">
        <v>2648</v>
      </c>
      <c r="L3007">
        <v>8843</v>
      </c>
      <c r="M3007">
        <v>2025</v>
      </c>
      <c r="N3007">
        <v>2198</v>
      </c>
      <c r="O3007">
        <v>2635</v>
      </c>
      <c r="P3007">
        <v>3207</v>
      </c>
      <c r="Q3007">
        <v>3540</v>
      </c>
    </row>
    <row r="3008" spans="1:17" x14ac:dyDescent="0.25">
      <c r="A3008">
        <v>33015</v>
      </c>
      <c r="B3008" t="s">
        <v>11581</v>
      </c>
      <c r="C3008" t="s">
        <v>8623</v>
      </c>
      <c r="D3008" t="s">
        <v>8624</v>
      </c>
      <c r="E3008" t="s">
        <v>371</v>
      </c>
      <c r="F3008" t="s">
        <v>11582</v>
      </c>
      <c r="G3008" t="s">
        <v>11187</v>
      </c>
      <c r="H3008" t="s">
        <v>11188</v>
      </c>
      <c r="I3008" t="s">
        <v>31</v>
      </c>
      <c r="J3008" t="s">
        <v>11520</v>
      </c>
      <c r="K3008" t="s">
        <v>2648</v>
      </c>
      <c r="L3008">
        <v>929</v>
      </c>
      <c r="M3008">
        <v>2025</v>
      </c>
      <c r="N3008">
        <v>2198</v>
      </c>
      <c r="O3008">
        <v>2635</v>
      </c>
      <c r="P3008">
        <v>3207</v>
      </c>
      <c r="Q3008">
        <v>3540</v>
      </c>
    </row>
    <row r="3009" spans="1:17" x14ac:dyDescent="0.25">
      <c r="A3009">
        <v>33015</v>
      </c>
      <c r="B3009" t="s">
        <v>11583</v>
      </c>
      <c r="C3009" t="s">
        <v>11525</v>
      </c>
      <c r="D3009" t="s">
        <v>11526</v>
      </c>
      <c r="E3009" t="s">
        <v>371</v>
      </c>
      <c r="F3009" t="s">
        <v>11584</v>
      </c>
      <c r="G3009" t="s">
        <v>11187</v>
      </c>
      <c r="H3009" t="s">
        <v>11188</v>
      </c>
      <c r="I3009" t="s">
        <v>31</v>
      </c>
      <c r="J3009" t="s">
        <v>11520</v>
      </c>
      <c r="K3009" t="s">
        <v>2648</v>
      </c>
      <c r="L3009">
        <v>7466</v>
      </c>
      <c r="M3009">
        <v>1112</v>
      </c>
      <c r="N3009">
        <v>1232</v>
      </c>
      <c r="O3009">
        <v>1563</v>
      </c>
      <c r="P3009">
        <v>2034</v>
      </c>
      <c r="Q3009">
        <v>2488</v>
      </c>
    </row>
    <row r="3010" spans="1:17" x14ac:dyDescent="0.25">
      <c r="A3010">
        <v>33015</v>
      </c>
      <c r="B3010" t="s">
        <v>11585</v>
      </c>
      <c r="C3010" t="s">
        <v>8628</v>
      </c>
      <c r="D3010" t="s">
        <v>8629</v>
      </c>
      <c r="E3010" t="s">
        <v>371</v>
      </c>
      <c r="F3010" t="s">
        <v>4184</v>
      </c>
      <c r="G3010" t="s">
        <v>11187</v>
      </c>
      <c r="H3010" t="s">
        <v>11188</v>
      </c>
      <c r="I3010" t="s">
        <v>31</v>
      </c>
      <c r="J3010" t="s">
        <v>11520</v>
      </c>
      <c r="K3010" t="s">
        <v>2648</v>
      </c>
      <c r="L3010">
        <v>14694</v>
      </c>
      <c r="M3010">
        <v>1188</v>
      </c>
      <c r="N3010">
        <v>1377</v>
      </c>
      <c r="O3010">
        <v>1776</v>
      </c>
      <c r="P3010">
        <v>2162</v>
      </c>
      <c r="Q3010">
        <v>2386</v>
      </c>
    </row>
    <row r="3011" spans="1:17" x14ac:dyDescent="0.25">
      <c r="A3011">
        <v>33017</v>
      </c>
      <c r="B3011" t="s">
        <v>11586</v>
      </c>
      <c r="C3011" t="s">
        <v>11525</v>
      </c>
      <c r="D3011" t="s">
        <v>11526</v>
      </c>
      <c r="E3011" t="s">
        <v>409</v>
      </c>
      <c r="F3011" t="s">
        <v>11587</v>
      </c>
      <c r="G3011" t="s">
        <v>11187</v>
      </c>
      <c r="H3011" t="s">
        <v>11188</v>
      </c>
      <c r="I3011" t="s">
        <v>31</v>
      </c>
      <c r="J3011" t="s">
        <v>11588</v>
      </c>
      <c r="K3011" t="s">
        <v>2648</v>
      </c>
      <c r="L3011">
        <v>9130</v>
      </c>
      <c r="M3011">
        <v>1112</v>
      </c>
      <c r="N3011">
        <v>1232</v>
      </c>
      <c r="O3011">
        <v>1563</v>
      </c>
      <c r="P3011">
        <v>2034</v>
      </c>
      <c r="Q3011">
        <v>2488</v>
      </c>
    </row>
    <row r="3012" spans="1:17" x14ac:dyDescent="0.25">
      <c r="A3012">
        <v>33017</v>
      </c>
      <c r="B3012" t="s">
        <v>11589</v>
      </c>
      <c r="C3012" t="s">
        <v>11525</v>
      </c>
      <c r="D3012" t="s">
        <v>11526</v>
      </c>
      <c r="E3012" t="s">
        <v>409</v>
      </c>
      <c r="F3012" t="s">
        <v>11590</v>
      </c>
      <c r="G3012" t="s">
        <v>11187</v>
      </c>
      <c r="H3012" t="s">
        <v>11188</v>
      </c>
      <c r="I3012" t="s">
        <v>31</v>
      </c>
      <c r="J3012" t="s">
        <v>11588</v>
      </c>
      <c r="K3012" t="s">
        <v>2648</v>
      </c>
      <c r="L3012">
        <v>31922</v>
      </c>
      <c r="M3012">
        <v>1112</v>
      </c>
      <c r="N3012">
        <v>1232</v>
      </c>
      <c r="O3012">
        <v>1563</v>
      </c>
      <c r="P3012">
        <v>2034</v>
      </c>
      <c r="Q3012">
        <v>2488</v>
      </c>
    </row>
    <row r="3013" spans="1:17" x14ac:dyDescent="0.25">
      <c r="A3013">
        <v>33017</v>
      </c>
      <c r="B3013" t="s">
        <v>11591</v>
      </c>
      <c r="C3013" t="s">
        <v>11525</v>
      </c>
      <c r="D3013" t="s">
        <v>11526</v>
      </c>
      <c r="E3013" t="s">
        <v>409</v>
      </c>
      <c r="F3013" t="s">
        <v>3998</v>
      </c>
      <c r="G3013" t="s">
        <v>11187</v>
      </c>
      <c r="H3013" t="s">
        <v>11188</v>
      </c>
      <c r="I3013" t="s">
        <v>31</v>
      </c>
      <c r="J3013" t="s">
        <v>11588</v>
      </c>
      <c r="K3013" t="s">
        <v>2648</v>
      </c>
      <c r="L3013">
        <v>16476</v>
      </c>
      <c r="M3013">
        <v>1112</v>
      </c>
      <c r="N3013">
        <v>1232</v>
      </c>
      <c r="O3013">
        <v>1563</v>
      </c>
      <c r="P3013">
        <v>2034</v>
      </c>
      <c r="Q3013">
        <v>2488</v>
      </c>
    </row>
    <row r="3014" spans="1:17" x14ac:dyDescent="0.25">
      <c r="A3014">
        <v>33017</v>
      </c>
      <c r="B3014" t="s">
        <v>11592</v>
      </c>
      <c r="C3014" t="s">
        <v>11525</v>
      </c>
      <c r="D3014" t="s">
        <v>11526</v>
      </c>
      <c r="E3014" t="s">
        <v>409</v>
      </c>
      <c r="F3014" t="s">
        <v>3894</v>
      </c>
      <c r="G3014" t="s">
        <v>11187</v>
      </c>
      <c r="H3014" t="s">
        <v>11188</v>
      </c>
      <c r="I3014" t="s">
        <v>31</v>
      </c>
      <c r="J3014" t="s">
        <v>11588</v>
      </c>
      <c r="K3014" t="s">
        <v>2648</v>
      </c>
      <c r="L3014">
        <v>6952</v>
      </c>
      <c r="M3014">
        <v>1112</v>
      </c>
      <c r="N3014">
        <v>1232</v>
      </c>
      <c r="O3014">
        <v>1563</v>
      </c>
      <c r="P3014">
        <v>2034</v>
      </c>
      <c r="Q3014">
        <v>2488</v>
      </c>
    </row>
    <row r="3015" spans="1:17" x14ac:dyDescent="0.25">
      <c r="A3015">
        <v>33017</v>
      </c>
      <c r="B3015" t="s">
        <v>11593</v>
      </c>
      <c r="C3015" t="s">
        <v>11525</v>
      </c>
      <c r="D3015" t="s">
        <v>11526</v>
      </c>
      <c r="E3015" t="s">
        <v>409</v>
      </c>
      <c r="F3015" t="s">
        <v>7977</v>
      </c>
      <c r="G3015" t="s">
        <v>11187</v>
      </c>
      <c r="H3015" t="s">
        <v>11188</v>
      </c>
      <c r="I3015" t="s">
        <v>31</v>
      </c>
      <c r="J3015" t="s">
        <v>11588</v>
      </c>
      <c r="K3015" t="s">
        <v>2648</v>
      </c>
      <c r="L3015">
        <v>4524</v>
      </c>
      <c r="M3015">
        <v>1112</v>
      </c>
      <c r="N3015">
        <v>1232</v>
      </c>
      <c r="O3015">
        <v>1563</v>
      </c>
      <c r="P3015">
        <v>2034</v>
      </c>
      <c r="Q3015">
        <v>2488</v>
      </c>
    </row>
    <row r="3016" spans="1:17" x14ac:dyDescent="0.25">
      <c r="A3016">
        <v>33017</v>
      </c>
      <c r="B3016" t="s">
        <v>11594</v>
      </c>
      <c r="C3016" t="s">
        <v>11525</v>
      </c>
      <c r="D3016" t="s">
        <v>11526</v>
      </c>
      <c r="E3016" t="s">
        <v>409</v>
      </c>
      <c r="F3016" t="s">
        <v>11595</v>
      </c>
      <c r="G3016" t="s">
        <v>11187</v>
      </c>
      <c r="H3016" t="s">
        <v>11188</v>
      </c>
      <c r="I3016" t="s">
        <v>31</v>
      </c>
      <c r="J3016" t="s">
        <v>11588</v>
      </c>
      <c r="K3016" t="s">
        <v>2648</v>
      </c>
      <c r="L3016">
        <v>2245</v>
      </c>
      <c r="M3016">
        <v>1112</v>
      </c>
      <c r="N3016">
        <v>1232</v>
      </c>
      <c r="O3016">
        <v>1563</v>
      </c>
      <c r="P3016">
        <v>2034</v>
      </c>
      <c r="Q3016">
        <v>2488</v>
      </c>
    </row>
    <row r="3017" spans="1:17" x14ac:dyDescent="0.25">
      <c r="A3017">
        <v>33017</v>
      </c>
      <c r="B3017" t="s">
        <v>11596</v>
      </c>
      <c r="C3017" t="s">
        <v>11525</v>
      </c>
      <c r="D3017" t="s">
        <v>11526</v>
      </c>
      <c r="E3017" t="s">
        <v>409</v>
      </c>
      <c r="F3017" t="s">
        <v>8663</v>
      </c>
      <c r="G3017" t="s">
        <v>11187</v>
      </c>
      <c r="H3017" t="s">
        <v>11188</v>
      </c>
      <c r="I3017" t="s">
        <v>31</v>
      </c>
      <c r="J3017" t="s">
        <v>11588</v>
      </c>
      <c r="K3017" t="s">
        <v>2648</v>
      </c>
      <c r="L3017">
        <v>1454</v>
      </c>
      <c r="M3017">
        <v>1112</v>
      </c>
      <c r="N3017">
        <v>1232</v>
      </c>
      <c r="O3017">
        <v>1563</v>
      </c>
      <c r="P3017">
        <v>2034</v>
      </c>
      <c r="Q3017">
        <v>2488</v>
      </c>
    </row>
    <row r="3018" spans="1:17" x14ac:dyDescent="0.25">
      <c r="A3018">
        <v>33017</v>
      </c>
      <c r="B3018" t="s">
        <v>11597</v>
      </c>
      <c r="C3018" t="s">
        <v>11525</v>
      </c>
      <c r="D3018" t="s">
        <v>11526</v>
      </c>
      <c r="E3018" t="s">
        <v>409</v>
      </c>
      <c r="F3018" t="s">
        <v>8951</v>
      </c>
      <c r="G3018" t="s">
        <v>11187</v>
      </c>
      <c r="H3018" t="s">
        <v>11188</v>
      </c>
      <c r="I3018" t="s">
        <v>31</v>
      </c>
      <c r="J3018" t="s">
        <v>11588</v>
      </c>
      <c r="K3018" t="s">
        <v>2648</v>
      </c>
      <c r="L3018">
        <v>4637</v>
      </c>
      <c r="M3018">
        <v>1112</v>
      </c>
      <c r="N3018">
        <v>1232</v>
      </c>
      <c r="O3018">
        <v>1563</v>
      </c>
      <c r="P3018">
        <v>2034</v>
      </c>
      <c r="Q3018">
        <v>2488</v>
      </c>
    </row>
    <row r="3019" spans="1:17" x14ac:dyDescent="0.25">
      <c r="A3019">
        <v>33017</v>
      </c>
      <c r="B3019" t="s">
        <v>11598</v>
      </c>
      <c r="C3019" t="s">
        <v>11525</v>
      </c>
      <c r="D3019" t="s">
        <v>11526</v>
      </c>
      <c r="E3019" t="s">
        <v>409</v>
      </c>
      <c r="F3019" t="s">
        <v>11599</v>
      </c>
      <c r="G3019" t="s">
        <v>11187</v>
      </c>
      <c r="H3019" t="s">
        <v>11188</v>
      </c>
      <c r="I3019" t="s">
        <v>31</v>
      </c>
      <c r="J3019" t="s">
        <v>11588</v>
      </c>
      <c r="K3019" t="s">
        <v>2648</v>
      </c>
      <c r="L3019">
        <v>2718</v>
      </c>
      <c r="M3019">
        <v>1112</v>
      </c>
      <c r="N3019">
        <v>1232</v>
      </c>
      <c r="O3019">
        <v>1563</v>
      </c>
      <c r="P3019">
        <v>2034</v>
      </c>
      <c r="Q3019">
        <v>2488</v>
      </c>
    </row>
    <row r="3020" spans="1:17" x14ac:dyDescent="0.25">
      <c r="A3020">
        <v>33017</v>
      </c>
      <c r="B3020" t="s">
        <v>11600</v>
      </c>
      <c r="C3020" t="s">
        <v>11525</v>
      </c>
      <c r="D3020" t="s">
        <v>11526</v>
      </c>
      <c r="E3020" t="s">
        <v>409</v>
      </c>
      <c r="F3020" t="s">
        <v>11601</v>
      </c>
      <c r="G3020" t="s">
        <v>11187</v>
      </c>
      <c r="H3020" t="s">
        <v>11188</v>
      </c>
      <c r="I3020" t="s">
        <v>31</v>
      </c>
      <c r="J3020" t="s">
        <v>11588</v>
      </c>
      <c r="K3020" t="s">
        <v>2648</v>
      </c>
      <c r="L3020">
        <v>31305</v>
      </c>
      <c r="M3020">
        <v>1112</v>
      </c>
      <c r="N3020">
        <v>1232</v>
      </c>
      <c r="O3020">
        <v>1563</v>
      </c>
      <c r="P3020">
        <v>2034</v>
      </c>
      <c r="Q3020">
        <v>2488</v>
      </c>
    </row>
    <row r="3021" spans="1:17" x14ac:dyDescent="0.25">
      <c r="A3021">
        <v>33017</v>
      </c>
      <c r="B3021" t="s">
        <v>11602</v>
      </c>
      <c r="C3021" t="s">
        <v>11525</v>
      </c>
      <c r="D3021" t="s">
        <v>11526</v>
      </c>
      <c r="E3021" t="s">
        <v>409</v>
      </c>
      <c r="F3021" t="s">
        <v>11603</v>
      </c>
      <c r="G3021" t="s">
        <v>11187</v>
      </c>
      <c r="H3021" t="s">
        <v>11188</v>
      </c>
      <c r="I3021" t="s">
        <v>31</v>
      </c>
      <c r="J3021" t="s">
        <v>11588</v>
      </c>
      <c r="K3021" t="s">
        <v>2648</v>
      </c>
      <c r="L3021">
        <v>2585</v>
      </c>
      <c r="M3021">
        <v>1112</v>
      </c>
      <c r="N3021">
        <v>1232</v>
      </c>
      <c r="O3021">
        <v>1563</v>
      </c>
      <c r="P3021">
        <v>2034</v>
      </c>
      <c r="Q3021">
        <v>2488</v>
      </c>
    </row>
    <row r="3022" spans="1:17" x14ac:dyDescent="0.25">
      <c r="A3022">
        <v>33017</v>
      </c>
      <c r="B3022" t="s">
        <v>11604</v>
      </c>
      <c r="C3022" t="s">
        <v>11525</v>
      </c>
      <c r="D3022" t="s">
        <v>11526</v>
      </c>
      <c r="E3022" t="s">
        <v>409</v>
      </c>
      <c r="F3022" t="s">
        <v>11605</v>
      </c>
      <c r="G3022" t="s">
        <v>11187</v>
      </c>
      <c r="H3022" t="s">
        <v>11188</v>
      </c>
      <c r="I3022" t="s">
        <v>31</v>
      </c>
      <c r="J3022" t="s">
        <v>11588</v>
      </c>
      <c r="K3022" t="s">
        <v>2648</v>
      </c>
      <c r="L3022">
        <v>12027</v>
      </c>
      <c r="M3022">
        <v>1112</v>
      </c>
      <c r="N3022">
        <v>1232</v>
      </c>
      <c r="O3022">
        <v>1563</v>
      </c>
      <c r="P3022">
        <v>2034</v>
      </c>
      <c r="Q3022">
        <v>2488</v>
      </c>
    </row>
    <row r="3023" spans="1:17" x14ac:dyDescent="0.25">
      <c r="A3023">
        <v>33017</v>
      </c>
      <c r="B3023" t="s">
        <v>11606</v>
      </c>
      <c r="C3023" t="s">
        <v>11525</v>
      </c>
      <c r="D3023" t="s">
        <v>11526</v>
      </c>
      <c r="E3023" t="s">
        <v>409</v>
      </c>
      <c r="F3023" t="s">
        <v>11607</v>
      </c>
      <c r="G3023" t="s">
        <v>11187</v>
      </c>
      <c r="H3023" t="s">
        <v>11188</v>
      </c>
      <c r="I3023" t="s">
        <v>31</v>
      </c>
      <c r="J3023" t="s">
        <v>11588</v>
      </c>
      <c r="K3023" t="s">
        <v>2648</v>
      </c>
      <c r="L3023">
        <v>4186</v>
      </c>
      <c r="M3023">
        <v>1112</v>
      </c>
      <c r="N3023">
        <v>1232</v>
      </c>
      <c r="O3023">
        <v>1563</v>
      </c>
      <c r="P3023">
        <v>2034</v>
      </c>
      <c r="Q3023">
        <v>2488</v>
      </c>
    </row>
    <row r="3024" spans="1:17" x14ac:dyDescent="0.25">
      <c r="A3024">
        <v>33019</v>
      </c>
      <c r="B3024" t="s">
        <v>11608</v>
      </c>
      <c r="C3024" t="s">
        <v>11609</v>
      </c>
      <c r="D3024" t="s">
        <v>11610</v>
      </c>
      <c r="E3024" t="s">
        <v>444</v>
      </c>
      <c r="F3024" t="s">
        <v>11611</v>
      </c>
      <c r="G3024" t="s">
        <v>11187</v>
      </c>
      <c r="H3024" t="s">
        <v>11188</v>
      </c>
      <c r="I3024" t="s">
        <v>31</v>
      </c>
      <c r="J3024" t="s">
        <v>11612</v>
      </c>
      <c r="K3024" t="s">
        <v>2657</v>
      </c>
      <c r="L3024">
        <v>1009</v>
      </c>
      <c r="M3024">
        <v>913</v>
      </c>
      <c r="N3024">
        <v>960</v>
      </c>
      <c r="O3024">
        <v>1264</v>
      </c>
      <c r="P3024">
        <v>1570</v>
      </c>
      <c r="Q3024">
        <v>1804</v>
      </c>
    </row>
    <row r="3025" spans="1:17" x14ac:dyDescent="0.25">
      <c r="A3025">
        <v>33019</v>
      </c>
      <c r="B3025" t="s">
        <v>11613</v>
      </c>
      <c r="C3025" t="s">
        <v>11609</v>
      </c>
      <c r="D3025" t="s">
        <v>11610</v>
      </c>
      <c r="E3025" t="s">
        <v>444</v>
      </c>
      <c r="F3025" t="s">
        <v>11614</v>
      </c>
      <c r="G3025" t="s">
        <v>11187</v>
      </c>
      <c r="H3025" t="s">
        <v>11188</v>
      </c>
      <c r="I3025" t="s">
        <v>31</v>
      </c>
      <c r="J3025" t="s">
        <v>11612</v>
      </c>
      <c r="K3025" t="s">
        <v>2657</v>
      </c>
      <c r="L3025">
        <v>5034</v>
      </c>
      <c r="M3025">
        <v>913</v>
      </c>
      <c r="N3025">
        <v>960</v>
      </c>
      <c r="O3025">
        <v>1264</v>
      </c>
      <c r="P3025">
        <v>1570</v>
      </c>
      <c r="Q3025">
        <v>1804</v>
      </c>
    </row>
    <row r="3026" spans="1:17" x14ac:dyDescent="0.25">
      <c r="A3026">
        <v>33019</v>
      </c>
      <c r="B3026" t="s">
        <v>11615</v>
      </c>
      <c r="C3026" t="s">
        <v>11609</v>
      </c>
      <c r="D3026" t="s">
        <v>11610</v>
      </c>
      <c r="E3026" t="s">
        <v>444</v>
      </c>
      <c r="F3026" t="s">
        <v>11616</v>
      </c>
      <c r="G3026" t="s">
        <v>11187</v>
      </c>
      <c r="H3026" t="s">
        <v>11188</v>
      </c>
      <c r="I3026" t="s">
        <v>31</v>
      </c>
      <c r="J3026" t="s">
        <v>11612</v>
      </c>
      <c r="K3026" t="s">
        <v>2657</v>
      </c>
      <c r="L3026">
        <v>12969</v>
      </c>
      <c r="M3026">
        <v>913</v>
      </c>
      <c r="N3026">
        <v>960</v>
      </c>
      <c r="O3026">
        <v>1264</v>
      </c>
      <c r="P3026">
        <v>1570</v>
      </c>
      <c r="Q3026">
        <v>1804</v>
      </c>
    </row>
    <row r="3027" spans="1:17" x14ac:dyDescent="0.25">
      <c r="A3027">
        <v>33019</v>
      </c>
      <c r="B3027" t="s">
        <v>11617</v>
      </c>
      <c r="C3027" t="s">
        <v>11609</v>
      </c>
      <c r="D3027" t="s">
        <v>11610</v>
      </c>
      <c r="E3027" t="s">
        <v>444</v>
      </c>
      <c r="F3027" t="s">
        <v>8347</v>
      </c>
      <c r="G3027" t="s">
        <v>11187</v>
      </c>
      <c r="H3027" t="s">
        <v>11188</v>
      </c>
      <c r="I3027" t="s">
        <v>31</v>
      </c>
      <c r="J3027" t="s">
        <v>11612</v>
      </c>
      <c r="K3027" t="s">
        <v>2657</v>
      </c>
      <c r="L3027">
        <v>1649</v>
      </c>
      <c r="M3027">
        <v>913</v>
      </c>
      <c r="N3027">
        <v>960</v>
      </c>
      <c r="O3027">
        <v>1264</v>
      </c>
      <c r="P3027">
        <v>1570</v>
      </c>
      <c r="Q3027">
        <v>1804</v>
      </c>
    </row>
    <row r="3028" spans="1:17" x14ac:dyDescent="0.25">
      <c r="A3028">
        <v>33019</v>
      </c>
      <c r="B3028" t="s">
        <v>11618</v>
      </c>
      <c r="C3028" t="s">
        <v>11609</v>
      </c>
      <c r="D3028" t="s">
        <v>11610</v>
      </c>
      <c r="E3028" t="s">
        <v>444</v>
      </c>
      <c r="F3028" t="s">
        <v>11619</v>
      </c>
      <c r="G3028" t="s">
        <v>11187</v>
      </c>
      <c r="H3028" t="s">
        <v>11188</v>
      </c>
      <c r="I3028" t="s">
        <v>31</v>
      </c>
      <c r="J3028" t="s">
        <v>11612</v>
      </c>
      <c r="K3028" t="s">
        <v>2657</v>
      </c>
      <c r="L3028">
        <v>723</v>
      </c>
      <c r="M3028">
        <v>913</v>
      </c>
      <c r="N3028">
        <v>960</v>
      </c>
      <c r="O3028">
        <v>1264</v>
      </c>
      <c r="P3028">
        <v>1570</v>
      </c>
      <c r="Q3028">
        <v>1804</v>
      </c>
    </row>
    <row r="3029" spans="1:17" x14ac:dyDescent="0.25">
      <c r="A3029">
        <v>33019</v>
      </c>
      <c r="B3029" t="s">
        <v>11620</v>
      </c>
      <c r="C3029" t="s">
        <v>11609</v>
      </c>
      <c r="D3029" t="s">
        <v>11610</v>
      </c>
      <c r="E3029" t="s">
        <v>444</v>
      </c>
      <c r="F3029" t="s">
        <v>3947</v>
      </c>
      <c r="G3029" t="s">
        <v>11187</v>
      </c>
      <c r="H3029" t="s">
        <v>11188</v>
      </c>
      <c r="I3029" t="s">
        <v>31</v>
      </c>
      <c r="J3029" t="s">
        <v>11612</v>
      </c>
      <c r="K3029" t="s">
        <v>2657</v>
      </c>
      <c r="L3029">
        <v>964</v>
      </c>
      <c r="M3029">
        <v>913</v>
      </c>
      <c r="N3029">
        <v>960</v>
      </c>
      <c r="O3029">
        <v>1264</v>
      </c>
      <c r="P3029">
        <v>1570</v>
      </c>
      <c r="Q3029">
        <v>1804</v>
      </c>
    </row>
    <row r="3030" spans="1:17" x14ac:dyDescent="0.25">
      <c r="A3030">
        <v>33019</v>
      </c>
      <c r="B3030" t="s">
        <v>11621</v>
      </c>
      <c r="C3030" t="s">
        <v>11609</v>
      </c>
      <c r="D3030" t="s">
        <v>11610</v>
      </c>
      <c r="E3030" t="s">
        <v>444</v>
      </c>
      <c r="F3030" t="s">
        <v>11622</v>
      </c>
      <c r="G3030" t="s">
        <v>11187</v>
      </c>
      <c r="H3030" t="s">
        <v>11188</v>
      </c>
      <c r="I3030" t="s">
        <v>31</v>
      </c>
      <c r="J3030" t="s">
        <v>11612</v>
      </c>
      <c r="K3030" t="s">
        <v>2657</v>
      </c>
      <c r="L3030">
        <v>2948</v>
      </c>
      <c r="M3030">
        <v>913</v>
      </c>
      <c r="N3030">
        <v>960</v>
      </c>
      <c r="O3030">
        <v>1264</v>
      </c>
      <c r="P3030">
        <v>1570</v>
      </c>
      <c r="Q3030">
        <v>1804</v>
      </c>
    </row>
    <row r="3031" spans="1:17" x14ac:dyDescent="0.25">
      <c r="A3031">
        <v>33019</v>
      </c>
      <c r="B3031" t="s">
        <v>11623</v>
      </c>
      <c r="C3031" t="s">
        <v>11609</v>
      </c>
      <c r="D3031" t="s">
        <v>11610</v>
      </c>
      <c r="E3031" t="s">
        <v>444</v>
      </c>
      <c r="F3031" t="s">
        <v>11624</v>
      </c>
      <c r="G3031" t="s">
        <v>11187</v>
      </c>
      <c r="H3031" t="s">
        <v>11188</v>
      </c>
      <c r="I3031" t="s">
        <v>31</v>
      </c>
      <c r="J3031" t="s">
        <v>11612</v>
      </c>
      <c r="K3031" t="s">
        <v>2657</v>
      </c>
      <c r="L3031">
        <v>629</v>
      </c>
      <c r="M3031">
        <v>913</v>
      </c>
      <c r="N3031">
        <v>960</v>
      </c>
      <c r="O3031">
        <v>1264</v>
      </c>
      <c r="P3031">
        <v>1570</v>
      </c>
      <c r="Q3031">
        <v>1804</v>
      </c>
    </row>
    <row r="3032" spans="1:17" x14ac:dyDescent="0.25">
      <c r="A3032">
        <v>33019</v>
      </c>
      <c r="B3032" t="s">
        <v>11625</v>
      </c>
      <c r="C3032" t="s">
        <v>11609</v>
      </c>
      <c r="D3032" t="s">
        <v>11610</v>
      </c>
      <c r="E3032" t="s">
        <v>444</v>
      </c>
      <c r="F3032" t="s">
        <v>11626</v>
      </c>
      <c r="G3032" t="s">
        <v>11187</v>
      </c>
      <c r="H3032" t="s">
        <v>11188</v>
      </c>
      <c r="I3032" t="s">
        <v>31</v>
      </c>
      <c r="J3032" t="s">
        <v>11612</v>
      </c>
      <c r="K3032" t="s">
        <v>2657</v>
      </c>
      <c r="L3032">
        <v>803</v>
      </c>
      <c r="M3032">
        <v>913</v>
      </c>
      <c r="N3032">
        <v>960</v>
      </c>
      <c r="O3032">
        <v>1264</v>
      </c>
      <c r="P3032">
        <v>1570</v>
      </c>
      <c r="Q3032">
        <v>1804</v>
      </c>
    </row>
    <row r="3033" spans="1:17" x14ac:dyDescent="0.25">
      <c r="A3033">
        <v>33019</v>
      </c>
      <c r="B3033" t="s">
        <v>11627</v>
      </c>
      <c r="C3033" t="s">
        <v>11609</v>
      </c>
      <c r="D3033" t="s">
        <v>11610</v>
      </c>
      <c r="E3033" t="s">
        <v>444</v>
      </c>
      <c r="F3033" t="s">
        <v>7998</v>
      </c>
      <c r="G3033" t="s">
        <v>11187</v>
      </c>
      <c r="H3033" t="s">
        <v>11188</v>
      </c>
      <c r="I3033" t="s">
        <v>31</v>
      </c>
      <c r="J3033" t="s">
        <v>11612</v>
      </c>
      <c r="K3033" t="s">
        <v>2657</v>
      </c>
      <c r="L3033">
        <v>6376</v>
      </c>
      <c r="M3033">
        <v>913</v>
      </c>
      <c r="N3033">
        <v>960</v>
      </c>
      <c r="O3033">
        <v>1264</v>
      </c>
      <c r="P3033">
        <v>1570</v>
      </c>
      <c r="Q3033">
        <v>1804</v>
      </c>
    </row>
    <row r="3034" spans="1:17" x14ac:dyDescent="0.25">
      <c r="A3034">
        <v>33019</v>
      </c>
      <c r="B3034" t="s">
        <v>11628</v>
      </c>
      <c r="C3034" t="s">
        <v>11609</v>
      </c>
      <c r="D3034" t="s">
        <v>11610</v>
      </c>
      <c r="E3034" t="s">
        <v>444</v>
      </c>
      <c r="F3034" t="s">
        <v>4172</v>
      </c>
      <c r="G3034" t="s">
        <v>11187</v>
      </c>
      <c r="H3034" t="s">
        <v>11188</v>
      </c>
      <c r="I3034" t="s">
        <v>31</v>
      </c>
      <c r="J3034" t="s">
        <v>11612</v>
      </c>
      <c r="K3034" t="s">
        <v>2657</v>
      </c>
      <c r="L3034">
        <v>2765</v>
      </c>
      <c r="M3034">
        <v>913</v>
      </c>
      <c r="N3034">
        <v>960</v>
      </c>
      <c r="O3034">
        <v>1264</v>
      </c>
      <c r="P3034">
        <v>1570</v>
      </c>
      <c r="Q3034">
        <v>1804</v>
      </c>
    </row>
    <row r="3035" spans="1:17" x14ac:dyDescent="0.25">
      <c r="A3035">
        <v>33019</v>
      </c>
      <c r="B3035" t="s">
        <v>11629</v>
      </c>
      <c r="C3035" t="s">
        <v>11609</v>
      </c>
      <c r="D3035" t="s">
        <v>11610</v>
      </c>
      <c r="E3035" t="s">
        <v>444</v>
      </c>
      <c r="F3035" t="s">
        <v>8018</v>
      </c>
      <c r="G3035" t="s">
        <v>11187</v>
      </c>
      <c r="H3035" t="s">
        <v>11188</v>
      </c>
      <c r="I3035" t="s">
        <v>31</v>
      </c>
      <c r="J3035" t="s">
        <v>11612</v>
      </c>
      <c r="K3035" t="s">
        <v>2657</v>
      </c>
      <c r="L3035">
        <v>1191</v>
      </c>
      <c r="M3035">
        <v>913</v>
      </c>
      <c r="N3035">
        <v>960</v>
      </c>
      <c r="O3035">
        <v>1264</v>
      </c>
      <c r="P3035">
        <v>1570</v>
      </c>
      <c r="Q3035">
        <v>1804</v>
      </c>
    </row>
    <row r="3036" spans="1:17" x14ac:dyDescent="0.25">
      <c r="A3036">
        <v>33019</v>
      </c>
      <c r="B3036" t="s">
        <v>11630</v>
      </c>
      <c r="C3036" t="s">
        <v>11609</v>
      </c>
      <c r="D3036" t="s">
        <v>11610</v>
      </c>
      <c r="E3036" t="s">
        <v>444</v>
      </c>
      <c r="F3036" t="s">
        <v>11631</v>
      </c>
      <c r="G3036" t="s">
        <v>11187</v>
      </c>
      <c r="H3036" t="s">
        <v>11188</v>
      </c>
      <c r="I3036" t="s">
        <v>31</v>
      </c>
      <c r="J3036" t="s">
        <v>11612</v>
      </c>
      <c r="K3036" t="s">
        <v>2657</v>
      </c>
      <c r="L3036">
        <v>3476</v>
      </c>
      <c r="M3036">
        <v>913</v>
      </c>
      <c r="N3036">
        <v>960</v>
      </c>
      <c r="O3036">
        <v>1264</v>
      </c>
      <c r="P3036">
        <v>1570</v>
      </c>
      <c r="Q3036">
        <v>1804</v>
      </c>
    </row>
    <row r="3037" spans="1:17" x14ac:dyDescent="0.25">
      <c r="A3037">
        <v>33019</v>
      </c>
      <c r="B3037" t="s">
        <v>11632</v>
      </c>
      <c r="C3037" t="s">
        <v>11609</v>
      </c>
      <c r="D3037" t="s">
        <v>11610</v>
      </c>
      <c r="E3037" t="s">
        <v>444</v>
      </c>
      <c r="F3037" t="s">
        <v>8226</v>
      </c>
      <c r="G3037" t="s">
        <v>11187</v>
      </c>
      <c r="H3037" t="s">
        <v>11188</v>
      </c>
      <c r="I3037" t="s">
        <v>31</v>
      </c>
      <c r="J3037" t="s">
        <v>11612</v>
      </c>
      <c r="K3037" t="s">
        <v>2657</v>
      </c>
      <c r="L3037">
        <v>1580</v>
      </c>
      <c r="M3037">
        <v>913</v>
      </c>
      <c r="N3037">
        <v>960</v>
      </c>
      <c r="O3037">
        <v>1264</v>
      </c>
      <c r="P3037">
        <v>1570</v>
      </c>
      <c r="Q3037">
        <v>1804</v>
      </c>
    </row>
    <row r="3038" spans="1:17" x14ac:dyDescent="0.25">
      <c r="A3038">
        <v>33019</v>
      </c>
      <c r="B3038" t="s">
        <v>11633</v>
      </c>
      <c r="C3038" t="s">
        <v>11609</v>
      </c>
      <c r="D3038" t="s">
        <v>11610</v>
      </c>
      <c r="E3038" t="s">
        <v>444</v>
      </c>
      <c r="F3038" t="s">
        <v>3979</v>
      </c>
      <c r="G3038" t="s">
        <v>11187</v>
      </c>
      <c r="H3038" t="s">
        <v>11188</v>
      </c>
      <c r="I3038" t="s">
        <v>31</v>
      </c>
      <c r="J3038" t="s">
        <v>11612</v>
      </c>
      <c r="K3038" t="s">
        <v>2657</v>
      </c>
      <c r="L3038">
        <v>1057</v>
      </c>
      <c r="M3038">
        <v>913</v>
      </c>
      <c r="N3038">
        <v>960</v>
      </c>
      <c r="O3038">
        <v>1264</v>
      </c>
      <c r="P3038">
        <v>1570</v>
      </c>
      <c r="Q3038">
        <v>1804</v>
      </c>
    </row>
    <row r="3039" spans="1:17" x14ac:dyDescent="0.25">
      <c r="A3039">
        <v>34001</v>
      </c>
      <c r="B3039" t="s">
        <v>11634</v>
      </c>
      <c r="C3039" t="s">
        <v>11635</v>
      </c>
      <c r="D3039" t="s">
        <v>11636</v>
      </c>
      <c r="E3039" t="s">
        <v>82</v>
      </c>
      <c r="F3039" t="s">
        <v>2644</v>
      </c>
      <c r="G3039" t="s">
        <v>11637</v>
      </c>
      <c r="H3039" t="s">
        <v>11638</v>
      </c>
      <c r="I3039" t="s">
        <v>32</v>
      </c>
      <c r="J3039" t="s">
        <v>11639</v>
      </c>
      <c r="K3039" t="s">
        <v>2648</v>
      </c>
      <c r="L3039">
        <v>264650</v>
      </c>
      <c r="M3039">
        <v>1081</v>
      </c>
      <c r="N3039">
        <v>1257</v>
      </c>
      <c r="O3039">
        <v>1583</v>
      </c>
      <c r="P3039">
        <v>2240</v>
      </c>
      <c r="Q3039">
        <v>2445</v>
      </c>
    </row>
    <row r="3040" spans="1:17" x14ac:dyDescent="0.25">
      <c r="A3040">
        <v>34003</v>
      </c>
      <c r="B3040" t="s">
        <v>11640</v>
      </c>
      <c r="C3040" t="s">
        <v>11641</v>
      </c>
      <c r="D3040" t="s">
        <v>11642</v>
      </c>
      <c r="E3040" t="s">
        <v>124</v>
      </c>
      <c r="F3040" t="s">
        <v>2644</v>
      </c>
      <c r="G3040" t="s">
        <v>11637</v>
      </c>
      <c r="H3040" t="s">
        <v>11638</v>
      </c>
      <c r="I3040" t="s">
        <v>32</v>
      </c>
      <c r="J3040" t="s">
        <v>11643</v>
      </c>
      <c r="K3040" t="s">
        <v>2648</v>
      </c>
      <c r="L3040">
        <v>931275</v>
      </c>
      <c r="M3040">
        <v>1321</v>
      </c>
      <c r="N3040">
        <v>1579</v>
      </c>
      <c r="O3040">
        <v>1832</v>
      </c>
      <c r="P3040">
        <v>2275</v>
      </c>
      <c r="Q3040">
        <v>2859</v>
      </c>
    </row>
    <row r="3041" spans="1:17" x14ac:dyDescent="0.25">
      <c r="A3041">
        <v>34005</v>
      </c>
      <c r="B3041" t="s">
        <v>11644</v>
      </c>
      <c r="C3041" t="s">
        <v>4194</v>
      </c>
      <c r="D3041" t="s">
        <v>4195</v>
      </c>
      <c r="E3041" t="s">
        <v>171</v>
      </c>
      <c r="F3041" t="s">
        <v>2644</v>
      </c>
      <c r="G3041" t="s">
        <v>11637</v>
      </c>
      <c r="H3041" t="s">
        <v>11638</v>
      </c>
      <c r="I3041" t="s">
        <v>32</v>
      </c>
      <c r="J3041" t="s">
        <v>11645</v>
      </c>
      <c r="K3041" t="s">
        <v>2648</v>
      </c>
      <c r="L3041">
        <v>446301</v>
      </c>
      <c r="M3041">
        <v>1081</v>
      </c>
      <c r="N3041">
        <v>1218</v>
      </c>
      <c r="O3041">
        <v>1470</v>
      </c>
      <c r="P3041">
        <v>1789</v>
      </c>
      <c r="Q3041">
        <v>2079</v>
      </c>
    </row>
    <row r="3042" spans="1:17" x14ac:dyDescent="0.25">
      <c r="A3042">
        <v>34007</v>
      </c>
      <c r="B3042" t="s">
        <v>11646</v>
      </c>
      <c r="C3042" t="s">
        <v>4194</v>
      </c>
      <c r="D3042" t="s">
        <v>4195</v>
      </c>
      <c r="E3042" t="s">
        <v>218</v>
      </c>
      <c r="F3042" t="s">
        <v>2644</v>
      </c>
      <c r="G3042" t="s">
        <v>11637</v>
      </c>
      <c r="H3042" t="s">
        <v>11638</v>
      </c>
      <c r="I3042" t="s">
        <v>32</v>
      </c>
      <c r="J3042" t="s">
        <v>11647</v>
      </c>
      <c r="K3042" t="s">
        <v>2648</v>
      </c>
      <c r="L3042">
        <v>506721</v>
      </c>
      <c r="M3042">
        <v>1081</v>
      </c>
      <c r="N3042">
        <v>1218</v>
      </c>
      <c r="O3042">
        <v>1470</v>
      </c>
      <c r="P3042">
        <v>1789</v>
      </c>
      <c r="Q3042">
        <v>2079</v>
      </c>
    </row>
    <row r="3043" spans="1:17" x14ac:dyDescent="0.25">
      <c r="A3043">
        <v>34009</v>
      </c>
      <c r="B3043" t="s">
        <v>11648</v>
      </c>
      <c r="C3043" t="s">
        <v>11649</v>
      </c>
      <c r="D3043" t="s">
        <v>11650</v>
      </c>
      <c r="E3043" t="s">
        <v>262</v>
      </c>
      <c r="F3043" t="s">
        <v>2644</v>
      </c>
      <c r="G3043" t="s">
        <v>11637</v>
      </c>
      <c r="H3043" t="s">
        <v>11638</v>
      </c>
      <c r="I3043" t="s">
        <v>32</v>
      </c>
      <c r="J3043" t="s">
        <v>11651</v>
      </c>
      <c r="K3043" t="s">
        <v>2648</v>
      </c>
      <c r="L3043">
        <v>92701</v>
      </c>
      <c r="M3043">
        <v>1046</v>
      </c>
      <c r="N3043">
        <v>1178</v>
      </c>
      <c r="O3043">
        <v>1551</v>
      </c>
      <c r="P3043">
        <v>1925</v>
      </c>
      <c r="Q3043">
        <v>2084</v>
      </c>
    </row>
    <row r="3044" spans="1:17" x14ac:dyDescent="0.25">
      <c r="A3044">
        <v>34011</v>
      </c>
      <c r="B3044" t="s">
        <v>11652</v>
      </c>
      <c r="C3044" t="s">
        <v>11653</v>
      </c>
      <c r="D3044" t="s">
        <v>11654</v>
      </c>
      <c r="E3044" t="s">
        <v>162</v>
      </c>
      <c r="F3044" t="s">
        <v>2644</v>
      </c>
      <c r="G3044" t="s">
        <v>11637</v>
      </c>
      <c r="H3044" t="s">
        <v>11638</v>
      </c>
      <c r="I3044" t="s">
        <v>32</v>
      </c>
      <c r="J3044" t="s">
        <v>11655</v>
      </c>
      <c r="K3044" t="s">
        <v>2648</v>
      </c>
      <c r="L3044">
        <v>150085</v>
      </c>
      <c r="M3044">
        <v>1095</v>
      </c>
      <c r="N3044">
        <v>1143</v>
      </c>
      <c r="O3044">
        <v>1471</v>
      </c>
      <c r="P3044">
        <v>1941</v>
      </c>
      <c r="Q3044">
        <v>2079</v>
      </c>
    </row>
    <row r="3045" spans="1:17" x14ac:dyDescent="0.25">
      <c r="A3045">
        <v>34013</v>
      </c>
      <c r="B3045" t="s">
        <v>11656</v>
      </c>
      <c r="C3045" t="s">
        <v>11657</v>
      </c>
      <c r="D3045" t="s">
        <v>11658</v>
      </c>
      <c r="E3045" t="s">
        <v>257</v>
      </c>
      <c r="F3045" t="s">
        <v>2644</v>
      </c>
      <c r="G3045" t="s">
        <v>11637</v>
      </c>
      <c r="H3045" t="s">
        <v>11638</v>
      </c>
      <c r="I3045" t="s">
        <v>32</v>
      </c>
      <c r="J3045" t="s">
        <v>11659</v>
      </c>
      <c r="K3045" t="s">
        <v>2648</v>
      </c>
      <c r="L3045">
        <v>798698</v>
      </c>
      <c r="M3045">
        <v>1129</v>
      </c>
      <c r="N3045">
        <v>1338</v>
      </c>
      <c r="O3045">
        <v>1606</v>
      </c>
      <c r="P3045">
        <v>2038</v>
      </c>
      <c r="Q3045">
        <v>2394</v>
      </c>
    </row>
    <row r="3046" spans="1:17" x14ac:dyDescent="0.25">
      <c r="A3046">
        <v>34015</v>
      </c>
      <c r="B3046" t="s">
        <v>11660</v>
      </c>
      <c r="C3046" t="s">
        <v>4194</v>
      </c>
      <c r="D3046" t="s">
        <v>4195</v>
      </c>
      <c r="E3046" t="s">
        <v>372</v>
      </c>
      <c r="F3046" t="s">
        <v>2644</v>
      </c>
      <c r="G3046" t="s">
        <v>11637</v>
      </c>
      <c r="H3046" t="s">
        <v>11638</v>
      </c>
      <c r="I3046" t="s">
        <v>32</v>
      </c>
      <c r="J3046" t="s">
        <v>11661</v>
      </c>
      <c r="K3046" t="s">
        <v>2648</v>
      </c>
      <c r="L3046">
        <v>291745</v>
      </c>
      <c r="M3046">
        <v>1081</v>
      </c>
      <c r="N3046">
        <v>1218</v>
      </c>
      <c r="O3046">
        <v>1470</v>
      </c>
      <c r="P3046">
        <v>1789</v>
      </c>
      <c r="Q3046">
        <v>2079</v>
      </c>
    </row>
    <row r="3047" spans="1:17" x14ac:dyDescent="0.25">
      <c r="A3047">
        <v>34017</v>
      </c>
      <c r="B3047" t="s">
        <v>11662</v>
      </c>
      <c r="C3047" t="s">
        <v>11663</v>
      </c>
      <c r="D3047" t="s">
        <v>11664</v>
      </c>
      <c r="E3047" t="s">
        <v>410</v>
      </c>
      <c r="F3047" t="s">
        <v>2644</v>
      </c>
      <c r="G3047" t="s">
        <v>11637</v>
      </c>
      <c r="H3047" t="s">
        <v>11638</v>
      </c>
      <c r="I3047" t="s">
        <v>32</v>
      </c>
      <c r="J3047" t="s">
        <v>11665</v>
      </c>
      <c r="K3047" t="s">
        <v>2648</v>
      </c>
      <c r="L3047">
        <v>671923</v>
      </c>
      <c r="M3047">
        <v>1765</v>
      </c>
      <c r="N3047">
        <v>1821</v>
      </c>
      <c r="O3047">
        <v>2088</v>
      </c>
      <c r="P3047">
        <v>2578</v>
      </c>
      <c r="Q3047">
        <v>2805</v>
      </c>
    </row>
    <row r="3048" spans="1:17" x14ac:dyDescent="0.25">
      <c r="A3048">
        <v>34019</v>
      </c>
      <c r="B3048" t="s">
        <v>11666</v>
      </c>
      <c r="C3048" t="s">
        <v>11667</v>
      </c>
      <c r="D3048" t="s">
        <v>11668</v>
      </c>
      <c r="E3048" t="s">
        <v>445</v>
      </c>
      <c r="F3048" t="s">
        <v>2644</v>
      </c>
      <c r="G3048" t="s">
        <v>11637</v>
      </c>
      <c r="H3048" t="s">
        <v>11638</v>
      </c>
      <c r="I3048" t="s">
        <v>32</v>
      </c>
      <c r="J3048" t="s">
        <v>11669</v>
      </c>
      <c r="K3048" t="s">
        <v>2648</v>
      </c>
      <c r="L3048">
        <v>125063</v>
      </c>
      <c r="M3048">
        <v>1336</v>
      </c>
      <c r="N3048">
        <v>1515</v>
      </c>
      <c r="O3048">
        <v>1917</v>
      </c>
      <c r="P3048">
        <v>2333</v>
      </c>
      <c r="Q3048">
        <v>2575</v>
      </c>
    </row>
    <row r="3049" spans="1:17" x14ac:dyDescent="0.25">
      <c r="A3049">
        <v>34021</v>
      </c>
      <c r="B3049" t="s">
        <v>11670</v>
      </c>
      <c r="C3049" t="s">
        <v>11671</v>
      </c>
      <c r="D3049" t="s">
        <v>11672</v>
      </c>
      <c r="E3049" t="s">
        <v>478</v>
      </c>
      <c r="F3049" t="s">
        <v>2644</v>
      </c>
      <c r="G3049" t="s">
        <v>11637</v>
      </c>
      <c r="H3049" t="s">
        <v>11638</v>
      </c>
      <c r="I3049" t="s">
        <v>32</v>
      </c>
      <c r="J3049" t="s">
        <v>11673</v>
      </c>
      <c r="K3049" t="s">
        <v>2648</v>
      </c>
      <c r="L3049">
        <v>368085</v>
      </c>
      <c r="M3049">
        <v>1158</v>
      </c>
      <c r="N3049">
        <v>1321</v>
      </c>
      <c r="O3049">
        <v>1732</v>
      </c>
      <c r="P3049">
        <v>2108</v>
      </c>
      <c r="Q3049">
        <v>2327</v>
      </c>
    </row>
    <row r="3050" spans="1:17" x14ac:dyDescent="0.25">
      <c r="A3050">
        <v>34023</v>
      </c>
      <c r="B3050" t="s">
        <v>11674</v>
      </c>
      <c r="C3050" t="s">
        <v>11667</v>
      </c>
      <c r="D3050" t="s">
        <v>11668</v>
      </c>
      <c r="E3050" t="s">
        <v>199</v>
      </c>
      <c r="F3050" t="s">
        <v>2644</v>
      </c>
      <c r="G3050" t="s">
        <v>11637</v>
      </c>
      <c r="H3050" t="s">
        <v>11638</v>
      </c>
      <c r="I3050" t="s">
        <v>32</v>
      </c>
      <c r="J3050" t="s">
        <v>11675</v>
      </c>
      <c r="K3050" t="s">
        <v>2648</v>
      </c>
      <c r="L3050">
        <v>825015</v>
      </c>
      <c r="M3050">
        <v>1336</v>
      </c>
      <c r="N3050">
        <v>1515</v>
      </c>
      <c r="O3050">
        <v>1917</v>
      </c>
      <c r="P3050">
        <v>2333</v>
      </c>
      <c r="Q3050">
        <v>2575</v>
      </c>
    </row>
    <row r="3051" spans="1:17" x14ac:dyDescent="0.25">
      <c r="A3051">
        <v>34025</v>
      </c>
      <c r="B3051" t="s">
        <v>11676</v>
      </c>
      <c r="C3051" t="s">
        <v>11677</v>
      </c>
      <c r="D3051" t="s">
        <v>11678</v>
      </c>
      <c r="E3051" t="s">
        <v>538</v>
      </c>
      <c r="F3051" t="s">
        <v>2644</v>
      </c>
      <c r="G3051" t="s">
        <v>11637</v>
      </c>
      <c r="H3051" t="s">
        <v>11638</v>
      </c>
      <c r="I3051" t="s">
        <v>32</v>
      </c>
      <c r="J3051" t="s">
        <v>11679</v>
      </c>
      <c r="K3051" t="s">
        <v>2648</v>
      </c>
      <c r="L3051">
        <v>620821</v>
      </c>
      <c r="M3051">
        <v>1146</v>
      </c>
      <c r="N3051">
        <v>1279</v>
      </c>
      <c r="O3051">
        <v>1602</v>
      </c>
      <c r="P3051">
        <v>2193</v>
      </c>
      <c r="Q3051">
        <v>2441</v>
      </c>
    </row>
    <row r="3052" spans="1:17" x14ac:dyDescent="0.25">
      <c r="A3052">
        <v>34027</v>
      </c>
      <c r="B3052" t="s">
        <v>11680</v>
      </c>
      <c r="C3052" t="s">
        <v>11657</v>
      </c>
      <c r="D3052" t="s">
        <v>11658</v>
      </c>
      <c r="E3052" t="s">
        <v>572</v>
      </c>
      <c r="F3052" t="s">
        <v>2644</v>
      </c>
      <c r="G3052" t="s">
        <v>11637</v>
      </c>
      <c r="H3052" t="s">
        <v>11638</v>
      </c>
      <c r="I3052" t="s">
        <v>32</v>
      </c>
      <c r="J3052" t="s">
        <v>11681</v>
      </c>
      <c r="K3052" t="s">
        <v>2648</v>
      </c>
      <c r="L3052">
        <v>492715</v>
      </c>
      <c r="M3052">
        <v>1129</v>
      </c>
      <c r="N3052">
        <v>1338</v>
      </c>
      <c r="O3052">
        <v>1606</v>
      </c>
      <c r="P3052">
        <v>2038</v>
      </c>
      <c r="Q3052">
        <v>2394</v>
      </c>
    </row>
    <row r="3053" spans="1:17" x14ac:dyDescent="0.25">
      <c r="A3053">
        <v>34029</v>
      </c>
      <c r="B3053" t="s">
        <v>11682</v>
      </c>
      <c r="C3053" t="s">
        <v>11677</v>
      </c>
      <c r="D3053" t="s">
        <v>11678</v>
      </c>
      <c r="E3053" t="s">
        <v>604</v>
      </c>
      <c r="F3053" t="s">
        <v>2644</v>
      </c>
      <c r="G3053" t="s">
        <v>11637</v>
      </c>
      <c r="H3053" t="s">
        <v>11638</v>
      </c>
      <c r="I3053" t="s">
        <v>32</v>
      </c>
      <c r="J3053" t="s">
        <v>11683</v>
      </c>
      <c r="K3053" t="s">
        <v>2648</v>
      </c>
      <c r="L3053">
        <v>602018</v>
      </c>
      <c r="M3053">
        <v>1146</v>
      </c>
      <c r="N3053">
        <v>1279</v>
      </c>
      <c r="O3053">
        <v>1602</v>
      </c>
      <c r="P3053">
        <v>2193</v>
      </c>
      <c r="Q3053">
        <v>2441</v>
      </c>
    </row>
    <row r="3054" spans="1:17" x14ac:dyDescent="0.25">
      <c r="A3054">
        <v>34031</v>
      </c>
      <c r="B3054" t="s">
        <v>11684</v>
      </c>
      <c r="C3054" t="s">
        <v>11641</v>
      </c>
      <c r="D3054" t="s">
        <v>11642</v>
      </c>
      <c r="E3054" t="s">
        <v>642</v>
      </c>
      <c r="F3054" t="s">
        <v>2644</v>
      </c>
      <c r="G3054" t="s">
        <v>11637</v>
      </c>
      <c r="H3054" t="s">
        <v>11638</v>
      </c>
      <c r="I3054" t="s">
        <v>32</v>
      </c>
      <c r="J3054" t="s">
        <v>11685</v>
      </c>
      <c r="K3054" t="s">
        <v>2648</v>
      </c>
      <c r="L3054">
        <v>502763</v>
      </c>
      <c r="M3054">
        <v>1321</v>
      </c>
      <c r="N3054">
        <v>1579</v>
      </c>
      <c r="O3054">
        <v>1832</v>
      </c>
      <c r="P3054">
        <v>2275</v>
      </c>
      <c r="Q3054">
        <v>2859</v>
      </c>
    </row>
    <row r="3055" spans="1:17" x14ac:dyDescent="0.25">
      <c r="A3055">
        <v>34033</v>
      </c>
      <c r="B3055" t="s">
        <v>11686</v>
      </c>
      <c r="C3055" t="s">
        <v>4194</v>
      </c>
      <c r="D3055" t="s">
        <v>4195</v>
      </c>
      <c r="E3055" t="s">
        <v>669</v>
      </c>
      <c r="F3055" t="s">
        <v>2644</v>
      </c>
      <c r="G3055" t="s">
        <v>11637</v>
      </c>
      <c r="H3055" t="s">
        <v>11638</v>
      </c>
      <c r="I3055" t="s">
        <v>32</v>
      </c>
      <c r="J3055" t="s">
        <v>11687</v>
      </c>
      <c r="K3055" t="s">
        <v>2648</v>
      </c>
      <c r="L3055">
        <v>62754</v>
      </c>
      <c r="M3055">
        <v>1081</v>
      </c>
      <c r="N3055">
        <v>1218</v>
      </c>
      <c r="O3055">
        <v>1470</v>
      </c>
      <c r="P3055">
        <v>1789</v>
      </c>
      <c r="Q3055">
        <v>2079</v>
      </c>
    </row>
    <row r="3056" spans="1:17" x14ac:dyDescent="0.25">
      <c r="A3056">
        <v>34035</v>
      </c>
      <c r="B3056" t="s">
        <v>11688</v>
      </c>
      <c r="C3056" t="s">
        <v>11667</v>
      </c>
      <c r="D3056" t="s">
        <v>11668</v>
      </c>
      <c r="E3056" t="s">
        <v>531</v>
      </c>
      <c r="F3056" t="s">
        <v>2644</v>
      </c>
      <c r="G3056" t="s">
        <v>11637</v>
      </c>
      <c r="H3056" t="s">
        <v>11638</v>
      </c>
      <c r="I3056" t="s">
        <v>32</v>
      </c>
      <c r="J3056" t="s">
        <v>11689</v>
      </c>
      <c r="K3056" t="s">
        <v>2648</v>
      </c>
      <c r="L3056">
        <v>330151</v>
      </c>
      <c r="M3056">
        <v>1336</v>
      </c>
      <c r="N3056">
        <v>1515</v>
      </c>
      <c r="O3056">
        <v>1917</v>
      </c>
      <c r="P3056">
        <v>2333</v>
      </c>
      <c r="Q3056">
        <v>2575</v>
      </c>
    </row>
    <row r="3057" spans="1:17" x14ac:dyDescent="0.25">
      <c r="A3057">
        <v>34037</v>
      </c>
      <c r="B3057" t="s">
        <v>11690</v>
      </c>
      <c r="C3057" t="s">
        <v>11657</v>
      </c>
      <c r="D3057" t="s">
        <v>11658</v>
      </c>
      <c r="E3057" t="s">
        <v>152</v>
      </c>
      <c r="F3057" t="s">
        <v>2644</v>
      </c>
      <c r="G3057" t="s">
        <v>11637</v>
      </c>
      <c r="H3057" t="s">
        <v>11638</v>
      </c>
      <c r="I3057" t="s">
        <v>32</v>
      </c>
      <c r="J3057" t="s">
        <v>11691</v>
      </c>
      <c r="K3057" t="s">
        <v>2648</v>
      </c>
      <c r="L3057">
        <v>140996</v>
      </c>
      <c r="M3057">
        <v>1129</v>
      </c>
      <c r="N3057">
        <v>1338</v>
      </c>
      <c r="O3057">
        <v>1606</v>
      </c>
      <c r="P3057">
        <v>2038</v>
      </c>
      <c r="Q3057">
        <v>2394</v>
      </c>
    </row>
    <row r="3058" spans="1:17" x14ac:dyDescent="0.25">
      <c r="A3058">
        <v>34039</v>
      </c>
      <c r="B3058" t="s">
        <v>11692</v>
      </c>
      <c r="C3058" t="s">
        <v>11657</v>
      </c>
      <c r="D3058" t="s">
        <v>11658</v>
      </c>
      <c r="E3058" t="s">
        <v>756</v>
      </c>
      <c r="F3058" t="s">
        <v>2644</v>
      </c>
      <c r="G3058" t="s">
        <v>11637</v>
      </c>
      <c r="H3058" t="s">
        <v>11638</v>
      </c>
      <c r="I3058" t="s">
        <v>32</v>
      </c>
      <c r="J3058" t="s">
        <v>11693</v>
      </c>
      <c r="K3058" t="s">
        <v>2648</v>
      </c>
      <c r="L3058">
        <v>555208</v>
      </c>
      <c r="M3058">
        <v>1129</v>
      </c>
      <c r="N3058">
        <v>1338</v>
      </c>
      <c r="O3058">
        <v>1606</v>
      </c>
      <c r="P3058">
        <v>2038</v>
      </c>
      <c r="Q3058">
        <v>2394</v>
      </c>
    </row>
    <row r="3059" spans="1:17" x14ac:dyDescent="0.25">
      <c r="A3059">
        <v>34041</v>
      </c>
      <c r="B3059" t="s">
        <v>11694</v>
      </c>
      <c r="C3059" t="s">
        <v>11695</v>
      </c>
      <c r="D3059" t="s">
        <v>11696</v>
      </c>
      <c r="E3059" t="s">
        <v>783</v>
      </c>
      <c r="F3059" t="s">
        <v>2644</v>
      </c>
      <c r="G3059" t="s">
        <v>11637</v>
      </c>
      <c r="H3059" t="s">
        <v>11638</v>
      </c>
      <c r="I3059" t="s">
        <v>32</v>
      </c>
      <c r="J3059" t="s">
        <v>11697</v>
      </c>
      <c r="K3059" t="s">
        <v>2648</v>
      </c>
      <c r="L3059">
        <v>105730</v>
      </c>
      <c r="M3059">
        <v>1147</v>
      </c>
      <c r="N3059">
        <v>1268</v>
      </c>
      <c r="O3059">
        <v>1530</v>
      </c>
      <c r="P3059">
        <v>1897</v>
      </c>
      <c r="Q3059">
        <v>2189</v>
      </c>
    </row>
    <row r="3060" spans="1:17" x14ac:dyDescent="0.25">
      <c r="A3060">
        <v>35001</v>
      </c>
      <c r="B3060" t="s">
        <v>11698</v>
      </c>
      <c r="C3060" t="s">
        <v>11699</v>
      </c>
      <c r="D3060" t="s">
        <v>11700</v>
      </c>
      <c r="E3060" t="s">
        <v>83</v>
      </c>
      <c r="F3060" t="s">
        <v>2644</v>
      </c>
      <c r="G3060" t="s">
        <v>11701</v>
      </c>
      <c r="H3060" t="s">
        <v>11702</v>
      </c>
      <c r="I3060" t="s">
        <v>33</v>
      </c>
      <c r="J3060" t="s">
        <v>11703</v>
      </c>
      <c r="K3060" t="s">
        <v>2648</v>
      </c>
      <c r="L3060">
        <v>679037</v>
      </c>
      <c r="M3060">
        <v>765</v>
      </c>
      <c r="N3060">
        <v>942</v>
      </c>
      <c r="O3060">
        <v>1144</v>
      </c>
      <c r="P3060">
        <v>1626</v>
      </c>
      <c r="Q3060">
        <v>1949</v>
      </c>
    </row>
    <row r="3061" spans="1:17" x14ac:dyDescent="0.25">
      <c r="A3061">
        <v>35003</v>
      </c>
      <c r="B3061" t="s">
        <v>11704</v>
      </c>
      <c r="C3061" t="s">
        <v>11705</v>
      </c>
      <c r="D3061" t="s">
        <v>11706</v>
      </c>
      <c r="E3061" t="s">
        <v>125</v>
      </c>
      <c r="F3061" t="s">
        <v>2644</v>
      </c>
      <c r="G3061" t="s">
        <v>11701</v>
      </c>
      <c r="H3061" t="s">
        <v>11702</v>
      </c>
      <c r="I3061" t="s">
        <v>33</v>
      </c>
      <c r="J3061" t="s">
        <v>11707</v>
      </c>
      <c r="K3061" t="s">
        <v>2657</v>
      </c>
      <c r="L3061">
        <v>3547</v>
      </c>
      <c r="M3061">
        <v>582</v>
      </c>
      <c r="N3061">
        <v>637</v>
      </c>
      <c r="O3061">
        <v>795</v>
      </c>
      <c r="P3061">
        <v>1015</v>
      </c>
      <c r="Q3061">
        <v>1354</v>
      </c>
    </row>
    <row r="3062" spans="1:17" x14ac:dyDescent="0.25">
      <c r="A3062">
        <v>35005</v>
      </c>
      <c r="B3062" t="s">
        <v>11708</v>
      </c>
      <c r="C3062" t="s">
        <v>11709</v>
      </c>
      <c r="D3062" t="s">
        <v>11710</v>
      </c>
      <c r="E3062" t="s">
        <v>172</v>
      </c>
      <c r="F3062" t="s">
        <v>2644</v>
      </c>
      <c r="G3062" t="s">
        <v>11701</v>
      </c>
      <c r="H3062" t="s">
        <v>11702</v>
      </c>
      <c r="I3062" t="s">
        <v>33</v>
      </c>
      <c r="J3062" t="s">
        <v>11711</v>
      </c>
      <c r="K3062" t="s">
        <v>2657</v>
      </c>
      <c r="L3062">
        <v>64912</v>
      </c>
      <c r="M3062">
        <v>649</v>
      </c>
      <c r="N3062">
        <v>674</v>
      </c>
      <c r="O3062">
        <v>887</v>
      </c>
      <c r="P3062">
        <v>1121</v>
      </c>
      <c r="Q3062">
        <v>1221</v>
      </c>
    </row>
    <row r="3063" spans="1:17" x14ac:dyDescent="0.25">
      <c r="A3063">
        <v>35006</v>
      </c>
      <c r="B3063" t="s">
        <v>11712</v>
      </c>
      <c r="C3063" t="s">
        <v>11713</v>
      </c>
      <c r="D3063" t="s">
        <v>11714</v>
      </c>
      <c r="E3063" t="s">
        <v>219</v>
      </c>
      <c r="F3063" t="s">
        <v>2644</v>
      </c>
      <c r="G3063" t="s">
        <v>11701</v>
      </c>
      <c r="H3063" t="s">
        <v>11702</v>
      </c>
      <c r="I3063" t="s">
        <v>33</v>
      </c>
      <c r="J3063" t="s">
        <v>11715</v>
      </c>
      <c r="K3063" t="s">
        <v>2657</v>
      </c>
      <c r="L3063">
        <v>26763</v>
      </c>
      <c r="M3063">
        <v>643</v>
      </c>
      <c r="N3063">
        <v>644</v>
      </c>
      <c r="O3063">
        <v>817</v>
      </c>
      <c r="P3063">
        <v>994</v>
      </c>
      <c r="Q3063">
        <v>1098</v>
      </c>
    </row>
    <row r="3064" spans="1:17" x14ac:dyDescent="0.25">
      <c r="A3064">
        <v>35007</v>
      </c>
      <c r="B3064" t="s">
        <v>11716</v>
      </c>
      <c r="C3064" t="s">
        <v>11717</v>
      </c>
      <c r="D3064" t="s">
        <v>11718</v>
      </c>
      <c r="E3064" t="s">
        <v>263</v>
      </c>
      <c r="F3064" t="s">
        <v>2644</v>
      </c>
      <c r="G3064" t="s">
        <v>11701</v>
      </c>
      <c r="H3064" t="s">
        <v>11702</v>
      </c>
      <c r="I3064" t="s">
        <v>33</v>
      </c>
      <c r="J3064" t="s">
        <v>11719</v>
      </c>
      <c r="K3064" t="s">
        <v>2657</v>
      </c>
      <c r="L3064">
        <v>12106</v>
      </c>
      <c r="M3064">
        <v>582</v>
      </c>
      <c r="N3064">
        <v>704</v>
      </c>
      <c r="O3064">
        <v>795</v>
      </c>
      <c r="P3064">
        <v>968</v>
      </c>
      <c r="Q3064">
        <v>1088</v>
      </c>
    </row>
    <row r="3065" spans="1:17" x14ac:dyDescent="0.25">
      <c r="A3065">
        <v>35009</v>
      </c>
      <c r="B3065" t="s">
        <v>11720</v>
      </c>
      <c r="C3065" t="s">
        <v>11721</v>
      </c>
      <c r="D3065" t="s">
        <v>11722</v>
      </c>
      <c r="E3065" t="s">
        <v>303</v>
      </c>
      <c r="F3065" t="s">
        <v>2644</v>
      </c>
      <c r="G3065" t="s">
        <v>11701</v>
      </c>
      <c r="H3065" t="s">
        <v>11702</v>
      </c>
      <c r="I3065" t="s">
        <v>33</v>
      </c>
      <c r="J3065" t="s">
        <v>11723</v>
      </c>
      <c r="K3065" t="s">
        <v>2657</v>
      </c>
      <c r="L3065">
        <v>49502</v>
      </c>
      <c r="M3065">
        <v>602</v>
      </c>
      <c r="N3065">
        <v>707</v>
      </c>
      <c r="O3065">
        <v>900</v>
      </c>
      <c r="P3065">
        <v>1154</v>
      </c>
      <c r="Q3065">
        <v>1533</v>
      </c>
    </row>
    <row r="3066" spans="1:17" x14ac:dyDescent="0.25">
      <c r="A3066">
        <v>35011</v>
      </c>
      <c r="B3066" t="s">
        <v>11724</v>
      </c>
      <c r="C3066" t="s">
        <v>11725</v>
      </c>
      <c r="D3066" t="s">
        <v>11726</v>
      </c>
      <c r="E3066" t="s">
        <v>339</v>
      </c>
      <c r="F3066" t="s">
        <v>2644</v>
      </c>
      <c r="G3066" t="s">
        <v>11701</v>
      </c>
      <c r="H3066" t="s">
        <v>11702</v>
      </c>
      <c r="I3066" t="s">
        <v>33</v>
      </c>
      <c r="J3066" t="s">
        <v>11727</v>
      </c>
      <c r="K3066" t="s">
        <v>2657</v>
      </c>
      <c r="L3066">
        <v>1995</v>
      </c>
      <c r="M3066">
        <v>582</v>
      </c>
      <c r="N3066">
        <v>637</v>
      </c>
      <c r="O3066">
        <v>795</v>
      </c>
      <c r="P3066">
        <v>1130</v>
      </c>
      <c r="Q3066">
        <v>1354</v>
      </c>
    </row>
    <row r="3067" spans="1:17" x14ac:dyDescent="0.25">
      <c r="A3067">
        <v>35013</v>
      </c>
      <c r="B3067" t="s">
        <v>11728</v>
      </c>
      <c r="C3067" t="s">
        <v>11729</v>
      </c>
      <c r="D3067" t="s">
        <v>11730</v>
      </c>
      <c r="E3067" t="s">
        <v>11731</v>
      </c>
      <c r="F3067" t="s">
        <v>2644</v>
      </c>
      <c r="G3067" t="s">
        <v>11701</v>
      </c>
      <c r="H3067" t="s">
        <v>11702</v>
      </c>
      <c r="I3067" t="s">
        <v>33</v>
      </c>
      <c r="J3067" t="s">
        <v>11732</v>
      </c>
      <c r="K3067" t="s">
        <v>2648</v>
      </c>
      <c r="L3067">
        <v>217696</v>
      </c>
      <c r="M3067">
        <v>715</v>
      </c>
      <c r="N3067">
        <v>772</v>
      </c>
      <c r="O3067">
        <v>893</v>
      </c>
      <c r="P3067">
        <v>1269</v>
      </c>
      <c r="Q3067">
        <v>1459</v>
      </c>
    </row>
    <row r="3068" spans="1:17" x14ac:dyDescent="0.25">
      <c r="A3068">
        <v>35015</v>
      </c>
      <c r="B3068" t="s">
        <v>11733</v>
      </c>
      <c r="C3068" t="s">
        <v>11734</v>
      </c>
      <c r="D3068" t="s">
        <v>11735</v>
      </c>
      <c r="E3068" t="s">
        <v>411</v>
      </c>
      <c r="F3068" t="s">
        <v>2644</v>
      </c>
      <c r="G3068" t="s">
        <v>11701</v>
      </c>
      <c r="H3068" t="s">
        <v>11702</v>
      </c>
      <c r="I3068" t="s">
        <v>33</v>
      </c>
      <c r="J3068" t="s">
        <v>11736</v>
      </c>
      <c r="K3068" t="s">
        <v>2657</v>
      </c>
      <c r="L3068">
        <v>57865</v>
      </c>
      <c r="M3068">
        <v>878</v>
      </c>
      <c r="N3068">
        <v>898</v>
      </c>
      <c r="O3068">
        <v>1014</v>
      </c>
      <c r="P3068">
        <v>1441</v>
      </c>
      <c r="Q3068">
        <v>1727</v>
      </c>
    </row>
    <row r="3069" spans="1:17" x14ac:dyDescent="0.25">
      <c r="A3069">
        <v>35017</v>
      </c>
      <c r="B3069" t="s">
        <v>11737</v>
      </c>
      <c r="C3069" t="s">
        <v>11738</v>
      </c>
      <c r="D3069" t="s">
        <v>11739</v>
      </c>
      <c r="E3069" t="s">
        <v>446</v>
      </c>
      <c r="F3069" t="s">
        <v>2644</v>
      </c>
      <c r="G3069" t="s">
        <v>11701</v>
      </c>
      <c r="H3069" t="s">
        <v>11702</v>
      </c>
      <c r="I3069" t="s">
        <v>33</v>
      </c>
      <c r="J3069" t="s">
        <v>11740</v>
      </c>
      <c r="K3069" t="s">
        <v>2657</v>
      </c>
      <c r="L3069">
        <v>27391</v>
      </c>
      <c r="M3069">
        <v>582</v>
      </c>
      <c r="N3069">
        <v>682</v>
      </c>
      <c r="O3069">
        <v>795</v>
      </c>
      <c r="P3069">
        <v>1092</v>
      </c>
      <c r="Q3069">
        <v>1285</v>
      </c>
    </row>
    <row r="3070" spans="1:17" x14ac:dyDescent="0.25">
      <c r="A3070">
        <v>35019</v>
      </c>
      <c r="B3070" t="s">
        <v>11741</v>
      </c>
      <c r="C3070" t="s">
        <v>11742</v>
      </c>
      <c r="D3070" t="s">
        <v>11743</v>
      </c>
      <c r="E3070" t="s">
        <v>479</v>
      </c>
      <c r="F3070" t="s">
        <v>2644</v>
      </c>
      <c r="G3070" t="s">
        <v>11701</v>
      </c>
      <c r="H3070" t="s">
        <v>11702</v>
      </c>
      <c r="I3070" t="s">
        <v>33</v>
      </c>
      <c r="J3070" t="s">
        <v>11744</v>
      </c>
      <c r="K3070" t="s">
        <v>2657</v>
      </c>
      <c r="L3070">
        <v>4336</v>
      </c>
      <c r="M3070">
        <v>582</v>
      </c>
      <c r="N3070">
        <v>660</v>
      </c>
      <c r="O3070">
        <v>795</v>
      </c>
      <c r="P3070">
        <v>1130</v>
      </c>
      <c r="Q3070">
        <v>1354</v>
      </c>
    </row>
    <row r="3071" spans="1:17" x14ac:dyDescent="0.25">
      <c r="A3071">
        <v>35021</v>
      </c>
      <c r="B3071" t="s">
        <v>11745</v>
      </c>
      <c r="C3071" t="s">
        <v>11746</v>
      </c>
      <c r="D3071" t="s">
        <v>11747</v>
      </c>
      <c r="E3071" t="s">
        <v>509</v>
      </c>
      <c r="F3071" t="s">
        <v>2644</v>
      </c>
      <c r="G3071" t="s">
        <v>11701</v>
      </c>
      <c r="H3071" t="s">
        <v>11702</v>
      </c>
      <c r="I3071" t="s">
        <v>33</v>
      </c>
      <c r="J3071" t="s">
        <v>11748</v>
      </c>
      <c r="K3071" t="s">
        <v>2657</v>
      </c>
      <c r="L3071">
        <v>432</v>
      </c>
      <c r="M3071">
        <v>582</v>
      </c>
      <c r="N3071">
        <v>637</v>
      </c>
      <c r="O3071">
        <v>795</v>
      </c>
      <c r="P3071">
        <v>1130</v>
      </c>
      <c r="Q3071">
        <v>1354</v>
      </c>
    </row>
    <row r="3072" spans="1:17" x14ac:dyDescent="0.25">
      <c r="A3072">
        <v>35023</v>
      </c>
      <c r="B3072" t="s">
        <v>11749</v>
      </c>
      <c r="C3072" t="s">
        <v>11750</v>
      </c>
      <c r="D3072" t="s">
        <v>11751</v>
      </c>
      <c r="E3072" t="s">
        <v>539</v>
      </c>
      <c r="F3072" t="s">
        <v>2644</v>
      </c>
      <c r="G3072" t="s">
        <v>11701</v>
      </c>
      <c r="H3072" t="s">
        <v>11702</v>
      </c>
      <c r="I3072" t="s">
        <v>33</v>
      </c>
      <c r="J3072" t="s">
        <v>11752</v>
      </c>
      <c r="K3072" t="s">
        <v>2657</v>
      </c>
      <c r="L3072">
        <v>4234</v>
      </c>
      <c r="M3072">
        <v>582</v>
      </c>
      <c r="N3072">
        <v>637</v>
      </c>
      <c r="O3072">
        <v>795</v>
      </c>
      <c r="P3072">
        <v>1000</v>
      </c>
      <c r="Q3072">
        <v>1354</v>
      </c>
    </row>
    <row r="3073" spans="1:17" x14ac:dyDescent="0.25">
      <c r="A3073">
        <v>35025</v>
      </c>
      <c r="B3073" t="s">
        <v>11753</v>
      </c>
      <c r="C3073" t="s">
        <v>11754</v>
      </c>
      <c r="D3073" t="s">
        <v>11755</v>
      </c>
      <c r="E3073" t="s">
        <v>573</v>
      </c>
      <c r="F3073" t="s">
        <v>2644</v>
      </c>
      <c r="G3073" t="s">
        <v>11701</v>
      </c>
      <c r="H3073" t="s">
        <v>11702</v>
      </c>
      <c r="I3073" t="s">
        <v>33</v>
      </c>
      <c r="J3073" t="s">
        <v>11756</v>
      </c>
      <c r="K3073" t="s">
        <v>2657</v>
      </c>
      <c r="L3073">
        <v>70359</v>
      </c>
      <c r="M3073">
        <v>688</v>
      </c>
      <c r="N3073">
        <v>776</v>
      </c>
      <c r="O3073">
        <v>1021</v>
      </c>
      <c r="P3073">
        <v>1319</v>
      </c>
      <c r="Q3073">
        <v>1463</v>
      </c>
    </row>
    <row r="3074" spans="1:17" x14ac:dyDescent="0.25">
      <c r="A3074">
        <v>35027</v>
      </c>
      <c r="B3074" t="s">
        <v>11757</v>
      </c>
      <c r="C3074" t="s">
        <v>11758</v>
      </c>
      <c r="D3074" t="s">
        <v>11759</v>
      </c>
      <c r="E3074" t="s">
        <v>365</v>
      </c>
      <c r="F3074" t="s">
        <v>2644</v>
      </c>
      <c r="G3074" t="s">
        <v>11701</v>
      </c>
      <c r="H3074" t="s">
        <v>11702</v>
      </c>
      <c r="I3074" t="s">
        <v>33</v>
      </c>
      <c r="J3074" t="s">
        <v>11760</v>
      </c>
      <c r="K3074" t="s">
        <v>2657</v>
      </c>
      <c r="L3074">
        <v>19640</v>
      </c>
      <c r="M3074">
        <v>582</v>
      </c>
      <c r="N3074">
        <v>614</v>
      </c>
      <c r="O3074">
        <v>795</v>
      </c>
      <c r="P3074">
        <v>1048</v>
      </c>
      <c r="Q3074">
        <v>1354</v>
      </c>
    </row>
    <row r="3075" spans="1:17" x14ac:dyDescent="0.25">
      <c r="A3075">
        <v>35028</v>
      </c>
      <c r="B3075" t="s">
        <v>11761</v>
      </c>
      <c r="C3075" t="s">
        <v>11762</v>
      </c>
      <c r="D3075" t="s">
        <v>11763</v>
      </c>
      <c r="E3075" t="s">
        <v>643</v>
      </c>
      <c r="F3075" t="s">
        <v>2644</v>
      </c>
      <c r="G3075" t="s">
        <v>11701</v>
      </c>
      <c r="H3075" t="s">
        <v>11702</v>
      </c>
      <c r="I3075" t="s">
        <v>33</v>
      </c>
      <c r="J3075" t="s">
        <v>11764</v>
      </c>
      <c r="K3075" t="s">
        <v>2657</v>
      </c>
      <c r="L3075">
        <v>18976</v>
      </c>
      <c r="M3075">
        <v>860</v>
      </c>
      <c r="N3075">
        <v>936</v>
      </c>
      <c r="O3075">
        <v>1195</v>
      </c>
      <c r="P3075">
        <v>1598</v>
      </c>
      <c r="Q3075">
        <v>2036</v>
      </c>
    </row>
    <row r="3076" spans="1:17" x14ac:dyDescent="0.25">
      <c r="A3076">
        <v>35029</v>
      </c>
      <c r="B3076" t="s">
        <v>11765</v>
      </c>
      <c r="C3076" t="s">
        <v>11766</v>
      </c>
      <c r="D3076" t="s">
        <v>11767</v>
      </c>
      <c r="E3076" t="s">
        <v>670</v>
      </c>
      <c r="F3076" t="s">
        <v>2644</v>
      </c>
      <c r="G3076" t="s">
        <v>11701</v>
      </c>
      <c r="H3076" t="s">
        <v>11702</v>
      </c>
      <c r="I3076" t="s">
        <v>33</v>
      </c>
      <c r="J3076" t="s">
        <v>11768</v>
      </c>
      <c r="K3076" t="s">
        <v>2657</v>
      </c>
      <c r="L3076">
        <v>24022</v>
      </c>
      <c r="M3076">
        <v>532</v>
      </c>
      <c r="N3076">
        <v>604</v>
      </c>
      <c r="O3076">
        <v>795</v>
      </c>
      <c r="P3076">
        <v>1076</v>
      </c>
      <c r="Q3076">
        <v>1354</v>
      </c>
    </row>
    <row r="3077" spans="1:17" x14ac:dyDescent="0.25">
      <c r="A3077">
        <v>35031</v>
      </c>
      <c r="B3077" t="s">
        <v>11769</v>
      </c>
      <c r="C3077" t="s">
        <v>11770</v>
      </c>
      <c r="D3077" t="s">
        <v>11771</v>
      </c>
      <c r="E3077" t="s">
        <v>701</v>
      </c>
      <c r="F3077" t="s">
        <v>2644</v>
      </c>
      <c r="G3077" t="s">
        <v>11701</v>
      </c>
      <c r="H3077" t="s">
        <v>11702</v>
      </c>
      <c r="I3077" t="s">
        <v>33</v>
      </c>
      <c r="J3077" t="s">
        <v>11772</v>
      </c>
      <c r="K3077" t="s">
        <v>2657</v>
      </c>
      <c r="L3077">
        <v>71956</v>
      </c>
      <c r="M3077">
        <v>666</v>
      </c>
      <c r="N3077">
        <v>671</v>
      </c>
      <c r="O3077">
        <v>795</v>
      </c>
      <c r="P3077">
        <v>1063</v>
      </c>
      <c r="Q3077">
        <v>1068</v>
      </c>
    </row>
    <row r="3078" spans="1:17" x14ac:dyDescent="0.25">
      <c r="A3078">
        <v>35033</v>
      </c>
      <c r="B3078" t="s">
        <v>11773</v>
      </c>
      <c r="C3078" t="s">
        <v>11774</v>
      </c>
      <c r="D3078" t="s">
        <v>11775</v>
      </c>
      <c r="E3078" t="s">
        <v>725</v>
      </c>
      <c r="F3078" t="s">
        <v>2644</v>
      </c>
      <c r="G3078" t="s">
        <v>11701</v>
      </c>
      <c r="H3078" t="s">
        <v>11702</v>
      </c>
      <c r="I3078" t="s">
        <v>33</v>
      </c>
      <c r="J3078" t="s">
        <v>11776</v>
      </c>
      <c r="K3078" t="s">
        <v>2657</v>
      </c>
      <c r="L3078">
        <v>4500</v>
      </c>
      <c r="M3078">
        <v>582</v>
      </c>
      <c r="N3078">
        <v>637</v>
      </c>
      <c r="O3078">
        <v>795</v>
      </c>
      <c r="P3078">
        <v>1065</v>
      </c>
      <c r="Q3078">
        <v>1354</v>
      </c>
    </row>
    <row r="3079" spans="1:17" x14ac:dyDescent="0.25">
      <c r="A3079">
        <v>35035</v>
      </c>
      <c r="B3079" t="s">
        <v>11777</v>
      </c>
      <c r="C3079" t="s">
        <v>11778</v>
      </c>
      <c r="D3079" t="s">
        <v>11779</v>
      </c>
      <c r="E3079" t="s">
        <v>757</v>
      </c>
      <c r="F3079" t="s">
        <v>2644</v>
      </c>
      <c r="G3079" t="s">
        <v>11701</v>
      </c>
      <c r="H3079" t="s">
        <v>11702</v>
      </c>
      <c r="I3079" t="s">
        <v>33</v>
      </c>
      <c r="J3079" t="s">
        <v>11780</v>
      </c>
      <c r="K3079" t="s">
        <v>2657</v>
      </c>
      <c r="L3079">
        <v>66804</v>
      </c>
      <c r="M3079">
        <v>568</v>
      </c>
      <c r="N3079">
        <v>695</v>
      </c>
      <c r="O3079">
        <v>795</v>
      </c>
      <c r="P3079">
        <v>1130</v>
      </c>
      <c r="Q3079">
        <v>1354</v>
      </c>
    </row>
    <row r="3080" spans="1:17" x14ac:dyDescent="0.25">
      <c r="A3080">
        <v>35037</v>
      </c>
      <c r="B3080" t="s">
        <v>11781</v>
      </c>
      <c r="C3080" t="s">
        <v>11782</v>
      </c>
      <c r="D3080" t="s">
        <v>11783</v>
      </c>
      <c r="E3080" t="s">
        <v>784</v>
      </c>
      <c r="F3080" t="s">
        <v>2644</v>
      </c>
      <c r="G3080" t="s">
        <v>11701</v>
      </c>
      <c r="H3080" t="s">
        <v>11702</v>
      </c>
      <c r="I3080" t="s">
        <v>33</v>
      </c>
      <c r="J3080" t="s">
        <v>11784</v>
      </c>
      <c r="K3080" t="s">
        <v>2657</v>
      </c>
      <c r="L3080">
        <v>8265</v>
      </c>
      <c r="M3080">
        <v>582</v>
      </c>
      <c r="N3080">
        <v>704</v>
      </c>
      <c r="O3080">
        <v>795</v>
      </c>
      <c r="P3080">
        <v>1029</v>
      </c>
      <c r="Q3080">
        <v>1354</v>
      </c>
    </row>
    <row r="3081" spans="1:17" x14ac:dyDescent="0.25">
      <c r="A3081">
        <v>35039</v>
      </c>
      <c r="B3081" t="s">
        <v>11785</v>
      </c>
      <c r="C3081" t="s">
        <v>11786</v>
      </c>
      <c r="D3081" t="s">
        <v>11787</v>
      </c>
      <c r="E3081" t="s">
        <v>810</v>
      </c>
      <c r="F3081" t="s">
        <v>2644</v>
      </c>
      <c r="G3081" t="s">
        <v>11701</v>
      </c>
      <c r="H3081" t="s">
        <v>11702</v>
      </c>
      <c r="I3081" t="s">
        <v>33</v>
      </c>
      <c r="J3081" t="s">
        <v>11788</v>
      </c>
      <c r="K3081" t="s">
        <v>2657</v>
      </c>
      <c r="L3081">
        <v>38962</v>
      </c>
      <c r="M3081">
        <v>689</v>
      </c>
      <c r="N3081">
        <v>689</v>
      </c>
      <c r="O3081">
        <v>795</v>
      </c>
      <c r="P3081">
        <v>968</v>
      </c>
      <c r="Q3081">
        <v>1068</v>
      </c>
    </row>
    <row r="3082" spans="1:17" x14ac:dyDescent="0.25">
      <c r="A3082">
        <v>35041</v>
      </c>
      <c r="B3082" t="s">
        <v>11789</v>
      </c>
      <c r="C3082" t="s">
        <v>11790</v>
      </c>
      <c r="D3082" t="s">
        <v>11791</v>
      </c>
      <c r="E3082" t="s">
        <v>838</v>
      </c>
      <c r="F3082" t="s">
        <v>2644</v>
      </c>
      <c r="G3082" t="s">
        <v>11701</v>
      </c>
      <c r="H3082" t="s">
        <v>11702</v>
      </c>
      <c r="I3082" t="s">
        <v>33</v>
      </c>
      <c r="J3082" t="s">
        <v>11792</v>
      </c>
      <c r="K3082" t="s">
        <v>2657</v>
      </c>
      <c r="L3082">
        <v>18723</v>
      </c>
      <c r="M3082">
        <v>629</v>
      </c>
      <c r="N3082">
        <v>653</v>
      </c>
      <c r="O3082">
        <v>860</v>
      </c>
      <c r="P3082">
        <v>1134</v>
      </c>
      <c r="Q3082">
        <v>1430</v>
      </c>
    </row>
    <row r="3083" spans="1:17" x14ac:dyDescent="0.25">
      <c r="A3083">
        <v>35043</v>
      </c>
      <c r="B3083" t="s">
        <v>11793</v>
      </c>
      <c r="C3083" t="s">
        <v>11699</v>
      </c>
      <c r="D3083" t="s">
        <v>11700</v>
      </c>
      <c r="E3083" t="s">
        <v>864</v>
      </c>
      <c r="F3083" t="s">
        <v>2644</v>
      </c>
      <c r="G3083" t="s">
        <v>11701</v>
      </c>
      <c r="H3083" t="s">
        <v>11702</v>
      </c>
      <c r="I3083" t="s">
        <v>33</v>
      </c>
      <c r="J3083" t="s">
        <v>11794</v>
      </c>
      <c r="K3083" t="s">
        <v>2648</v>
      </c>
      <c r="L3083">
        <v>144954</v>
      </c>
      <c r="M3083">
        <v>765</v>
      </c>
      <c r="N3083">
        <v>942</v>
      </c>
      <c r="O3083">
        <v>1144</v>
      </c>
      <c r="P3083">
        <v>1626</v>
      </c>
      <c r="Q3083">
        <v>1949</v>
      </c>
    </row>
    <row r="3084" spans="1:17" x14ac:dyDescent="0.25">
      <c r="A3084">
        <v>35045</v>
      </c>
      <c r="B3084" t="s">
        <v>11795</v>
      </c>
      <c r="C3084" t="s">
        <v>11796</v>
      </c>
      <c r="D3084" t="s">
        <v>11797</v>
      </c>
      <c r="E3084" t="s">
        <v>735</v>
      </c>
      <c r="F3084" t="s">
        <v>2644</v>
      </c>
      <c r="G3084" t="s">
        <v>11701</v>
      </c>
      <c r="H3084" t="s">
        <v>11702</v>
      </c>
      <c r="I3084" t="s">
        <v>33</v>
      </c>
      <c r="J3084" t="s">
        <v>11798</v>
      </c>
      <c r="K3084" t="s">
        <v>2648</v>
      </c>
      <c r="L3084">
        <v>125608</v>
      </c>
      <c r="M3084">
        <v>756</v>
      </c>
      <c r="N3084">
        <v>769</v>
      </c>
      <c r="O3084">
        <v>909</v>
      </c>
      <c r="P3084">
        <v>1277</v>
      </c>
      <c r="Q3084">
        <v>1391</v>
      </c>
    </row>
    <row r="3085" spans="1:17" x14ac:dyDescent="0.25">
      <c r="A3085">
        <v>35047</v>
      </c>
      <c r="B3085" t="s">
        <v>11799</v>
      </c>
      <c r="C3085" t="s">
        <v>11800</v>
      </c>
      <c r="D3085" t="s">
        <v>11801</v>
      </c>
      <c r="E3085" t="s">
        <v>912</v>
      </c>
      <c r="F3085" t="s">
        <v>2644</v>
      </c>
      <c r="G3085" t="s">
        <v>11701</v>
      </c>
      <c r="H3085" t="s">
        <v>11702</v>
      </c>
      <c r="I3085" t="s">
        <v>33</v>
      </c>
      <c r="J3085" t="s">
        <v>11802</v>
      </c>
      <c r="K3085" t="s">
        <v>2657</v>
      </c>
      <c r="L3085">
        <v>27546</v>
      </c>
      <c r="M3085">
        <v>676</v>
      </c>
      <c r="N3085">
        <v>704</v>
      </c>
      <c r="O3085">
        <v>795</v>
      </c>
      <c r="P3085">
        <v>1055</v>
      </c>
      <c r="Q3085">
        <v>1254</v>
      </c>
    </row>
    <row r="3086" spans="1:17" x14ac:dyDescent="0.25">
      <c r="A3086">
        <v>35049</v>
      </c>
      <c r="B3086" t="s">
        <v>11803</v>
      </c>
      <c r="C3086" t="s">
        <v>11804</v>
      </c>
      <c r="D3086" t="s">
        <v>11805</v>
      </c>
      <c r="E3086" t="s">
        <v>940</v>
      </c>
      <c r="F3086" t="s">
        <v>2644</v>
      </c>
      <c r="G3086" t="s">
        <v>11701</v>
      </c>
      <c r="H3086" t="s">
        <v>11702</v>
      </c>
      <c r="I3086" t="s">
        <v>33</v>
      </c>
      <c r="J3086" t="s">
        <v>11806</v>
      </c>
      <c r="K3086" t="s">
        <v>2648</v>
      </c>
      <c r="L3086">
        <v>150319</v>
      </c>
      <c r="M3086">
        <v>952</v>
      </c>
      <c r="N3086">
        <v>1087</v>
      </c>
      <c r="O3086">
        <v>1249</v>
      </c>
      <c r="P3086">
        <v>1597</v>
      </c>
      <c r="Q3086">
        <v>1775</v>
      </c>
    </row>
    <row r="3087" spans="1:17" x14ac:dyDescent="0.25">
      <c r="A3087">
        <v>35051</v>
      </c>
      <c r="B3087" t="s">
        <v>11807</v>
      </c>
      <c r="C3087" t="s">
        <v>11808</v>
      </c>
      <c r="D3087" t="s">
        <v>11809</v>
      </c>
      <c r="E3087" t="s">
        <v>964</v>
      </c>
      <c r="F3087" t="s">
        <v>2644</v>
      </c>
      <c r="G3087" t="s">
        <v>11701</v>
      </c>
      <c r="H3087" t="s">
        <v>11702</v>
      </c>
      <c r="I3087" t="s">
        <v>33</v>
      </c>
      <c r="J3087" t="s">
        <v>11810</v>
      </c>
      <c r="K3087" t="s">
        <v>2657</v>
      </c>
      <c r="L3087">
        <v>10988</v>
      </c>
      <c r="M3087">
        <v>532</v>
      </c>
      <c r="N3087">
        <v>604</v>
      </c>
      <c r="O3087">
        <v>795</v>
      </c>
      <c r="P3087">
        <v>1130</v>
      </c>
      <c r="Q3087">
        <v>1354</v>
      </c>
    </row>
    <row r="3088" spans="1:17" x14ac:dyDescent="0.25">
      <c r="A3088">
        <v>35053</v>
      </c>
      <c r="B3088" t="s">
        <v>11811</v>
      </c>
      <c r="C3088" t="s">
        <v>11812</v>
      </c>
      <c r="D3088" t="s">
        <v>11813</v>
      </c>
      <c r="E3088" t="s">
        <v>989</v>
      </c>
      <c r="F3088" t="s">
        <v>2644</v>
      </c>
      <c r="G3088" t="s">
        <v>11701</v>
      </c>
      <c r="H3088" t="s">
        <v>11702</v>
      </c>
      <c r="I3088" t="s">
        <v>33</v>
      </c>
      <c r="J3088" t="s">
        <v>11814</v>
      </c>
      <c r="K3088" t="s">
        <v>2657</v>
      </c>
      <c r="L3088">
        <v>16723</v>
      </c>
      <c r="M3088">
        <v>582</v>
      </c>
      <c r="N3088">
        <v>604</v>
      </c>
      <c r="O3088">
        <v>795</v>
      </c>
      <c r="P3088">
        <v>1130</v>
      </c>
      <c r="Q3088">
        <v>1354</v>
      </c>
    </row>
    <row r="3089" spans="1:17" x14ac:dyDescent="0.25">
      <c r="A3089">
        <v>35055</v>
      </c>
      <c r="B3089" t="s">
        <v>11815</v>
      </c>
      <c r="C3089" t="s">
        <v>11816</v>
      </c>
      <c r="D3089" t="s">
        <v>11817</v>
      </c>
      <c r="E3089" t="s">
        <v>1009</v>
      </c>
      <c r="F3089" t="s">
        <v>2644</v>
      </c>
      <c r="G3089" t="s">
        <v>11701</v>
      </c>
      <c r="H3089" t="s">
        <v>11702</v>
      </c>
      <c r="I3089" t="s">
        <v>33</v>
      </c>
      <c r="J3089" t="s">
        <v>11818</v>
      </c>
      <c r="K3089" t="s">
        <v>2657</v>
      </c>
      <c r="L3089">
        <v>32759</v>
      </c>
      <c r="M3089">
        <v>769</v>
      </c>
      <c r="N3089">
        <v>809</v>
      </c>
      <c r="O3089">
        <v>937</v>
      </c>
      <c r="P3089">
        <v>1182</v>
      </c>
      <c r="Q3089">
        <v>1596</v>
      </c>
    </row>
    <row r="3090" spans="1:17" x14ac:dyDescent="0.25">
      <c r="A3090">
        <v>35057</v>
      </c>
      <c r="B3090" t="s">
        <v>11819</v>
      </c>
      <c r="C3090" t="s">
        <v>11699</v>
      </c>
      <c r="D3090" t="s">
        <v>11700</v>
      </c>
      <c r="E3090" t="s">
        <v>1033</v>
      </c>
      <c r="F3090" t="s">
        <v>2644</v>
      </c>
      <c r="G3090" t="s">
        <v>11701</v>
      </c>
      <c r="H3090" t="s">
        <v>11702</v>
      </c>
      <c r="I3090" t="s">
        <v>33</v>
      </c>
      <c r="J3090" t="s">
        <v>11820</v>
      </c>
      <c r="K3090" t="s">
        <v>2648</v>
      </c>
      <c r="L3090">
        <v>15477</v>
      </c>
      <c r="M3090">
        <v>765</v>
      </c>
      <c r="N3090">
        <v>942</v>
      </c>
      <c r="O3090">
        <v>1144</v>
      </c>
      <c r="P3090">
        <v>1626</v>
      </c>
      <c r="Q3090">
        <v>1949</v>
      </c>
    </row>
    <row r="3091" spans="1:17" x14ac:dyDescent="0.25">
      <c r="A3091">
        <v>35059</v>
      </c>
      <c r="B3091" t="s">
        <v>11821</v>
      </c>
      <c r="C3091" t="s">
        <v>11822</v>
      </c>
      <c r="D3091" t="s">
        <v>11823</v>
      </c>
      <c r="E3091" t="s">
        <v>756</v>
      </c>
      <c r="F3091" t="s">
        <v>2644</v>
      </c>
      <c r="G3091" t="s">
        <v>11701</v>
      </c>
      <c r="H3091" t="s">
        <v>11702</v>
      </c>
      <c r="I3091" t="s">
        <v>33</v>
      </c>
      <c r="J3091" t="s">
        <v>11824</v>
      </c>
      <c r="K3091" t="s">
        <v>2657</v>
      </c>
      <c r="L3091">
        <v>4106</v>
      </c>
      <c r="M3091">
        <v>582</v>
      </c>
      <c r="N3091">
        <v>626</v>
      </c>
      <c r="O3091">
        <v>795</v>
      </c>
      <c r="P3091">
        <v>993</v>
      </c>
      <c r="Q3091">
        <v>1223</v>
      </c>
    </row>
    <row r="3092" spans="1:17" x14ac:dyDescent="0.25">
      <c r="A3092">
        <v>35061</v>
      </c>
      <c r="B3092" t="s">
        <v>11825</v>
      </c>
      <c r="C3092" t="s">
        <v>11699</v>
      </c>
      <c r="D3092" t="s">
        <v>11700</v>
      </c>
      <c r="E3092" t="s">
        <v>1086</v>
      </c>
      <c r="F3092" t="s">
        <v>2644</v>
      </c>
      <c r="G3092" t="s">
        <v>11701</v>
      </c>
      <c r="H3092" t="s">
        <v>11702</v>
      </c>
      <c r="I3092" t="s">
        <v>33</v>
      </c>
      <c r="J3092" t="s">
        <v>11826</v>
      </c>
      <c r="K3092" t="s">
        <v>2648</v>
      </c>
      <c r="L3092">
        <v>76518</v>
      </c>
      <c r="M3092">
        <v>765</v>
      </c>
      <c r="N3092">
        <v>942</v>
      </c>
      <c r="O3092">
        <v>1144</v>
      </c>
      <c r="P3092">
        <v>1626</v>
      </c>
      <c r="Q3092">
        <v>1949</v>
      </c>
    </row>
    <row r="3093" spans="1:17" x14ac:dyDescent="0.25">
      <c r="A3093">
        <v>36001</v>
      </c>
      <c r="B3093" t="s">
        <v>11827</v>
      </c>
      <c r="C3093" t="s">
        <v>11828</v>
      </c>
      <c r="D3093" t="s">
        <v>11829</v>
      </c>
      <c r="E3093" t="s">
        <v>84</v>
      </c>
      <c r="F3093" t="s">
        <v>2644</v>
      </c>
      <c r="G3093" t="s">
        <v>11830</v>
      </c>
      <c r="H3093" t="s">
        <v>11831</v>
      </c>
      <c r="I3093" t="s">
        <v>34</v>
      </c>
      <c r="J3093" t="s">
        <v>11832</v>
      </c>
      <c r="K3093" t="s">
        <v>2648</v>
      </c>
      <c r="L3093">
        <v>306165</v>
      </c>
      <c r="M3093">
        <v>968</v>
      </c>
      <c r="N3093">
        <v>1079</v>
      </c>
      <c r="O3093">
        <v>1313</v>
      </c>
      <c r="P3093">
        <v>1598</v>
      </c>
      <c r="Q3093">
        <v>1764</v>
      </c>
    </row>
    <row r="3094" spans="1:17" x14ac:dyDescent="0.25">
      <c r="A3094">
        <v>36003</v>
      </c>
      <c r="B3094" t="s">
        <v>11833</v>
      </c>
      <c r="C3094" t="s">
        <v>11834</v>
      </c>
      <c r="D3094" t="s">
        <v>11835</v>
      </c>
      <c r="E3094" t="s">
        <v>75</v>
      </c>
      <c r="F3094" t="s">
        <v>2644</v>
      </c>
      <c r="G3094" t="s">
        <v>11830</v>
      </c>
      <c r="H3094" t="s">
        <v>11831</v>
      </c>
      <c r="I3094" t="s">
        <v>34</v>
      </c>
      <c r="J3094" t="s">
        <v>11836</v>
      </c>
      <c r="K3094" t="s">
        <v>2657</v>
      </c>
      <c r="L3094">
        <v>46304</v>
      </c>
      <c r="M3094">
        <v>616</v>
      </c>
      <c r="N3094">
        <v>669</v>
      </c>
      <c r="O3094">
        <v>826</v>
      </c>
      <c r="P3094">
        <v>1028</v>
      </c>
      <c r="Q3094">
        <v>1198</v>
      </c>
    </row>
    <row r="3095" spans="1:17" x14ac:dyDescent="0.25">
      <c r="A3095">
        <v>36005</v>
      </c>
      <c r="B3095" t="s">
        <v>11837</v>
      </c>
      <c r="C3095" t="s">
        <v>11838</v>
      </c>
      <c r="D3095" t="s">
        <v>11839</v>
      </c>
      <c r="E3095" t="s">
        <v>173</v>
      </c>
      <c r="F3095" t="s">
        <v>2644</v>
      </c>
      <c r="G3095" t="s">
        <v>11830</v>
      </c>
      <c r="H3095" t="s">
        <v>11831</v>
      </c>
      <c r="I3095" t="s">
        <v>34</v>
      </c>
      <c r="J3095" t="s">
        <v>11840</v>
      </c>
      <c r="K3095" t="s">
        <v>2648</v>
      </c>
      <c r="L3095">
        <v>1427056</v>
      </c>
      <c r="M3095">
        <v>2123</v>
      </c>
      <c r="N3095">
        <v>2170</v>
      </c>
      <c r="O3095">
        <v>2451</v>
      </c>
      <c r="P3095">
        <v>3078</v>
      </c>
      <c r="Q3095">
        <v>3316</v>
      </c>
    </row>
    <row r="3096" spans="1:17" x14ac:dyDescent="0.25">
      <c r="A3096">
        <v>36007</v>
      </c>
      <c r="B3096" t="s">
        <v>11841</v>
      </c>
      <c r="C3096" t="s">
        <v>11842</v>
      </c>
      <c r="D3096" t="s">
        <v>11843</v>
      </c>
      <c r="E3096" t="s">
        <v>220</v>
      </c>
      <c r="F3096" t="s">
        <v>2644</v>
      </c>
      <c r="G3096" t="s">
        <v>11830</v>
      </c>
      <c r="H3096" t="s">
        <v>11831</v>
      </c>
      <c r="I3096" t="s">
        <v>34</v>
      </c>
      <c r="J3096" t="s">
        <v>11844</v>
      </c>
      <c r="K3096" t="s">
        <v>2648</v>
      </c>
      <c r="L3096">
        <v>192042</v>
      </c>
      <c r="M3096">
        <v>725</v>
      </c>
      <c r="N3096">
        <v>758</v>
      </c>
      <c r="O3096">
        <v>964</v>
      </c>
      <c r="P3096">
        <v>1261</v>
      </c>
      <c r="Q3096">
        <v>1366</v>
      </c>
    </row>
    <row r="3097" spans="1:17" x14ac:dyDescent="0.25">
      <c r="A3097">
        <v>36009</v>
      </c>
      <c r="B3097" t="s">
        <v>11845</v>
      </c>
      <c r="C3097" t="s">
        <v>11846</v>
      </c>
      <c r="D3097" t="s">
        <v>11847</v>
      </c>
      <c r="E3097" t="s">
        <v>264</v>
      </c>
      <c r="F3097" t="s">
        <v>2644</v>
      </c>
      <c r="G3097" t="s">
        <v>11830</v>
      </c>
      <c r="H3097" t="s">
        <v>11831</v>
      </c>
      <c r="I3097" t="s">
        <v>34</v>
      </c>
      <c r="J3097" t="s">
        <v>11848</v>
      </c>
      <c r="K3097" t="s">
        <v>2657</v>
      </c>
      <c r="L3097">
        <v>76750</v>
      </c>
      <c r="M3097">
        <v>653</v>
      </c>
      <c r="N3097">
        <v>658</v>
      </c>
      <c r="O3097">
        <v>826</v>
      </c>
      <c r="P3097">
        <v>1068</v>
      </c>
      <c r="Q3097">
        <v>1180</v>
      </c>
    </row>
    <row r="3098" spans="1:17" x14ac:dyDescent="0.25">
      <c r="A3098">
        <v>36011</v>
      </c>
      <c r="B3098" t="s">
        <v>11849</v>
      </c>
      <c r="C3098" t="s">
        <v>11850</v>
      </c>
      <c r="D3098" t="s">
        <v>11851</v>
      </c>
      <c r="E3098" t="s">
        <v>304</v>
      </c>
      <c r="F3098" t="s">
        <v>2644</v>
      </c>
      <c r="G3098" t="s">
        <v>11830</v>
      </c>
      <c r="H3098" t="s">
        <v>11831</v>
      </c>
      <c r="I3098" t="s">
        <v>34</v>
      </c>
      <c r="J3098" t="s">
        <v>11852</v>
      </c>
      <c r="K3098" t="s">
        <v>2657</v>
      </c>
      <c r="L3098">
        <v>76958</v>
      </c>
      <c r="M3098">
        <v>728</v>
      </c>
      <c r="N3098">
        <v>734</v>
      </c>
      <c r="O3098">
        <v>937</v>
      </c>
      <c r="P3098">
        <v>1181</v>
      </c>
      <c r="Q3098">
        <v>1371</v>
      </c>
    </row>
    <row r="3099" spans="1:17" x14ac:dyDescent="0.25">
      <c r="A3099">
        <v>36013</v>
      </c>
      <c r="B3099" t="s">
        <v>11853</v>
      </c>
      <c r="C3099" t="s">
        <v>11854</v>
      </c>
      <c r="D3099" t="s">
        <v>11855</v>
      </c>
      <c r="E3099" t="s">
        <v>340</v>
      </c>
      <c r="F3099" t="s">
        <v>2644</v>
      </c>
      <c r="G3099" t="s">
        <v>11830</v>
      </c>
      <c r="H3099" t="s">
        <v>11831</v>
      </c>
      <c r="I3099" t="s">
        <v>34</v>
      </c>
      <c r="J3099" t="s">
        <v>11856</v>
      </c>
      <c r="K3099" t="s">
        <v>2657</v>
      </c>
      <c r="L3099">
        <v>127584</v>
      </c>
      <c r="M3099">
        <v>575</v>
      </c>
      <c r="N3099">
        <v>657</v>
      </c>
      <c r="O3099">
        <v>826</v>
      </c>
      <c r="P3099">
        <v>1059</v>
      </c>
      <c r="Q3099">
        <v>1123</v>
      </c>
    </row>
    <row r="3100" spans="1:17" x14ac:dyDescent="0.25">
      <c r="A3100">
        <v>36015</v>
      </c>
      <c r="B3100" t="s">
        <v>11857</v>
      </c>
      <c r="C3100" t="s">
        <v>11858</v>
      </c>
      <c r="D3100" t="s">
        <v>11859</v>
      </c>
      <c r="E3100" t="s">
        <v>374</v>
      </c>
      <c r="F3100" t="s">
        <v>2644</v>
      </c>
      <c r="G3100" t="s">
        <v>11830</v>
      </c>
      <c r="H3100" t="s">
        <v>11831</v>
      </c>
      <c r="I3100" t="s">
        <v>34</v>
      </c>
      <c r="J3100" t="s">
        <v>11860</v>
      </c>
      <c r="K3100" t="s">
        <v>2648</v>
      </c>
      <c r="L3100">
        <v>84115</v>
      </c>
      <c r="M3100">
        <v>808</v>
      </c>
      <c r="N3100">
        <v>810</v>
      </c>
      <c r="O3100">
        <v>1039</v>
      </c>
      <c r="P3100">
        <v>1333</v>
      </c>
      <c r="Q3100">
        <v>1481</v>
      </c>
    </row>
    <row r="3101" spans="1:17" x14ac:dyDescent="0.25">
      <c r="A3101">
        <v>36017</v>
      </c>
      <c r="B3101" t="s">
        <v>11861</v>
      </c>
      <c r="C3101" t="s">
        <v>11862</v>
      </c>
      <c r="D3101" t="s">
        <v>11863</v>
      </c>
      <c r="E3101" t="s">
        <v>412</v>
      </c>
      <c r="F3101" t="s">
        <v>2644</v>
      </c>
      <c r="G3101" t="s">
        <v>11830</v>
      </c>
      <c r="H3101" t="s">
        <v>11831</v>
      </c>
      <c r="I3101" t="s">
        <v>34</v>
      </c>
      <c r="J3101" t="s">
        <v>11864</v>
      </c>
      <c r="K3101" t="s">
        <v>2657</v>
      </c>
      <c r="L3101">
        <v>47527</v>
      </c>
      <c r="M3101">
        <v>577</v>
      </c>
      <c r="N3101">
        <v>696</v>
      </c>
      <c r="O3101">
        <v>829</v>
      </c>
      <c r="P3101">
        <v>1077</v>
      </c>
      <c r="Q3101">
        <v>1192</v>
      </c>
    </row>
    <row r="3102" spans="1:17" x14ac:dyDescent="0.25">
      <c r="A3102">
        <v>36019</v>
      </c>
      <c r="B3102" t="s">
        <v>11865</v>
      </c>
      <c r="C3102" t="s">
        <v>11866</v>
      </c>
      <c r="D3102" t="s">
        <v>11867</v>
      </c>
      <c r="E3102" t="s">
        <v>447</v>
      </c>
      <c r="F3102" t="s">
        <v>2644</v>
      </c>
      <c r="G3102" t="s">
        <v>11830</v>
      </c>
      <c r="H3102" t="s">
        <v>11831</v>
      </c>
      <c r="I3102" t="s">
        <v>34</v>
      </c>
      <c r="J3102" t="s">
        <v>11868</v>
      </c>
      <c r="K3102" t="s">
        <v>2657</v>
      </c>
      <c r="L3102">
        <v>80320</v>
      </c>
      <c r="M3102">
        <v>774</v>
      </c>
      <c r="N3102">
        <v>779</v>
      </c>
      <c r="O3102">
        <v>992</v>
      </c>
      <c r="P3102">
        <v>1244</v>
      </c>
      <c r="Q3102">
        <v>1341</v>
      </c>
    </row>
    <row r="3103" spans="1:17" x14ac:dyDescent="0.25">
      <c r="A3103">
        <v>36021</v>
      </c>
      <c r="B3103" t="s">
        <v>11869</v>
      </c>
      <c r="C3103" t="s">
        <v>11870</v>
      </c>
      <c r="D3103" t="s">
        <v>11871</v>
      </c>
      <c r="E3103" t="s">
        <v>269</v>
      </c>
      <c r="F3103" t="s">
        <v>2644</v>
      </c>
      <c r="G3103" t="s">
        <v>11830</v>
      </c>
      <c r="H3103" t="s">
        <v>11831</v>
      </c>
      <c r="I3103" t="s">
        <v>34</v>
      </c>
      <c r="J3103" t="s">
        <v>11872</v>
      </c>
      <c r="K3103" t="s">
        <v>2657</v>
      </c>
      <c r="L3103">
        <v>60016</v>
      </c>
      <c r="M3103">
        <v>913</v>
      </c>
      <c r="N3103">
        <v>952</v>
      </c>
      <c r="O3103">
        <v>1107</v>
      </c>
      <c r="P3103">
        <v>1392</v>
      </c>
      <c r="Q3103">
        <v>1487</v>
      </c>
    </row>
    <row r="3104" spans="1:17" x14ac:dyDescent="0.25">
      <c r="A3104">
        <v>36023</v>
      </c>
      <c r="B3104" t="s">
        <v>11873</v>
      </c>
      <c r="C3104" t="s">
        <v>11874</v>
      </c>
      <c r="D3104" t="s">
        <v>11875</v>
      </c>
      <c r="E3104" t="s">
        <v>510</v>
      </c>
      <c r="F3104" t="s">
        <v>2644</v>
      </c>
      <c r="G3104" t="s">
        <v>11830</v>
      </c>
      <c r="H3104" t="s">
        <v>11831</v>
      </c>
      <c r="I3104" t="s">
        <v>34</v>
      </c>
      <c r="J3104" t="s">
        <v>11876</v>
      </c>
      <c r="K3104" t="s">
        <v>2657</v>
      </c>
      <c r="L3104">
        <v>47618</v>
      </c>
      <c r="M3104">
        <v>775</v>
      </c>
      <c r="N3104">
        <v>780</v>
      </c>
      <c r="O3104">
        <v>947</v>
      </c>
      <c r="P3104">
        <v>1153</v>
      </c>
      <c r="Q3104">
        <v>1613</v>
      </c>
    </row>
    <row r="3105" spans="1:17" x14ac:dyDescent="0.25">
      <c r="A3105">
        <v>36025</v>
      </c>
      <c r="B3105" t="s">
        <v>11877</v>
      </c>
      <c r="C3105" t="s">
        <v>11878</v>
      </c>
      <c r="D3105" t="s">
        <v>11879</v>
      </c>
      <c r="E3105" t="s">
        <v>540</v>
      </c>
      <c r="F3105" t="s">
        <v>2644</v>
      </c>
      <c r="G3105" t="s">
        <v>11830</v>
      </c>
      <c r="H3105" t="s">
        <v>11831</v>
      </c>
      <c r="I3105" t="s">
        <v>34</v>
      </c>
      <c r="J3105" t="s">
        <v>11880</v>
      </c>
      <c r="K3105" t="s">
        <v>2657</v>
      </c>
      <c r="L3105">
        <v>44676</v>
      </c>
      <c r="M3105">
        <v>715</v>
      </c>
      <c r="N3105">
        <v>723</v>
      </c>
      <c r="O3105">
        <v>826</v>
      </c>
      <c r="P3105">
        <v>1135</v>
      </c>
      <c r="Q3105">
        <v>1139</v>
      </c>
    </row>
    <row r="3106" spans="1:17" x14ac:dyDescent="0.25">
      <c r="A3106">
        <v>36027</v>
      </c>
      <c r="B3106" t="s">
        <v>11881</v>
      </c>
      <c r="C3106" t="s">
        <v>11882</v>
      </c>
      <c r="D3106" t="s">
        <v>11883</v>
      </c>
      <c r="E3106" t="s">
        <v>574</v>
      </c>
      <c r="F3106" t="s">
        <v>2644</v>
      </c>
      <c r="G3106" t="s">
        <v>11830</v>
      </c>
      <c r="H3106" t="s">
        <v>11831</v>
      </c>
      <c r="I3106" t="s">
        <v>34</v>
      </c>
      <c r="J3106" t="s">
        <v>11884</v>
      </c>
      <c r="K3106" t="s">
        <v>2648</v>
      </c>
      <c r="L3106">
        <v>293524</v>
      </c>
      <c r="M3106">
        <v>1126</v>
      </c>
      <c r="N3106">
        <v>1233</v>
      </c>
      <c r="O3106">
        <v>1583</v>
      </c>
      <c r="P3106">
        <v>2016</v>
      </c>
      <c r="Q3106">
        <v>2238</v>
      </c>
    </row>
    <row r="3107" spans="1:17" x14ac:dyDescent="0.25">
      <c r="A3107">
        <v>36029</v>
      </c>
      <c r="B3107" t="s">
        <v>11885</v>
      </c>
      <c r="C3107" t="s">
        <v>11886</v>
      </c>
      <c r="D3107" t="s">
        <v>11887</v>
      </c>
      <c r="E3107" t="s">
        <v>605</v>
      </c>
      <c r="F3107" t="s">
        <v>2644</v>
      </c>
      <c r="G3107" t="s">
        <v>11830</v>
      </c>
      <c r="H3107" t="s">
        <v>11831</v>
      </c>
      <c r="I3107" t="s">
        <v>34</v>
      </c>
      <c r="J3107" t="s">
        <v>11888</v>
      </c>
      <c r="K3107" t="s">
        <v>2648</v>
      </c>
      <c r="L3107">
        <v>918873</v>
      </c>
      <c r="M3107">
        <v>869</v>
      </c>
      <c r="N3107">
        <v>908</v>
      </c>
      <c r="O3107">
        <v>1069</v>
      </c>
      <c r="P3107">
        <v>1309</v>
      </c>
      <c r="Q3107">
        <v>1470</v>
      </c>
    </row>
    <row r="3108" spans="1:17" x14ac:dyDescent="0.25">
      <c r="A3108">
        <v>36031</v>
      </c>
      <c r="B3108" t="s">
        <v>11889</v>
      </c>
      <c r="C3108" t="s">
        <v>11890</v>
      </c>
      <c r="D3108" t="s">
        <v>11891</v>
      </c>
      <c r="E3108" t="s">
        <v>257</v>
      </c>
      <c r="F3108" t="s">
        <v>2644</v>
      </c>
      <c r="G3108" t="s">
        <v>11830</v>
      </c>
      <c r="H3108" t="s">
        <v>11831</v>
      </c>
      <c r="I3108" t="s">
        <v>34</v>
      </c>
      <c r="J3108" t="s">
        <v>11892</v>
      </c>
      <c r="K3108" t="s">
        <v>2657</v>
      </c>
      <c r="L3108">
        <v>37281</v>
      </c>
      <c r="M3108">
        <v>788</v>
      </c>
      <c r="N3108">
        <v>822</v>
      </c>
      <c r="O3108">
        <v>934</v>
      </c>
      <c r="P3108">
        <v>1316</v>
      </c>
      <c r="Q3108">
        <v>1365</v>
      </c>
    </row>
    <row r="3109" spans="1:17" x14ac:dyDescent="0.25">
      <c r="A3109">
        <v>36033</v>
      </c>
      <c r="B3109" t="s">
        <v>11893</v>
      </c>
      <c r="C3109" t="s">
        <v>11894</v>
      </c>
      <c r="D3109" t="s">
        <v>11895</v>
      </c>
      <c r="E3109" t="s">
        <v>207</v>
      </c>
      <c r="F3109" t="s">
        <v>2644</v>
      </c>
      <c r="G3109" t="s">
        <v>11830</v>
      </c>
      <c r="H3109" t="s">
        <v>11831</v>
      </c>
      <c r="I3109" t="s">
        <v>34</v>
      </c>
      <c r="J3109" t="s">
        <v>11896</v>
      </c>
      <c r="K3109" t="s">
        <v>2657</v>
      </c>
      <c r="L3109">
        <v>50389</v>
      </c>
      <c r="M3109">
        <v>552</v>
      </c>
      <c r="N3109">
        <v>710</v>
      </c>
      <c r="O3109">
        <v>826</v>
      </c>
      <c r="P3109">
        <v>1048</v>
      </c>
      <c r="Q3109">
        <v>1152</v>
      </c>
    </row>
    <row r="3110" spans="1:17" x14ac:dyDescent="0.25">
      <c r="A3110">
        <v>36035</v>
      </c>
      <c r="B3110" t="s">
        <v>11897</v>
      </c>
      <c r="C3110" t="s">
        <v>11898</v>
      </c>
      <c r="D3110" t="s">
        <v>11899</v>
      </c>
      <c r="E3110" t="s">
        <v>702</v>
      </c>
      <c r="F3110" t="s">
        <v>2644</v>
      </c>
      <c r="G3110" t="s">
        <v>11830</v>
      </c>
      <c r="H3110" t="s">
        <v>11831</v>
      </c>
      <c r="I3110" t="s">
        <v>34</v>
      </c>
      <c r="J3110" t="s">
        <v>11900</v>
      </c>
      <c r="K3110" t="s">
        <v>2657</v>
      </c>
      <c r="L3110">
        <v>53452</v>
      </c>
      <c r="M3110">
        <v>735</v>
      </c>
      <c r="N3110">
        <v>739</v>
      </c>
      <c r="O3110">
        <v>962</v>
      </c>
      <c r="P3110">
        <v>1171</v>
      </c>
      <c r="Q3110">
        <v>1359</v>
      </c>
    </row>
    <row r="3111" spans="1:17" x14ac:dyDescent="0.25">
      <c r="A3111">
        <v>36037</v>
      </c>
      <c r="B3111" t="s">
        <v>11901</v>
      </c>
      <c r="C3111" t="s">
        <v>11902</v>
      </c>
      <c r="D3111" t="s">
        <v>11903</v>
      </c>
      <c r="E3111" t="s">
        <v>726</v>
      </c>
      <c r="F3111" t="s">
        <v>2644</v>
      </c>
      <c r="G3111" t="s">
        <v>11830</v>
      </c>
      <c r="H3111" t="s">
        <v>11831</v>
      </c>
      <c r="I3111" t="s">
        <v>34</v>
      </c>
      <c r="J3111" t="s">
        <v>11904</v>
      </c>
      <c r="K3111" t="s">
        <v>2657</v>
      </c>
      <c r="L3111">
        <v>57554</v>
      </c>
      <c r="M3111">
        <v>633</v>
      </c>
      <c r="N3111">
        <v>777</v>
      </c>
      <c r="O3111">
        <v>946</v>
      </c>
      <c r="P3111">
        <v>1233</v>
      </c>
      <c r="Q3111">
        <v>1349</v>
      </c>
    </row>
    <row r="3112" spans="1:17" x14ac:dyDescent="0.25">
      <c r="A3112">
        <v>36039</v>
      </c>
      <c r="B3112" t="s">
        <v>11905</v>
      </c>
      <c r="C3112" t="s">
        <v>11906</v>
      </c>
      <c r="D3112" t="s">
        <v>11907</v>
      </c>
      <c r="E3112" t="s">
        <v>758</v>
      </c>
      <c r="F3112" t="s">
        <v>2644</v>
      </c>
      <c r="G3112" t="s">
        <v>11830</v>
      </c>
      <c r="H3112" t="s">
        <v>11831</v>
      </c>
      <c r="I3112" t="s">
        <v>34</v>
      </c>
      <c r="J3112" t="s">
        <v>11908</v>
      </c>
      <c r="K3112" t="s">
        <v>2657</v>
      </c>
      <c r="L3112">
        <v>47335</v>
      </c>
      <c r="M3112">
        <v>883</v>
      </c>
      <c r="N3112">
        <v>931</v>
      </c>
      <c r="O3112">
        <v>1123</v>
      </c>
      <c r="P3112">
        <v>1407</v>
      </c>
      <c r="Q3112">
        <v>1509</v>
      </c>
    </row>
    <row r="3113" spans="1:17" x14ac:dyDescent="0.25">
      <c r="A3113">
        <v>36041</v>
      </c>
      <c r="B3113" t="s">
        <v>11909</v>
      </c>
      <c r="C3113" t="s">
        <v>11910</v>
      </c>
      <c r="D3113" t="s">
        <v>11911</v>
      </c>
      <c r="E3113" t="s">
        <v>785</v>
      </c>
      <c r="F3113" t="s">
        <v>2644</v>
      </c>
      <c r="G3113" t="s">
        <v>11830</v>
      </c>
      <c r="H3113" t="s">
        <v>11831</v>
      </c>
      <c r="I3113" t="s">
        <v>34</v>
      </c>
      <c r="J3113" t="s">
        <v>11912</v>
      </c>
      <c r="K3113" t="s">
        <v>2657</v>
      </c>
      <c r="L3113">
        <v>4454</v>
      </c>
      <c r="M3113">
        <v>765</v>
      </c>
      <c r="N3113">
        <v>770</v>
      </c>
      <c r="O3113">
        <v>1013</v>
      </c>
      <c r="P3113">
        <v>1233</v>
      </c>
      <c r="Q3113">
        <v>1434</v>
      </c>
    </row>
    <row r="3114" spans="1:17" x14ac:dyDescent="0.25">
      <c r="A3114">
        <v>36043</v>
      </c>
      <c r="B3114" t="s">
        <v>11913</v>
      </c>
      <c r="C3114" t="s">
        <v>11914</v>
      </c>
      <c r="D3114" t="s">
        <v>11915</v>
      </c>
      <c r="E3114" t="s">
        <v>811</v>
      </c>
      <c r="F3114" t="s">
        <v>2644</v>
      </c>
      <c r="G3114" t="s">
        <v>11830</v>
      </c>
      <c r="H3114" t="s">
        <v>11831</v>
      </c>
      <c r="I3114" t="s">
        <v>34</v>
      </c>
      <c r="J3114" t="s">
        <v>11916</v>
      </c>
      <c r="K3114" t="s">
        <v>2648</v>
      </c>
      <c r="L3114">
        <v>61738</v>
      </c>
      <c r="M3114">
        <v>755</v>
      </c>
      <c r="N3114">
        <v>759</v>
      </c>
      <c r="O3114">
        <v>955</v>
      </c>
      <c r="P3114">
        <v>1162</v>
      </c>
      <c r="Q3114">
        <v>1376</v>
      </c>
    </row>
    <row r="3115" spans="1:17" x14ac:dyDescent="0.25">
      <c r="A3115">
        <v>36045</v>
      </c>
      <c r="B3115" t="s">
        <v>11917</v>
      </c>
      <c r="C3115" t="s">
        <v>11918</v>
      </c>
      <c r="D3115" t="s">
        <v>11919</v>
      </c>
      <c r="E3115" t="s">
        <v>648</v>
      </c>
      <c r="F3115" t="s">
        <v>2644</v>
      </c>
      <c r="G3115" t="s">
        <v>11830</v>
      </c>
      <c r="H3115" t="s">
        <v>11831</v>
      </c>
      <c r="I3115" t="s">
        <v>34</v>
      </c>
      <c r="J3115" t="s">
        <v>11920</v>
      </c>
      <c r="K3115" t="s">
        <v>2648</v>
      </c>
      <c r="L3115">
        <v>111454</v>
      </c>
      <c r="M3115">
        <v>816</v>
      </c>
      <c r="N3115">
        <v>928</v>
      </c>
      <c r="O3115">
        <v>1221</v>
      </c>
      <c r="P3115">
        <v>1650</v>
      </c>
      <c r="Q3115">
        <v>1951</v>
      </c>
    </row>
    <row r="3116" spans="1:17" x14ac:dyDescent="0.25">
      <c r="A3116">
        <v>36047</v>
      </c>
      <c r="B3116" t="s">
        <v>11921</v>
      </c>
      <c r="C3116" t="s">
        <v>11838</v>
      </c>
      <c r="D3116" t="s">
        <v>11839</v>
      </c>
      <c r="E3116" t="s">
        <v>625</v>
      </c>
      <c r="F3116" t="s">
        <v>2644</v>
      </c>
      <c r="G3116" t="s">
        <v>11830</v>
      </c>
      <c r="H3116" t="s">
        <v>11831</v>
      </c>
      <c r="I3116" t="s">
        <v>34</v>
      </c>
      <c r="J3116" t="s">
        <v>11922</v>
      </c>
      <c r="K3116" t="s">
        <v>2648</v>
      </c>
      <c r="L3116">
        <v>2576771</v>
      </c>
      <c r="M3116">
        <v>2123</v>
      </c>
      <c r="N3116">
        <v>2170</v>
      </c>
      <c r="O3116">
        <v>2451</v>
      </c>
      <c r="P3116">
        <v>3078</v>
      </c>
      <c r="Q3116">
        <v>3316</v>
      </c>
    </row>
    <row r="3117" spans="1:17" x14ac:dyDescent="0.25">
      <c r="A3117">
        <v>36049</v>
      </c>
      <c r="B3117" t="s">
        <v>11923</v>
      </c>
      <c r="C3117" t="s">
        <v>11924</v>
      </c>
      <c r="D3117" t="s">
        <v>11925</v>
      </c>
      <c r="E3117" t="s">
        <v>791</v>
      </c>
      <c r="F3117" t="s">
        <v>2644</v>
      </c>
      <c r="G3117" t="s">
        <v>11830</v>
      </c>
      <c r="H3117" t="s">
        <v>11831</v>
      </c>
      <c r="I3117" t="s">
        <v>34</v>
      </c>
      <c r="J3117" t="s">
        <v>11926</v>
      </c>
      <c r="K3117" t="s">
        <v>2657</v>
      </c>
      <c r="L3117">
        <v>26456</v>
      </c>
      <c r="M3117">
        <v>685</v>
      </c>
      <c r="N3117">
        <v>692</v>
      </c>
      <c r="O3117">
        <v>899</v>
      </c>
      <c r="P3117">
        <v>1111</v>
      </c>
      <c r="Q3117">
        <v>1383</v>
      </c>
    </row>
    <row r="3118" spans="1:17" x14ac:dyDescent="0.25">
      <c r="A3118">
        <v>36051</v>
      </c>
      <c r="B3118" t="s">
        <v>11927</v>
      </c>
      <c r="C3118" t="s">
        <v>11928</v>
      </c>
      <c r="D3118" t="s">
        <v>11929</v>
      </c>
      <c r="E3118" t="s">
        <v>913</v>
      </c>
      <c r="F3118" t="s">
        <v>2644</v>
      </c>
      <c r="G3118" t="s">
        <v>11830</v>
      </c>
      <c r="H3118" t="s">
        <v>11831</v>
      </c>
      <c r="I3118" t="s">
        <v>34</v>
      </c>
      <c r="J3118" t="s">
        <v>11930</v>
      </c>
      <c r="K3118" t="s">
        <v>2648</v>
      </c>
      <c r="L3118">
        <v>63218</v>
      </c>
      <c r="M3118">
        <v>839</v>
      </c>
      <c r="N3118">
        <v>950</v>
      </c>
      <c r="O3118">
        <v>1186</v>
      </c>
      <c r="P3118">
        <v>1443</v>
      </c>
      <c r="Q3118">
        <v>1593</v>
      </c>
    </row>
    <row r="3119" spans="1:17" x14ac:dyDescent="0.25">
      <c r="A3119">
        <v>36053</v>
      </c>
      <c r="B3119" t="s">
        <v>11931</v>
      </c>
      <c r="C3119" t="s">
        <v>11932</v>
      </c>
      <c r="D3119" t="s">
        <v>11933</v>
      </c>
      <c r="E3119" t="s">
        <v>941</v>
      </c>
      <c r="F3119" t="s">
        <v>2644</v>
      </c>
      <c r="G3119" t="s">
        <v>11830</v>
      </c>
      <c r="H3119" t="s">
        <v>11831</v>
      </c>
      <c r="I3119" t="s">
        <v>34</v>
      </c>
      <c r="J3119" t="s">
        <v>11934</v>
      </c>
      <c r="K3119" t="s">
        <v>2648</v>
      </c>
      <c r="L3119">
        <v>70990</v>
      </c>
      <c r="M3119">
        <v>801</v>
      </c>
      <c r="N3119">
        <v>897</v>
      </c>
      <c r="O3119">
        <v>1109</v>
      </c>
      <c r="P3119">
        <v>1367</v>
      </c>
      <c r="Q3119">
        <v>1579</v>
      </c>
    </row>
    <row r="3120" spans="1:17" x14ac:dyDescent="0.25">
      <c r="A3120">
        <v>36055</v>
      </c>
      <c r="B3120" t="s">
        <v>11935</v>
      </c>
      <c r="C3120" t="s">
        <v>11928</v>
      </c>
      <c r="D3120" t="s">
        <v>11929</v>
      </c>
      <c r="E3120" t="s">
        <v>965</v>
      </c>
      <c r="F3120" t="s">
        <v>2644</v>
      </c>
      <c r="G3120" t="s">
        <v>11830</v>
      </c>
      <c r="H3120" t="s">
        <v>11831</v>
      </c>
      <c r="I3120" t="s">
        <v>34</v>
      </c>
      <c r="J3120" t="s">
        <v>11936</v>
      </c>
      <c r="K3120" t="s">
        <v>2648</v>
      </c>
      <c r="L3120">
        <v>743084</v>
      </c>
      <c r="M3120">
        <v>839</v>
      </c>
      <c r="N3120">
        <v>950</v>
      </c>
      <c r="O3120">
        <v>1186</v>
      </c>
      <c r="P3120">
        <v>1443</v>
      </c>
      <c r="Q3120">
        <v>1593</v>
      </c>
    </row>
    <row r="3121" spans="1:17" x14ac:dyDescent="0.25">
      <c r="A3121">
        <v>36057</v>
      </c>
      <c r="B3121" t="s">
        <v>11937</v>
      </c>
      <c r="C3121" t="s">
        <v>11938</v>
      </c>
      <c r="D3121" t="s">
        <v>11939</v>
      </c>
      <c r="E3121" t="s">
        <v>598</v>
      </c>
      <c r="F3121" t="s">
        <v>2644</v>
      </c>
      <c r="G3121" t="s">
        <v>11830</v>
      </c>
      <c r="H3121" t="s">
        <v>11831</v>
      </c>
      <c r="I3121" t="s">
        <v>34</v>
      </c>
      <c r="J3121" t="s">
        <v>11940</v>
      </c>
      <c r="K3121" t="s">
        <v>2657</v>
      </c>
      <c r="L3121">
        <v>49294</v>
      </c>
      <c r="M3121">
        <v>747</v>
      </c>
      <c r="N3121">
        <v>751</v>
      </c>
      <c r="O3121">
        <v>889</v>
      </c>
      <c r="P3121">
        <v>1115</v>
      </c>
      <c r="Q3121">
        <v>1219</v>
      </c>
    </row>
    <row r="3122" spans="1:17" x14ac:dyDescent="0.25">
      <c r="A3122">
        <v>36059</v>
      </c>
      <c r="B3122" t="s">
        <v>11941</v>
      </c>
      <c r="C3122" t="s">
        <v>11942</v>
      </c>
      <c r="D3122" t="s">
        <v>11943</v>
      </c>
      <c r="E3122" t="s">
        <v>1010</v>
      </c>
      <c r="F3122" t="s">
        <v>2644</v>
      </c>
      <c r="G3122" t="s">
        <v>11830</v>
      </c>
      <c r="H3122" t="s">
        <v>11831</v>
      </c>
      <c r="I3122" t="s">
        <v>34</v>
      </c>
      <c r="J3122" t="s">
        <v>11944</v>
      </c>
      <c r="K3122" t="s">
        <v>2648</v>
      </c>
      <c r="L3122">
        <v>1355683</v>
      </c>
      <c r="M3122">
        <v>1536</v>
      </c>
      <c r="N3122">
        <v>1914</v>
      </c>
      <c r="O3122">
        <v>2297</v>
      </c>
      <c r="P3122">
        <v>2952</v>
      </c>
      <c r="Q3122">
        <v>3245</v>
      </c>
    </row>
    <row r="3123" spans="1:17" x14ac:dyDescent="0.25">
      <c r="A3123">
        <v>36061</v>
      </c>
      <c r="B3123" t="s">
        <v>11945</v>
      </c>
      <c r="C3123" t="s">
        <v>11838</v>
      </c>
      <c r="D3123" t="s">
        <v>11839</v>
      </c>
      <c r="E3123" t="s">
        <v>1034</v>
      </c>
      <c r="F3123" t="s">
        <v>2644</v>
      </c>
      <c r="G3123" t="s">
        <v>11830</v>
      </c>
      <c r="H3123" t="s">
        <v>11831</v>
      </c>
      <c r="I3123" t="s">
        <v>34</v>
      </c>
      <c r="J3123" t="s">
        <v>11946</v>
      </c>
      <c r="K3123" t="s">
        <v>2648</v>
      </c>
      <c r="L3123">
        <v>1629153</v>
      </c>
      <c r="M3123">
        <v>2123</v>
      </c>
      <c r="N3123">
        <v>2170</v>
      </c>
      <c r="O3123">
        <v>2451</v>
      </c>
      <c r="P3123">
        <v>3078</v>
      </c>
      <c r="Q3123">
        <v>3316</v>
      </c>
    </row>
    <row r="3124" spans="1:17" x14ac:dyDescent="0.25">
      <c r="A3124">
        <v>36063</v>
      </c>
      <c r="B3124" t="s">
        <v>11947</v>
      </c>
      <c r="C3124" t="s">
        <v>11886</v>
      </c>
      <c r="D3124" t="s">
        <v>11887</v>
      </c>
      <c r="E3124" t="s">
        <v>1057</v>
      </c>
      <c r="F3124" t="s">
        <v>2644</v>
      </c>
      <c r="G3124" t="s">
        <v>11830</v>
      </c>
      <c r="H3124" t="s">
        <v>11831</v>
      </c>
      <c r="I3124" t="s">
        <v>34</v>
      </c>
      <c r="J3124" t="s">
        <v>11948</v>
      </c>
      <c r="K3124" t="s">
        <v>2648</v>
      </c>
      <c r="L3124">
        <v>210145</v>
      </c>
      <c r="M3124">
        <v>869</v>
      </c>
      <c r="N3124">
        <v>908</v>
      </c>
      <c r="O3124">
        <v>1069</v>
      </c>
      <c r="P3124">
        <v>1309</v>
      </c>
      <c r="Q3124">
        <v>1470</v>
      </c>
    </row>
    <row r="3125" spans="1:17" x14ac:dyDescent="0.25">
      <c r="A3125">
        <v>36065</v>
      </c>
      <c r="B3125" t="s">
        <v>11949</v>
      </c>
      <c r="C3125" t="s">
        <v>11914</v>
      </c>
      <c r="D3125" t="s">
        <v>11915</v>
      </c>
      <c r="E3125" t="s">
        <v>1087</v>
      </c>
      <c r="F3125" t="s">
        <v>2644</v>
      </c>
      <c r="G3125" t="s">
        <v>11830</v>
      </c>
      <c r="H3125" t="s">
        <v>11831</v>
      </c>
      <c r="I3125" t="s">
        <v>34</v>
      </c>
      <c r="J3125" t="s">
        <v>11950</v>
      </c>
      <c r="K3125" t="s">
        <v>2648</v>
      </c>
      <c r="L3125">
        <v>229074</v>
      </c>
      <c r="M3125">
        <v>755</v>
      </c>
      <c r="N3125">
        <v>759</v>
      </c>
      <c r="O3125">
        <v>955</v>
      </c>
      <c r="P3125">
        <v>1162</v>
      </c>
      <c r="Q3125">
        <v>1376</v>
      </c>
    </row>
    <row r="3126" spans="1:17" x14ac:dyDescent="0.25">
      <c r="A3126">
        <v>36067</v>
      </c>
      <c r="B3126" t="s">
        <v>11951</v>
      </c>
      <c r="C3126" t="s">
        <v>11932</v>
      </c>
      <c r="D3126" t="s">
        <v>11933</v>
      </c>
      <c r="E3126" t="s">
        <v>1105</v>
      </c>
      <c r="F3126" t="s">
        <v>2644</v>
      </c>
      <c r="G3126" t="s">
        <v>11830</v>
      </c>
      <c r="H3126" t="s">
        <v>11831</v>
      </c>
      <c r="I3126" t="s">
        <v>34</v>
      </c>
      <c r="J3126" t="s">
        <v>11952</v>
      </c>
      <c r="K3126" t="s">
        <v>2648</v>
      </c>
      <c r="L3126">
        <v>461591</v>
      </c>
      <c r="M3126">
        <v>801</v>
      </c>
      <c r="N3126">
        <v>897</v>
      </c>
      <c r="O3126">
        <v>1109</v>
      </c>
      <c r="P3126">
        <v>1367</v>
      </c>
      <c r="Q3126">
        <v>1579</v>
      </c>
    </row>
    <row r="3127" spans="1:17" x14ac:dyDescent="0.25">
      <c r="A3127">
        <v>36069</v>
      </c>
      <c r="B3127" t="s">
        <v>11953</v>
      </c>
      <c r="C3127" t="s">
        <v>11928</v>
      </c>
      <c r="D3127" t="s">
        <v>11929</v>
      </c>
      <c r="E3127" t="s">
        <v>1129</v>
      </c>
      <c r="F3127" t="s">
        <v>2644</v>
      </c>
      <c r="G3127" t="s">
        <v>11830</v>
      </c>
      <c r="H3127" t="s">
        <v>11831</v>
      </c>
      <c r="I3127" t="s">
        <v>34</v>
      </c>
      <c r="J3127" t="s">
        <v>11954</v>
      </c>
      <c r="K3127" t="s">
        <v>2648</v>
      </c>
      <c r="L3127">
        <v>109774</v>
      </c>
      <c r="M3127">
        <v>839</v>
      </c>
      <c r="N3127">
        <v>950</v>
      </c>
      <c r="O3127">
        <v>1186</v>
      </c>
      <c r="P3127">
        <v>1443</v>
      </c>
      <c r="Q3127">
        <v>1593</v>
      </c>
    </row>
    <row r="3128" spans="1:17" x14ac:dyDescent="0.25">
      <c r="A3128">
        <v>36071</v>
      </c>
      <c r="B3128" t="s">
        <v>11955</v>
      </c>
      <c r="C3128" t="s">
        <v>11882</v>
      </c>
      <c r="D3128" t="s">
        <v>11883</v>
      </c>
      <c r="E3128" t="s">
        <v>420</v>
      </c>
      <c r="F3128" t="s">
        <v>2644</v>
      </c>
      <c r="G3128" t="s">
        <v>11830</v>
      </c>
      <c r="H3128" t="s">
        <v>11831</v>
      </c>
      <c r="I3128" t="s">
        <v>34</v>
      </c>
      <c r="J3128" t="s">
        <v>11956</v>
      </c>
      <c r="K3128" t="s">
        <v>2648</v>
      </c>
      <c r="L3128">
        <v>382077</v>
      </c>
      <c r="M3128">
        <v>1126</v>
      </c>
      <c r="N3128">
        <v>1233</v>
      </c>
      <c r="O3128">
        <v>1583</v>
      </c>
      <c r="P3128">
        <v>2016</v>
      </c>
      <c r="Q3128">
        <v>2238</v>
      </c>
    </row>
    <row r="3129" spans="1:17" x14ac:dyDescent="0.25">
      <c r="A3129">
        <v>36073</v>
      </c>
      <c r="B3129" t="s">
        <v>11957</v>
      </c>
      <c r="C3129" t="s">
        <v>11928</v>
      </c>
      <c r="D3129" t="s">
        <v>11929</v>
      </c>
      <c r="E3129" t="s">
        <v>454</v>
      </c>
      <c r="F3129" t="s">
        <v>2644</v>
      </c>
      <c r="G3129" t="s">
        <v>11830</v>
      </c>
      <c r="H3129" t="s">
        <v>11831</v>
      </c>
      <c r="I3129" t="s">
        <v>34</v>
      </c>
      <c r="J3129" t="s">
        <v>11958</v>
      </c>
      <c r="K3129" t="s">
        <v>2648</v>
      </c>
      <c r="L3129">
        <v>40624</v>
      </c>
      <c r="M3129">
        <v>839</v>
      </c>
      <c r="N3129">
        <v>950</v>
      </c>
      <c r="O3129">
        <v>1186</v>
      </c>
      <c r="P3129">
        <v>1443</v>
      </c>
      <c r="Q3129">
        <v>1593</v>
      </c>
    </row>
    <row r="3130" spans="1:17" x14ac:dyDescent="0.25">
      <c r="A3130">
        <v>36075</v>
      </c>
      <c r="B3130" t="s">
        <v>11959</v>
      </c>
      <c r="C3130" t="s">
        <v>11932</v>
      </c>
      <c r="D3130" t="s">
        <v>11933</v>
      </c>
      <c r="E3130" t="s">
        <v>1193</v>
      </c>
      <c r="F3130" t="s">
        <v>2644</v>
      </c>
      <c r="G3130" t="s">
        <v>11830</v>
      </c>
      <c r="H3130" t="s">
        <v>11831</v>
      </c>
      <c r="I3130" t="s">
        <v>34</v>
      </c>
      <c r="J3130" t="s">
        <v>11960</v>
      </c>
      <c r="K3130" t="s">
        <v>2648</v>
      </c>
      <c r="L3130">
        <v>117630</v>
      </c>
      <c r="M3130">
        <v>801</v>
      </c>
      <c r="N3130">
        <v>897</v>
      </c>
      <c r="O3130">
        <v>1109</v>
      </c>
      <c r="P3130">
        <v>1367</v>
      </c>
      <c r="Q3130">
        <v>1579</v>
      </c>
    </row>
    <row r="3131" spans="1:17" x14ac:dyDescent="0.25">
      <c r="A3131">
        <v>36077</v>
      </c>
      <c r="B3131" t="s">
        <v>11961</v>
      </c>
      <c r="C3131" t="s">
        <v>11962</v>
      </c>
      <c r="D3131" t="s">
        <v>11963</v>
      </c>
      <c r="E3131" t="s">
        <v>1213</v>
      </c>
      <c r="F3131" t="s">
        <v>2644</v>
      </c>
      <c r="G3131" t="s">
        <v>11830</v>
      </c>
      <c r="H3131" t="s">
        <v>11831</v>
      </c>
      <c r="I3131" t="s">
        <v>34</v>
      </c>
      <c r="J3131" t="s">
        <v>11964</v>
      </c>
      <c r="K3131" t="s">
        <v>2657</v>
      </c>
      <c r="L3131">
        <v>59593</v>
      </c>
      <c r="M3131">
        <v>720</v>
      </c>
      <c r="N3131">
        <v>827</v>
      </c>
      <c r="O3131">
        <v>990</v>
      </c>
      <c r="P3131">
        <v>1254</v>
      </c>
      <c r="Q3131">
        <v>1381</v>
      </c>
    </row>
    <row r="3132" spans="1:17" x14ac:dyDescent="0.25">
      <c r="A3132">
        <v>36079</v>
      </c>
      <c r="B3132" t="s">
        <v>11965</v>
      </c>
      <c r="C3132" t="s">
        <v>11838</v>
      </c>
      <c r="D3132" t="s">
        <v>11839</v>
      </c>
      <c r="E3132" t="s">
        <v>1238</v>
      </c>
      <c r="F3132" t="s">
        <v>2644</v>
      </c>
      <c r="G3132" t="s">
        <v>11830</v>
      </c>
      <c r="H3132" t="s">
        <v>11831</v>
      </c>
      <c r="I3132" t="s">
        <v>34</v>
      </c>
      <c r="J3132" t="s">
        <v>11966</v>
      </c>
      <c r="K3132" t="s">
        <v>2648</v>
      </c>
      <c r="L3132">
        <v>98714</v>
      </c>
      <c r="M3132">
        <v>2123</v>
      </c>
      <c r="N3132">
        <v>2170</v>
      </c>
      <c r="O3132">
        <v>2451</v>
      </c>
      <c r="P3132">
        <v>3078</v>
      </c>
      <c r="Q3132">
        <v>3316</v>
      </c>
    </row>
    <row r="3133" spans="1:17" x14ac:dyDescent="0.25">
      <c r="A3133">
        <v>36081</v>
      </c>
      <c r="B3133" t="s">
        <v>11967</v>
      </c>
      <c r="C3133" t="s">
        <v>11838</v>
      </c>
      <c r="D3133" t="s">
        <v>11839</v>
      </c>
      <c r="E3133" t="s">
        <v>1251</v>
      </c>
      <c r="F3133" t="s">
        <v>2644</v>
      </c>
      <c r="G3133" t="s">
        <v>11830</v>
      </c>
      <c r="H3133" t="s">
        <v>11831</v>
      </c>
      <c r="I3133" t="s">
        <v>34</v>
      </c>
      <c r="J3133" t="s">
        <v>11968</v>
      </c>
      <c r="K3133" t="s">
        <v>2648</v>
      </c>
      <c r="L3133">
        <v>2270976</v>
      </c>
      <c r="M3133">
        <v>2123</v>
      </c>
      <c r="N3133">
        <v>2170</v>
      </c>
      <c r="O3133">
        <v>2451</v>
      </c>
      <c r="P3133">
        <v>3078</v>
      </c>
      <c r="Q3133">
        <v>3316</v>
      </c>
    </row>
    <row r="3134" spans="1:17" x14ac:dyDescent="0.25">
      <c r="A3134">
        <v>36083</v>
      </c>
      <c r="B3134" t="s">
        <v>11969</v>
      </c>
      <c r="C3134" t="s">
        <v>11828</v>
      </c>
      <c r="D3134" t="s">
        <v>11829</v>
      </c>
      <c r="E3134" t="s">
        <v>1275</v>
      </c>
      <c r="F3134" t="s">
        <v>2644</v>
      </c>
      <c r="G3134" t="s">
        <v>11830</v>
      </c>
      <c r="H3134" t="s">
        <v>11831</v>
      </c>
      <c r="I3134" t="s">
        <v>34</v>
      </c>
      <c r="J3134" t="s">
        <v>11970</v>
      </c>
      <c r="K3134" t="s">
        <v>2648</v>
      </c>
      <c r="L3134">
        <v>159013</v>
      </c>
      <c r="M3134">
        <v>968</v>
      </c>
      <c r="N3134">
        <v>1079</v>
      </c>
      <c r="O3134">
        <v>1313</v>
      </c>
      <c r="P3134">
        <v>1598</v>
      </c>
      <c r="Q3134">
        <v>1764</v>
      </c>
    </row>
    <row r="3135" spans="1:17" x14ac:dyDescent="0.25">
      <c r="A3135">
        <v>36085</v>
      </c>
      <c r="B3135" t="s">
        <v>11971</v>
      </c>
      <c r="C3135" t="s">
        <v>11838</v>
      </c>
      <c r="D3135" t="s">
        <v>11839</v>
      </c>
      <c r="E3135" t="s">
        <v>1296</v>
      </c>
      <c r="F3135" t="s">
        <v>2644</v>
      </c>
      <c r="G3135" t="s">
        <v>11830</v>
      </c>
      <c r="H3135" t="s">
        <v>11831</v>
      </c>
      <c r="I3135" t="s">
        <v>34</v>
      </c>
      <c r="J3135" t="s">
        <v>11972</v>
      </c>
      <c r="K3135" t="s">
        <v>2648</v>
      </c>
      <c r="L3135">
        <v>475596</v>
      </c>
      <c r="M3135">
        <v>2123</v>
      </c>
      <c r="N3135">
        <v>2170</v>
      </c>
      <c r="O3135">
        <v>2451</v>
      </c>
      <c r="P3135">
        <v>3078</v>
      </c>
      <c r="Q3135">
        <v>3316</v>
      </c>
    </row>
    <row r="3136" spans="1:17" x14ac:dyDescent="0.25">
      <c r="A3136">
        <v>36087</v>
      </c>
      <c r="B3136" t="s">
        <v>11973</v>
      </c>
      <c r="C3136" t="s">
        <v>11838</v>
      </c>
      <c r="D3136" t="s">
        <v>11839</v>
      </c>
      <c r="E3136" t="s">
        <v>1317</v>
      </c>
      <c r="F3136" t="s">
        <v>2644</v>
      </c>
      <c r="G3136" t="s">
        <v>11830</v>
      </c>
      <c r="H3136" t="s">
        <v>11831</v>
      </c>
      <c r="I3136" t="s">
        <v>34</v>
      </c>
      <c r="J3136" t="s">
        <v>11974</v>
      </c>
      <c r="K3136" t="s">
        <v>2648</v>
      </c>
      <c r="L3136">
        <v>325213</v>
      </c>
      <c r="M3136">
        <v>2123</v>
      </c>
      <c r="N3136">
        <v>2170</v>
      </c>
      <c r="O3136">
        <v>2451</v>
      </c>
      <c r="P3136">
        <v>3078</v>
      </c>
      <c r="Q3136">
        <v>3316</v>
      </c>
    </row>
    <row r="3137" spans="1:17" x14ac:dyDescent="0.25">
      <c r="A3137">
        <v>36089</v>
      </c>
      <c r="B3137" t="s">
        <v>11975</v>
      </c>
      <c r="C3137" t="s">
        <v>11976</v>
      </c>
      <c r="D3137" t="s">
        <v>11977</v>
      </c>
      <c r="E3137" t="s">
        <v>1332</v>
      </c>
      <c r="F3137" t="s">
        <v>2644</v>
      </c>
      <c r="G3137" t="s">
        <v>11830</v>
      </c>
      <c r="H3137" t="s">
        <v>11831</v>
      </c>
      <c r="I3137" t="s">
        <v>34</v>
      </c>
      <c r="J3137" t="s">
        <v>11978</v>
      </c>
      <c r="K3137" t="s">
        <v>2657</v>
      </c>
      <c r="L3137">
        <v>108352</v>
      </c>
      <c r="M3137">
        <v>646</v>
      </c>
      <c r="N3137">
        <v>742</v>
      </c>
      <c r="O3137">
        <v>909</v>
      </c>
      <c r="P3137">
        <v>1133</v>
      </c>
      <c r="Q3137">
        <v>1223</v>
      </c>
    </row>
    <row r="3138" spans="1:17" x14ac:dyDescent="0.25">
      <c r="A3138">
        <v>36091</v>
      </c>
      <c r="B3138" t="s">
        <v>11979</v>
      </c>
      <c r="C3138" t="s">
        <v>11828</v>
      </c>
      <c r="D3138" t="s">
        <v>11829</v>
      </c>
      <c r="E3138" t="s">
        <v>1352</v>
      </c>
      <c r="F3138" t="s">
        <v>2644</v>
      </c>
      <c r="G3138" t="s">
        <v>11830</v>
      </c>
      <c r="H3138" t="s">
        <v>11831</v>
      </c>
      <c r="I3138" t="s">
        <v>34</v>
      </c>
      <c r="J3138" t="s">
        <v>11980</v>
      </c>
      <c r="K3138" t="s">
        <v>2648</v>
      </c>
      <c r="L3138">
        <v>229313</v>
      </c>
      <c r="M3138">
        <v>968</v>
      </c>
      <c r="N3138">
        <v>1079</v>
      </c>
      <c r="O3138">
        <v>1313</v>
      </c>
      <c r="P3138">
        <v>1598</v>
      </c>
      <c r="Q3138">
        <v>1764</v>
      </c>
    </row>
    <row r="3139" spans="1:17" x14ac:dyDescent="0.25">
      <c r="A3139">
        <v>36093</v>
      </c>
      <c r="B3139" t="s">
        <v>11981</v>
      </c>
      <c r="C3139" t="s">
        <v>11828</v>
      </c>
      <c r="D3139" t="s">
        <v>11829</v>
      </c>
      <c r="E3139" t="s">
        <v>1373</v>
      </c>
      <c r="F3139" t="s">
        <v>2644</v>
      </c>
      <c r="G3139" t="s">
        <v>11830</v>
      </c>
      <c r="H3139" t="s">
        <v>11831</v>
      </c>
      <c r="I3139" t="s">
        <v>34</v>
      </c>
      <c r="J3139" t="s">
        <v>11982</v>
      </c>
      <c r="K3139" t="s">
        <v>2648</v>
      </c>
      <c r="L3139">
        <v>155086</v>
      </c>
      <c r="M3139">
        <v>968</v>
      </c>
      <c r="N3139">
        <v>1079</v>
      </c>
      <c r="O3139">
        <v>1313</v>
      </c>
      <c r="P3139">
        <v>1598</v>
      </c>
      <c r="Q3139">
        <v>1764</v>
      </c>
    </row>
    <row r="3140" spans="1:17" x14ac:dyDescent="0.25">
      <c r="A3140">
        <v>36095</v>
      </c>
      <c r="B3140" t="s">
        <v>11983</v>
      </c>
      <c r="C3140" t="s">
        <v>11828</v>
      </c>
      <c r="D3140" t="s">
        <v>11829</v>
      </c>
      <c r="E3140" t="s">
        <v>1391</v>
      </c>
      <c r="F3140" t="s">
        <v>2644</v>
      </c>
      <c r="G3140" t="s">
        <v>11830</v>
      </c>
      <c r="H3140" t="s">
        <v>11831</v>
      </c>
      <c r="I3140" t="s">
        <v>34</v>
      </c>
      <c r="J3140" t="s">
        <v>11984</v>
      </c>
      <c r="K3140" t="s">
        <v>2648</v>
      </c>
      <c r="L3140">
        <v>31189</v>
      </c>
      <c r="M3140">
        <v>968</v>
      </c>
      <c r="N3140">
        <v>1079</v>
      </c>
      <c r="O3140">
        <v>1313</v>
      </c>
      <c r="P3140">
        <v>1598</v>
      </c>
      <c r="Q3140">
        <v>1764</v>
      </c>
    </row>
    <row r="3141" spans="1:17" x14ac:dyDescent="0.25">
      <c r="A3141">
        <v>36097</v>
      </c>
      <c r="B3141" t="s">
        <v>11985</v>
      </c>
      <c r="C3141" t="s">
        <v>11986</v>
      </c>
      <c r="D3141" t="s">
        <v>11987</v>
      </c>
      <c r="E3141" t="s">
        <v>1409</v>
      </c>
      <c r="F3141" t="s">
        <v>2644</v>
      </c>
      <c r="G3141" t="s">
        <v>11830</v>
      </c>
      <c r="H3141" t="s">
        <v>11831</v>
      </c>
      <c r="I3141" t="s">
        <v>34</v>
      </c>
      <c r="J3141" t="s">
        <v>11988</v>
      </c>
      <c r="K3141" t="s">
        <v>2657</v>
      </c>
      <c r="L3141">
        <v>17845</v>
      </c>
      <c r="M3141">
        <v>602</v>
      </c>
      <c r="N3141">
        <v>703</v>
      </c>
      <c r="O3141">
        <v>900</v>
      </c>
      <c r="P3141">
        <v>1202</v>
      </c>
      <c r="Q3141">
        <v>1326</v>
      </c>
    </row>
    <row r="3142" spans="1:17" x14ac:dyDescent="0.25">
      <c r="A3142">
        <v>36099</v>
      </c>
      <c r="B3142" t="s">
        <v>11989</v>
      </c>
      <c r="C3142" t="s">
        <v>11990</v>
      </c>
      <c r="D3142" t="s">
        <v>11991</v>
      </c>
      <c r="E3142" t="s">
        <v>1432</v>
      </c>
      <c r="F3142" t="s">
        <v>2644</v>
      </c>
      <c r="G3142" t="s">
        <v>11830</v>
      </c>
      <c r="H3142" t="s">
        <v>11831</v>
      </c>
      <c r="I3142" t="s">
        <v>34</v>
      </c>
      <c r="J3142" t="s">
        <v>11992</v>
      </c>
      <c r="K3142" t="s">
        <v>2657</v>
      </c>
      <c r="L3142">
        <v>34295</v>
      </c>
      <c r="M3142">
        <v>727</v>
      </c>
      <c r="N3142">
        <v>732</v>
      </c>
      <c r="O3142">
        <v>926</v>
      </c>
      <c r="P3142">
        <v>1198</v>
      </c>
      <c r="Q3142">
        <v>1513</v>
      </c>
    </row>
    <row r="3143" spans="1:17" x14ac:dyDescent="0.25">
      <c r="A3143">
        <v>36101</v>
      </c>
      <c r="B3143" t="s">
        <v>11993</v>
      </c>
      <c r="C3143" t="s">
        <v>11994</v>
      </c>
      <c r="D3143" t="s">
        <v>11995</v>
      </c>
      <c r="E3143" t="s">
        <v>1451</v>
      </c>
      <c r="F3143" t="s">
        <v>2644</v>
      </c>
      <c r="G3143" t="s">
        <v>11830</v>
      </c>
      <c r="H3143" t="s">
        <v>11831</v>
      </c>
      <c r="I3143" t="s">
        <v>34</v>
      </c>
      <c r="J3143" t="s">
        <v>11996</v>
      </c>
      <c r="K3143" t="s">
        <v>2657</v>
      </c>
      <c r="L3143">
        <v>95843</v>
      </c>
      <c r="M3143">
        <v>676</v>
      </c>
      <c r="N3143">
        <v>714</v>
      </c>
      <c r="O3143">
        <v>844</v>
      </c>
      <c r="P3143">
        <v>1099</v>
      </c>
      <c r="Q3143">
        <v>1407</v>
      </c>
    </row>
    <row r="3144" spans="1:17" x14ac:dyDescent="0.25">
      <c r="A3144">
        <v>36103</v>
      </c>
      <c r="B3144" t="s">
        <v>11997</v>
      </c>
      <c r="C3144" t="s">
        <v>11942</v>
      </c>
      <c r="D3144" t="s">
        <v>11943</v>
      </c>
      <c r="E3144" t="s">
        <v>533</v>
      </c>
      <c r="F3144" t="s">
        <v>2644</v>
      </c>
      <c r="G3144" t="s">
        <v>11830</v>
      </c>
      <c r="H3144" t="s">
        <v>11831</v>
      </c>
      <c r="I3144" t="s">
        <v>34</v>
      </c>
      <c r="J3144" t="s">
        <v>11998</v>
      </c>
      <c r="K3144" t="s">
        <v>2648</v>
      </c>
      <c r="L3144">
        <v>1481364</v>
      </c>
      <c r="M3144">
        <v>1536</v>
      </c>
      <c r="N3144">
        <v>1914</v>
      </c>
      <c r="O3144">
        <v>2297</v>
      </c>
      <c r="P3144">
        <v>2952</v>
      </c>
      <c r="Q3144">
        <v>3245</v>
      </c>
    </row>
    <row r="3145" spans="1:17" x14ac:dyDescent="0.25">
      <c r="A3145">
        <v>36105</v>
      </c>
      <c r="B3145" t="s">
        <v>11999</v>
      </c>
      <c r="C3145" t="s">
        <v>12000</v>
      </c>
      <c r="D3145" t="s">
        <v>12001</v>
      </c>
      <c r="E3145" t="s">
        <v>444</v>
      </c>
      <c r="F3145" t="s">
        <v>2644</v>
      </c>
      <c r="G3145" t="s">
        <v>11830</v>
      </c>
      <c r="H3145" t="s">
        <v>11831</v>
      </c>
      <c r="I3145" t="s">
        <v>34</v>
      </c>
      <c r="J3145" t="s">
        <v>12002</v>
      </c>
      <c r="K3145" t="s">
        <v>2657</v>
      </c>
      <c r="L3145">
        <v>75329</v>
      </c>
      <c r="M3145">
        <v>698</v>
      </c>
      <c r="N3145">
        <v>838</v>
      </c>
      <c r="O3145">
        <v>1008</v>
      </c>
      <c r="P3145">
        <v>1341</v>
      </c>
      <c r="Q3145">
        <v>1526</v>
      </c>
    </row>
    <row r="3146" spans="1:17" x14ac:dyDescent="0.25">
      <c r="A3146">
        <v>36107</v>
      </c>
      <c r="B3146" t="s">
        <v>12003</v>
      </c>
      <c r="C3146" t="s">
        <v>11842</v>
      </c>
      <c r="D3146" t="s">
        <v>11843</v>
      </c>
      <c r="E3146" t="s">
        <v>1510</v>
      </c>
      <c r="F3146" t="s">
        <v>2644</v>
      </c>
      <c r="G3146" t="s">
        <v>11830</v>
      </c>
      <c r="H3146" t="s">
        <v>11831</v>
      </c>
      <c r="I3146" t="s">
        <v>34</v>
      </c>
      <c r="J3146" t="s">
        <v>12004</v>
      </c>
      <c r="K3146" t="s">
        <v>2648</v>
      </c>
      <c r="L3146">
        <v>48431</v>
      </c>
      <c r="M3146">
        <v>725</v>
      </c>
      <c r="N3146">
        <v>758</v>
      </c>
      <c r="O3146">
        <v>964</v>
      </c>
      <c r="P3146">
        <v>1261</v>
      </c>
      <c r="Q3146">
        <v>1366</v>
      </c>
    </row>
    <row r="3147" spans="1:17" x14ac:dyDescent="0.25">
      <c r="A3147">
        <v>36109</v>
      </c>
      <c r="B3147" t="s">
        <v>12005</v>
      </c>
      <c r="C3147" t="s">
        <v>12006</v>
      </c>
      <c r="D3147" t="s">
        <v>12007</v>
      </c>
      <c r="E3147" t="s">
        <v>1531</v>
      </c>
      <c r="F3147" t="s">
        <v>2644</v>
      </c>
      <c r="G3147" t="s">
        <v>11830</v>
      </c>
      <c r="H3147" t="s">
        <v>11831</v>
      </c>
      <c r="I3147" t="s">
        <v>34</v>
      </c>
      <c r="J3147" t="s">
        <v>12008</v>
      </c>
      <c r="K3147" t="s">
        <v>2648</v>
      </c>
      <c r="L3147">
        <v>102237</v>
      </c>
      <c r="M3147">
        <v>1187</v>
      </c>
      <c r="N3147">
        <v>1276</v>
      </c>
      <c r="O3147">
        <v>1487</v>
      </c>
      <c r="P3147">
        <v>1890</v>
      </c>
      <c r="Q3147">
        <v>1998</v>
      </c>
    </row>
    <row r="3148" spans="1:17" x14ac:dyDescent="0.25">
      <c r="A3148">
        <v>36111</v>
      </c>
      <c r="B3148" t="s">
        <v>12009</v>
      </c>
      <c r="C3148" t="s">
        <v>12010</v>
      </c>
      <c r="D3148" t="s">
        <v>12011</v>
      </c>
      <c r="E3148" t="s">
        <v>1550</v>
      </c>
      <c r="F3148" t="s">
        <v>2644</v>
      </c>
      <c r="G3148" t="s">
        <v>11830</v>
      </c>
      <c r="H3148" t="s">
        <v>11831</v>
      </c>
      <c r="I3148" t="s">
        <v>34</v>
      </c>
      <c r="J3148" t="s">
        <v>12012</v>
      </c>
      <c r="K3148" t="s">
        <v>2648</v>
      </c>
      <c r="L3148">
        <v>178371</v>
      </c>
      <c r="M3148">
        <v>1089</v>
      </c>
      <c r="N3148">
        <v>1155</v>
      </c>
      <c r="O3148">
        <v>1498</v>
      </c>
      <c r="P3148">
        <v>1961</v>
      </c>
      <c r="Q3148">
        <v>2185</v>
      </c>
    </row>
    <row r="3149" spans="1:17" x14ac:dyDescent="0.25">
      <c r="A3149">
        <v>36113</v>
      </c>
      <c r="B3149" t="s">
        <v>12013</v>
      </c>
      <c r="C3149" t="s">
        <v>12014</v>
      </c>
      <c r="D3149" t="s">
        <v>12015</v>
      </c>
      <c r="E3149" t="s">
        <v>783</v>
      </c>
      <c r="F3149" t="s">
        <v>2644</v>
      </c>
      <c r="G3149" t="s">
        <v>11830</v>
      </c>
      <c r="H3149" t="s">
        <v>11831</v>
      </c>
      <c r="I3149" t="s">
        <v>34</v>
      </c>
      <c r="J3149" t="s">
        <v>12016</v>
      </c>
      <c r="K3149" t="s">
        <v>2648</v>
      </c>
      <c r="L3149">
        <v>64187</v>
      </c>
      <c r="M3149">
        <v>790</v>
      </c>
      <c r="N3149">
        <v>896</v>
      </c>
      <c r="O3149">
        <v>1119</v>
      </c>
      <c r="P3149">
        <v>1451</v>
      </c>
      <c r="Q3149">
        <v>1503</v>
      </c>
    </row>
    <row r="3150" spans="1:17" x14ac:dyDescent="0.25">
      <c r="A3150">
        <v>36115</v>
      </c>
      <c r="B3150" t="s">
        <v>12017</v>
      </c>
      <c r="C3150" t="s">
        <v>12014</v>
      </c>
      <c r="D3150" t="s">
        <v>12015</v>
      </c>
      <c r="E3150" t="s">
        <v>271</v>
      </c>
      <c r="F3150" t="s">
        <v>2644</v>
      </c>
      <c r="G3150" t="s">
        <v>11830</v>
      </c>
      <c r="H3150" t="s">
        <v>11831</v>
      </c>
      <c r="I3150" t="s">
        <v>34</v>
      </c>
      <c r="J3150" t="s">
        <v>12018</v>
      </c>
      <c r="K3150" t="s">
        <v>2648</v>
      </c>
      <c r="L3150">
        <v>61304</v>
      </c>
      <c r="M3150">
        <v>790</v>
      </c>
      <c r="N3150">
        <v>896</v>
      </c>
      <c r="O3150">
        <v>1119</v>
      </c>
      <c r="P3150">
        <v>1451</v>
      </c>
      <c r="Q3150">
        <v>1503</v>
      </c>
    </row>
    <row r="3151" spans="1:17" x14ac:dyDescent="0.25">
      <c r="A3151">
        <v>36117</v>
      </c>
      <c r="B3151" t="s">
        <v>12019</v>
      </c>
      <c r="C3151" t="s">
        <v>11928</v>
      </c>
      <c r="D3151" t="s">
        <v>11929</v>
      </c>
      <c r="E3151" t="s">
        <v>975</v>
      </c>
      <c r="F3151" t="s">
        <v>2644</v>
      </c>
      <c r="G3151" t="s">
        <v>11830</v>
      </c>
      <c r="H3151" t="s">
        <v>11831</v>
      </c>
      <c r="I3151" t="s">
        <v>34</v>
      </c>
      <c r="J3151" t="s">
        <v>12020</v>
      </c>
      <c r="K3151" t="s">
        <v>2648</v>
      </c>
      <c r="L3151">
        <v>90103</v>
      </c>
      <c r="M3151">
        <v>839</v>
      </c>
      <c r="N3151">
        <v>950</v>
      </c>
      <c r="O3151">
        <v>1186</v>
      </c>
      <c r="P3151">
        <v>1443</v>
      </c>
      <c r="Q3151">
        <v>1593</v>
      </c>
    </row>
    <row r="3152" spans="1:17" x14ac:dyDescent="0.25">
      <c r="A3152">
        <v>36119</v>
      </c>
      <c r="B3152" t="s">
        <v>12021</v>
      </c>
      <c r="C3152" t="s">
        <v>12022</v>
      </c>
      <c r="D3152" t="s">
        <v>12023</v>
      </c>
      <c r="E3152" t="s">
        <v>1606</v>
      </c>
      <c r="F3152" t="s">
        <v>2644</v>
      </c>
      <c r="G3152" t="s">
        <v>11830</v>
      </c>
      <c r="H3152" t="s">
        <v>11831</v>
      </c>
      <c r="I3152" t="s">
        <v>34</v>
      </c>
      <c r="J3152" t="s">
        <v>12024</v>
      </c>
      <c r="K3152" t="s">
        <v>2648</v>
      </c>
      <c r="L3152">
        <v>968738</v>
      </c>
      <c r="M3152">
        <v>1436</v>
      </c>
      <c r="N3152">
        <v>1669</v>
      </c>
      <c r="O3152">
        <v>2029</v>
      </c>
      <c r="P3152">
        <v>2515</v>
      </c>
      <c r="Q3152">
        <v>2782</v>
      </c>
    </row>
    <row r="3153" spans="1:17" x14ac:dyDescent="0.25">
      <c r="A3153">
        <v>36121</v>
      </c>
      <c r="B3153" t="s">
        <v>12025</v>
      </c>
      <c r="C3153" t="s">
        <v>12026</v>
      </c>
      <c r="D3153" t="s">
        <v>12027</v>
      </c>
      <c r="E3153" t="s">
        <v>1539</v>
      </c>
      <c r="F3153" t="s">
        <v>2644</v>
      </c>
      <c r="G3153" t="s">
        <v>11830</v>
      </c>
      <c r="H3153" t="s">
        <v>11831</v>
      </c>
      <c r="I3153" t="s">
        <v>34</v>
      </c>
      <c r="J3153" t="s">
        <v>12028</v>
      </c>
      <c r="K3153" t="s">
        <v>2657</v>
      </c>
      <c r="L3153">
        <v>40027</v>
      </c>
      <c r="M3153">
        <v>623</v>
      </c>
      <c r="N3153">
        <v>628</v>
      </c>
      <c r="O3153">
        <v>826</v>
      </c>
      <c r="P3153">
        <v>1096</v>
      </c>
      <c r="Q3153">
        <v>1178</v>
      </c>
    </row>
    <row r="3154" spans="1:17" x14ac:dyDescent="0.25">
      <c r="A3154">
        <v>36123</v>
      </c>
      <c r="B3154" t="s">
        <v>12029</v>
      </c>
      <c r="C3154" t="s">
        <v>12030</v>
      </c>
      <c r="D3154" t="s">
        <v>12031</v>
      </c>
      <c r="E3154" t="s">
        <v>1638</v>
      </c>
      <c r="F3154" t="s">
        <v>2644</v>
      </c>
      <c r="G3154" t="s">
        <v>11830</v>
      </c>
      <c r="H3154" t="s">
        <v>11831</v>
      </c>
      <c r="I3154" t="s">
        <v>34</v>
      </c>
      <c r="J3154" t="s">
        <v>12032</v>
      </c>
      <c r="K3154" t="s">
        <v>2648</v>
      </c>
      <c r="L3154">
        <v>24981</v>
      </c>
      <c r="M3154">
        <v>667</v>
      </c>
      <c r="N3154">
        <v>757</v>
      </c>
      <c r="O3154">
        <v>997</v>
      </c>
      <c r="P3154">
        <v>1333</v>
      </c>
      <c r="Q3154">
        <v>1339</v>
      </c>
    </row>
    <row r="3155" spans="1:17" x14ac:dyDescent="0.25">
      <c r="A3155">
        <v>37001</v>
      </c>
      <c r="B3155" t="s">
        <v>12033</v>
      </c>
      <c r="C3155" t="s">
        <v>12034</v>
      </c>
      <c r="D3155" t="s">
        <v>12035</v>
      </c>
      <c r="E3155" t="s">
        <v>85</v>
      </c>
      <c r="F3155" t="s">
        <v>2644</v>
      </c>
      <c r="G3155" t="s">
        <v>12036</v>
      </c>
      <c r="H3155" t="s">
        <v>12037</v>
      </c>
      <c r="I3155" t="s">
        <v>35</v>
      </c>
      <c r="J3155" t="s">
        <v>12038</v>
      </c>
      <c r="K3155" t="s">
        <v>2648</v>
      </c>
      <c r="L3155">
        <v>166144</v>
      </c>
      <c r="M3155">
        <v>714</v>
      </c>
      <c r="N3155">
        <v>837</v>
      </c>
      <c r="O3155">
        <v>1023</v>
      </c>
      <c r="P3155">
        <v>1285</v>
      </c>
      <c r="Q3155">
        <v>1390</v>
      </c>
    </row>
    <row r="3156" spans="1:17" x14ac:dyDescent="0.25">
      <c r="A3156">
        <v>37003</v>
      </c>
      <c r="B3156" t="s">
        <v>12039</v>
      </c>
      <c r="C3156" t="s">
        <v>12040</v>
      </c>
      <c r="D3156" t="s">
        <v>12041</v>
      </c>
      <c r="E3156" t="s">
        <v>111</v>
      </c>
      <c r="F3156" t="s">
        <v>2644</v>
      </c>
      <c r="G3156" t="s">
        <v>12036</v>
      </c>
      <c r="H3156" t="s">
        <v>12037</v>
      </c>
      <c r="I3156" t="s">
        <v>35</v>
      </c>
      <c r="J3156" t="s">
        <v>12042</v>
      </c>
      <c r="K3156" t="s">
        <v>2648</v>
      </c>
      <c r="L3156">
        <v>37271</v>
      </c>
      <c r="M3156">
        <v>646</v>
      </c>
      <c r="N3156">
        <v>650</v>
      </c>
      <c r="O3156">
        <v>791</v>
      </c>
      <c r="P3156">
        <v>1033</v>
      </c>
      <c r="Q3156">
        <v>1179</v>
      </c>
    </row>
    <row r="3157" spans="1:17" x14ac:dyDescent="0.25">
      <c r="A3157">
        <v>37005</v>
      </c>
      <c r="B3157" t="s">
        <v>12043</v>
      </c>
      <c r="C3157" t="s">
        <v>12044</v>
      </c>
      <c r="D3157" t="s">
        <v>12045</v>
      </c>
      <c r="E3157" t="s">
        <v>174</v>
      </c>
      <c r="F3157" t="s">
        <v>2644</v>
      </c>
      <c r="G3157" t="s">
        <v>12036</v>
      </c>
      <c r="H3157" t="s">
        <v>12037</v>
      </c>
      <c r="I3157" t="s">
        <v>35</v>
      </c>
      <c r="J3157" t="s">
        <v>12046</v>
      </c>
      <c r="K3157" t="s">
        <v>2657</v>
      </c>
      <c r="L3157">
        <v>11085</v>
      </c>
      <c r="M3157">
        <v>589</v>
      </c>
      <c r="N3157">
        <v>593</v>
      </c>
      <c r="O3157">
        <v>780</v>
      </c>
      <c r="P3157">
        <v>949</v>
      </c>
      <c r="Q3157">
        <v>1329</v>
      </c>
    </row>
    <row r="3158" spans="1:17" x14ac:dyDescent="0.25">
      <c r="A3158">
        <v>37007</v>
      </c>
      <c r="B3158" t="s">
        <v>12047</v>
      </c>
      <c r="C3158" t="s">
        <v>12048</v>
      </c>
      <c r="D3158" t="s">
        <v>12049</v>
      </c>
      <c r="E3158" t="s">
        <v>221</v>
      </c>
      <c r="F3158" t="s">
        <v>2644</v>
      </c>
      <c r="G3158" t="s">
        <v>12036</v>
      </c>
      <c r="H3158" t="s">
        <v>12037</v>
      </c>
      <c r="I3158" t="s">
        <v>35</v>
      </c>
      <c r="J3158" t="s">
        <v>12050</v>
      </c>
      <c r="K3158" t="s">
        <v>2648</v>
      </c>
      <c r="L3158">
        <v>24430</v>
      </c>
      <c r="M3158">
        <v>645</v>
      </c>
      <c r="N3158">
        <v>732</v>
      </c>
      <c r="O3158">
        <v>964</v>
      </c>
      <c r="P3158">
        <v>1173</v>
      </c>
      <c r="Q3158">
        <v>1295</v>
      </c>
    </row>
    <row r="3159" spans="1:17" x14ac:dyDescent="0.25">
      <c r="A3159">
        <v>37009</v>
      </c>
      <c r="B3159" t="s">
        <v>12051</v>
      </c>
      <c r="C3159" t="s">
        <v>12052</v>
      </c>
      <c r="D3159" t="s">
        <v>12053</v>
      </c>
      <c r="E3159" t="s">
        <v>265</v>
      </c>
      <c r="F3159" t="s">
        <v>2644</v>
      </c>
      <c r="G3159" t="s">
        <v>12036</v>
      </c>
      <c r="H3159" t="s">
        <v>12037</v>
      </c>
      <c r="I3159" t="s">
        <v>35</v>
      </c>
      <c r="J3159" t="s">
        <v>12054</v>
      </c>
      <c r="K3159" t="s">
        <v>2657</v>
      </c>
      <c r="L3159">
        <v>27009</v>
      </c>
      <c r="M3159">
        <v>619</v>
      </c>
      <c r="N3159">
        <v>623</v>
      </c>
      <c r="O3159">
        <v>771</v>
      </c>
      <c r="P3159">
        <v>938</v>
      </c>
      <c r="Q3159">
        <v>1220</v>
      </c>
    </row>
    <row r="3160" spans="1:17" x14ac:dyDescent="0.25">
      <c r="A3160">
        <v>37011</v>
      </c>
      <c r="B3160" t="s">
        <v>12055</v>
      </c>
      <c r="C3160" t="s">
        <v>12056</v>
      </c>
      <c r="D3160" t="s">
        <v>12057</v>
      </c>
      <c r="E3160" t="s">
        <v>305</v>
      </c>
      <c r="F3160" t="s">
        <v>2644</v>
      </c>
      <c r="G3160" t="s">
        <v>12036</v>
      </c>
      <c r="H3160" t="s">
        <v>12037</v>
      </c>
      <c r="I3160" t="s">
        <v>35</v>
      </c>
      <c r="J3160" t="s">
        <v>12058</v>
      </c>
      <c r="K3160" t="s">
        <v>2657</v>
      </c>
      <c r="L3160">
        <v>17510</v>
      </c>
      <c r="M3160">
        <v>706</v>
      </c>
      <c r="N3160">
        <v>711</v>
      </c>
      <c r="O3160">
        <v>936</v>
      </c>
      <c r="P3160">
        <v>1139</v>
      </c>
      <c r="Q3160">
        <v>1257</v>
      </c>
    </row>
    <row r="3161" spans="1:17" x14ac:dyDescent="0.25">
      <c r="A3161">
        <v>37013</v>
      </c>
      <c r="B3161" t="s">
        <v>12059</v>
      </c>
      <c r="C3161" t="s">
        <v>12060</v>
      </c>
      <c r="D3161" t="s">
        <v>12061</v>
      </c>
      <c r="E3161" t="s">
        <v>341</v>
      </c>
      <c r="F3161" t="s">
        <v>2644</v>
      </c>
      <c r="G3161" t="s">
        <v>12036</v>
      </c>
      <c r="H3161" t="s">
        <v>12037</v>
      </c>
      <c r="I3161" t="s">
        <v>35</v>
      </c>
      <c r="J3161" t="s">
        <v>12062</v>
      </c>
      <c r="K3161" t="s">
        <v>2657</v>
      </c>
      <c r="L3161">
        <v>47160</v>
      </c>
      <c r="M3161">
        <v>623</v>
      </c>
      <c r="N3161">
        <v>627</v>
      </c>
      <c r="O3161">
        <v>777</v>
      </c>
      <c r="P3161">
        <v>1077</v>
      </c>
      <c r="Q3161">
        <v>1324</v>
      </c>
    </row>
    <row r="3162" spans="1:17" x14ac:dyDescent="0.25">
      <c r="A3162">
        <v>37015</v>
      </c>
      <c r="B3162" t="s">
        <v>12063</v>
      </c>
      <c r="C3162" t="s">
        <v>12064</v>
      </c>
      <c r="D3162" t="s">
        <v>12065</v>
      </c>
      <c r="E3162" t="s">
        <v>375</v>
      </c>
      <c r="F3162" t="s">
        <v>2644</v>
      </c>
      <c r="G3162" t="s">
        <v>12036</v>
      </c>
      <c r="H3162" t="s">
        <v>12037</v>
      </c>
      <c r="I3162" t="s">
        <v>35</v>
      </c>
      <c r="J3162" t="s">
        <v>12066</v>
      </c>
      <c r="K3162" t="s">
        <v>2657</v>
      </c>
      <c r="L3162">
        <v>19081</v>
      </c>
      <c r="M3162">
        <v>582</v>
      </c>
      <c r="N3162">
        <v>586</v>
      </c>
      <c r="O3162">
        <v>771</v>
      </c>
      <c r="P3162">
        <v>943</v>
      </c>
      <c r="Q3162">
        <v>1214</v>
      </c>
    </row>
    <row r="3163" spans="1:17" x14ac:dyDescent="0.25">
      <c r="A3163">
        <v>37017</v>
      </c>
      <c r="B3163" t="s">
        <v>12067</v>
      </c>
      <c r="C3163" t="s">
        <v>12068</v>
      </c>
      <c r="D3163" t="s">
        <v>12069</v>
      </c>
      <c r="E3163" t="s">
        <v>413</v>
      </c>
      <c r="F3163" t="s">
        <v>2644</v>
      </c>
      <c r="G3163" t="s">
        <v>12036</v>
      </c>
      <c r="H3163" t="s">
        <v>12037</v>
      </c>
      <c r="I3163" t="s">
        <v>35</v>
      </c>
      <c r="J3163" t="s">
        <v>12070</v>
      </c>
      <c r="K3163" t="s">
        <v>2657</v>
      </c>
      <c r="L3163">
        <v>33209</v>
      </c>
      <c r="M3163">
        <v>617</v>
      </c>
      <c r="N3163">
        <v>621</v>
      </c>
      <c r="O3163">
        <v>771</v>
      </c>
      <c r="P3163">
        <v>1034</v>
      </c>
      <c r="Q3163">
        <v>1223</v>
      </c>
    </row>
    <row r="3164" spans="1:17" x14ac:dyDescent="0.25">
      <c r="A3164">
        <v>37019</v>
      </c>
      <c r="B3164" t="s">
        <v>12071</v>
      </c>
      <c r="C3164" t="s">
        <v>12072</v>
      </c>
      <c r="D3164" t="s">
        <v>12073</v>
      </c>
      <c r="E3164" t="s">
        <v>448</v>
      </c>
      <c r="F3164" t="s">
        <v>2644</v>
      </c>
      <c r="G3164" t="s">
        <v>12036</v>
      </c>
      <c r="H3164" t="s">
        <v>12037</v>
      </c>
      <c r="I3164" t="s">
        <v>35</v>
      </c>
      <c r="J3164" t="s">
        <v>12074</v>
      </c>
      <c r="K3164" t="s">
        <v>2648</v>
      </c>
      <c r="L3164">
        <v>137303</v>
      </c>
      <c r="M3164">
        <v>820</v>
      </c>
      <c r="N3164">
        <v>844</v>
      </c>
      <c r="O3164">
        <v>953</v>
      </c>
      <c r="P3164">
        <v>1354</v>
      </c>
      <c r="Q3164">
        <v>1623</v>
      </c>
    </row>
    <row r="3165" spans="1:17" x14ac:dyDescent="0.25">
      <c r="A3165">
        <v>37021</v>
      </c>
      <c r="B3165" t="s">
        <v>12075</v>
      </c>
      <c r="C3165" t="s">
        <v>12076</v>
      </c>
      <c r="D3165" t="s">
        <v>12077</v>
      </c>
      <c r="E3165" t="s">
        <v>480</v>
      </c>
      <c r="F3165" t="s">
        <v>2644</v>
      </c>
      <c r="G3165" t="s">
        <v>12036</v>
      </c>
      <c r="H3165" t="s">
        <v>12037</v>
      </c>
      <c r="I3165" t="s">
        <v>35</v>
      </c>
      <c r="J3165" t="s">
        <v>12078</v>
      </c>
      <c r="K3165" t="s">
        <v>2648</v>
      </c>
      <c r="L3165">
        <v>259576</v>
      </c>
      <c r="M3165">
        <v>1270</v>
      </c>
      <c r="N3165">
        <v>1298</v>
      </c>
      <c r="O3165">
        <v>1466</v>
      </c>
      <c r="P3165">
        <v>1949</v>
      </c>
      <c r="Q3165">
        <v>2497</v>
      </c>
    </row>
    <row r="3166" spans="1:17" x14ac:dyDescent="0.25">
      <c r="A3166">
        <v>37023</v>
      </c>
      <c r="B3166" t="s">
        <v>12079</v>
      </c>
      <c r="C3166" t="s">
        <v>12040</v>
      </c>
      <c r="D3166" t="s">
        <v>12041</v>
      </c>
      <c r="E3166" t="s">
        <v>342</v>
      </c>
      <c r="F3166" t="s">
        <v>2644</v>
      </c>
      <c r="G3166" t="s">
        <v>12036</v>
      </c>
      <c r="H3166" t="s">
        <v>12037</v>
      </c>
      <c r="I3166" t="s">
        <v>35</v>
      </c>
      <c r="J3166" t="s">
        <v>12080</v>
      </c>
      <c r="K3166" t="s">
        <v>2648</v>
      </c>
      <c r="L3166">
        <v>90148</v>
      </c>
      <c r="M3166">
        <v>646</v>
      </c>
      <c r="N3166">
        <v>650</v>
      </c>
      <c r="O3166">
        <v>791</v>
      </c>
      <c r="P3166">
        <v>1033</v>
      </c>
      <c r="Q3166">
        <v>1179</v>
      </c>
    </row>
    <row r="3167" spans="1:17" x14ac:dyDescent="0.25">
      <c r="A3167">
        <v>37025</v>
      </c>
      <c r="B3167" t="s">
        <v>12081</v>
      </c>
      <c r="C3167" t="s">
        <v>12082</v>
      </c>
      <c r="D3167" t="s">
        <v>12083</v>
      </c>
      <c r="E3167" t="s">
        <v>541</v>
      </c>
      <c r="F3167" t="s">
        <v>2644</v>
      </c>
      <c r="G3167" t="s">
        <v>12036</v>
      </c>
      <c r="H3167" t="s">
        <v>12037</v>
      </c>
      <c r="I3167" t="s">
        <v>35</v>
      </c>
      <c r="J3167" t="s">
        <v>12084</v>
      </c>
      <c r="K3167" t="s">
        <v>2648</v>
      </c>
      <c r="L3167">
        <v>211605</v>
      </c>
      <c r="M3167">
        <v>1154</v>
      </c>
      <c r="N3167">
        <v>1180</v>
      </c>
      <c r="O3167">
        <v>1333</v>
      </c>
      <c r="P3167">
        <v>1691</v>
      </c>
      <c r="Q3167">
        <v>2183</v>
      </c>
    </row>
    <row r="3168" spans="1:17" x14ac:dyDescent="0.25">
      <c r="A3168">
        <v>37027</v>
      </c>
      <c r="B3168" t="s">
        <v>12085</v>
      </c>
      <c r="C3168" t="s">
        <v>12040</v>
      </c>
      <c r="D3168" t="s">
        <v>12041</v>
      </c>
      <c r="E3168" t="s">
        <v>535</v>
      </c>
      <c r="F3168" t="s">
        <v>2644</v>
      </c>
      <c r="G3168" t="s">
        <v>12036</v>
      </c>
      <c r="H3168" t="s">
        <v>12037</v>
      </c>
      <c r="I3168" t="s">
        <v>35</v>
      </c>
      <c r="J3168" t="s">
        <v>12086</v>
      </c>
      <c r="K3168" t="s">
        <v>2648</v>
      </c>
      <c r="L3168">
        <v>82056</v>
      </c>
      <c r="M3168">
        <v>646</v>
      </c>
      <c r="N3168">
        <v>650</v>
      </c>
      <c r="O3168">
        <v>791</v>
      </c>
      <c r="P3168">
        <v>1033</v>
      </c>
      <c r="Q3168">
        <v>1179</v>
      </c>
    </row>
    <row r="3169" spans="1:17" x14ac:dyDescent="0.25">
      <c r="A3169">
        <v>37029</v>
      </c>
      <c r="B3169" t="s">
        <v>12087</v>
      </c>
      <c r="C3169" t="s">
        <v>12088</v>
      </c>
      <c r="D3169" t="s">
        <v>12089</v>
      </c>
      <c r="E3169" t="s">
        <v>218</v>
      </c>
      <c r="F3169" t="s">
        <v>2644</v>
      </c>
      <c r="G3169" t="s">
        <v>12036</v>
      </c>
      <c r="H3169" t="s">
        <v>12037</v>
      </c>
      <c r="I3169" t="s">
        <v>35</v>
      </c>
      <c r="J3169" t="s">
        <v>12090</v>
      </c>
      <c r="K3169" t="s">
        <v>2648</v>
      </c>
      <c r="L3169">
        <v>10654</v>
      </c>
      <c r="M3169">
        <v>704</v>
      </c>
      <c r="N3169">
        <v>718</v>
      </c>
      <c r="O3169">
        <v>884</v>
      </c>
      <c r="P3169">
        <v>1196</v>
      </c>
      <c r="Q3169">
        <v>1440</v>
      </c>
    </row>
    <row r="3170" spans="1:17" x14ac:dyDescent="0.25">
      <c r="A3170">
        <v>37031</v>
      </c>
      <c r="B3170" t="s">
        <v>12091</v>
      </c>
      <c r="C3170" t="s">
        <v>12092</v>
      </c>
      <c r="D3170" t="s">
        <v>12093</v>
      </c>
      <c r="E3170" t="s">
        <v>644</v>
      </c>
      <c r="F3170" t="s">
        <v>2644</v>
      </c>
      <c r="G3170" t="s">
        <v>12036</v>
      </c>
      <c r="H3170" t="s">
        <v>12037</v>
      </c>
      <c r="I3170" t="s">
        <v>35</v>
      </c>
      <c r="J3170" t="s">
        <v>12094</v>
      </c>
      <c r="K3170" t="s">
        <v>2657</v>
      </c>
      <c r="L3170">
        <v>69301</v>
      </c>
      <c r="M3170">
        <v>757</v>
      </c>
      <c r="N3170">
        <v>762</v>
      </c>
      <c r="O3170">
        <v>1003</v>
      </c>
      <c r="P3170">
        <v>1365</v>
      </c>
      <c r="Q3170">
        <v>1708</v>
      </c>
    </row>
    <row r="3171" spans="1:17" x14ac:dyDescent="0.25">
      <c r="A3171">
        <v>37033</v>
      </c>
      <c r="B3171" t="s">
        <v>12095</v>
      </c>
      <c r="C3171" t="s">
        <v>12096</v>
      </c>
      <c r="D3171" t="s">
        <v>12097</v>
      </c>
      <c r="E3171" t="s">
        <v>671</v>
      </c>
      <c r="F3171" t="s">
        <v>2644</v>
      </c>
      <c r="G3171" t="s">
        <v>12036</v>
      </c>
      <c r="H3171" t="s">
        <v>12037</v>
      </c>
      <c r="I3171" t="s">
        <v>35</v>
      </c>
      <c r="J3171" t="s">
        <v>12098</v>
      </c>
      <c r="K3171" t="s">
        <v>2657</v>
      </c>
      <c r="L3171">
        <v>22619</v>
      </c>
      <c r="M3171">
        <v>635</v>
      </c>
      <c r="N3171">
        <v>676</v>
      </c>
      <c r="O3171">
        <v>771</v>
      </c>
      <c r="P3171">
        <v>1080</v>
      </c>
      <c r="Q3171">
        <v>1131</v>
      </c>
    </row>
    <row r="3172" spans="1:17" x14ac:dyDescent="0.25">
      <c r="A3172">
        <v>37035</v>
      </c>
      <c r="B3172" t="s">
        <v>12099</v>
      </c>
      <c r="C3172" t="s">
        <v>12040</v>
      </c>
      <c r="D3172" t="s">
        <v>12041</v>
      </c>
      <c r="E3172" t="s">
        <v>703</v>
      </c>
      <c r="F3172" t="s">
        <v>2644</v>
      </c>
      <c r="G3172" t="s">
        <v>12036</v>
      </c>
      <c r="H3172" t="s">
        <v>12037</v>
      </c>
      <c r="I3172" t="s">
        <v>35</v>
      </c>
      <c r="J3172" t="s">
        <v>12100</v>
      </c>
      <c r="K3172" t="s">
        <v>2648</v>
      </c>
      <c r="L3172">
        <v>158507</v>
      </c>
      <c r="M3172">
        <v>646</v>
      </c>
      <c r="N3172">
        <v>650</v>
      </c>
      <c r="O3172">
        <v>791</v>
      </c>
      <c r="P3172">
        <v>1033</v>
      </c>
      <c r="Q3172">
        <v>1179</v>
      </c>
    </row>
    <row r="3173" spans="1:17" x14ac:dyDescent="0.25">
      <c r="A3173">
        <v>37037</v>
      </c>
      <c r="B3173" t="s">
        <v>12101</v>
      </c>
      <c r="C3173" t="s">
        <v>12102</v>
      </c>
      <c r="D3173" t="s">
        <v>12103</v>
      </c>
      <c r="E3173" t="s">
        <v>727</v>
      </c>
      <c r="F3173" t="s">
        <v>2644</v>
      </c>
      <c r="G3173" t="s">
        <v>12036</v>
      </c>
      <c r="H3173" t="s">
        <v>12037</v>
      </c>
      <c r="I3173" t="s">
        <v>35</v>
      </c>
      <c r="J3173" t="s">
        <v>12104</v>
      </c>
      <c r="K3173" t="s">
        <v>2648</v>
      </c>
      <c r="L3173">
        <v>72853</v>
      </c>
      <c r="M3173">
        <v>1128</v>
      </c>
      <c r="N3173">
        <v>1134</v>
      </c>
      <c r="O3173">
        <v>1315</v>
      </c>
      <c r="P3173">
        <v>1669</v>
      </c>
      <c r="Q3173">
        <v>2031</v>
      </c>
    </row>
    <row r="3174" spans="1:17" x14ac:dyDescent="0.25">
      <c r="A3174">
        <v>37039</v>
      </c>
      <c r="B3174" t="s">
        <v>12105</v>
      </c>
      <c r="C3174" t="s">
        <v>12106</v>
      </c>
      <c r="D3174" t="s">
        <v>12107</v>
      </c>
      <c r="E3174" t="s">
        <v>426</v>
      </c>
      <c r="F3174" t="s">
        <v>2644</v>
      </c>
      <c r="G3174" t="s">
        <v>12036</v>
      </c>
      <c r="H3174" t="s">
        <v>12037</v>
      </c>
      <c r="I3174" t="s">
        <v>35</v>
      </c>
      <c r="J3174" t="s">
        <v>12108</v>
      </c>
      <c r="K3174" t="s">
        <v>2657</v>
      </c>
      <c r="L3174">
        <v>28413</v>
      </c>
      <c r="M3174">
        <v>613</v>
      </c>
      <c r="N3174">
        <v>617</v>
      </c>
      <c r="O3174">
        <v>812</v>
      </c>
      <c r="P3174">
        <v>1093</v>
      </c>
      <c r="Q3174">
        <v>1229</v>
      </c>
    </row>
    <row r="3175" spans="1:17" x14ac:dyDescent="0.25">
      <c r="A3175">
        <v>37041</v>
      </c>
      <c r="B3175" t="s">
        <v>12109</v>
      </c>
      <c r="C3175" t="s">
        <v>12110</v>
      </c>
      <c r="D3175" t="s">
        <v>12111</v>
      </c>
      <c r="E3175" t="s">
        <v>786</v>
      </c>
      <c r="F3175" t="s">
        <v>2644</v>
      </c>
      <c r="G3175" t="s">
        <v>12036</v>
      </c>
      <c r="H3175" t="s">
        <v>12037</v>
      </c>
      <c r="I3175" t="s">
        <v>35</v>
      </c>
      <c r="J3175" t="s">
        <v>12112</v>
      </c>
      <c r="K3175" t="s">
        <v>2657</v>
      </c>
      <c r="L3175">
        <v>13995</v>
      </c>
      <c r="M3175">
        <v>737</v>
      </c>
      <c r="N3175">
        <v>742</v>
      </c>
      <c r="O3175">
        <v>921</v>
      </c>
      <c r="P3175">
        <v>1121</v>
      </c>
      <c r="Q3175">
        <v>1569</v>
      </c>
    </row>
    <row r="3176" spans="1:17" x14ac:dyDescent="0.25">
      <c r="A3176">
        <v>37043</v>
      </c>
      <c r="B3176" t="s">
        <v>12113</v>
      </c>
      <c r="C3176" t="s">
        <v>12114</v>
      </c>
      <c r="D3176" t="s">
        <v>12115</v>
      </c>
      <c r="E3176" t="s">
        <v>385</v>
      </c>
      <c r="F3176" t="s">
        <v>2644</v>
      </c>
      <c r="G3176" t="s">
        <v>12036</v>
      </c>
      <c r="H3176" t="s">
        <v>12037</v>
      </c>
      <c r="I3176" t="s">
        <v>35</v>
      </c>
      <c r="J3176" t="s">
        <v>12116</v>
      </c>
      <c r="K3176" t="s">
        <v>2657</v>
      </c>
      <c r="L3176">
        <v>11150</v>
      </c>
      <c r="M3176">
        <v>695</v>
      </c>
      <c r="N3176">
        <v>747</v>
      </c>
      <c r="O3176">
        <v>844</v>
      </c>
      <c r="P3176">
        <v>1027</v>
      </c>
      <c r="Q3176">
        <v>1323</v>
      </c>
    </row>
    <row r="3177" spans="1:17" x14ac:dyDescent="0.25">
      <c r="A3177">
        <v>37045</v>
      </c>
      <c r="B3177" t="s">
        <v>12117</v>
      </c>
      <c r="C3177" t="s">
        <v>12118</v>
      </c>
      <c r="D3177" t="s">
        <v>12119</v>
      </c>
      <c r="E3177" t="s">
        <v>523</v>
      </c>
      <c r="F3177" t="s">
        <v>2644</v>
      </c>
      <c r="G3177" t="s">
        <v>12036</v>
      </c>
      <c r="H3177" t="s">
        <v>12037</v>
      </c>
      <c r="I3177" t="s">
        <v>35</v>
      </c>
      <c r="J3177" t="s">
        <v>12120</v>
      </c>
      <c r="K3177" t="s">
        <v>2657</v>
      </c>
      <c r="L3177">
        <v>97765</v>
      </c>
      <c r="M3177">
        <v>582</v>
      </c>
      <c r="N3177">
        <v>586</v>
      </c>
      <c r="O3177">
        <v>771</v>
      </c>
      <c r="P3177">
        <v>1069</v>
      </c>
      <c r="Q3177">
        <v>1245</v>
      </c>
    </row>
    <row r="3178" spans="1:17" x14ac:dyDescent="0.25">
      <c r="A3178">
        <v>37047</v>
      </c>
      <c r="B3178" t="s">
        <v>12121</v>
      </c>
      <c r="C3178" t="s">
        <v>12122</v>
      </c>
      <c r="D3178" t="s">
        <v>12123</v>
      </c>
      <c r="E3178" t="s">
        <v>865</v>
      </c>
      <c r="F3178" t="s">
        <v>2644</v>
      </c>
      <c r="G3178" t="s">
        <v>12036</v>
      </c>
      <c r="H3178" t="s">
        <v>12037</v>
      </c>
      <c r="I3178" t="s">
        <v>35</v>
      </c>
      <c r="J3178" t="s">
        <v>12124</v>
      </c>
      <c r="K3178" t="s">
        <v>2657</v>
      </c>
      <c r="L3178">
        <v>55659</v>
      </c>
      <c r="M3178">
        <v>582</v>
      </c>
      <c r="N3178">
        <v>586</v>
      </c>
      <c r="O3178">
        <v>771</v>
      </c>
      <c r="P3178">
        <v>962</v>
      </c>
      <c r="Q3178">
        <v>1209</v>
      </c>
    </row>
    <row r="3179" spans="1:17" x14ac:dyDescent="0.25">
      <c r="A3179">
        <v>37049</v>
      </c>
      <c r="B3179" t="s">
        <v>12125</v>
      </c>
      <c r="C3179" t="s">
        <v>12126</v>
      </c>
      <c r="D3179" t="s">
        <v>12127</v>
      </c>
      <c r="E3179" t="s">
        <v>888</v>
      </c>
      <c r="F3179" t="s">
        <v>2644</v>
      </c>
      <c r="G3179" t="s">
        <v>12036</v>
      </c>
      <c r="H3179" t="s">
        <v>12037</v>
      </c>
      <c r="I3179" t="s">
        <v>35</v>
      </c>
      <c r="J3179" t="s">
        <v>12128</v>
      </c>
      <c r="K3179" t="s">
        <v>2648</v>
      </c>
      <c r="L3179">
        <v>102290</v>
      </c>
      <c r="M3179">
        <v>829</v>
      </c>
      <c r="N3179">
        <v>834</v>
      </c>
      <c r="O3179">
        <v>1092</v>
      </c>
      <c r="P3179">
        <v>1465</v>
      </c>
      <c r="Q3179">
        <v>1860</v>
      </c>
    </row>
    <row r="3180" spans="1:17" x14ac:dyDescent="0.25">
      <c r="A3180">
        <v>37051</v>
      </c>
      <c r="B3180" t="s">
        <v>12129</v>
      </c>
      <c r="C3180" t="s">
        <v>12130</v>
      </c>
      <c r="D3180" t="s">
        <v>12131</v>
      </c>
      <c r="E3180" t="s">
        <v>162</v>
      </c>
      <c r="F3180" t="s">
        <v>2644</v>
      </c>
      <c r="G3180" t="s">
        <v>12036</v>
      </c>
      <c r="H3180" t="s">
        <v>12037</v>
      </c>
      <c r="I3180" t="s">
        <v>35</v>
      </c>
      <c r="J3180" t="s">
        <v>12132</v>
      </c>
      <c r="K3180" t="s">
        <v>2648</v>
      </c>
      <c r="L3180">
        <v>334562</v>
      </c>
      <c r="M3180">
        <v>898</v>
      </c>
      <c r="N3180">
        <v>898</v>
      </c>
      <c r="O3180">
        <v>1037</v>
      </c>
      <c r="P3180">
        <v>1425</v>
      </c>
      <c r="Q3180">
        <v>1766</v>
      </c>
    </row>
    <row r="3181" spans="1:17" x14ac:dyDescent="0.25">
      <c r="A3181">
        <v>37053</v>
      </c>
      <c r="B3181" t="s">
        <v>12133</v>
      </c>
      <c r="C3181" t="s">
        <v>12134</v>
      </c>
      <c r="D3181" t="s">
        <v>12135</v>
      </c>
      <c r="E3181" t="s">
        <v>942</v>
      </c>
      <c r="F3181" t="s">
        <v>2644</v>
      </c>
      <c r="G3181" t="s">
        <v>12036</v>
      </c>
      <c r="H3181" t="s">
        <v>12037</v>
      </c>
      <c r="I3181" t="s">
        <v>35</v>
      </c>
      <c r="J3181" t="s">
        <v>12136</v>
      </c>
      <c r="K3181" t="s">
        <v>2648</v>
      </c>
      <c r="L3181">
        <v>27210</v>
      </c>
      <c r="M3181">
        <v>1116</v>
      </c>
      <c r="N3181">
        <v>1137</v>
      </c>
      <c r="O3181">
        <v>1329</v>
      </c>
      <c r="P3181">
        <v>1857</v>
      </c>
      <c r="Q3181">
        <v>2264</v>
      </c>
    </row>
    <row r="3182" spans="1:17" x14ac:dyDescent="0.25">
      <c r="A3182">
        <v>37055</v>
      </c>
      <c r="B3182" t="s">
        <v>12137</v>
      </c>
      <c r="C3182" t="s">
        <v>12138</v>
      </c>
      <c r="D3182" t="s">
        <v>12139</v>
      </c>
      <c r="E3182" t="s">
        <v>966</v>
      </c>
      <c r="F3182" t="s">
        <v>2644</v>
      </c>
      <c r="G3182" t="s">
        <v>12036</v>
      </c>
      <c r="H3182" t="s">
        <v>12037</v>
      </c>
      <c r="I3182" t="s">
        <v>35</v>
      </c>
      <c r="J3182" t="s">
        <v>12140</v>
      </c>
      <c r="K3182" t="s">
        <v>2657</v>
      </c>
      <c r="L3182">
        <v>36698</v>
      </c>
      <c r="M3182">
        <v>915</v>
      </c>
      <c r="N3182">
        <v>982</v>
      </c>
      <c r="O3182">
        <v>1151</v>
      </c>
      <c r="P3182">
        <v>1571</v>
      </c>
      <c r="Q3182">
        <v>1726</v>
      </c>
    </row>
    <row r="3183" spans="1:17" x14ac:dyDescent="0.25">
      <c r="A3183">
        <v>37057</v>
      </c>
      <c r="B3183" t="s">
        <v>12141</v>
      </c>
      <c r="C3183" t="s">
        <v>12142</v>
      </c>
      <c r="D3183" t="s">
        <v>12143</v>
      </c>
      <c r="E3183" t="s">
        <v>733</v>
      </c>
      <c r="F3183" t="s">
        <v>2644</v>
      </c>
      <c r="G3183" t="s">
        <v>12036</v>
      </c>
      <c r="H3183" t="s">
        <v>12037</v>
      </c>
      <c r="I3183" t="s">
        <v>35</v>
      </c>
      <c r="J3183" t="s">
        <v>12144</v>
      </c>
      <c r="K3183" t="s">
        <v>2648</v>
      </c>
      <c r="L3183">
        <v>166837</v>
      </c>
      <c r="M3183">
        <v>656</v>
      </c>
      <c r="N3183">
        <v>660</v>
      </c>
      <c r="O3183">
        <v>837</v>
      </c>
      <c r="P3183">
        <v>1114</v>
      </c>
      <c r="Q3183">
        <v>1421</v>
      </c>
    </row>
    <row r="3184" spans="1:17" x14ac:dyDescent="0.25">
      <c r="A3184">
        <v>37059</v>
      </c>
      <c r="B3184" t="s">
        <v>12145</v>
      </c>
      <c r="C3184" t="s">
        <v>12146</v>
      </c>
      <c r="D3184" t="s">
        <v>12147</v>
      </c>
      <c r="E3184" t="s">
        <v>1011</v>
      </c>
      <c r="F3184" t="s">
        <v>2644</v>
      </c>
      <c r="G3184" t="s">
        <v>12036</v>
      </c>
      <c r="H3184" t="s">
        <v>12037</v>
      </c>
      <c r="I3184" t="s">
        <v>35</v>
      </c>
      <c r="J3184" t="s">
        <v>12148</v>
      </c>
      <c r="K3184" t="s">
        <v>2648</v>
      </c>
      <c r="L3184">
        <v>42543</v>
      </c>
      <c r="M3184">
        <v>774</v>
      </c>
      <c r="N3184">
        <v>805</v>
      </c>
      <c r="O3184">
        <v>969</v>
      </c>
      <c r="P3184">
        <v>1280</v>
      </c>
      <c r="Q3184">
        <v>1486</v>
      </c>
    </row>
    <row r="3185" spans="1:17" x14ac:dyDescent="0.25">
      <c r="A3185">
        <v>37061</v>
      </c>
      <c r="B3185" t="s">
        <v>12149</v>
      </c>
      <c r="C3185" t="s">
        <v>12150</v>
      </c>
      <c r="D3185" t="s">
        <v>12151</v>
      </c>
      <c r="E3185" t="s">
        <v>1035</v>
      </c>
      <c r="F3185" t="s">
        <v>2644</v>
      </c>
      <c r="G3185" t="s">
        <v>12036</v>
      </c>
      <c r="H3185" t="s">
        <v>12037</v>
      </c>
      <c r="I3185" t="s">
        <v>35</v>
      </c>
      <c r="J3185" t="s">
        <v>12152</v>
      </c>
      <c r="K3185" t="s">
        <v>2657</v>
      </c>
      <c r="L3185">
        <v>58965</v>
      </c>
      <c r="M3185">
        <v>623</v>
      </c>
      <c r="N3185">
        <v>628</v>
      </c>
      <c r="O3185">
        <v>826</v>
      </c>
      <c r="P3185">
        <v>1005</v>
      </c>
      <c r="Q3185">
        <v>1110</v>
      </c>
    </row>
    <row r="3186" spans="1:17" x14ac:dyDescent="0.25">
      <c r="A3186">
        <v>37063</v>
      </c>
      <c r="B3186" t="s">
        <v>12153</v>
      </c>
      <c r="C3186" t="s">
        <v>12102</v>
      </c>
      <c r="D3186" t="s">
        <v>12103</v>
      </c>
      <c r="E3186" t="s">
        <v>1058</v>
      </c>
      <c r="F3186" t="s">
        <v>2644</v>
      </c>
      <c r="G3186" t="s">
        <v>12036</v>
      </c>
      <c r="H3186" t="s">
        <v>12037</v>
      </c>
      <c r="I3186" t="s">
        <v>35</v>
      </c>
      <c r="J3186" t="s">
        <v>12154</v>
      </c>
      <c r="K3186" t="s">
        <v>2648</v>
      </c>
      <c r="L3186">
        <v>317665</v>
      </c>
      <c r="M3186">
        <v>1128</v>
      </c>
      <c r="N3186">
        <v>1134</v>
      </c>
      <c r="O3186">
        <v>1315</v>
      </c>
      <c r="P3186">
        <v>1669</v>
      </c>
      <c r="Q3186">
        <v>2031</v>
      </c>
    </row>
    <row r="3187" spans="1:17" x14ac:dyDescent="0.25">
      <c r="A3187">
        <v>37065</v>
      </c>
      <c r="B3187" t="s">
        <v>12155</v>
      </c>
      <c r="C3187" t="s">
        <v>12156</v>
      </c>
      <c r="D3187" t="s">
        <v>12157</v>
      </c>
      <c r="E3187" t="s">
        <v>1088</v>
      </c>
      <c r="F3187" t="s">
        <v>2644</v>
      </c>
      <c r="G3187" t="s">
        <v>12036</v>
      </c>
      <c r="H3187" t="s">
        <v>12037</v>
      </c>
      <c r="I3187" t="s">
        <v>35</v>
      </c>
      <c r="J3187" t="s">
        <v>12158</v>
      </c>
      <c r="K3187" t="s">
        <v>2648</v>
      </c>
      <c r="L3187">
        <v>52069</v>
      </c>
      <c r="M3187">
        <v>712</v>
      </c>
      <c r="N3187">
        <v>717</v>
      </c>
      <c r="O3187">
        <v>890</v>
      </c>
      <c r="P3187">
        <v>1210</v>
      </c>
      <c r="Q3187">
        <v>1323</v>
      </c>
    </row>
    <row r="3188" spans="1:17" x14ac:dyDescent="0.25">
      <c r="A3188">
        <v>37067</v>
      </c>
      <c r="B3188" t="s">
        <v>12159</v>
      </c>
      <c r="C3188" t="s">
        <v>12146</v>
      </c>
      <c r="D3188" t="s">
        <v>12147</v>
      </c>
      <c r="E3188" t="s">
        <v>1106</v>
      </c>
      <c r="F3188" t="s">
        <v>2644</v>
      </c>
      <c r="G3188" t="s">
        <v>12036</v>
      </c>
      <c r="H3188" t="s">
        <v>12037</v>
      </c>
      <c r="I3188" t="s">
        <v>35</v>
      </c>
      <c r="J3188" t="s">
        <v>12160</v>
      </c>
      <c r="K3188" t="s">
        <v>2648</v>
      </c>
      <c r="L3188">
        <v>378499</v>
      </c>
      <c r="M3188">
        <v>774</v>
      </c>
      <c r="N3188">
        <v>805</v>
      </c>
      <c r="O3188">
        <v>969</v>
      </c>
      <c r="P3188">
        <v>1280</v>
      </c>
      <c r="Q3188">
        <v>1486</v>
      </c>
    </row>
    <row r="3189" spans="1:17" x14ac:dyDescent="0.25">
      <c r="A3189">
        <v>37069</v>
      </c>
      <c r="B3189" t="s">
        <v>12161</v>
      </c>
      <c r="C3189" t="s">
        <v>12162</v>
      </c>
      <c r="D3189" t="s">
        <v>12163</v>
      </c>
      <c r="E3189" t="s">
        <v>207</v>
      </c>
      <c r="F3189" t="s">
        <v>2644</v>
      </c>
      <c r="G3189" t="s">
        <v>12036</v>
      </c>
      <c r="H3189" t="s">
        <v>12037</v>
      </c>
      <c r="I3189" t="s">
        <v>35</v>
      </c>
      <c r="J3189" t="s">
        <v>12164</v>
      </c>
      <c r="K3189" t="s">
        <v>2648</v>
      </c>
      <c r="L3189">
        <v>68027</v>
      </c>
      <c r="M3189">
        <v>1213</v>
      </c>
      <c r="N3189">
        <v>1250</v>
      </c>
      <c r="O3189">
        <v>1412</v>
      </c>
      <c r="P3189">
        <v>1733</v>
      </c>
      <c r="Q3189">
        <v>2293</v>
      </c>
    </row>
    <row r="3190" spans="1:17" x14ac:dyDescent="0.25">
      <c r="A3190">
        <v>37071</v>
      </c>
      <c r="B3190" t="s">
        <v>12165</v>
      </c>
      <c r="C3190" t="s">
        <v>12082</v>
      </c>
      <c r="D3190" t="s">
        <v>12083</v>
      </c>
      <c r="E3190" t="s">
        <v>1148</v>
      </c>
      <c r="F3190" t="s">
        <v>2644</v>
      </c>
      <c r="G3190" t="s">
        <v>12036</v>
      </c>
      <c r="H3190" t="s">
        <v>12037</v>
      </c>
      <c r="I3190" t="s">
        <v>35</v>
      </c>
      <c r="J3190" t="s">
        <v>12166</v>
      </c>
      <c r="K3190" t="s">
        <v>2648</v>
      </c>
      <c r="L3190">
        <v>222119</v>
      </c>
      <c r="M3190">
        <v>1154</v>
      </c>
      <c r="N3190">
        <v>1180</v>
      </c>
      <c r="O3190">
        <v>1333</v>
      </c>
      <c r="P3190">
        <v>1691</v>
      </c>
      <c r="Q3190">
        <v>2183</v>
      </c>
    </row>
    <row r="3191" spans="1:17" x14ac:dyDescent="0.25">
      <c r="A3191">
        <v>37073</v>
      </c>
      <c r="B3191" t="s">
        <v>12167</v>
      </c>
      <c r="C3191" t="s">
        <v>12168</v>
      </c>
      <c r="D3191" t="s">
        <v>12169</v>
      </c>
      <c r="E3191" t="s">
        <v>1171</v>
      </c>
      <c r="F3191" t="s">
        <v>2644</v>
      </c>
      <c r="G3191" t="s">
        <v>12036</v>
      </c>
      <c r="H3191" t="s">
        <v>12037</v>
      </c>
      <c r="I3191" t="s">
        <v>35</v>
      </c>
      <c r="J3191" t="s">
        <v>12170</v>
      </c>
      <c r="K3191" t="s">
        <v>2648</v>
      </c>
      <c r="L3191">
        <v>11519</v>
      </c>
      <c r="M3191">
        <v>779</v>
      </c>
      <c r="N3191">
        <v>792</v>
      </c>
      <c r="O3191">
        <v>923</v>
      </c>
      <c r="P3191">
        <v>1203</v>
      </c>
      <c r="Q3191">
        <v>1492</v>
      </c>
    </row>
    <row r="3192" spans="1:17" x14ac:dyDescent="0.25">
      <c r="A3192">
        <v>37075</v>
      </c>
      <c r="B3192" t="s">
        <v>12171</v>
      </c>
      <c r="C3192" t="s">
        <v>12172</v>
      </c>
      <c r="D3192" t="s">
        <v>12173</v>
      </c>
      <c r="E3192" t="s">
        <v>242</v>
      </c>
      <c r="F3192" t="s">
        <v>2644</v>
      </c>
      <c r="G3192" t="s">
        <v>12036</v>
      </c>
      <c r="H3192" t="s">
        <v>12037</v>
      </c>
      <c r="I3192" t="s">
        <v>35</v>
      </c>
      <c r="J3192" t="s">
        <v>12174</v>
      </c>
      <c r="K3192" t="s">
        <v>2657</v>
      </c>
      <c r="L3192">
        <v>8501</v>
      </c>
      <c r="M3192">
        <v>582</v>
      </c>
      <c r="N3192">
        <v>586</v>
      </c>
      <c r="O3192">
        <v>771</v>
      </c>
      <c r="P3192">
        <v>992</v>
      </c>
      <c r="Q3192">
        <v>1209</v>
      </c>
    </row>
    <row r="3193" spans="1:17" x14ac:dyDescent="0.25">
      <c r="A3193">
        <v>37077</v>
      </c>
      <c r="B3193" t="s">
        <v>12175</v>
      </c>
      <c r="C3193" t="s">
        <v>12176</v>
      </c>
      <c r="D3193" t="s">
        <v>12177</v>
      </c>
      <c r="E3193" t="s">
        <v>1214</v>
      </c>
      <c r="F3193" t="s">
        <v>2644</v>
      </c>
      <c r="G3193" t="s">
        <v>12036</v>
      </c>
      <c r="H3193" t="s">
        <v>12037</v>
      </c>
      <c r="I3193" t="s">
        <v>35</v>
      </c>
      <c r="J3193" t="s">
        <v>12178</v>
      </c>
      <c r="K3193" t="s">
        <v>2648</v>
      </c>
      <c r="L3193">
        <v>59823</v>
      </c>
      <c r="M3193">
        <v>865</v>
      </c>
      <c r="N3193">
        <v>870</v>
      </c>
      <c r="O3193">
        <v>1012</v>
      </c>
      <c r="P3193">
        <v>1318</v>
      </c>
      <c r="Q3193">
        <v>1551</v>
      </c>
    </row>
    <row r="3194" spans="1:17" x14ac:dyDescent="0.25">
      <c r="A3194">
        <v>37079</v>
      </c>
      <c r="B3194" t="s">
        <v>12179</v>
      </c>
      <c r="C3194" t="s">
        <v>12180</v>
      </c>
      <c r="D3194" t="s">
        <v>12181</v>
      </c>
      <c r="E3194" t="s">
        <v>758</v>
      </c>
      <c r="F3194" t="s">
        <v>2644</v>
      </c>
      <c r="G3194" t="s">
        <v>12036</v>
      </c>
      <c r="H3194" t="s">
        <v>12037</v>
      </c>
      <c r="I3194" t="s">
        <v>35</v>
      </c>
      <c r="J3194" t="s">
        <v>12182</v>
      </c>
      <c r="K3194" t="s">
        <v>2657</v>
      </c>
      <c r="L3194">
        <v>20987</v>
      </c>
      <c r="M3194">
        <v>582</v>
      </c>
      <c r="N3194">
        <v>586</v>
      </c>
      <c r="O3194">
        <v>771</v>
      </c>
      <c r="P3194">
        <v>1074</v>
      </c>
      <c r="Q3194">
        <v>1313</v>
      </c>
    </row>
    <row r="3195" spans="1:17" x14ac:dyDescent="0.25">
      <c r="A3195">
        <v>37081</v>
      </c>
      <c r="B3195" t="s">
        <v>12183</v>
      </c>
      <c r="C3195" t="s">
        <v>12184</v>
      </c>
      <c r="D3195" t="s">
        <v>12185</v>
      </c>
      <c r="E3195" t="s">
        <v>1252</v>
      </c>
      <c r="F3195" t="s">
        <v>2644</v>
      </c>
      <c r="G3195" t="s">
        <v>12036</v>
      </c>
      <c r="H3195" t="s">
        <v>12037</v>
      </c>
      <c r="I3195" t="s">
        <v>35</v>
      </c>
      <c r="J3195" t="s">
        <v>12186</v>
      </c>
      <c r="K3195" t="s">
        <v>2648</v>
      </c>
      <c r="L3195">
        <v>532956</v>
      </c>
      <c r="M3195">
        <v>893</v>
      </c>
      <c r="N3195">
        <v>920</v>
      </c>
      <c r="O3195">
        <v>1039</v>
      </c>
      <c r="P3195">
        <v>1339</v>
      </c>
      <c r="Q3195">
        <v>1502</v>
      </c>
    </row>
    <row r="3196" spans="1:17" x14ac:dyDescent="0.25">
      <c r="A3196">
        <v>37083</v>
      </c>
      <c r="B3196" t="s">
        <v>12187</v>
      </c>
      <c r="C3196" t="s">
        <v>12188</v>
      </c>
      <c r="D3196" t="s">
        <v>12189</v>
      </c>
      <c r="E3196" t="s">
        <v>1259</v>
      </c>
      <c r="F3196" t="s">
        <v>2644</v>
      </c>
      <c r="G3196" t="s">
        <v>12036</v>
      </c>
      <c r="H3196" t="s">
        <v>12037</v>
      </c>
      <c r="I3196" t="s">
        <v>35</v>
      </c>
      <c r="J3196" t="s">
        <v>12190</v>
      </c>
      <c r="K3196" t="s">
        <v>2657</v>
      </c>
      <c r="L3196">
        <v>50678</v>
      </c>
      <c r="M3196">
        <v>564</v>
      </c>
      <c r="N3196">
        <v>640</v>
      </c>
      <c r="O3196">
        <v>843</v>
      </c>
      <c r="P3196">
        <v>1026</v>
      </c>
      <c r="Q3196">
        <v>1299</v>
      </c>
    </row>
    <row r="3197" spans="1:17" x14ac:dyDescent="0.25">
      <c r="A3197">
        <v>37085</v>
      </c>
      <c r="B3197" t="s">
        <v>12191</v>
      </c>
      <c r="C3197" t="s">
        <v>12192</v>
      </c>
      <c r="D3197" t="s">
        <v>12193</v>
      </c>
      <c r="E3197" t="s">
        <v>1297</v>
      </c>
      <c r="F3197" t="s">
        <v>2644</v>
      </c>
      <c r="G3197" t="s">
        <v>12036</v>
      </c>
      <c r="H3197" t="s">
        <v>12037</v>
      </c>
      <c r="I3197" t="s">
        <v>35</v>
      </c>
      <c r="J3197" t="s">
        <v>12194</v>
      </c>
      <c r="K3197" t="s">
        <v>2648</v>
      </c>
      <c r="L3197">
        <v>134328</v>
      </c>
      <c r="M3197">
        <v>712</v>
      </c>
      <c r="N3197">
        <v>716</v>
      </c>
      <c r="O3197">
        <v>943</v>
      </c>
      <c r="P3197">
        <v>1340</v>
      </c>
      <c r="Q3197">
        <v>1606</v>
      </c>
    </row>
    <row r="3198" spans="1:17" x14ac:dyDescent="0.25">
      <c r="A3198">
        <v>37087</v>
      </c>
      <c r="B3198" t="s">
        <v>12195</v>
      </c>
      <c r="C3198" t="s">
        <v>12196</v>
      </c>
      <c r="D3198" t="s">
        <v>12197</v>
      </c>
      <c r="E3198" t="s">
        <v>1199</v>
      </c>
      <c r="F3198" t="s">
        <v>2644</v>
      </c>
      <c r="G3198" t="s">
        <v>12036</v>
      </c>
      <c r="H3198" t="s">
        <v>12037</v>
      </c>
      <c r="I3198" t="s">
        <v>35</v>
      </c>
      <c r="J3198" t="s">
        <v>12198</v>
      </c>
      <c r="K3198" t="s">
        <v>2648</v>
      </c>
      <c r="L3198">
        <v>61862</v>
      </c>
      <c r="M3198">
        <v>686</v>
      </c>
      <c r="N3198">
        <v>893</v>
      </c>
      <c r="O3198">
        <v>1009</v>
      </c>
      <c r="P3198">
        <v>1228</v>
      </c>
      <c r="Q3198">
        <v>1453</v>
      </c>
    </row>
    <row r="3199" spans="1:17" x14ac:dyDescent="0.25">
      <c r="A3199">
        <v>37089</v>
      </c>
      <c r="B3199" t="s">
        <v>12199</v>
      </c>
      <c r="C3199" t="s">
        <v>12076</v>
      </c>
      <c r="D3199" t="s">
        <v>12077</v>
      </c>
      <c r="E3199" t="s">
        <v>1143</v>
      </c>
      <c r="F3199" t="s">
        <v>2644</v>
      </c>
      <c r="G3199" t="s">
        <v>12036</v>
      </c>
      <c r="H3199" t="s">
        <v>12037</v>
      </c>
      <c r="I3199" t="s">
        <v>35</v>
      </c>
      <c r="J3199" t="s">
        <v>12200</v>
      </c>
      <c r="K3199" t="s">
        <v>2648</v>
      </c>
      <c r="L3199">
        <v>116298</v>
      </c>
      <c r="M3199">
        <v>1270</v>
      </c>
      <c r="N3199">
        <v>1298</v>
      </c>
      <c r="O3199">
        <v>1466</v>
      </c>
      <c r="P3199">
        <v>1949</v>
      </c>
      <c r="Q3199">
        <v>2497</v>
      </c>
    </row>
    <row r="3200" spans="1:17" x14ac:dyDescent="0.25">
      <c r="A3200">
        <v>37091</v>
      </c>
      <c r="B3200" t="s">
        <v>12201</v>
      </c>
      <c r="C3200" t="s">
        <v>12202</v>
      </c>
      <c r="D3200" t="s">
        <v>12203</v>
      </c>
      <c r="E3200" t="s">
        <v>1353</v>
      </c>
      <c r="F3200" t="s">
        <v>2644</v>
      </c>
      <c r="G3200" t="s">
        <v>12036</v>
      </c>
      <c r="H3200" t="s">
        <v>12037</v>
      </c>
      <c r="I3200" t="s">
        <v>35</v>
      </c>
      <c r="J3200" t="s">
        <v>12204</v>
      </c>
      <c r="K3200" t="s">
        <v>2657</v>
      </c>
      <c r="L3200">
        <v>23752</v>
      </c>
      <c r="M3200">
        <v>640</v>
      </c>
      <c r="N3200">
        <v>667</v>
      </c>
      <c r="O3200">
        <v>878</v>
      </c>
      <c r="P3200">
        <v>1069</v>
      </c>
      <c r="Q3200">
        <v>1261</v>
      </c>
    </row>
    <row r="3201" spans="1:17" x14ac:dyDescent="0.25">
      <c r="A3201">
        <v>37093</v>
      </c>
      <c r="B3201" t="s">
        <v>12205</v>
      </c>
      <c r="C3201" t="s">
        <v>12206</v>
      </c>
      <c r="D3201" t="s">
        <v>12207</v>
      </c>
      <c r="E3201" t="s">
        <v>1374</v>
      </c>
      <c r="F3201" t="s">
        <v>2644</v>
      </c>
      <c r="G3201" t="s">
        <v>12036</v>
      </c>
      <c r="H3201" t="s">
        <v>12037</v>
      </c>
      <c r="I3201" t="s">
        <v>35</v>
      </c>
      <c r="J3201" t="s">
        <v>12208</v>
      </c>
      <c r="K3201" t="s">
        <v>2648</v>
      </c>
      <c r="L3201">
        <v>54590</v>
      </c>
      <c r="M3201">
        <v>657</v>
      </c>
      <c r="N3201">
        <v>662</v>
      </c>
      <c r="O3201">
        <v>871</v>
      </c>
      <c r="P3201">
        <v>1238</v>
      </c>
      <c r="Q3201">
        <v>1484</v>
      </c>
    </row>
    <row r="3202" spans="1:17" x14ac:dyDescent="0.25">
      <c r="A3202">
        <v>37095</v>
      </c>
      <c r="B3202" t="s">
        <v>12209</v>
      </c>
      <c r="C3202" t="s">
        <v>12210</v>
      </c>
      <c r="D3202" t="s">
        <v>12211</v>
      </c>
      <c r="E3202" t="s">
        <v>1110</v>
      </c>
      <c r="F3202" t="s">
        <v>2644</v>
      </c>
      <c r="G3202" t="s">
        <v>12036</v>
      </c>
      <c r="H3202" t="s">
        <v>12037</v>
      </c>
      <c r="I3202" t="s">
        <v>35</v>
      </c>
      <c r="J3202" t="s">
        <v>12212</v>
      </c>
      <c r="K3202" t="s">
        <v>2657</v>
      </c>
      <c r="L3202">
        <v>5089</v>
      </c>
      <c r="M3202">
        <v>629</v>
      </c>
      <c r="N3202">
        <v>633</v>
      </c>
      <c r="O3202">
        <v>786</v>
      </c>
      <c r="P3202">
        <v>1011</v>
      </c>
      <c r="Q3202">
        <v>1232</v>
      </c>
    </row>
    <row r="3203" spans="1:17" x14ac:dyDescent="0.25">
      <c r="A3203">
        <v>37097</v>
      </c>
      <c r="B3203" t="s">
        <v>12213</v>
      </c>
      <c r="C3203" t="s">
        <v>12214</v>
      </c>
      <c r="D3203" t="s">
        <v>12215</v>
      </c>
      <c r="E3203" t="s">
        <v>1410</v>
      </c>
      <c r="F3203" t="s">
        <v>2644</v>
      </c>
      <c r="G3203" t="s">
        <v>12036</v>
      </c>
      <c r="H3203" t="s">
        <v>12037</v>
      </c>
      <c r="I3203" t="s">
        <v>35</v>
      </c>
      <c r="J3203" t="s">
        <v>12216</v>
      </c>
      <c r="K3203" t="s">
        <v>2648</v>
      </c>
      <c r="L3203">
        <v>178853</v>
      </c>
      <c r="M3203">
        <v>896</v>
      </c>
      <c r="N3203">
        <v>915</v>
      </c>
      <c r="O3203">
        <v>1034</v>
      </c>
      <c r="P3203">
        <v>1395</v>
      </c>
      <c r="Q3203">
        <v>1761</v>
      </c>
    </row>
    <row r="3204" spans="1:17" x14ac:dyDescent="0.25">
      <c r="A3204">
        <v>37099</v>
      </c>
      <c r="B3204" t="s">
        <v>12217</v>
      </c>
      <c r="C3204" t="s">
        <v>12218</v>
      </c>
      <c r="D3204" t="s">
        <v>12219</v>
      </c>
      <c r="E3204" t="s">
        <v>609</v>
      </c>
      <c r="F3204" t="s">
        <v>2644</v>
      </c>
      <c r="G3204" t="s">
        <v>12036</v>
      </c>
      <c r="H3204" t="s">
        <v>12037</v>
      </c>
      <c r="I3204" t="s">
        <v>35</v>
      </c>
      <c r="J3204" t="s">
        <v>12220</v>
      </c>
      <c r="K3204" t="s">
        <v>2657</v>
      </c>
      <c r="L3204">
        <v>43435</v>
      </c>
      <c r="M3204">
        <v>674</v>
      </c>
      <c r="N3204">
        <v>689</v>
      </c>
      <c r="O3204">
        <v>778</v>
      </c>
      <c r="P3204">
        <v>1041</v>
      </c>
      <c r="Q3204">
        <v>1045</v>
      </c>
    </row>
    <row r="3205" spans="1:17" x14ac:dyDescent="0.25">
      <c r="A3205">
        <v>37101</v>
      </c>
      <c r="B3205" t="s">
        <v>12221</v>
      </c>
      <c r="C3205" t="s">
        <v>12162</v>
      </c>
      <c r="D3205" t="s">
        <v>12163</v>
      </c>
      <c r="E3205" t="s">
        <v>1130</v>
      </c>
      <c r="F3205" t="s">
        <v>2644</v>
      </c>
      <c r="G3205" t="s">
        <v>12036</v>
      </c>
      <c r="H3205" t="s">
        <v>12037</v>
      </c>
      <c r="I3205" t="s">
        <v>35</v>
      </c>
      <c r="J3205" t="s">
        <v>12222</v>
      </c>
      <c r="K3205" t="s">
        <v>2648</v>
      </c>
      <c r="L3205">
        <v>203308</v>
      </c>
      <c r="M3205">
        <v>1213</v>
      </c>
      <c r="N3205">
        <v>1250</v>
      </c>
      <c r="O3205">
        <v>1412</v>
      </c>
      <c r="P3205">
        <v>1733</v>
      </c>
      <c r="Q3205">
        <v>2293</v>
      </c>
    </row>
    <row r="3206" spans="1:17" x14ac:dyDescent="0.25">
      <c r="A3206">
        <v>37103</v>
      </c>
      <c r="B3206" t="s">
        <v>12223</v>
      </c>
      <c r="C3206" t="s">
        <v>12224</v>
      </c>
      <c r="D3206" t="s">
        <v>12225</v>
      </c>
      <c r="E3206" t="s">
        <v>1103</v>
      </c>
      <c r="F3206" t="s">
        <v>2644</v>
      </c>
      <c r="G3206" t="s">
        <v>12036</v>
      </c>
      <c r="H3206" t="s">
        <v>12037</v>
      </c>
      <c r="I3206" t="s">
        <v>35</v>
      </c>
      <c r="J3206" t="s">
        <v>12226</v>
      </c>
      <c r="K3206" t="s">
        <v>2648</v>
      </c>
      <c r="L3206">
        <v>9453</v>
      </c>
      <c r="M3206">
        <v>582</v>
      </c>
      <c r="N3206">
        <v>586</v>
      </c>
      <c r="O3206">
        <v>771</v>
      </c>
      <c r="P3206">
        <v>1070</v>
      </c>
      <c r="Q3206">
        <v>1074</v>
      </c>
    </row>
    <row r="3207" spans="1:17" x14ac:dyDescent="0.25">
      <c r="A3207">
        <v>37105</v>
      </c>
      <c r="B3207" t="s">
        <v>12227</v>
      </c>
      <c r="C3207" t="s">
        <v>12228</v>
      </c>
      <c r="D3207" t="s">
        <v>12229</v>
      </c>
      <c r="E3207" t="s">
        <v>1040</v>
      </c>
      <c r="F3207" t="s">
        <v>2644</v>
      </c>
      <c r="G3207" t="s">
        <v>12036</v>
      </c>
      <c r="H3207" t="s">
        <v>12037</v>
      </c>
      <c r="I3207" t="s">
        <v>35</v>
      </c>
      <c r="J3207" t="s">
        <v>12230</v>
      </c>
      <c r="K3207" t="s">
        <v>2657</v>
      </c>
      <c r="L3207">
        <v>61083</v>
      </c>
      <c r="M3207">
        <v>736</v>
      </c>
      <c r="N3207">
        <v>792</v>
      </c>
      <c r="O3207">
        <v>894</v>
      </c>
      <c r="P3207">
        <v>1103</v>
      </c>
      <c r="Q3207">
        <v>1346</v>
      </c>
    </row>
    <row r="3208" spans="1:17" x14ac:dyDescent="0.25">
      <c r="A3208">
        <v>37107</v>
      </c>
      <c r="B3208" t="s">
        <v>12231</v>
      </c>
      <c r="C3208" t="s">
        <v>12232</v>
      </c>
      <c r="D3208" t="s">
        <v>12233</v>
      </c>
      <c r="E3208" t="s">
        <v>1511</v>
      </c>
      <c r="F3208" t="s">
        <v>2644</v>
      </c>
      <c r="G3208" t="s">
        <v>12036</v>
      </c>
      <c r="H3208" t="s">
        <v>12037</v>
      </c>
      <c r="I3208" t="s">
        <v>35</v>
      </c>
      <c r="J3208" t="s">
        <v>12234</v>
      </c>
      <c r="K3208" t="s">
        <v>2657</v>
      </c>
      <c r="L3208">
        <v>56350</v>
      </c>
      <c r="M3208">
        <v>582</v>
      </c>
      <c r="N3208">
        <v>586</v>
      </c>
      <c r="O3208">
        <v>771</v>
      </c>
      <c r="P3208">
        <v>1063</v>
      </c>
      <c r="Q3208">
        <v>1226</v>
      </c>
    </row>
    <row r="3209" spans="1:17" x14ac:dyDescent="0.25">
      <c r="A3209">
        <v>37109</v>
      </c>
      <c r="B3209" t="s">
        <v>12235</v>
      </c>
      <c r="C3209" t="s">
        <v>12236</v>
      </c>
      <c r="D3209" t="s">
        <v>12237</v>
      </c>
      <c r="E3209" t="s">
        <v>365</v>
      </c>
      <c r="F3209" t="s">
        <v>2644</v>
      </c>
      <c r="G3209" t="s">
        <v>12036</v>
      </c>
      <c r="H3209" t="s">
        <v>12037</v>
      </c>
      <c r="I3209" t="s">
        <v>35</v>
      </c>
      <c r="J3209" t="s">
        <v>12238</v>
      </c>
      <c r="K3209" t="s">
        <v>2648</v>
      </c>
      <c r="L3209">
        <v>84580</v>
      </c>
      <c r="M3209">
        <v>794</v>
      </c>
      <c r="N3209">
        <v>798</v>
      </c>
      <c r="O3209">
        <v>924</v>
      </c>
      <c r="P3209">
        <v>1200</v>
      </c>
      <c r="Q3209">
        <v>1241</v>
      </c>
    </row>
    <row r="3210" spans="1:17" x14ac:dyDescent="0.25">
      <c r="A3210">
        <v>37111</v>
      </c>
      <c r="B3210" t="s">
        <v>12239</v>
      </c>
      <c r="C3210" t="s">
        <v>12240</v>
      </c>
      <c r="D3210" t="s">
        <v>12241</v>
      </c>
      <c r="E3210" t="s">
        <v>874</v>
      </c>
      <c r="F3210" t="s">
        <v>2644</v>
      </c>
      <c r="G3210" t="s">
        <v>12036</v>
      </c>
      <c r="H3210" t="s">
        <v>12037</v>
      </c>
      <c r="I3210" t="s">
        <v>35</v>
      </c>
      <c r="J3210" t="s">
        <v>12242</v>
      </c>
      <c r="K3210" t="s">
        <v>2657</v>
      </c>
      <c r="L3210">
        <v>45402</v>
      </c>
      <c r="M3210">
        <v>541</v>
      </c>
      <c r="N3210">
        <v>673</v>
      </c>
      <c r="O3210">
        <v>771</v>
      </c>
      <c r="P3210">
        <v>938</v>
      </c>
      <c r="Q3210">
        <v>1174</v>
      </c>
    </row>
    <row r="3211" spans="1:17" x14ac:dyDescent="0.25">
      <c r="A3211">
        <v>37113</v>
      </c>
      <c r="B3211" t="s">
        <v>12243</v>
      </c>
      <c r="C3211" t="s">
        <v>12244</v>
      </c>
      <c r="D3211" t="s">
        <v>12245</v>
      </c>
      <c r="E3211" t="s">
        <v>1308</v>
      </c>
      <c r="F3211" t="s">
        <v>2644</v>
      </c>
      <c r="G3211" t="s">
        <v>12036</v>
      </c>
      <c r="H3211" t="s">
        <v>12037</v>
      </c>
      <c r="I3211" t="s">
        <v>35</v>
      </c>
      <c r="J3211" t="s">
        <v>12246</v>
      </c>
      <c r="K3211" t="s">
        <v>2657</v>
      </c>
      <c r="L3211">
        <v>35172</v>
      </c>
      <c r="M3211">
        <v>725</v>
      </c>
      <c r="N3211">
        <v>780</v>
      </c>
      <c r="O3211">
        <v>881</v>
      </c>
      <c r="P3211">
        <v>1072</v>
      </c>
      <c r="Q3211">
        <v>1407</v>
      </c>
    </row>
    <row r="3212" spans="1:17" x14ac:dyDescent="0.25">
      <c r="A3212">
        <v>37115</v>
      </c>
      <c r="B3212" t="s">
        <v>12247</v>
      </c>
      <c r="C3212" t="s">
        <v>12076</v>
      </c>
      <c r="D3212" t="s">
        <v>12077</v>
      </c>
      <c r="E3212" t="s">
        <v>941</v>
      </c>
      <c r="F3212" t="s">
        <v>2644</v>
      </c>
      <c r="G3212" t="s">
        <v>12036</v>
      </c>
      <c r="H3212" t="s">
        <v>12037</v>
      </c>
      <c r="I3212" t="s">
        <v>35</v>
      </c>
      <c r="J3212" t="s">
        <v>12248</v>
      </c>
      <c r="K3212" t="s">
        <v>2648</v>
      </c>
      <c r="L3212">
        <v>21608</v>
      </c>
      <c r="M3212">
        <v>1270</v>
      </c>
      <c r="N3212">
        <v>1298</v>
      </c>
      <c r="O3212">
        <v>1466</v>
      </c>
      <c r="P3212">
        <v>1949</v>
      </c>
      <c r="Q3212">
        <v>2497</v>
      </c>
    </row>
    <row r="3213" spans="1:17" x14ac:dyDescent="0.25">
      <c r="A3213">
        <v>37117</v>
      </c>
      <c r="B3213" t="s">
        <v>12249</v>
      </c>
      <c r="C3213" t="s">
        <v>12250</v>
      </c>
      <c r="D3213" t="s">
        <v>12251</v>
      </c>
      <c r="E3213" t="s">
        <v>1266</v>
      </c>
      <c r="F3213" t="s">
        <v>2644</v>
      </c>
      <c r="G3213" t="s">
        <v>12036</v>
      </c>
      <c r="H3213" t="s">
        <v>12037</v>
      </c>
      <c r="I3213" t="s">
        <v>35</v>
      </c>
      <c r="J3213" t="s">
        <v>12252</v>
      </c>
      <c r="K3213" t="s">
        <v>2657</v>
      </c>
      <c r="L3213">
        <v>22644</v>
      </c>
      <c r="M3213">
        <v>607</v>
      </c>
      <c r="N3213">
        <v>611</v>
      </c>
      <c r="O3213">
        <v>771</v>
      </c>
      <c r="P3213">
        <v>1020</v>
      </c>
      <c r="Q3213">
        <v>1221</v>
      </c>
    </row>
    <row r="3214" spans="1:17" x14ac:dyDescent="0.25">
      <c r="A3214">
        <v>37119</v>
      </c>
      <c r="B3214" t="s">
        <v>12253</v>
      </c>
      <c r="C3214" t="s">
        <v>12082</v>
      </c>
      <c r="D3214" t="s">
        <v>12083</v>
      </c>
      <c r="E3214" t="s">
        <v>1581</v>
      </c>
      <c r="F3214" t="s">
        <v>2644</v>
      </c>
      <c r="G3214" t="s">
        <v>12036</v>
      </c>
      <c r="H3214" t="s">
        <v>12037</v>
      </c>
      <c r="I3214" t="s">
        <v>35</v>
      </c>
      <c r="J3214" t="s">
        <v>12254</v>
      </c>
      <c r="K3214" t="s">
        <v>2648</v>
      </c>
      <c r="L3214">
        <v>1095170</v>
      </c>
      <c r="M3214">
        <v>1154</v>
      </c>
      <c r="N3214">
        <v>1180</v>
      </c>
      <c r="O3214">
        <v>1333</v>
      </c>
      <c r="P3214">
        <v>1691</v>
      </c>
      <c r="Q3214">
        <v>2183</v>
      </c>
    </row>
    <row r="3215" spans="1:17" x14ac:dyDescent="0.25">
      <c r="A3215">
        <v>37121</v>
      </c>
      <c r="B3215" t="s">
        <v>12255</v>
      </c>
      <c r="C3215" t="s">
        <v>12256</v>
      </c>
      <c r="D3215" t="s">
        <v>12257</v>
      </c>
      <c r="E3215" t="s">
        <v>1622</v>
      </c>
      <c r="F3215" t="s">
        <v>2644</v>
      </c>
      <c r="G3215" t="s">
        <v>12036</v>
      </c>
      <c r="H3215" t="s">
        <v>12037</v>
      </c>
      <c r="I3215" t="s">
        <v>35</v>
      </c>
      <c r="J3215" t="s">
        <v>12258</v>
      </c>
      <c r="K3215" t="s">
        <v>2657</v>
      </c>
      <c r="L3215">
        <v>14959</v>
      </c>
      <c r="M3215">
        <v>582</v>
      </c>
      <c r="N3215">
        <v>586</v>
      </c>
      <c r="O3215">
        <v>771</v>
      </c>
      <c r="P3215">
        <v>938</v>
      </c>
      <c r="Q3215">
        <v>1209</v>
      </c>
    </row>
    <row r="3216" spans="1:17" x14ac:dyDescent="0.25">
      <c r="A3216">
        <v>37123</v>
      </c>
      <c r="B3216" t="s">
        <v>12259</v>
      </c>
      <c r="C3216" t="s">
        <v>12260</v>
      </c>
      <c r="D3216" t="s">
        <v>12261</v>
      </c>
      <c r="E3216" t="s">
        <v>598</v>
      </c>
      <c r="F3216" t="s">
        <v>2644</v>
      </c>
      <c r="G3216" t="s">
        <v>12036</v>
      </c>
      <c r="H3216" t="s">
        <v>12037</v>
      </c>
      <c r="I3216" t="s">
        <v>35</v>
      </c>
      <c r="J3216" t="s">
        <v>12262</v>
      </c>
      <c r="K3216" t="s">
        <v>2657</v>
      </c>
      <c r="L3216">
        <v>27223</v>
      </c>
      <c r="M3216">
        <v>607</v>
      </c>
      <c r="N3216">
        <v>611</v>
      </c>
      <c r="O3216">
        <v>771</v>
      </c>
      <c r="P3216">
        <v>960</v>
      </c>
      <c r="Q3216">
        <v>1173</v>
      </c>
    </row>
    <row r="3217" spans="1:17" x14ac:dyDescent="0.25">
      <c r="A3217">
        <v>37125</v>
      </c>
      <c r="B3217" t="s">
        <v>12263</v>
      </c>
      <c r="C3217" t="s">
        <v>12264</v>
      </c>
      <c r="D3217" t="s">
        <v>12265</v>
      </c>
      <c r="E3217" t="s">
        <v>1656</v>
      </c>
      <c r="F3217" t="s">
        <v>2644</v>
      </c>
      <c r="G3217" t="s">
        <v>12036</v>
      </c>
      <c r="H3217" t="s">
        <v>12037</v>
      </c>
      <c r="I3217" t="s">
        <v>35</v>
      </c>
      <c r="J3217" t="s">
        <v>12266</v>
      </c>
      <c r="K3217" t="s">
        <v>2657</v>
      </c>
      <c r="L3217">
        <v>99263</v>
      </c>
      <c r="M3217">
        <v>774</v>
      </c>
      <c r="N3217">
        <v>808</v>
      </c>
      <c r="O3217">
        <v>913</v>
      </c>
      <c r="P3217">
        <v>1276</v>
      </c>
      <c r="Q3217">
        <v>1555</v>
      </c>
    </row>
    <row r="3218" spans="1:17" x14ac:dyDescent="0.25">
      <c r="A3218">
        <v>37127</v>
      </c>
      <c r="B3218" t="s">
        <v>12267</v>
      </c>
      <c r="C3218" t="s">
        <v>12156</v>
      </c>
      <c r="D3218" t="s">
        <v>12157</v>
      </c>
      <c r="E3218" t="s">
        <v>1673</v>
      </c>
      <c r="F3218" t="s">
        <v>2644</v>
      </c>
      <c r="G3218" t="s">
        <v>12036</v>
      </c>
      <c r="H3218" t="s">
        <v>12037</v>
      </c>
      <c r="I3218" t="s">
        <v>35</v>
      </c>
      <c r="J3218" t="s">
        <v>12268</v>
      </c>
      <c r="K3218" t="s">
        <v>2648</v>
      </c>
      <c r="L3218">
        <v>94287</v>
      </c>
      <c r="M3218">
        <v>712</v>
      </c>
      <c r="N3218">
        <v>717</v>
      </c>
      <c r="O3218">
        <v>890</v>
      </c>
      <c r="P3218">
        <v>1210</v>
      </c>
      <c r="Q3218">
        <v>1323</v>
      </c>
    </row>
    <row r="3219" spans="1:17" x14ac:dyDescent="0.25">
      <c r="A3219">
        <v>37129</v>
      </c>
      <c r="B3219" t="s">
        <v>12269</v>
      </c>
      <c r="C3219" t="s">
        <v>12270</v>
      </c>
      <c r="D3219" t="s">
        <v>12271</v>
      </c>
      <c r="E3219" t="s">
        <v>1688</v>
      </c>
      <c r="F3219" t="s">
        <v>2644</v>
      </c>
      <c r="G3219" t="s">
        <v>12036</v>
      </c>
      <c r="H3219" t="s">
        <v>12037</v>
      </c>
      <c r="I3219" t="s">
        <v>35</v>
      </c>
      <c r="J3219" t="s">
        <v>12272</v>
      </c>
      <c r="K3219" t="s">
        <v>2648</v>
      </c>
      <c r="L3219">
        <v>231448</v>
      </c>
      <c r="M3219">
        <v>853</v>
      </c>
      <c r="N3219">
        <v>1108</v>
      </c>
      <c r="O3219">
        <v>1259</v>
      </c>
      <c r="P3219">
        <v>1669</v>
      </c>
      <c r="Q3219">
        <v>2145</v>
      </c>
    </row>
    <row r="3220" spans="1:17" x14ac:dyDescent="0.25">
      <c r="A3220">
        <v>37131</v>
      </c>
      <c r="B3220" t="s">
        <v>12273</v>
      </c>
      <c r="C3220" t="s">
        <v>12274</v>
      </c>
      <c r="D3220" t="s">
        <v>12275</v>
      </c>
      <c r="E3220" t="s">
        <v>1394</v>
      </c>
      <c r="F3220" t="s">
        <v>2644</v>
      </c>
      <c r="G3220" t="s">
        <v>12036</v>
      </c>
      <c r="H3220" t="s">
        <v>12037</v>
      </c>
      <c r="I3220" t="s">
        <v>35</v>
      </c>
      <c r="J3220" t="s">
        <v>12276</v>
      </c>
      <c r="K3220" t="s">
        <v>2657</v>
      </c>
      <c r="L3220">
        <v>19672</v>
      </c>
      <c r="M3220">
        <v>650</v>
      </c>
      <c r="N3220">
        <v>654</v>
      </c>
      <c r="O3220">
        <v>861</v>
      </c>
      <c r="P3220">
        <v>1048</v>
      </c>
      <c r="Q3220">
        <v>1157</v>
      </c>
    </row>
    <row r="3221" spans="1:17" x14ac:dyDescent="0.25">
      <c r="A3221">
        <v>37133</v>
      </c>
      <c r="B3221" t="s">
        <v>12277</v>
      </c>
      <c r="C3221" t="s">
        <v>12278</v>
      </c>
      <c r="D3221" t="s">
        <v>12279</v>
      </c>
      <c r="E3221" t="s">
        <v>1717</v>
      </c>
      <c r="F3221" t="s">
        <v>2644</v>
      </c>
      <c r="G3221" t="s">
        <v>12036</v>
      </c>
      <c r="H3221" t="s">
        <v>12037</v>
      </c>
      <c r="I3221" t="s">
        <v>35</v>
      </c>
      <c r="J3221" t="s">
        <v>12280</v>
      </c>
      <c r="K3221" t="s">
        <v>2648</v>
      </c>
      <c r="L3221">
        <v>198377</v>
      </c>
      <c r="M3221">
        <v>667</v>
      </c>
      <c r="N3221">
        <v>798</v>
      </c>
      <c r="O3221">
        <v>951</v>
      </c>
      <c r="P3221">
        <v>1352</v>
      </c>
      <c r="Q3221">
        <v>1620</v>
      </c>
    </row>
    <row r="3222" spans="1:17" x14ac:dyDescent="0.25">
      <c r="A3222">
        <v>37135</v>
      </c>
      <c r="B3222" t="s">
        <v>12281</v>
      </c>
      <c r="C3222" t="s">
        <v>12102</v>
      </c>
      <c r="D3222" t="s">
        <v>12103</v>
      </c>
      <c r="E3222" t="s">
        <v>420</v>
      </c>
      <c r="F3222" t="s">
        <v>2644</v>
      </c>
      <c r="G3222" t="s">
        <v>12036</v>
      </c>
      <c r="H3222" t="s">
        <v>12037</v>
      </c>
      <c r="I3222" t="s">
        <v>35</v>
      </c>
      <c r="J3222" t="s">
        <v>12282</v>
      </c>
      <c r="K3222" t="s">
        <v>2648</v>
      </c>
      <c r="L3222">
        <v>146354</v>
      </c>
      <c r="M3222">
        <v>1128</v>
      </c>
      <c r="N3222">
        <v>1134</v>
      </c>
      <c r="O3222">
        <v>1315</v>
      </c>
      <c r="P3222">
        <v>1669</v>
      </c>
      <c r="Q3222">
        <v>2031</v>
      </c>
    </row>
    <row r="3223" spans="1:17" x14ac:dyDescent="0.25">
      <c r="A3223">
        <v>37137</v>
      </c>
      <c r="B3223" t="s">
        <v>12283</v>
      </c>
      <c r="C3223" t="s">
        <v>12284</v>
      </c>
      <c r="D3223" t="s">
        <v>12285</v>
      </c>
      <c r="E3223" t="s">
        <v>1742</v>
      </c>
      <c r="F3223" t="s">
        <v>2644</v>
      </c>
      <c r="G3223" t="s">
        <v>12036</v>
      </c>
      <c r="H3223" t="s">
        <v>12037</v>
      </c>
      <c r="I3223" t="s">
        <v>35</v>
      </c>
      <c r="J3223" t="s">
        <v>12286</v>
      </c>
      <c r="K3223" t="s">
        <v>2648</v>
      </c>
      <c r="L3223">
        <v>12673</v>
      </c>
      <c r="M3223">
        <v>762</v>
      </c>
      <c r="N3223">
        <v>767</v>
      </c>
      <c r="O3223">
        <v>1004</v>
      </c>
      <c r="P3223">
        <v>1222</v>
      </c>
      <c r="Q3223">
        <v>1559</v>
      </c>
    </row>
    <row r="3224" spans="1:17" x14ac:dyDescent="0.25">
      <c r="A3224">
        <v>37139</v>
      </c>
      <c r="B3224" t="s">
        <v>12287</v>
      </c>
      <c r="C3224" t="s">
        <v>12288</v>
      </c>
      <c r="D3224" t="s">
        <v>12289</v>
      </c>
      <c r="E3224" t="s">
        <v>1753</v>
      </c>
      <c r="F3224" t="s">
        <v>2644</v>
      </c>
      <c r="G3224" t="s">
        <v>12036</v>
      </c>
      <c r="H3224" t="s">
        <v>12037</v>
      </c>
      <c r="I3224" t="s">
        <v>35</v>
      </c>
      <c r="J3224" t="s">
        <v>12290</v>
      </c>
      <c r="K3224" t="s">
        <v>2657</v>
      </c>
      <c r="L3224">
        <v>39775</v>
      </c>
      <c r="M3224">
        <v>626</v>
      </c>
      <c r="N3224">
        <v>711</v>
      </c>
      <c r="O3224">
        <v>936</v>
      </c>
      <c r="P3224">
        <v>1311</v>
      </c>
      <c r="Q3224">
        <v>1528</v>
      </c>
    </row>
    <row r="3225" spans="1:17" x14ac:dyDescent="0.25">
      <c r="A3225">
        <v>37141</v>
      </c>
      <c r="B3225" t="s">
        <v>12291</v>
      </c>
      <c r="C3225" t="s">
        <v>12292</v>
      </c>
      <c r="D3225" t="s">
        <v>12293</v>
      </c>
      <c r="E3225" t="s">
        <v>1768</v>
      </c>
      <c r="F3225" t="s">
        <v>2644</v>
      </c>
      <c r="G3225" t="s">
        <v>12036</v>
      </c>
      <c r="H3225" t="s">
        <v>12037</v>
      </c>
      <c r="I3225" t="s">
        <v>35</v>
      </c>
      <c r="J3225" t="s">
        <v>12294</v>
      </c>
      <c r="K3225" t="s">
        <v>2648</v>
      </c>
      <c r="L3225">
        <v>61891</v>
      </c>
      <c r="M3225">
        <v>683</v>
      </c>
      <c r="N3225">
        <v>875</v>
      </c>
      <c r="O3225">
        <v>988</v>
      </c>
      <c r="P3225">
        <v>1375</v>
      </c>
      <c r="Q3225">
        <v>1567</v>
      </c>
    </row>
    <row r="3226" spans="1:17" x14ac:dyDescent="0.25">
      <c r="A3226">
        <v>37143</v>
      </c>
      <c r="B3226" t="s">
        <v>12295</v>
      </c>
      <c r="C3226" t="s">
        <v>12296</v>
      </c>
      <c r="D3226" t="s">
        <v>12297</v>
      </c>
      <c r="E3226" t="s">
        <v>1781</v>
      </c>
      <c r="F3226" t="s">
        <v>2644</v>
      </c>
      <c r="G3226" t="s">
        <v>12036</v>
      </c>
      <c r="H3226" t="s">
        <v>12037</v>
      </c>
      <c r="I3226" t="s">
        <v>35</v>
      </c>
      <c r="J3226" t="s">
        <v>12298</v>
      </c>
      <c r="K3226" t="s">
        <v>2657</v>
      </c>
      <c r="L3226">
        <v>13513</v>
      </c>
      <c r="M3226">
        <v>683</v>
      </c>
      <c r="N3226">
        <v>688</v>
      </c>
      <c r="O3226">
        <v>905</v>
      </c>
      <c r="P3226">
        <v>1286</v>
      </c>
      <c r="Q3226">
        <v>1542</v>
      </c>
    </row>
    <row r="3227" spans="1:17" x14ac:dyDescent="0.25">
      <c r="A3227">
        <v>37145</v>
      </c>
      <c r="B3227" t="s">
        <v>12299</v>
      </c>
      <c r="C3227" t="s">
        <v>12300</v>
      </c>
      <c r="D3227" t="s">
        <v>12301</v>
      </c>
      <c r="E3227" t="s">
        <v>1794</v>
      </c>
      <c r="F3227" t="s">
        <v>2644</v>
      </c>
      <c r="G3227" t="s">
        <v>12036</v>
      </c>
      <c r="H3227" t="s">
        <v>12037</v>
      </c>
      <c r="I3227" t="s">
        <v>35</v>
      </c>
      <c r="J3227" t="s">
        <v>12302</v>
      </c>
      <c r="K3227" t="s">
        <v>2648</v>
      </c>
      <c r="L3227">
        <v>39561</v>
      </c>
      <c r="M3227">
        <v>636</v>
      </c>
      <c r="N3227">
        <v>640</v>
      </c>
      <c r="O3227">
        <v>843</v>
      </c>
      <c r="P3227">
        <v>1157</v>
      </c>
      <c r="Q3227">
        <v>1162</v>
      </c>
    </row>
    <row r="3228" spans="1:17" x14ac:dyDescent="0.25">
      <c r="A3228">
        <v>37147</v>
      </c>
      <c r="B3228" t="s">
        <v>12303</v>
      </c>
      <c r="C3228" t="s">
        <v>12304</v>
      </c>
      <c r="D3228" t="s">
        <v>12305</v>
      </c>
      <c r="E3228" t="s">
        <v>1810</v>
      </c>
      <c r="F3228" t="s">
        <v>2644</v>
      </c>
      <c r="G3228" t="s">
        <v>12036</v>
      </c>
      <c r="H3228" t="s">
        <v>12037</v>
      </c>
      <c r="I3228" t="s">
        <v>35</v>
      </c>
      <c r="J3228" t="s">
        <v>12306</v>
      </c>
      <c r="K3228" t="s">
        <v>2648</v>
      </c>
      <c r="L3228">
        <v>179961</v>
      </c>
      <c r="M3228">
        <v>813</v>
      </c>
      <c r="N3228">
        <v>818</v>
      </c>
      <c r="O3228">
        <v>1015</v>
      </c>
      <c r="P3228">
        <v>1379</v>
      </c>
      <c r="Q3228">
        <v>1729</v>
      </c>
    </row>
    <row r="3229" spans="1:17" x14ac:dyDescent="0.25">
      <c r="A3229">
        <v>37149</v>
      </c>
      <c r="B3229" t="s">
        <v>12307</v>
      </c>
      <c r="C3229" t="s">
        <v>12308</v>
      </c>
      <c r="D3229" t="s">
        <v>12309</v>
      </c>
      <c r="E3229" t="s">
        <v>945</v>
      </c>
      <c r="F3229" t="s">
        <v>2644</v>
      </c>
      <c r="G3229" t="s">
        <v>12036</v>
      </c>
      <c r="H3229" t="s">
        <v>12037</v>
      </c>
      <c r="I3229" t="s">
        <v>35</v>
      </c>
      <c r="J3229" t="s">
        <v>12310</v>
      </c>
      <c r="K3229" t="s">
        <v>2657</v>
      </c>
      <c r="L3229">
        <v>20682</v>
      </c>
      <c r="M3229">
        <v>757</v>
      </c>
      <c r="N3229">
        <v>762</v>
      </c>
      <c r="O3229">
        <v>924</v>
      </c>
      <c r="P3229">
        <v>1125</v>
      </c>
      <c r="Q3229">
        <v>1345</v>
      </c>
    </row>
    <row r="3230" spans="1:17" x14ac:dyDescent="0.25">
      <c r="A3230">
        <v>37151</v>
      </c>
      <c r="B3230" t="s">
        <v>12311</v>
      </c>
      <c r="C3230" t="s">
        <v>12184</v>
      </c>
      <c r="D3230" t="s">
        <v>12185</v>
      </c>
      <c r="E3230" t="s">
        <v>1282</v>
      </c>
      <c r="F3230" t="s">
        <v>2644</v>
      </c>
      <c r="G3230" t="s">
        <v>12036</v>
      </c>
      <c r="H3230" t="s">
        <v>12037</v>
      </c>
      <c r="I3230" t="s">
        <v>35</v>
      </c>
      <c r="J3230" t="s">
        <v>12312</v>
      </c>
      <c r="K3230" t="s">
        <v>2648</v>
      </c>
      <c r="L3230">
        <v>143460</v>
      </c>
      <c r="M3230">
        <v>893</v>
      </c>
      <c r="N3230">
        <v>920</v>
      </c>
      <c r="O3230">
        <v>1039</v>
      </c>
      <c r="P3230">
        <v>1339</v>
      </c>
      <c r="Q3230">
        <v>1502</v>
      </c>
    </row>
    <row r="3231" spans="1:17" x14ac:dyDescent="0.25">
      <c r="A3231">
        <v>37153</v>
      </c>
      <c r="B3231" t="s">
        <v>12313</v>
      </c>
      <c r="C3231" t="s">
        <v>12314</v>
      </c>
      <c r="D3231" t="s">
        <v>12315</v>
      </c>
      <c r="E3231" t="s">
        <v>1296</v>
      </c>
      <c r="F3231" t="s">
        <v>2644</v>
      </c>
      <c r="G3231" t="s">
        <v>12036</v>
      </c>
      <c r="H3231" t="s">
        <v>12037</v>
      </c>
      <c r="I3231" t="s">
        <v>35</v>
      </c>
      <c r="J3231" t="s">
        <v>12316</v>
      </c>
      <c r="K3231" t="s">
        <v>2657</v>
      </c>
      <c r="L3231">
        <v>44759</v>
      </c>
      <c r="M3231">
        <v>642</v>
      </c>
      <c r="N3231">
        <v>683</v>
      </c>
      <c r="O3231">
        <v>771</v>
      </c>
      <c r="P3231">
        <v>1096</v>
      </c>
      <c r="Q3231">
        <v>1313</v>
      </c>
    </row>
    <row r="3232" spans="1:17" x14ac:dyDescent="0.25">
      <c r="A3232">
        <v>37155</v>
      </c>
      <c r="B3232" t="s">
        <v>12317</v>
      </c>
      <c r="C3232" t="s">
        <v>12318</v>
      </c>
      <c r="D3232" t="s">
        <v>12319</v>
      </c>
      <c r="E3232" t="s">
        <v>1847</v>
      </c>
      <c r="F3232" t="s">
        <v>2644</v>
      </c>
      <c r="G3232" t="s">
        <v>12036</v>
      </c>
      <c r="H3232" t="s">
        <v>12037</v>
      </c>
      <c r="I3232" t="s">
        <v>35</v>
      </c>
      <c r="J3232" t="s">
        <v>12320</v>
      </c>
      <c r="K3232" t="s">
        <v>2657</v>
      </c>
      <c r="L3232">
        <v>131656</v>
      </c>
      <c r="M3232">
        <v>582</v>
      </c>
      <c r="N3232">
        <v>586</v>
      </c>
      <c r="O3232">
        <v>771</v>
      </c>
      <c r="P3232">
        <v>975</v>
      </c>
      <c r="Q3232">
        <v>1105</v>
      </c>
    </row>
    <row r="3233" spans="1:17" x14ac:dyDescent="0.25">
      <c r="A3233">
        <v>37157</v>
      </c>
      <c r="B3233" t="s">
        <v>12321</v>
      </c>
      <c r="C3233" t="s">
        <v>12322</v>
      </c>
      <c r="D3233" t="s">
        <v>12323</v>
      </c>
      <c r="E3233" t="s">
        <v>371</v>
      </c>
      <c r="F3233" t="s">
        <v>2644</v>
      </c>
      <c r="G3233" t="s">
        <v>12036</v>
      </c>
      <c r="H3233" t="s">
        <v>12037</v>
      </c>
      <c r="I3233" t="s">
        <v>35</v>
      </c>
      <c r="J3233" t="s">
        <v>12324</v>
      </c>
      <c r="K3233" t="s">
        <v>2648</v>
      </c>
      <c r="L3233">
        <v>91051</v>
      </c>
      <c r="M3233">
        <v>545</v>
      </c>
      <c r="N3233">
        <v>631</v>
      </c>
      <c r="O3233">
        <v>815</v>
      </c>
      <c r="P3233">
        <v>1052</v>
      </c>
      <c r="Q3233">
        <v>1247</v>
      </c>
    </row>
    <row r="3234" spans="1:17" x14ac:dyDescent="0.25">
      <c r="A3234">
        <v>37159</v>
      </c>
      <c r="B3234" t="s">
        <v>12325</v>
      </c>
      <c r="C3234" t="s">
        <v>12326</v>
      </c>
      <c r="D3234" t="s">
        <v>12327</v>
      </c>
      <c r="E3234" t="s">
        <v>1869</v>
      </c>
      <c r="F3234" t="s">
        <v>2644</v>
      </c>
      <c r="G3234" t="s">
        <v>12036</v>
      </c>
      <c r="H3234" t="s">
        <v>12037</v>
      </c>
      <c r="I3234" t="s">
        <v>35</v>
      </c>
      <c r="J3234" t="s">
        <v>12328</v>
      </c>
      <c r="K3234" t="s">
        <v>2648</v>
      </c>
      <c r="L3234">
        <v>140978</v>
      </c>
      <c r="M3234">
        <v>800</v>
      </c>
      <c r="N3234">
        <v>805</v>
      </c>
      <c r="O3234">
        <v>980</v>
      </c>
      <c r="P3234">
        <v>1270</v>
      </c>
      <c r="Q3234">
        <v>1388</v>
      </c>
    </row>
    <row r="3235" spans="1:17" x14ac:dyDescent="0.25">
      <c r="A3235">
        <v>37161</v>
      </c>
      <c r="B3235" t="s">
        <v>12329</v>
      </c>
      <c r="C3235" t="s">
        <v>12330</v>
      </c>
      <c r="D3235" t="s">
        <v>12331</v>
      </c>
      <c r="E3235" t="s">
        <v>1819</v>
      </c>
      <c r="F3235" t="s">
        <v>2644</v>
      </c>
      <c r="G3235" t="s">
        <v>12036</v>
      </c>
      <c r="H3235" t="s">
        <v>12037</v>
      </c>
      <c r="I3235" t="s">
        <v>35</v>
      </c>
      <c r="J3235" t="s">
        <v>12332</v>
      </c>
      <c r="K3235" t="s">
        <v>2657</v>
      </c>
      <c r="L3235">
        <v>66741</v>
      </c>
      <c r="M3235">
        <v>643</v>
      </c>
      <c r="N3235">
        <v>646</v>
      </c>
      <c r="O3235">
        <v>771</v>
      </c>
      <c r="P3235">
        <v>975</v>
      </c>
      <c r="Q3235">
        <v>1188</v>
      </c>
    </row>
    <row r="3236" spans="1:17" x14ac:dyDescent="0.25">
      <c r="A3236">
        <v>37163</v>
      </c>
      <c r="B3236" t="s">
        <v>12333</v>
      </c>
      <c r="C3236" t="s">
        <v>12334</v>
      </c>
      <c r="D3236" t="s">
        <v>12335</v>
      </c>
      <c r="E3236" t="s">
        <v>1884</v>
      </c>
      <c r="F3236" t="s">
        <v>2644</v>
      </c>
      <c r="G3236" t="s">
        <v>12036</v>
      </c>
      <c r="H3236" t="s">
        <v>12037</v>
      </c>
      <c r="I3236" t="s">
        <v>35</v>
      </c>
      <c r="J3236" t="s">
        <v>12336</v>
      </c>
      <c r="K3236" t="s">
        <v>2657</v>
      </c>
      <c r="L3236">
        <v>63284</v>
      </c>
      <c r="M3236">
        <v>606</v>
      </c>
      <c r="N3236">
        <v>610</v>
      </c>
      <c r="O3236">
        <v>771</v>
      </c>
      <c r="P3236">
        <v>983</v>
      </c>
      <c r="Q3236">
        <v>1172</v>
      </c>
    </row>
    <row r="3237" spans="1:17" x14ac:dyDescent="0.25">
      <c r="A3237">
        <v>37165</v>
      </c>
      <c r="B3237" t="s">
        <v>12337</v>
      </c>
      <c r="C3237" t="s">
        <v>12338</v>
      </c>
      <c r="D3237" t="s">
        <v>12339</v>
      </c>
      <c r="E3237" t="s">
        <v>1893</v>
      </c>
      <c r="F3237" t="s">
        <v>2644</v>
      </c>
      <c r="G3237" t="s">
        <v>12036</v>
      </c>
      <c r="H3237" t="s">
        <v>12037</v>
      </c>
      <c r="I3237" t="s">
        <v>35</v>
      </c>
      <c r="J3237" t="s">
        <v>12340</v>
      </c>
      <c r="K3237" t="s">
        <v>2657</v>
      </c>
      <c r="L3237">
        <v>34921</v>
      </c>
      <c r="M3237">
        <v>582</v>
      </c>
      <c r="N3237">
        <v>586</v>
      </c>
      <c r="O3237">
        <v>771</v>
      </c>
      <c r="P3237">
        <v>978</v>
      </c>
      <c r="Q3237">
        <v>1036</v>
      </c>
    </row>
    <row r="3238" spans="1:17" x14ac:dyDescent="0.25">
      <c r="A3238">
        <v>37167</v>
      </c>
      <c r="B3238" t="s">
        <v>12341</v>
      </c>
      <c r="C3238" t="s">
        <v>12342</v>
      </c>
      <c r="D3238" t="s">
        <v>12343</v>
      </c>
      <c r="E3238" t="s">
        <v>1902</v>
      </c>
      <c r="F3238" t="s">
        <v>2644</v>
      </c>
      <c r="G3238" t="s">
        <v>12036</v>
      </c>
      <c r="H3238" t="s">
        <v>12037</v>
      </c>
      <c r="I3238" t="s">
        <v>35</v>
      </c>
      <c r="J3238" t="s">
        <v>12344</v>
      </c>
      <c r="K3238" t="s">
        <v>2657</v>
      </c>
      <c r="L3238">
        <v>62050</v>
      </c>
      <c r="M3238">
        <v>560</v>
      </c>
      <c r="N3238">
        <v>674</v>
      </c>
      <c r="O3238">
        <v>815</v>
      </c>
      <c r="P3238">
        <v>1097</v>
      </c>
      <c r="Q3238">
        <v>1388</v>
      </c>
    </row>
    <row r="3239" spans="1:17" x14ac:dyDescent="0.25">
      <c r="A3239">
        <v>37169</v>
      </c>
      <c r="B3239" t="s">
        <v>12345</v>
      </c>
      <c r="C3239" t="s">
        <v>12146</v>
      </c>
      <c r="D3239" t="s">
        <v>12147</v>
      </c>
      <c r="E3239" t="s">
        <v>1911</v>
      </c>
      <c r="F3239" t="s">
        <v>2644</v>
      </c>
      <c r="G3239" t="s">
        <v>12036</v>
      </c>
      <c r="H3239" t="s">
        <v>12037</v>
      </c>
      <c r="I3239" t="s">
        <v>35</v>
      </c>
      <c r="J3239" t="s">
        <v>12346</v>
      </c>
      <c r="K3239" t="s">
        <v>2648</v>
      </c>
      <c r="L3239">
        <v>45688</v>
      </c>
      <c r="M3239">
        <v>774</v>
      </c>
      <c r="N3239">
        <v>805</v>
      </c>
      <c r="O3239">
        <v>969</v>
      </c>
      <c r="P3239">
        <v>1280</v>
      </c>
      <c r="Q3239">
        <v>1486</v>
      </c>
    </row>
    <row r="3240" spans="1:17" x14ac:dyDescent="0.25">
      <c r="A3240">
        <v>37171</v>
      </c>
      <c r="B3240" t="s">
        <v>12347</v>
      </c>
      <c r="C3240" t="s">
        <v>12348</v>
      </c>
      <c r="D3240" t="s">
        <v>12349</v>
      </c>
      <c r="E3240" t="s">
        <v>1920</v>
      </c>
      <c r="F3240" t="s">
        <v>2644</v>
      </c>
      <c r="G3240" t="s">
        <v>12036</v>
      </c>
      <c r="H3240" t="s">
        <v>12037</v>
      </c>
      <c r="I3240" t="s">
        <v>35</v>
      </c>
      <c r="J3240" t="s">
        <v>12350</v>
      </c>
      <c r="K3240" t="s">
        <v>2657</v>
      </c>
      <c r="L3240">
        <v>71904</v>
      </c>
      <c r="M3240">
        <v>614</v>
      </c>
      <c r="N3240">
        <v>618</v>
      </c>
      <c r="O3240">
        <v>771</v>
      </c>
      <c r="P3240">
        <v>981</v>
      </c>
      <c r="Q3240">
        <v>1226</v>
      </c>
    </row>
    <row r="3241" spans="1:17" x14ac:dyDescent="0.25">
      <c r="A3241">
        <v>37173</v>
      </c>
      <c r="B3241" t="s">
        <v>12351</v>
      </c>
      <c r="C3241" t="s">
        <v>12352</v>
      </c>
      <c r="D3241" t="s">
        <v>12353</v>
      </c>
      <c r="E3241" t="s">
        <v>1928</v>
      </c>
      <c r="F3241" t="s">
        <v>2644</v>
      </c>
      <c r="G3241" t="s">
        <v>12036</v>
      </c>
      <c r="H3241" t="s">
        <v>12037</v>
      </c>
      <c r="I3241" t="s">
        <v>35</v>
      </c>
      <c r="J3241" t="s">
        <v>12354</v>
      </c>
      <c r="K3241" t="s">
        <v>2657</v>
      </c>
      <c r="L3241">
        <v>14241</v>
      </c>
      <c r="M3241">
        <v>617</v>
      </c>
      <c r="N3241">
        <v>621</v>
      </c>
      <c r="O3241">
        <v>771</v>
      </c>
      <c r="P3241">
        <v>1082</v>
      </c>
      <c r="Q3241">
        <v>1209</v>
      </c>
    </row>
    <row r="3242" spans="1:17" x14ac:dyDescent="0.25">
      <c r="A3242">
        <v>37175</v>
      </c>
      <c r="B3242" t="s">
        <v>12355</v>
      </c>
      <c r="C3242" t="s">
        <v>12356</v>
      </c>
      <c r="D3242" t="s">
        <v>12357</v>
      </c>
      <c r="E3242" t="s">
        <v>1931</v>
      </c>
      <c r="F3242" t="s">
        <v>2644</v>
      </c>
      <c r="G3242" t="s">
        <v>12036</v>
      </c>
      <c r="H3242" t="s">
        <v>12037</v>
      </c>
      <c r="I3242" t="s">
        <v>35</v>
      </c>
      <c r="J3242" t="s">
        <v>12358</v>
      </c>
      <c r="K3242" t="s">
        <v>2657</v>
      </c>
      <c r="L3242">
        <v>34039</v>
      </c>
      <c r="M3242">
        <v>751</v>
      </c>
      <c r="N3242">
        <v>756</v>
      </c>
      <c r="O3242">
        <v>995</v>
      </c>
      <c r="P3242">
        <v>1211</v>
      </c>
      <c r="Q3242">
        <v>1530</v>
      </c>
    </row>
    <row r="3243" spans="1:17" x14ac:dyDescent="0.25">
      <c r="A3243">
        <v>37177</v>
      </c>
      <c r="B3243" t="s">
        <v>12359</v>
      </c>
      <c r="C3243" t="s">
        <v>12360</v>
      </c>
      <c r="D3243" t="s">
        <v>12361</v>
      </c>
      <c r="E3243" t="s">
        <v>1939</v>
      </c>
      <c r="F3243" t="s">
        <v>2644</v>
      </c>
      <c r="G3243" t="s">
        <v>12036</v>
      </c>
      <c r="H3243" t="s">
        <v>12037</v>
      </c>
      <c r="I3243" t="s">
        <v>35</v>
      </c>
      <c r="J3243" t="s">
        <v>12362</v>
      </c>
      <c r="K3243" t="s">
        <v>2657</v>
      </c>
      <c r="L3243">
        <v>3978</v>
      </c>
      <c r="M3243">
        <v>695</v>
      </c>
      <c r="N3243">
        <v>747</v>
      </c>
      <c r="O3243">
        <v>844</v>
      </c>
      <c r="P3243">
        <v>1157</v>
      </c>
      <c r="Q3243">
        <v>1323</v>
      </c>
    </row>
    <row r="3244" spans="1:17" x14ac:dyDescent="0.25">
      <c r="A3244">
        <v>37179</v>
      </c>
      <c r="B3244" t="s">
        <v>12363</v>
      </c>
      <c r="C3244" t="s">
        <v>12082</v>
      </c>
      <c r="D3244" t="s">
        <v>12083</v>
      </c>
      <c r="E3244" t="s">
        <v>756</v>
      </c>
      <c r="F3244" t="s">
        <v>2644</v>
      </c>
      <c r="G3244" t="s">
        <v>12036</v>
      </c>
      <c r="H3244" t="s">
        <v>12037</v>
      </c>
      <c r="I3244" t="s">
        <v>35</v>
      </c>
      <c r="J3244" t="s">
        <v>12364</v>
      </c>
      <c r="K3244" t="s">
        <v>2648</v>
      </c>
      <c r="L3244">
        <v>235767</v>
      </c>
      <c r="M3244">
        <v>1154</v>
      </c>
      <c r="N3244">
        <v>1180</v>
      </c>
      <c r="O3244">
        <v>1333</v>
      </c>
      <c r="P3244">
        <v>1691</v>
      </c>
      <c r="Q3244">
        <v>2183</v>
      </c>
    </row>
    <row r="3245" spans="1:17" x14ac:dyDescent="0.25">
      <c r="A3245">
        <v>37181</v>
      </c>
      <c r="B3245" t="s">
        <v>12365</v>
      </c>
      <c r="C3245" t="s">
        <v>12366</v>
      </c>
      <c r="D3245" t="s">
        <v>12367</v>
      </c>
      <c r="E3245" t="s">
        <v>1947</v>
      </c>
      <c r="F3245" t="s">
        <v>2644</v>
      </c>
      <c r="G3245" t="s">
        <v>12036</v>
      </c>
      <c r="H3245" t="s">
        <v>12037</v>
      </c>
      <c r="I3245" t="s">
        <v>35</v>
      </c>
      <c r="J3245" t="s">
        <v>12368</v>
      </c>
      <c r="K3245" t="s">
        <v>2657</v>
      </c>
      <c r="L3245">
        <v>44614</v>
      </c>
      <c r="M3245">
        <v>644</v>
      </c>
      <c r="N3245">
        <v>648</v>
      </c>
      <c r="O3245">
        <v>804</v>
      </c>
      <c r="P3245">
        <v>1040</v>
      </c>
      <c r="Q3245">
        <v>1235</v>
      </c>
    </row>
    <row r="3246" spans="1:17" x14ac:dyDescent="0.25">
      <c r="A3246">
        <v>37183</v>
      </c>
      <c r="B3246" t="s">
        <v>12369</v>
      </c>
      <c r="C3246" t="s">
        <v>12162</v>
      </c>
      <c r="D3246" t="s">
        <v>12163</v>
      </c>
      <c r="E3246" t="s">
        <v>1952</v>
      </c>
      <c r="F3246" t="s">
        <v>2644</v>
      </c>
      <c r="G3246" t="s">
        <v>12036</v>
      </c>
      <c r="H3246" t="s">
        <v>12037</v>
      </c>
      <c r="I3246" t="s">
        <v>35</v>
      </c>
      <c r="J3246" t="s">
        <v>12370</v>
      </c>
      <c r="K3246" t="s">
        <v>2648</v>
      </c>
      <c r="L3246">
        <v>1091662</v>
      </c>
      <c r="M3246">
        <v>1213</v>
      </c>
      <c r="N3246">
        <v>1250</v>
      </c>
      <c r="O3246">
        <v>1412</v>
      </c>
      <c r="P3246">
        <v>1733</v>
      </c>
      <c r="Q3246">
        <v>2293</v>
      </c>
    </row>
    <row r="3247" spans="1:17" x14ac:dyDescent="0.25">
      <c r="A3247">
        <v>37185</v>
      </c>
      <c r="B3247" t="s">
        <v>12371</v>
      </c>
      <c r="C3247" t="s">
        <v>12372</v>
      </c>
      <c r="D3247" t="s">
        <v>12373</v>
      </c>
      <c r="E3247" t="s">
        <v>783</v>
      </c>
      <c r="F3247" t="s">
        <v>2644</v>
      </c>
      <c r="G3247" t="s">
        <v>12036</v>
      </c>
      <c r="H3247" t="s">
        <v>12037</v>
      </c>
      <c r="I3247" t="s">
        <v>35</v>
      </c>
      <c r="J3247" t="s">
        <v>12374</v>
      </c>
      <c r="K3247" t="s">
        <v>2657</v>
      </c>
      <c r="L3247">
        <v>19746</v>
      </c>
      <c r="M3247">
        <v>584</v>
      </c>
      <c r="N3247">
        <v>588</v>
      </c>
      <c r="O3247">
        <v>771</v>
      </c>
      <c r="P3247">
        <v>987</v>
      </c>
      <c r="Q3247">
        <v>1313</v>
      </c>
    </row>
    <row r="3248" spans="1:17" x14ac:dyDescent="0.25">
      <c r="A3248">
        <v>37187</v>
      </c>
      <c r="B3248" t="s">
        <v>12375</v>
      </c>
      <c r="C3248" t="s">
        <v>12376</v>
      </c>
      <c r="D3248" t="s">
        <v>12377</v>
      </c>
      <c r="E3248" t="s">
        <v>271</v>
      </c>
      <c r="F3248" t="s">
        <v>2644</v>
      </c>
      <c r="G3248" t="s">
        <v>12036</v>
      </c>
      <c r="H3248" t="s">
        <v>12037</v>
      </c>
      <c r="I3248" t="s">
        <v>35</v>
      </c>
      <c r="J3248" t="s">
        <v>12378</v>
      </c>
      <c r="K3248" t="s">
        <v>2657</v>
      </c>
      <c r="L3248">
        <v>11788</v>
      </c>
      <c r="M3248">
        <v>617</v>
      </c>
      <c r="N3248">
        <v>621</v>
      </c>
      <c r="O3248">
        <v>771</v>
      </c>
      <c r="P3248">
        <v>1000</v>
      </c>
      <c r="Q3248">
        <v>1313</v>
      </c>
    </row>
    <row r="3249" spans="1:17" x14ac:dyDescent="0.25">
      <c r="A3249">
        <v>37189</v>
      </c>
      <c r="B3249" t="s">
        <v>12379</v>
      </c>
      <c r="C3249" t="s">
        <v>12380</v>
      </c>
      <c r="D3249" t="s">
        <v>12381</v>
      </c>
      <c r="E3249" t="s">
        <v>1968</v>
      </c>
      <c r="F3249" t="s">
        <v>2644</v>
      </c>
      <c r="G3249" t="s">
        <v>12036</v>
      </c>
      <c r="H3249" t="s">
        <v>12037</v>
      </c>
      <c r="I3249" t="s">
        <v>35</v>
      </c>
      <c r="J3249" t="s">
        <v>12382</v>
      </c>
      <c r="K3249" t="s">
        <v>2657</v>
      </c>
      <c r="L3249">
        <v>55669</v>
      </c>
      <c r="M3249">
        <v>720</v>
      </c>
      <c r="N3249">
        <v>845</v>
      </c>
      <c r="O3249">
        <v>1040</v>
      </c>
      <c r="P3249">
        <v>1320</v>
      </c>
      <c r="Q3249">
        <v>1631</v>
      </c>
    </row>
    <row r="3250" spans="1:17" x14ac:dyDescent="0.25">
      <c r="A3250">
        <v>37191</v>
      </c>
      <c r="B3250" t="s">
        <v>12383</v>
      </c>
      <c r="C3250" t="s">
        <v>12384</v>
      </c>
      <c r="D3250" t="s">
        <v>12385</v>
      </c>
      <c r="E3250" t="s">
        <v>975</v>
      </c>
      <c r="F3250" t="s">
        <v>2644</v>
      </c>
      <c r="G3250" t="s">
        <v>12036</v>
      </c>
      <c r="H3250" t="s">
        <v>12037</v>
      </c>
      <c r="I3250" t="s">
        <v>35</v>
      </c>
      <c r="J3250" t="s">
        <v>12386</v>
      </c>
      <c r="K3250" t="s">
        <v>2648</v>
      </c>
      <c r="L3250">
        <v>123785</v>
      </c>
      <c r="M3250">
        <v>693</v>
      </c>
      <c r="N3250">
        <v>697</v>
      </c>
      <c r="O3250">
        <v>918</v>
      </c>
      <c r="P3250">
        <v>1148</v>
      </c>
      <c r="Q3250">
        <v>1564</v>
      </c>
    </row>
    <row r="3251" spans="1:17" x14ac:dyDescent="0.25">
      <c r="A3251">
        <v>37193</v>
      </c>
      <c r="B3251" t="s">
        <v>12387</v>
      </c>
      <c r="C3251" t="s">
        <v>12388</v>
      </c>
      <c r="D3251" t="s">
        <v>12389</v>
      </c>
      <c r="E3251" t="s">
        <v>1975</v>
      </c>
      <c r="F3251" t="s">
        <v>2644</v>
      </c>
      <c r="G3251" t="s">
        <v>12036</v>
      </c>
      <c r="H3251" t="s">
        <v>12037</v>
      </c>
      <c r="I3251" t="s">
        <v>35</v>
      </c>
      <c r="J3251" t="s">
        <v>12390</v>
      </c>
      <c r="K3251" t="s">
        <v>2657</v>
      </c>
      <c r="L3251">
        <v>68341</v>
      </c>
      <c r="M3251">
        <v>635</v>
      </c>
      <c r="N3251">
        <v>662</v>
      </c>
      <c r="O3251">
        <v>771</v>
      </c>
      <c r="P3251">
        <v>1033</v>
      </c>
      <c r="Q3251">
        <v>1152</v>
      </c>
    </row>
    <row r="3252" spans="1:17" x14ac:dyDescent="0.25">
      <c r="A3252">
        <v>37195</v>
      </c>
      <c r="B3252" t="s">
        <v>12391</v>
      </c>
      <c r="C3252" t="s">
        <v>12392</v>
      </c>
      <c r="D3252" t="s">
        <v>12393</v>
      </c>
      <c r="E3252" t="s">
        <v>1969</v>
      </c>
      <c r="F3252" t="s">
        <v>2644</v>
      </c>
      <c r="G3252" t="s">
        <v>12036</v>
      </c>
      <c r="H3252" t="s">
        <v>12037</v>
      </c>
      <c r="I3252" t="s">
        <v>35</v>
      </c>
      <c r="J3252" t="s">
        <v>12394</v>
      </c>
      <c r="K3252" t="s">
        <v>2657</v>
      </c>
      <c r="L3252">
        <v>81579</v>
      </c>
      <c r="M3252">
        <v>554</v>
      </c>
      <c r="N3252">
        <v>669</v>
      </c>
      <c r="O3252">
        <v>829</v>
      </c>
      <c r="P3252">
        <v>1045</v>
      </c>
      <c r="Q3252">
        <v>1119</v>
      </c>
    </row>
    <row r="3253" spans="1:17" x14ac:dyDescent="0.25">
      <c r="A3253">
        <v>37197</v>
      </c>
      <c r="B3253" t="s">
        <v>12395</v>
      </c>
      <c r="C3253" t="s">
        <v>12146</v>
      </c>
      <c r="D3253" t="s">
        <v>12147</v>
      </c>
      <c r="E3253" t="s">
        <v>1987</v>
      </c>
      <c r="F3253" t="s">
        <v>2644</v>
      </c>
      <c r="G3253" t="s">
        <v>12036</v>
      </c>
      <c r="H3253" t="s">
        <v>12037</v>
      </c>
      <c r="I3253" t="s">
        <v>35</v>
      </c>
      <c r="J3253" t="s">
        <v>12396</v>
      </c>
      <c r="K3253" t="s">
        <v>2648</v>
      </c>
      <c r="L3253">
        <v>37589</v>
      </c>
      <c r="M3253">
        <v>774</v>
      </c>
      <c r="N3253">
        <v>805</v>
      </c>
      <c r="O3253">
        <v>969</v>
      </c>
      <c r="P3253">
        <v>1280</v>
      </c>
      <c r="Q3253">
        <v>1486</v>
      </c>
    </row>
    <row r="3254" spans="1:17" x14ac:dyDescent="0.25">
      <c r="A3254">
        <v>37199</v>
      </c>
      <c r="B3254" t="s">
        <v>12397</v>
      </c>
      <c r="C3254" t="s">
        <v>12398</v>
      </c>
      <c r="D3254" t="s">
        <v>12399</v>
      </c>
      <c r="E3254" t="s">
        <v>1991</v>
      </c>
      <c r="F3254" t="s">
        <v>2644</v>
      </c>
      <c r="G3254" t="s">
        <v>12036</v>
      </c>
      <c r="H3254" t="s">
        <v>12037</v>
      </c>
      <c r="I3254" t="s">
        <v>35</v>
      </c>
      <c r="J3254" t="s">
        <v>12400</v>
      </c>
      <c r="K3254" t="s">
        <v>2657</v>
      </c>
      <c r="L3254">
        <v>17870</v>
      </c>
      <c r="M3254">
        <v>555</v>
      </c>
      <c r="N3254">
        <v>593</v>
      </c>
      <c r="O3254">
        <v>771</v>
      </c>
      <c r="P3254">
        <v>1055</v>
      </c>
      <c r="Q3254">
        <v>1148</v>
      </c>
    </row>
    <row r="3255" spans="1:17" x14ac:dyDescent="0.25">
      <c r="A3255">
        <v>38001</v>
      </c>
      <c r="B3255" t="s">
        <v>12401</v>
      </c>
      <c r="C3255" t="s">
        <v>12402</v>
      </c>
      <c r="D3255" t="s">
        <v>12403</v>
      </c>
      <c r="E3255" t="s">
        <v>64</v>
      </c>
      <c r="F3255" t="s">
        <v>2644</v>
      </c>
      <c r="G3255" t="s">
        <v>12404</v>
      </c>
      <c r="H3255" t="s">
        <v>12405</v>
      </c>
      <c r="I3255" t="s">
        <v>36</v>
      </c>
      <c r="J3255" t="s">
        <v>12406</v>
      </c>
      <c r="K3255" t="s">
        <v>2657</v>
      </c>
      <c r="L3255">
        <v>2271</v>
      </c>
      <c r="M3255">
        <v>639</v>
      </c>
      <c r="N3255">
        <v>643</v>
      </c>
      <c r="O3255">
        <v>826</v>
      </c>
      <c r="P3255">
        <v>1174</v>
      </c>
      <c r="Q3255">
        <v>1370</v>
      </c>
    </row>
    <row r="3256" spans="1:17" x14ac:dyDescent="0.25">
      <c r="A3256">
        <v>38003</v>
      </c>
      <c r="B3256" t="s">
        <v>12407</v>
      </c>
      <c r="C3256" t="s">
        <v>12408</v>
      </c>
      <c r="D3256" t="s">
        <v>12409</v>
      </c>
      <c r="E3256" t="s">
        <v>126</v>
      </c>
      <c r="F3256" t="s">
        <v>2644</v>
      </c>
      <c r="G3256" t="s">
        <v>12404</v>
      </c>
      <c r="H3256" t="s">
        <v>12405</v>
      </c>
      <c r="I3256" t="s">
        <v>36</v>
      </c>
      <c r="J3256" t="s">
        <v>12410</v>
      </c>
      <c r="K3256" t="s">
        <v>2657</v>
      </c>
      <c r="L3256">
        <v>10592</v>
      </c>
      <c r="M3256">
        <v>647</v>
      </c>
      <c r="N3256">
        <v>651</v>
      </c>
      <c r="O3256">
        <v>857</v>
      </c>
      <c r="P3256">
        <v>1043</v>
      </c>
      <c r="Q3256">
        <v>1297</v>
      </c>
    </row>
    <row r="3257" spans="1:17" x14ac:dyDescent="0.25">
      <c r="A3257">
        <v>38005</v>
      </c>
      <c r="B3257" t="s">
        <v>12411</v>
      </c>
      <c r="C3257" t="s">
        <v>12412</v>
      </c>
      <c r="D3257" t="s">
        <v>12413</v>
      </c>
      <c r="E3257" t="s">
        <v>175</v>
      </c>
      <c r="F3257" t="s">
        <v>2644</v>
      </c>
      <c r="G3257" t="s">
        <v>12404</v>
      </c>
      <c r="H3257" t="s">
        <v>12405</v>
      </c>
      <c r="I3257" t="s">
        <v>36</v>
      </c>
      <c r="J3257" t="s">
        <v>12414</v>
      </c>
      <c r="K3257" t="s">
        <v>2657</v>
      </c>
      <c r="L3257">
        <v>6860</v>
      </c>
      <c r="M3257">
        <v>715</v>
      </c>
      <c r="N3257">
        <v>731</v>
      </c>
      <c r="O3257">
        <v>826</v>
      </c>
      <c r="P3257">
        <v>1060</v>
      </c>
      <c r="Q3257">
        <v>1407</v>
      </c>
    </row>
    <row r="3258" spans="1:17" x14ac:dyDescent="0.25">
      <c r="A3258">
        <v>38007</v>
      </c>
      <c r="B3258" t="s">
        <v>12415</v>
      </c>
      <c r="C3258" t="s">
        <v>12416</v>
      </c>
      <c r="D3258" t="s">
        <v>12417</v>
      </c>
      <c r="E3258" t="s">
        <v>222</v>
      </c>
      <c r="F3258" t="s">
        <v>2644</v>
      </c>
      <c r="G3258" t="s">
        <v>12404</v>
      </c>
      <c r="H3258" t="s">
        <v>12405</v>
      </c>
      <c r="I3258" t="s">
        <v>36</v>
      </c>
      <c r="J3258" t="s">
        <v>12418</v>
      </c>
      <c r="K3258" t="s">
        <v>2657</v>
      </c>
      <c r="L3258">
        <v>886</v>
      </c>
      <c r="M3258">
        <v>663</v>
      </c>
      <c r="N3258">
        <v>667</v>
      </c>
      <c r="O3258">
        <v>857</v>
      </c>
      <c r="P3258">
        <v>1218</v>
      </c>
      <c r="Q3258">
        <v>1422</v>
      </c>
    </row>
    <row r="3259" spans="1:17" x14ac:dyDescent="0.25">
      <c r="A3259">
        <v>38009</v>
      </c>
      <c r="B3259" t="s">
        <v>12419</v>
      </c>
      <c r="C3259" t="s">
        <v>12420</v>
      </c>
      <c r="D3259" t="s">
        <v>12421</v>
      </c>
      <c r="E3259" t="s">
        <v>266</v>
      </c>
      <c r="F3259" t="s">
        <v>2644</v>
      </c>
      <c r="G3259" t="s">
        <v>12404</v>
      </c>
      <c r="H3259" t="s">
        <v>12405</v>
      </c>
      <c r="I3259" t="s">
        <v>36</v>
      </c>
      <c r="J3259" t="s">
        <v>12422</v>
      </c>
      <c r="K3259" t="s">
        <v>2657</v>
      </c>
      <c r="L3259">
        <v>6418</v>
      </c>
      <c r="M3259">
        <v>623</v>
      </c>
      <c r="N3259">
        <v>628</v>
      </c>
      <c r="O3259">
        <v>826</v>
      </c>
      <c r="P3259">
        <v>1005</v>
      </c>
      <c r="Q3259">
        <v>1370</v>
      </c>
    </row>
    <row r="3260" spans="1:17" x14ac:dyDescent="0.25">
      <c r="A3260">
        <v>38011</v>
      </c>
      <c r="B3260" t="s">
        <v>12423</v>
      </c>
      <c r="C3260" t="s">
        <v>12424</v>
      </c>
      <c r="D3260" t="s">
        <v>12425</v>
      </c>
      <c r="E3260" t="s">
        <v>306</v>
      </c>
      <c r="F3260" t="s">
        <v>2644</v>
      </c>
      <c r="G3260" t="s">
        <v>12404</v>
      </c>
      <c r="H3260" t="s">
        <v>12405</v>
      </c>
      <c r="I3260" t="s">
        <v>36</v>
      </c>
      <c r="J3260" t="s">
        <v>12426</v>
      </c>
      <c r="K3260" t="s">
        <v>2657</v>
      </c>
      <c r="L3260">
        <v>3091</v>
      </c>
      <c r="M3260">
        <v>639</v>
      </c>
      <c r="N3260">
        <v>643</v>
      </c>
      <c r="O3260">
        <v>826</v>
      </c>
      <c r="P3260">
        <v>1174</v>
      </c>
      <c r="Q3260">
        <v>1211</v>
      </c>
    </row>
    <row r="3261" spans="1:17" x14ac:dyDescent="0.25">
      <c r="A3261">
        <v>38013</v>
      </c>
      <c r="B3261" t="s">
        <v>12427</v>
      </c>
      <c r="C3261" t="s">
        <v>12428</v>
      </c>
      <c r="D3261" t="s">
        <v>12429</v>
      </c>
      <c r="E3261" t="s">
        <v>342</v>
      </c>
      <c r="F3261" t="s">
        <v>2644</v>
      </c>
      <c r="G3261" t="s">
        <v>12404</v>
      </c>
      <c r="H3261" t="s">
        <v>12405</v>
      </c>
      <c r="I3261" t="s">
        <v>36</v>
      </c>
      <c r="J3261" t="s">
        <v>12430</v>
      </c>
      <c r="K3261" t="s">
        <v>2657</v>
      </c>
      <c r="L3261">
        <v>2142</v>
      </c>
      <c r="M3261">
        <v>623</v>
      </c>
      <c r="N3261">
        <v>628</v>
      </c>
      <c r="O3261">
        <v>826</v>
      </c>
      <c r="P3261">
        <v>1005</v>
      </c>
      <c r="Q3261">
        <v>1370</v>
      </c>
    </row>
    <row r="3262" spans="1:17" x14ac:dyDescent="0.25">
      <c r="A3262">
        <v>38015</v>
      </c>
      <c r="B3262" t="s">
        <v>12431</v>
      </c>
      <c r="C3262" t="s">
        <v>12432</v>
      </c>
      <c r="D3262" t="s">
        <v>12433</v>
      </c>
      <c r="E3262" t="s">
        <v>376</v>
      </c>
      <c r="F3262" t="s">
        <v>2644</v>
      </c>
      <c r="G3262" t="s">
        <v>12404</v>
      </c>
      <c r="H3262" t="s">
        <v>12405</v>
      </c>
      <c r="I3262" t="s">
        <v>36</v>
      </c>
      <c r="J3262" t="s">
        <v>12434</v>
      </c>
      <c r="K3262" t="s">
        <v>2648</v>
      </c>
      <c r="L3262">
        <v>95509</v>
      </c>
      <c r="M3262">
        <v>719</v>
      </c>
      <c r="N3262">
        <v>814</v>
      </c>
      <c r="O3262">
        <v>928</v>
      </c>
      <c r="P3262">
        <v>1319</v>
      </c>
      <c r="Q3262">
        <v>1580</v>
      </c>
    </row>
    <row r="3263" spans="1:17" x14ac:dyDescent="0.25">
      <c r="A3263">
        <v>38017</v>
      </c>
      <c r="B3263" t="s">
        <v>12435</v>
      </c>
      <c r="C3263" t="s">
        <v>9525</v>
      </c>
      <c r="D3263" t="s">
        <v>9526</v>
      </c>
      <c r="E3263" t="s">
        <v>399</v>
      </c>
      <c r="F3263" t="s">
        <v>2644</v>
      </c>
      <c r="G3263" t="s">
        <v>12404</v>
      </c>
      <c r="H3263" t="s">
        <v>12405</v>
      </c>
      <c r="I3263" t="s">
        <v>36</v>
      </c>
      <c r="J3263" t="s">
        <v>12436</v>
      </c>
      <c r="K3263" t="s">
        <v>2648</v>
      </c>
      <c r="L3263">
        <v>179937</v>
      </c>
      <c r="M3263">
        <v>634</v>
      </c>
      <c r="N3263">
        <v>749</v>
      </c>
      <c r="O3263">
        <v>911</v>
      </c>
      <c r="P3263">
        <v>1295</v>
      </c>
      <c r="Q3263">
        <v>1552</v>
      </c>
    </row>
    <row r="3264" spans="1:17" x14ac:dyDescent="0.25">
      <c r="A3264">
        <v>38019</v>
      </c>
      <c r="B3264" t="s">
        <v>12437</v>
      </c>
      <c r="C3264" t="s">
        <v>12438</v>
      </c>
      <c r="D3264" t="s">
        <v>12439</v>
      </c>
      <c r="E3264" t="s">
        <v>449</v>
      </c>
      <c r="F3264" t="s">
        <v>2644</v>
      </c>
      <c r="G3264" t="s">
        <v>12404</v>
      </c>
      <c r="H3264" t="s">
        <v>12405</v>
      </c>
      <c r="I3264" t="s">
        <v>36</v>
      </c>
      <c r="J3264" t="s">
        <v>12440</v>
      </c>
      <c r="K3264" t="s">
        <v>2657</v>
      </c>
      <c r="L3264">
        <v>3769</v>
      </c>
      <c r="M3264">
        <v>639</v>
      </c>
      <c r="N3264">
        <v>643</v>
      </c>
      <c r="O3264">
        <v>826</v>
      </c>
      <c r="P3264">
        <v>1174</v>
      </c>
      <c r="Q3264">
        <v>1370</v>
      </c>
    </row>
    <row r="3265" spans="1:17" x14ac:dyDescent="0.25">
      <c r="A3265">
        <v>38021</v>
      </c>
      <c r="B3265" t="s">
        <v>12441</v>
      </c>
      <c r="C3265" t="s">
        <v>12442</v>
      </c>
      <c r="D3265" t="s">
        <v>12443</v>
      </c>
      <c r="E3265" t="s">
        <v>481</v>
      </c>
      <c r="F3265" t="s">
        <v>2644</v>
      </c>
      <c r="G3265" t="s">
        <v>12404</v>
      </c>
      <c r="H3265" t="s">
        <v>12405</v>
      </c>
      <c r="I3265" t="s">
        <v>36</v>
      </c>
      <c r="J3265" t="s">
        <v>12444</v>
      </c>
      <c r="K3265" t="s">
        <v>2657</v>
      </c>
      <c r="L3265">
        <v>4857</v>
      </c>
      <c r="M3265">
        <v>623</v>
      </c>
      <c r="N3265">
        <v>628</v>
      </c>
      <c r="O3265">
        <v>826</v>
      </c>
      <c r="P3265">
        <v>1005</v>
      </c>
      <c r="Q3265">
        <v>1407</v>
      </c>
    </row>
    <row r="3266" spans="1:17" x14ac:dyDescent="0.25">
      <c r="A3266">
        <v>38023</v>
      </c>
      <c r="B3266" t="s">
        <v>12445</v>
      </c>
      <c r="C3266" t="s">
        <v>12446</v>
      </c>
      <c r="D3266" t="s">
        <v>12447</v>
      </c>
      <c r="E3266" t="s">
        <v>511</v>
      </c>
      <c r="F3266" t="s">
        <v>2644</v>
      </c>
      <c r="G3266" t="s">
        <v>12404</v>
      </c>
      <c r="H3266" t="s">
        <v>12405</v>
      </c>
      <c r="I3266" t="s">
        <v>36</v>
      </c>
      <c r="J3266" t="s">
        <v>12448</v>
      </c>
      <c r="K3266" t="s">
        <v>2657</v>
      </c>
      <c r="L3266">
        <v>2289</v>
      </c>
      <c r="M3266">
        <v>980</v>
      </c>
      <c r="N3266">
        <v>986</v>
      </c>
      <c r="O3266">
        <v>1267</v>
      </c>
      <c r="P3266">
        <v>1801</v>
      </c>
      <c r="Q3266">
        <v>2102</v>
      </c>
    </row>
    <row r="3267" spans="1:17" x14ac:dyDescent="0.25">
      <c r="A3267">
        <v>38025</v>
      </c>
      <c r="B3267" t="s">
        <v>12449</v>
      </c>
      <c r="C3267" t="s">
        <v>12450</v>
      </c>
      <c r="D3267" t="s">
        <v>12451</v>
      </c>
      <c r="E3267" t="s">
        <v>542</v>
      </c>
      <c r="F3267" t="s">
        <v>2644</v>
      </c>
      <c r="G3267" t="s">
        <v>12404</v>
      </c>
      <c r="H3267" t="s">
        <v>12405</v>
      </c>
      <c r="I3267" t="s">
        <v>36</v>
      </c>
      <c r="J3267" t="s">
        <v>12452</v>
      </c>
      <c r="K3267" t="s">
        <v>2657</v>
      </c>
      <c r="L3267">
        <v>4362</v>
      </c>
      <c r="M3267">
        <v>908</v>
      </c>
      <c r="N3267">
        <v>914</v>
      </c>
      <c r="O3267">
        <v>1174</v>
      </c>
      <c r="P3267">
        <v>1429</v>
      </c>
      <c r="Q3267">
        <v>1947</v>
      </c>
    </row>
    <row r="3268" spans="1:17" x14ac:dyDescent="0.25">
      <c r="A3268">
        <v>38027</v>
      </c>
      <c r="B3268" t="s">
        <v>12453</v>
      </c>
      <c r="C3268" t="s">
        <v>12454</v>
      </c>
      <c r="D3268" t="s">
        <v>12455</v>
      </c>
      <c r="E3268" t="s">
        <v>411</v>
      </c>
      <c r="F3268" t="s">
        <v>2644</v>
      </c>
      <c r="G3268" t="s">
        <v>12404</v>
      </c>
      <c r="H3268" t="s">
        <v>12405</v>
      </c>
      <c r="I3268" t="s">
        <v>36</v>
      </c>
      <c r="J3268" t="s">
        <v>12456</v>
      </c>
      <c r="K3268" t="s">
        <v>2657</v>
      </c>
      <c r="L3268">
        <v>2262</v>
      </c>
      <c r="M3268">
        <v>623</v>
      </c>
      <c r="N3268">
        <v>628</v>
      </c>
      <c r="O3268">
        <v>826</v>
      </c>
      <c r="P3268">
        <v>1005</v>
      </c>
      <c r="Q3268">
        <v>1370</v>
      </c>
    </row>
    <row r="3269" spans="1:17" x14ac:dyDescent="0.25">
      <c r="A3269">
        <v>38029</v>
      </c>
      <c r="B3269" t="s">
        <v>12457</v>
      </c>
      <c r="C3269" t="s">
        <v>12458</v>
      </c>
      <c r="D3269" t="s">
        <v>12459</v>
      </c>
      <c r="E3269" t="s">
        <v>606</v>
      </c>
      <c r="F3269" t="s">
        <v>2644</v>
      </c>
      <c r="G3269" t="s">
        <v>12404</v>
      </c>
      <c r="H3269" t="s">
        <v>12405</v>
      </c>
      <c r="I3269" t="s">
        <v>36</v>
      </c>
      <c r="J3269" t="s">
        <v>12460</v>
      </c>
      <c r="K3269" t="s">
        <v>2657</v>
      </c>
      <c r="L3269">
        <v>3262</v>
      </c>
      <c r="M3269">
        <v>623</v>
      </c>
      <c r="N3269">
        <v>628</v>
      </c>
      <c r="O3269">
        <v>826</v>
      </c>
      <c r="P3269">
        <v>1166</v>
      </c>
      <c r="Q3269">
        <v>1370</v>
      </c>
    </row>
    <row r="3270" spans="1:17" x14ac:dyDescent="0.25">
      <c r="A3270">
        <v>38031</v>
      </c>
      <c r="B3270" t="s">
        <v>12461</v>
      </c>
      <c r="C3270" t="s">
        <v>12462</v>
      </c>
      <c r="D3270" t="s">
        <v>12463</v>
      </c>
      <c r="E3270" t="s">
        <v>645</v>
      </c>
      <c r="F3270" t="s">
        <v>2644</v>
      </c>
      <c r="G3270" t="s">
        <v>12404</v>
      </c>
      <c r="H3270" t="s">
        <v>12405</v>
      </c>
      <c r="I3270" t="s">
        <v>36</v>
      </c>
      <c r="J3270" t="s">
        <v>12464</v>
      </c>
      <c r="K3270" t="s">
        <v>2657</v>
      </c>
      <c r="L3270">
        <v>3231</v>
      </c>
      <c r="M3270">
        <v>715</v>
      </c>
      <c r="N3270">
        <v>731</v>
      </c>
      <c r="O3270">
        <v>826</v>
      </c>
      <c r="P3270">
        <v>1162</v>
      </c>
      <c r="Q3270">
        <v>1256</v>
      </c>
    </row>
    <row r="3271" spans="1:17" x14ac:dyDescent="0.25">
      <c r="A3271">
        <v>38033</v>
      </c>
      <c r="B3271" t="s">
        <v>12465</v>
      </c>
      <c r="C3271" t="s">
        <v>12466</v>
      </c>
      <c r="D3271" t="s">
        <v>12467</v>
      </c>
      <c r="E3271" t="s">
        <v>672</v>
      </c>
      <c r="F3271" t="s">
        <v>2644</v>
      </c>
      <c r="G3271" t="s">
        <v>12404</v>
      </c>
      <c r="H3271" t="s">
        <v>12405</v>
      </c>
      <c r="I3271" t="s">
        <v>36</v>
      </c>
      <c r="J3271" t="s">
        <v>12468</v>
      </c>
      <c r="K3271" t="s">
        <v>2657</v>
      </c>
      <c r="L3271">
        <v>1796</v>
      </c>
      <c r="M3271">
        <v>639</v>
      </c>
      <c r="N3271">
        <v>643</v>
      </c>
      <c r="O3271">
        <v>826</v>
      </c>
      <c r="P3271">
        <v>1005</v>
      </c>
      <c r="Q3271">
        <v>1370</v>
      </c>
    </row>
    <row r="3272" spans="1:17" x14ac:dyDescent="0.25">
      <c r="A3272">
        <v>38035</v>
      </c>
      <c r="B3272" t="s">
        <v>12469</v>
      </c>
      <c r="C3272" t="s">
        <v>9699</v>
      </c>
      <c r="D3272" t="s">
        <v>9700</v>
      </c>
      <c r="E3272" t="s">
        <v>704</v>
      </c>
      <c r="F3272" t="s">
        <v>2644</v>
      </c>
      <c r="G3272" t="s">
        <v>12404</v>
      </c>
      <c r="H3272" t="s">
        <v>12405</v>
      </c>
      <c r="I3272" t="s">
        <v>36</v>
      </c>
      <c r="J3272" t="s">
        <v>12470</v>
      </c>
      <c r="K3272" t="s">
        <v>2648</v>
      </c>
      <c r="L3272">
        <v>70243</v>
      </c>
      <c r="M3272">
        <v>683</v>
      </c>
      <c r="N3272">
        <v>702</v>
      </c>
      <c r="O3272">
        <v>890</v>
      </c>
      <c r="P3272">
        <v>1265</v>
      </c>
      <c r="Q3272">
        <v>1516</v>
      </c>
    </row>
    <row r="3273" spans="1:17" x14ac:dyDescent="0.25">
      <c r="A3273">
        <v>38037</v>
      </c>
      <c r="B3273" t="s">
        <v>12471</v>
      </c>
      <c r="C3273" t="s">
        <v>12472</v>
      </c>
      <c r="D3273" t="s">
        <v>12473</v>
      </c>
      <c r="E3273" t="s">
        <v>446</v>
      </c>
      <c r="F3273" t="s">
        <v>2644</v>
      </c>
      <c r="G3273" t="s">
        <v>12404</v>
      </c>
      <c r="H3273" t="s">
        <v>12405</v>
      </c>
      <c r="I3273" t="s">
        <v>36</v>
      </c>
      <c r="J3273" t="s">
        <v>12474</v>
      </c>
      <c r="K3273" t="s">
        <v>2657</v>
      </c>
      <c r="L3273">
        <v>2318</v>
      </c>
      <c r="M3273">
        <v>631</v>
      </c>
      <c r="N3273">
        <v>636</v>
      </c>
      <c r="O3273">
        <v>826</v>
      </c>
      <c r="P3273">
        <v>1174</v>
      </c>
      <c r="Q3273">
        <v>1370</v>
      </c>
    </row>
    <row r="3274" spans="1:17" x14ac:dyDescent="0.25">
      <c r="A3274">
        <v>38039</v>
      </c>
      <c r="B3274" t="s">
        <v>12475</v>
      </c>
      <c r="C3274" t="s">
        <v>12476</v>
      </c>
      <c r="D3274" t="s">
        <v>12477</v>
      </c>
      <c r="E3274" t="s">
        <v>759</v>
      </c>
      <c r="F3274" t="s">
        <v>2644</v>
      </c>
      <c r="G3274" t="s">
        <v>12404</v>
      </c>
      <c r="H3274" t="s">
        <v>12405</v>
      </c>
      <c r="I3274" t="s">
        <v>36</v>
      </c>
      <c r="J3274" t="s">
        <v>12478</v>
      </c>
      <c r="K3274" t="s">
        <v>2657</v>
      </c>
      <c r="L3274">
        <v>2314</v>
      </c>
      <c r="M3274">
        <v>623</v>
      </c>
      <c r="N3274">
        <v>628</v>
      </c>
      <c r="O3274">
        <v>826</v>
      </c>
      <c r="P3274">
        <v>1121</v>
      </c>
      <c r="Q3274">
        <v>1370</v>
      </c>
    </row>
    <row r="3275" spans="1:17" x14ac:dyDescent="0.25">
      <c r="A3275">
        <v>38041</v>
      </c>
      <c r="B3275" t="s">
        <v>12479</v>
      </c>
      <c r="C3275" t="s">
        <v>12480</v>
      </c>
      <c r="D3275" t="s">
        <v>12481</v>
      </c>
      <c r="E3275" t="s">
        <v>787</v>
      </c>
      <c r="F3275" t="s">
        <v>2644</v>
      </c>
      <c r="G3275" t="s">
        <v>12404</v>
      </c>
      <c r="H3275" t="s">
        <v>12405</v>
      </c>
      <c r="I3275" t="s">
        <v>36</v>
      </c>
      <c r="J3275" t="s">
        <v>12482</v>
      </c>
      <c r="K3275" t="s">
        <v>2657</v>
      </c>
      <c r="L3275">
        <v>2510</v>
      </c>
      <c r="M3275">
        <v>712</v>
      </c>
      <c r="N3275">
        <v>716</v>
      </c>
      <c r="O3275">
        <v>920</v>
      </c>
      <c r="P3275">
        <v>1137</v>
      </c>
      <c r="Q3275">
        <v>1526</v>
      </c>
    </row>
    <row r="3276" spans="1:17" x14ac:dyDescent="0.25">
      <c r="A3276">
        <v>38043</v>
      </c>
      <c r="B3276" t="s">
        <v>12483</v>
      </c>
      <c r="C3276" t="s">
        <v>12484</v>
      </c>
      <c r="D3276" t="s">
        <v>12485</v>
      </c>
      <c r="E3276" t="s">
        <v>812</v>
      </c>
      <c r="F3276" t="s">
        <v>2644</v>
      </c>
      <c r="G3276" t="s">
        <v>12404</v>
      </c>
      <c r="H3276" t="s">
        <v>12405</v>
      </c>
      <c r="I3276" t="s">
        <v>36</v>
      </c>
      <c r="J3276" t="s">
        <v>12486</v>
      </c>
      <c r="K3276" t="s">
        <v>2657</v>
      </c>
      <c r="L3276">
        <v>2468</v>
      </c>
      <c r="M3276">
        <v>715</v>
      </c>
      <c r="N3276">
        <v>731</v>
      </c>
      <c r="O3276">
        <v>826</v>
      </c>
      <c r="P3276">
        <v>1174</v>
      </c>
      <c r="Q3276">
        <v>1370</v>
      </c>
    </row>
    <row r="3277" spans="1:17" x14ac:dyDescent="0.25">
      <c r="A3277">
        <v>38045</v>
      </c>
      <c r="B3277" t="s">
        <v>12487</v>
      </c>
      <c r="C3277" t="s">
        <v>12488</v>
      </c>
      <c r="D3277" t="s">
        <v>12489</v>
      </c>
      <c r="E3277" t="s">
        <v>839</v>
      </c>
      <c r="F3277" t="s">
        <v>2644</v>
      </c>
      <c r="G3277" t="s">
        <v>12404</v>
      </c>
      <c r="H3277" t="s">
        <v>12405</v>
      </c>
      <c r="I3277" t="s">
        <v>36</v>
      </c>
      <c r="J3277" t="s">
        <v>12490</v>
      </c>
      <c r="K3277" t="s">
        <v>2657</v>
      </c>
      <c r="L3277">
        <v>4225</v>
      </c>
      <c r="M3277">
        <v>623</v>
      </c>
      <c r="N3277">
        <v>628</v>
      </c>
      <c r="O3277">
        <v>826</v>
      </c>
      <c r="P3277">
        <v>1174</v>
      </c>
      <c r="Q3277">
        <v>1370</v>
      </c>
    </row>
    <row r="3278" spans="1:17" x14ac:dyDescent="0.25">
      <c r="A3278">
        <v>38047</v>
      </c>
      <c r="B3278" t="s">
        <v>12491</v>
      </c>
      <c r="C3278" t="s">
        <v>12492</v>
      </c>
      <c r="D3278" t="s">
        <v>12493</v>
      </c>
      <c r="E3278" t="s">
        <v>849</v>
      </c>
      <c r="F3278" t="s">
        <v>2644</v>
      </c>
      <c r="G3278" t="s">
        <v>12404</v>
      </c>
      <c r="H3278" t="s">
        <v>12405</v>
      </c>
      <c r="I3278" t="s">
        <v>36</v>
      </c>
      <c r="J3278" t="s">
        <v>12494</v>
      </c>
      <c r="K3278" t="s">
        <v>2657</v>
      </c>
      <c r="L3278">
        <v>1743</v>
      </c>
      <c r="M3278">
        <v>663</v>
      </c>
      <c r="N3278">
        <v>667</v>
      </c>
      <c r="O3278">
        <v>857</v>
      </c>
      <c r="P3278">
        <v>1218</v>
      </c>
      <c r="Q3278">
        <v>1422</v>
      </c>
    </row>
    <row r="3279" spans="1:17" x14ac:dyDescent="0.25">
      <c r="A3279">
        <v>38049</v>
      </c>
      <c r="B3279" t="s">
        <v>12495</v>
      </c>
      <c r="C3279" t="s">
        <v>12496</v>
      </c>
      <c r="D3279" t="s">
        <v>12497</v>
      </c>
      <c r="E3279" t="s">
        <v>889</v>
      </c>
      <c r="F3279" t="s">
        <v>2644</v>
      </c>
      <c r="G3279" t="s">
        <v>12404</v>
      </c>
      <c r="H3279" t="s">
        <v>12405</v>
      </c>
      <c r="I3279" t="s">
        <v>36</v>
      </c>
      <c r="J3279" t="s">
        <v>12498</v>
      </c>
      <c r="K3279" t="s">
        <v>2657</v>
      </c>
      <c r="L3279">
        <v>5825</v>
      </c>
      <c r="M3279">
        <v>715</v>
      </c>
      <c r="N3279">
        <v>721</v>
      </c>
      <c r="O3279">
        <v>826</v>
      </c>
      <c r="P3279">
        <v>1130</v>
      </c>
      <c r="Q3279">
        <v>1370</v>
      </c>
    </row>
    <row r="3280" spans="1:17" x14ac:dyDescent="0.25">
      <c r="A3280">
        <v>38051</v>
      </c>
      <c r="B3280" t="s">
        <v>12499</v>
      </c>
      <c r="C3280" t="s">
        <v>12500</v>
      </c>
      <c r="D3280" t="s">
        <v>12501</v>
      </c>
      <c r="E3280" t="s">
        <v>914</v>
      </c>
      <c r="F3280" t="s">
        <v>2644</v>
      </c>
      <c r="G3280" t="s">
        <v>12404</v>
      </c>
      <c r="H3280" t="s">
        <v>12405</v>
      </c>
      <c r="I3280" t="s">
        <v>36</v>
      </c>
      <c r="J3280" t="s">
        <v>12502</v>
      </c>
      <c r="K3280" t="s">
        <v>2657</v>
      </c>
      <c r="L3280">
        <v>2535</v>
      </c>
      <c r="M3280">
        <v>715</v>
      </c>
      <c r="N3280">
        <v>731</v>
      </c>
      <c r="O3280">
        <v>826</v>
      </c>
      <c r="P3280">
        <v>1154</v>
      </c>
      <c r="Q3280">
        <v>1159</v>
      </c>
    </row>
    <row r="3281" spans="1:17" x14ac:dyDescent="0.25">
      <c r="A3281">
        <v>38053</v>
      </c>
      <c r="B3281" t="s">
        <v>12503</v>
      </c>
      <c r="C3281" t="s">
        <v>12504</v>
      </c>
      <c r="D3281" t="s">
        <v>12505</v>
      </c>
      <c r="E3281" t="s">
        <v>943</v>
      </c>
      <c r="F3281" t="s">
        <v>2644</v>
      </c>
      <c r="G3281" t="s">
        <v>12404</v>
      </c>
      <c r="H3281" t="s">
        <v>12405</v>
      </c>
      <c r="I3281" t="s">
        <v>36</v>
      </c>
      <c r="J3281" t="s">
        <v>12506</v>
      </c>
      <c r="K3281" t="s">
        <v>2657</v>
      </c>
      <c r="L3281">
        <v>13836</v>
      </c>
      <c r="M3281">
        <v>982</v>
      </c>
      <c r="N3281">
        <v>988</v>
      </c>
      <c r="O3281">
        <v>1301</v>
      </c>
      <c r="P3281">
        <v>1583</v>
      </c>
      <c r="Q3281">
        <v>2150</v>
      </c>
    </row>
    <row r="3282" spans="1:17" x14ac:dyDescent="0.25">
      <c r="A3282">
        <v>38055</v>
      </c>
      <c r="B3282" t="s">
        <v>12507</v>
      </c>
      <c r="C3282" t="s">
        <v>12508</v>
      </c>
      <c r="D3282" t="s">
        <v>12509</v>
      </c>
      <c r="E3282" t="s">
        <v>967</v>
      </c>
      <c r="F3282" t="s">
        <v>2644</v>
      </c>
      <c r="G3282" t="s">
        <v>12404</v>
      </c>
      <c r="H3282" t="s">
        <v>12405</v>
      </c>
      <c r="I3282" t="s">
        <v>36</v>
      </c>
      <c r="J3282" t="s">
        <v>12510</v>
      </c>
      <c r="K3282" t="s">
        <v>2657</v>
      </c>
      <c r="L3282">
        <v>9531</v>
      </c>
      <c r="M3282">
        <v>623</v>
      </c>
      <c r="N3282">
        <v>628</v>
      </c>
      <c r="O3282">
        <v>826</v>
      </c>
      <c r="P3282">
        <v>1151</v>
      </c>
      <c r="Q3282">
        <v>1407</v>
      </c>
    </row>
    <row r="3283" spans="1:17" x14ac:dyDescent="0.25">
      <c r="A3283">
        <v>38057</v>
      </c>
      <c r="B3283" t="s">
        <v>12511</v>
      </c>
      <c r="C3283" t="s">
        <v>12512</v>
      </c>
      <c r="D3283" t="s">
        <v>12513</v>
      </c>
      <c r="E3283" t="s">
        <v>478</v>
      </c>
      <c r="F3283" t="s">
        <v>2644</v>
      </c>
      <c r="G3283" t="s">
        <v>12404</v>
      </c>
      <c r="H3283" t="s">
        <v>12405</v>
      </c>
      <c r="I3283" t="s">
        <v>36</v>
      </c>
      <c r="J3283" t="s">
        <v>12514</v>
      </c>
      <c r="K3283" t="s">
        <v>2657</v>
      </c>
      <c r="L3283">
        <v>8359</v>
      </c>
      <c r="M3283">
        <v>694</v>
      </c>
      <c r="N3283">
        <v>798</v>
      </c>
      <c r="O3283">
        <v>1005</v>
      </c>
      <c r="P3283">
        <v>1223</v>
      </c>
      <c r="Q3283">
        <v>1667</v>
      </c>
    </row>
    <row r="3284" spans="1:17" x14ac:dyDescent="0.25">
      <c r="A3284">
        <v>38059</v>
      </c>
      <c r="B3284" t="s">
        <v>12515</v>
      </c>
      <c r="C3284" t="s">
        <v>12432</v>
      </c>
      <c r="D3284" t="s">
        <v>12433</v>
      </c>
      <c r="E3284" t="s">
        <v>1012</v>
      </c>
      <c r="F3284" t="s">
        <v>2644</v>
      </c>
      <c r="G3284" t="s">
        <v>12404</v>
      </c>
      <c r="H3284" t="s">
        <v>12405</v>
      </c>
      <c r="I3284" t="s">
        <v>36</v>
      </c>
      <c r="J3284" t="s">
        <v>12516</v>
      </c>
      <c r="K3284" t="s">
        <v>2648</v>
      </c>
      <c r="L3284">
        <v>31118</v>
      </c>
      <c r="M3284">
        <v>719</v>
      </c>
      <c r="N3284">
        <v>814</v>
      </c>
      <c r="O3284">
        <v>928</v>
      </c>
      <c r="P3284">
        <v>1319</v>
      </c>
      <c r="Q3284">
        <v>1580</v>
      </c>
    </row>
    <row r="3285" spans="1:17" x14ac:dyDescent="0.25">
      <c r="A3285">
        <v>38061</v>
      </c>
      <c r="B3285" t="s">
        <v>12517</v>
      </c>
      <c r="C3285" t="s">
        <v>12518</v>
      </c>
      <c r="D3285" t="s">
        <v>12519</v>
      </c>
      <c r="E3285" t="s">
        <v>1036</v>
      </c>
      <c r="F3285" t="s">
        <v>2644</v>
      </c>
      <c r="G3285" t="s">
        <v>12404</v>
      </c>
      <c r="H3285" t="s">
        <v>12405</v>
      </c>
      <c r="I3285" t="s">
        <v>36</v>
      </c>
      <c r="J3285" t="s">
        <v>12520</v>
      </c>
      <c r="K3285" t="s">
        <v>2657</v>
      </c>
      <c r="L3285">
        <v>10348</v>
      </c>
      <c r="M3285">
        <v>720</v>
      </c>
      <c r="N3285">
        <v>736</v>
      </c>
      <c r="O3285">
        <v>831</v>
      </c>
      <c r="P3285">
        <v>1167</v>
      </c>
      <c r="Q3285">
        <v>1361</v>
      </c>
    </row>
    <row r="3286" spans="1:17" x14ac:dyDescent="0.25">
      <c r="A3286">
        <v>38063</v>
      </c>
      <c r="B3286" t="s">
        <v>12521</v>
      </c>
      <c r="C3286" t="s">
        <v>12522</v>
      </c>
      <c r="D3286" t="s">
        <v>12523</v>
      </c>
      <c r="E3286" t="s">
        <v>1059</v>
      </c>
      <c r="F3286" t="s">
        <v>2644</v>
      </c>
      <c r="G3286" t="s">
        <v>12404</v>
      </c>
      <c r="H3286" t="s">
        <v>12405</v>
      </c>
      <c r="I3286" t="s">
        <v>36</v>
      </c>
      <c r="J3286" t="s">
        <v>12524</v>
      </c>
      <c r="K3286" t="s">
        <v>2657</v>
      </c>
      <c r="L3286">
        <v>2864</v>
      </c>
      <c r="M3286">
        <v>715</v>
      </c>
      <c r="N3286">
        <v>730</v>
      </c>
      <c r="O3286">
        <v>826</v>
      </c>
      <c r="P3286">
        <v>1174</v>
      </c>
      <c r="Q3286">
        <v>1370</v>
      </c>
    </row>
    <row r="3287" spans="1:17" x14ac:dyDescent="0.25">
      <c r="A3287">
        <v>38065</v>
      </c>
      <c r="B3287" t="s">
        <v>12525</v>
      </c>
      <c r="C3287" t="s">
        <v>12432</v>
      </c>
      <c r="D3287" t="s">
        <v>12433</v>
      </c>
      <c r="E3287" t="s">
        <v>1089</v>
      </c>
      <c r="F3287" t="s">
        <v>2644</v>
      </c>
      <c r="G3287" t="s">
        <v>12404</v>
      </c>
      <c r="H3287" t="s">
        <v>12405</v>
      </c>
      <c r="I3287" t="s">
        <v>36</v>
      </c>
      <c r="J3287" t="s">
        <v>12526</v>
      </c>
      <c r="K3287" t="s">
        <v>2648</v>
      </c>
      <c r="L3287">
        <v>1962</v>
      </c>
      <c r="M3287">
        <v>719</v>
      </c>
      <c r="N3287">
        <v>814</v>
      </c>
      <c r="O3287">
        <v>928</v>
      </c>
      <c r="P3287">
        <v>1319</v>
      </c>
      <c r="Q3287">
        <v>1580</v>
      </c>
    </row>
    <row r="3288" spans="1:17" x14ac:dyDescent="0.25">
      <c r="A3288">
        <v>38067</v>
      </c>
      <c r="B3288" t="s">
        <v>12527</v>
      </c>
      <c r="C3288" t="s">
        <v>12528</v>
      </c>
      <c r="D3288" t="s">
        <v>12529</v>
      </c>
      <c r="E3288" t="s">
        <v>1107</v>
      </c>
      <c r="F3288" t="s">
        <v>2644</v>
      </c>
      <c r="G3288" t="s">
        <v>12404</v>
      </c>
      <c r="H3288" t="s">
        <v>12405</v>
      </c>
      <c r="I3288" t="s">
        <v>36</v>
      </c>
      <c r="J3288" t="s">
        <v>12530</v>
      </c>
      <c r="K3288" t="s">
        <v>2657</v>
      </c>
      <c r="L3288">
        <v>6850</v>
      </c>
      <c r="M3288">
        <v>715</v>
      </c>
      <c r="N3288">
        <v>731</v>
      </c>
      <c r="O3288">
        <v>826</v>
      </c>
      <c r="P3288">
        <v>1174</v>
      </c>
      <c r="Q3288">
        <v>1370</v>
      </c>
    </row>
    <row r="3289" spans="1:17" x14ac:dyDescent="0.25">
      <c r="A3289">
        <v>38069</v>
      </c>
      <c r="B3289" t="s">
        <v>12531</v>
      </c>
      <c r="C3289" t="s">
        <v>12532</v>
      </c>
      <c r="D3289" t="s">
        <v>12533</v>
      </c>
      <c r="E3289" t="s">
        <v>951</v>
      </c>
      <c r="F3289" t="s">
        <v>2644</v>
      </c>
      <c r="G3289" t="s">
        <v>12404</v>
      </c>
      <c r="H3289" t="s">
        <v>12405</v>
      </c>
      <c r="I3289" t="s">
        <v>36</v>
      </c>
      <c r="J3289" t="s">
        <v>12534</v>
      </c>
      <c r="K3289" t="s">
        <v>2657</v>
      </c>
      <c r="L3289">
        <v>4061</v>
      </c>
      <c r="M3289">
        <v>715</v>
      </c>
      <c r="N3289">
        <v>731</v>
      </c>
      <c r="O3289">
        <v>826</v>
      </c>
      <c r="P3289">
        <v>1005</v>
      </c>
      <c r="Q3289">
        <v>1136</v>
      </c>
    </row>
    <row r="3290" spans="1:17" x14ac:dyDescent="0.25">
      <c r="A3290">
        <v>38071</v>
      </c>
      <c r="B3290" t="s">
        <v>12535</v>
      </c>
      <c r="C3290" t="s">
        <v>12536</v>
      </c>
      <c r="D3290" t="s">
        <v>12537</v>
      </c>
      <c r="E3290" t="s">
        <v>1149</v>
      </c>
      <c r="F3290" t="s">
        <v>2644</v>
      </c>
      <c r="G3290" t="s">
        <v>12404</v>
      </c>
      <c r="H3290" t="s">
        <v>12405</v>
      </c>
      <c r="I3290" t="s">
        <v>36</v>
      </c>
      <c r="J3290" t="s">
        <v>12538</v>
      </c>
      <c r="K3290" t="s">
        <v>2657</v>
      </c>
      <c r="L3290">
        <v>11521</v>
      </c>
      <c r="M3290">
        <v>676</v>
      </c>
      <c r="N3290">
        <v>680</v>
      </c>
      <c r="O3290">
        <v>826</v>
      </c>
      <c r="P3290">
        <v>1174</v>
      </c>
      <c r="Q3290">
        <v>1278</v>
      </c>
    </row>
    <row r="3291" spans="1:17" x14ac:dyDescent="0.25">
      <c r="A3291">
        <v>38073</v>
      </c>
      <c r="B3291" t="s">
        <v>12539</v>
      </c>
      <c r="C3291" t="s">
        <v>12540</v>
      </c>
      <c r="D3291" t="s">
        <v>12541</v>
      </c>
      <c r="E3291" t="s">
        <v>1172</v>
      </c>
      <c r="F3291" t="s">
        <v>2644</v>
      </c>
      <c r="G3291" t="s">
        <v>12404</v>
      </c>
      <c r="H3291" t="s">
        <v>12405</v>
      </c>
      <c r="I3291" t="s">
        <v>36</v>
      </c>
      <c r="J3291" t="s">
        <v>12542</v>
      </c>
      <c r="K3291" t="s">
        <v>2657</v>
      </c>
      <c r="L3291">
        <v>5258</v>
      </c>
      <c r="M3291">
        <v>552</v>
      </c>
      <c r="N3291">
        <v>628</v>
      </c>
      <c r="O3291">
        <v>826</v>
      </c>
      <c r="P3291">
        <v>1124</v>
      </c>
      <c r="Q3291">
        <v>1370</v>
      </c>
    </row>
    <row r="3292" spans="1:17" x14ac:dyDescent="0.25">
      <c r="A3292">
        <v>38075</v>
      </c>
      <c r="B3292" t="s">
        <v>12543</v>
      </c>
      <c r="C3292" t="s">
        <v>12544</v>
      </c>
      <c r="D3292" t="s">
        <v>12545</v>
      </c>
      <c r="E3292" t="s">
        <v>1194</v>
      </c>
      <c r="F3292" t="s">
        <v>2644</v>
      </c>
      <c r="G3292" t="s">
        <v>12404</v>
      </c>
      <c r="H3292" t="s">
        <v>12405</v>
      </c>
      <c r="I3292" t="s">
        <v>36</v>
      </c>
      <c r="J3292" t="s">
        <v>12546</v>
      </c>
      <c r="K3292" t="s">
        <v>2657</v>
      </c>
      <c r="L3292">
        <v>2387</v>
      </c>
      <c r="M3292">
        <v>646</v>
      </c>
      <c r="N3292">
        <v>650</v>
      </c>
      <c r="O3292">
        <v>856</v>
      </c>
      <c r="P3292">
        <v>1042</v>
      </c>
      <c r="Q3292">
        <v>1259</v>
      </c>
    </row>
    <row r="3293" spans="1:17" x14ac:dyDescent="0.25">
      <c r="A3293">
        <v>38077</v>
      </c>
      <c r="B3293" t="s">
        <v>12547</v>
      </c>
      <c r="C3293" t="s">
        <v>12548</v>
      </c>
      <c r="D3293" t="s">
        <v>12549</v>
      </c>
      <c r="E3293" t="s">
        <v>1215</v>
      </c>
      <c r="F3293" t="s">
        <v>2644</v>
      </c>
      <c r="G3293" t="s">
        <v>12404</v>
      </c>
      <c r="H3293" t="s">
        <v>12405</v>
      </c>
      <c r="I3293" t="s">
        <v>36</v>
      </c>
      <c r="J3293" t="s">
        <v>12550</v>
      </c>
      <c r="K3293" t="s">
        <v>2657</v>
      </c>
      <c r="L3293">
        <v>16245</v>
      </c>
      <c r="M3293">
        <v>623</v>
      </c>
      <c r="N3293">
        <v>628</v>
      </c>
      <c r="O3293">
        <v>826</v>
      </c>
      <c r="P3293">
        <v>1174</v>
      </c>
      <c r="Q3293">
        <v>1214</v>
      </c>
    </row>
    <row r="3294" spans="1:17" x14ac:dyDescent="0.25">
      <c r="A3294">
        <v>38079</v>
      </c>
      <c r="B3294" t="s">
        <v>12551</v>
      </c>
      <c r="C3294" t="s">
        <v>12552</v>
      </c>
      <c r="D3294" t="s">
        <v>12553</v>
      </c>
      <c r="E3294" t="s">
        <v>1239</v>
      </c>
      <c r="F3294" t="s">
        <v>2644</v>
      </c>
      <c r="G3294" t="s">
        <v>12404</v>
      </c>
      <c r="H3294" t="s">
        <v>12405</v>
      </c>
      <c r="I3294" t="s">
        <v>36</v>
      </c>
      <c r="J3294" t="s">
        <v>12554</v>
      </c>
      <c r="K3294" t="s">
        <v>2657</v>
      </c>
      <c r="L3294">
        <v>14437</v>
      </c>
      <c r="M3294">
        <v>623</v>
      </c>
      <c r="N3294">
        <v>628</v>
      </c>
      <c r="O3294">
        <v>826</v>
      </c>
      <c r="P3294">
        <v>1027</v>
      </c>
      <c r="Q3294">
        <v>1370</v>
      </c>
    </row>
    <row r="3295" spans="1:17" x14ac:dyDescent="0.25">
      <c r="A3295">
        <v>38081</v>
      </c>
      <c r="B3295" t="s">
        <v>12555</v>
      </c>
      <c r="C3295" t="s">
        <v>12556</v>
      </c>
      <c r="D3295" t="s">
        <v>12557</v>
      </c>
      <c r="E3295" t="s">
        <v>1253</v>
      </c>
      <c r="F3295" t="s">
        <v>2644</v>
      </c>
      <c r="G3295" t="s">
        <v>12404</v>
      </c>
      <c r="H3295" t="s">
        <v>12405</v>
      </c>
      <c r="I3295" t="s">
        <v>36</v>
      </c>
      <c r="J3295" t="s">
        <v>12558</v>
      </c>
      <c r="K3295" t="s">
        <v>2657</v>
      </c>
      <c r="L3295">
        <v>3899</v>
      </c>
      <c r="M3295">
        <v>644</v>
      </c>
      <c r="N3295">
        <v>648</v>
      </c>
      <c r="O3295">
        <v>826</v>
      </c>
      <c r="P3295">
        <v>1099</v>
      </c>
      <c r="Q3295">
        <v>1139</v>
      </c>
    </row>
    <row r="3296" spans="1:17" x14ac:dyDescent="0.25">
      <c r="A3296">
        <v>38083</v>
      </c>
      <c r="B3296" t="s">
        <v>12559</v>
      </c>
      <c r="C3296" t="s">
        <v>12560</v>
      </c>
      <c r="D3296" t="s">
        <v>12561</v>
      </c>
      <c r="E3296" t="s">
        <v>684</v>
      </c>
      <c r="F3296" t="s">
        <v>2644</v>
      </c>
      <c r="G3296" t="s">
        <v>12404</v>
      </c>
      <c r="H3296" t="s">
        <v>12405</v>
      </c>
      <c r="I3296" t="s">
        <v>36</v>
      </c>
      <c r="J3296" t="s">
        <v>12562</v>
      </c>
      <c r="K3296" t="s">
        <v>2657</v>
      </c>
      <c r="L3296">
        <v>1289</v>
      </c>
      <c r="M3296">
        <v>663</v>
      </c>
      <c r="N3296">
        <v>667</v>
      </c>
      <c r="O3296">
        <v>857</v>
      </c>
      <c r="P3296">
        <v>1218</v>
      </c>
      <c r="Q3296">
        <v>1422</v>
      </c>
    </row>
    <row r="3297" spans="1:17" x14ac:dyDescent="0.25">
      <c r="A3297">
        <v>38085</v>
      </c>
      <c r="B3297" t="s">
        <v>12563</v>
      </c>
      <c r="C3297" t="s">
        <v>12564</v>
      </c>
      <c r="D3297" t="s">
        <v>12565</v>
      </c>
      <c r="E3297" t="s">
        <v>1298</v>
      </c>
      <c r="F3297" t="s">
        <v>2644</v>
      </c>
      <c r="G3297" t="s">
        <v>12404</v>
      </c>
      <c r="H3297" t="s">
        <v>12405</v>
      </c>
      <c r="I3297" t="s">
        <v>36</v>
      </c>
      <c r="J3297" t="s">
        <v>12566</v>
      </c>
      <c r="K3297" t="s">
        <v>2657</v>
      </c>
      <c r="L3297">
        <v>4339</v>
      </c>
      <c r="M3297">
        <v>635</v>
      </c>
      <c r="N3297">
        <v>639</v>
      </c>
      <c r="O3297">
        <v>826</v>
      </c>
      <c r="P3297">
        <v>1005</v>
      </c>
      <c r="Q3297">
        <v>1209</v>
      </c>
    </row>
    <row r="3298" spans="1:17" x14ac:dyDescent="0.25">
      <c r="A3298">
        <v>38087</v>
      </c>
      <c r="B3298" t="s">
        <v>12567</v>
      </c>
      <c r="C3298" t="s">
        <v>12568</v>
      </c>
      <c r="D3298" t="s">
        <v>12569</v>
      </c>
      <c r="E3298" t="s">
        <v>1318</v>
      </c>
      <c r="F3298" t="s">
        <v>2644</v>
      </c>
      <c r="G3298" t="s">
        <v>12404</v>
      </c>
      <c r="H3298" t="s">
        <v>12405</v>
      </c>
      <c r="I3298" t="s">
        <v>36</v>
      </c>
      <c r="J3298" t="s">
        <v>12570</v>
      </c>
      <c r="K3298" t="s">
        <v>2657</v>
      </c>
      <c r="L3298">
        <v>788</v>
      </c>
      <c r="M3298">
        <v>663</v>
      </c>
      <c r="N3298">
        <v>667</v>
      </c>
      <c r="O3298">
        <v>857</v>
      </c>
      <c r="P3298">
        <v>1218</v>
      </c>
      <c r="Q3298">
        <v>1422</v>
      </c>
    </row>
    <row r="3299" spans="1:17" x14ac:dyDescent="0.25">
      <c r="A3299">
        <v>38089</v>
      </c>
      <c r="B3299" t="s">
        <v>12571</v>
      </c>
      <c r="C3299" t="s">
        <v>12572</v>
      </c>
      <c r="D3299" t="s">
        <v>12573</v>
      </c>
      <c r="E3299" t="s">
        <v>1333</v>
      </c>
      <c r="F3299" t="s">
        <v>2644</v>
      </c>
      <c r="G3299" t="s">
        <v>12404</v>
      </c>
      <c r="H3299" t="s">
        <v>12405</v>
      </c>
      <c r="I3299" t="s">
        <v>36</v>
      </c>
      <c r="J3299" t="s">
        <v>12574</v>
      </c>
      <c r="K3299" t="s">
        <v>2657</v>
      </c>
      <c r="L3299">
        <v>31164</v>
      </c>
      <c r="M3299">
        <v>867</v>
      </c>
      <c r="N3299">
        <v>881</v>
      </c>
      <c r="O3299">
        <v>1001</v>
      </c>
      <c r="P3299">
        <v>1423</v>
      </c>
      <c r="Q3299">
        <v>1705</v>
      </c>
    </row>
    <row r="3300" spans="1:17" x14ac:dyDescent="0.25">
      <c r="A3300">
        <v>38091</v>
      </c>
      <c r="B3300" t="s">
        <v>12575</v>
      </c>
      <c r="C3300" t="s">
        <v>12576</v>
      </c>
      <c r="D3300" t="s">
        <v>12577</v>
      </c>
      <c r="E3300" t="s">
        <v>1354</v>
      </c>
      <c r="F3300" t="s">
        <v>2644</v>
      </c>
      <c r="G3300" t="s">
        <v>12404</v>
      </c>
      <c r="H3300" t="s">
        <v>12405</v>
      </c>
      <c r="I3300" t="s">
        <v>36</v>
      </c>
      <c r="J3300" t="s">
        <v>12578</v>
      </c>
      <c r="K3300" t="s">
        <v>2657</v>
      </c>
      <c r="L3300">
        <v>1817</v>
      </c>
      <c r="M3300">
        <v>639</v>
      </c>
      <c r="N3300">
        <v>643</v>
      </c>
      <c r="O3300">
        <v>826</v>
      </c>
      <c r="P3300">
        <v>1174</v>
      </c>
      <c r="Q3300">
        <v>1370</v>
      </c>
    </row>
    <row r="3301" spans="1:17" x14ac:dyDescent="0.25">
      <c r="A3301">
        <v>38093</v>
      </c>
      <c r="B3301" t="s">
        <v>12579</v>
      </c>
      <c r="C3301" t="s">
        <v>12580</v>
      </c>
      <c r="D3301" t="s">
        <v>12581</v>
      </c>
      <c r="E3301" t="s">
        <v>1375</v>
      </c>
      <c r="F3301" t="s">
        <v>2644</v>
      </c>
      <c r="G3301" t="s">
        <v>12404</v>
      </c>
      <c r="H3301" t="s">
        <v>12405</v>
      </c>
      <c r="I3301" t="s">
        <v>36</v>
      </c>
      <c r="J3301" t="s">
        <v>12582</v>
      </c>
      <c r="K3301" t="s">
        <v>2657</v>
      </c>
      <c r="L3301">
        <v>20879</v>
      </c>
      <c r="M3301">
        <v>623</v>
      </c>
      <c r="N3301">
        <v>628</v>
      </c>
      <c r="O3301">
        <v>826</v>
      </c>
      <c r="P3301">
        <v>1174</v>
      </c>
      <c r="Q3301">
        <v>1370</v>
      </c>
    </row>
    <row r="3302" spans="1:17" x14ac:dyDescent="0.25">
      <c r="A3302">
        <v>38095</v>
      </c>
      <c r="B3302" t="s">
        <v>12583</v>
      </c>
      <c r="C3302" t="s">
        <v>12584</v>
      </c>
      <c r="D3302" t="s">
        <v>12585</v>
      </c>
      <c r="E3302" t="s">
        <v>1392</v>
      </c>
      <c r="F3302" t="s">
        <v>2644</v>
      </c>
      <c r="G3302" t="s">
        <v>12404</v>
      </c>
      <c r="H3302" t="s">
        <v>12405</v>
      </c>
      <c r="I3302" t="s">
        <v>36</v>
      </c>
      <c r="J3302" t="s">
        <v>12586</v>
      </c>
      <c r="K3302" t="s">
        <v>2657</v>
      </c>
      <c r="L3302">
        <v>2191</v>
      </c>
      <c r="M3302">
        <v>639</v>
      </c>
      <c r="N3302">
        <v>643</v>
      </c>
      <c r="O3302">
        <v>826</v>
      </c>
      <c r="P3302">
        <v>1174</v>
      </c>
      <c r="Q3302">
        <v>1370</v>
      </c>
    </row>
    <row r="3303" spans="1:17" x14ac:dyDescent="0.25">
      <c r="A3303">
        <v>38097</v>
      </c>
      <c r="B3303" t="s">
        <v>12587</v>
      </c>
      <c r="C3303" t="s">
        <v>12588</v>
      </c>
      <c r="D3303" t="s">
        <v>12589</v>
      </c>
      <c r="E3303" t="s">
        <v>1411</v>
      </c>
      <c r="F3303" t="s">
        <v>2644</v>
      </c>
      <c r="G3303" t="s">
        <v>12404</v>
      </c>
      <c r="H3303" t="s">
        <v>12405</v>
      </c>
      <c r="I3303" t="s">
        <v>36</v>
      </c>
      <c r="J3303" t="s">
        <v>12590</v>
      </c>
      <c r="K3303" t="s">
        <v>2657</v>
      </c>
      <c r="L3303">
        <v>7999</v>
      </c>
      <c r="M3303">
        <v>656</v>
      </c>
      <c r="N3303">
        <v>660</v>
      </c>
      <c r="O3303">
        <v>826</v>
      </c>
      <c r="P3303">
        <v>1174</v>
      </c>
      <c r="Q3303">
        <v>1236</v>
      </c>
    </row>
    <row r="3304" spans="1:17" x14ac:dyDescent="0.25">
      <c r="A3304">
        <v>38099</v>
      </c>
      <c r="B3304" t="s">
        <v>12591</v>
      </c>
      <c r="C3304" t="s">
        <v>12592</v>
      </c>
      <c r="D3304" t="s">
        <v>12593</v>
      </c>
      <c r="E3304" t="s">
        <v>1433</v>
      </c>
      <c r="F3304" t="s">
        <v>2644</v>
      </c>
      <c r="G3304" t="s">
        <v>12404</v>
      </c>
      <c r="H3304" t="s">
        <v>12405</v>
      </c>
      <c r="I3304" t="s">
        <v>36</v>
      </c>
      <c r="J3304" t="s">
        <v>12594</v>
      </c>
      <c r="K3304" t="s">
        <v>2657</v>
      </c>
      <c r="L3304">
        <v>10642</v>
      </c>
      <c r="M3304">
        <v>646</v>
      </c>
      <c r="N3304">
        <v>650</v>
      </c>
      <c r="O3304">
        <v>826</v>
      </c>
      <c r="P3304">
        <v>1060</v>
      </c>
      <c r="Q3304">
        <v>1380</v>
      </c>
    </row>
    <row r="3305" spans="1:17" x14ac:dyDescent="0.25">
      <c r="A3305">
        <v>38101</v>
      </c>
      <c r="B3305" t="s">
        <v>12595</v>
      </c>
      <c r="C3305" t="s">
        <v>12596</v>
      </c>
      <c r="D3305" t="s">
        <v>12597</v>
      </c>
      <c r="E3305" t="s">
        <v>1452</v>
      </c>
      <c r="F3305" t="s">
        <v>2644</v>
      </c>
      <c r="G3305" t="s">
        <v>12404</v>
      </c>
      <c r="H3305" t="s">
        <v>12405</v>
      </c>
      <c r="I3305" t="s">
        <v>36</v>
      </c>
      <c r="J3305" t="s">
        <v>12598</v>
      </c>
      <c r="K3305" t="s">
        <v>2657</v>
      </c>
      <c r="L3305">
        <v>68962</v>
      </c>
      <c r="M3305">
        <v>685</v>
      </c>
      <c r="N3305">
        <v>763</v>
      </c>
      <c r="O3305">
        <v>1005</v>
      </c>
      <c r="P3305">
        <v>1428</v>
      </c>
      <c r="Q3305">
        <v>1712</v>
      </c>
    </row>
    <row r="3306" spans="1:17" x14ac:dyDescent="0.25">
      <c r="A3306">
        <v>38103</v>
      </c>
      <c r="B3306" t="s">
        <v>12599</v>
      </c>
      <c r="C3306" t="s">
        <v>12600</v>
      </c>
      <c r="D3306" t="s">
        <v>12601</v>
      </c>
      <c r="E3306" t="s">
        <v>1472</v>
      </c>
      <c r="F3306" t="s">
        <v>2644</v>
      </c>
      <c r="G3306" t="s">
        <v>12404</v>
      </c>
      <c r="H3306" t="s">
        <v>12405</v>
      </c>
      <c r="I3306" t="s">
        <v>36</v>
      </c>
      <c r="J3306" t="s">
        <v>12602</v>
      </c>
      <c r="K3306" t="s">
        <v>2657</v>
      </c>
      <c r="L3306">
        <v>3889</v>
      </c>
      <c r="M3306">
        <v>661</v>
      </c>
      <c r="N3306">
        <v>665</v>
      </c>
      <c r="O3306">
        <v>826</v>
      </c>
      <c r="P3306">
        <v>1174</v>
      </c>
      <c r="Q3306">
        <v>1370</v>
      </c>
    </row>
    <row r="3307" spans="1:17" x14ac:dyDescent="0.25">
      <c r="A3307">
        <v>38105</v>
      </c>
      <c r="B3307" t="s">
        <v>12603</v>
      </c>
      <c r="C3307" t="s">
        <v>12604</v>
      </c>
      <c r="D3307" t="s">
        <v>12605</v>
      </c>
      <c r="E3307" t="s">
        <v>1490</v>
      </c>
      <c r="F3307" t="s">
        <v>2644</v>
      </c>
      <c r="G3307" t="s">
        <v>12404</v>
      </c>
      <c r="H3307" t="s">
        <v>12405</v>
      </c>
      <c r="I3307" t="s">
        <v>36</v>
      </c>
      <c r="J3307" t="s">
        <v>12606</v>
      </c>
      <c r="K3307" t="s">
        <v>2657</v>
      </c>
      <c r="L3307">
        <v>36044</v>
      </c>
      <c r="M3307">
        <v>840</v>
      </c>
      <c r="N3307">
        <v>939</v>
      </c>
      <c r="O3307">
        <v>1074</v>
      </c>
      <c r="P3307">
        <v>1526</v>
      </c>
      <c r="Q3307">
        <v>1782</v>
      </c>
    </row>
    <row r="3308" spans="1:17" x14ac:dyDescent="0.25">
      <c r="A3308">
        <v>39001</v>
      </c>
      <c r="B3308" t="s">
        <v>12607</v>
      </c>
      <c r="C3308" t="s">
        <v>12608</v>
      </c>
      <c r="D3308" t="s">
        <v>12609</v>
      </c>
      <c r="E3308" t="s">
        <v>64</v>
      </c>
      <c r="F3308" t="s">
        <v>2644</v>
      </c>
      <c r="G3308" t="s">
        <v>12610</v>
      </c>
      <c r="H3308" t="s">
        <v>12611</v>
      </c>
      <c r="I3308" t="s">
        <v>38</v>
      </c>
      <c r="J3308" t="s">
        <v>12612</v>
      </c>
      <c r="K3308" t="s">
        <v>2657</v>
      </c>
      <c r="L3308">
        <v>27685</v>
      </c>
      <c r="M3308">
        <v>587</v>
      </c>
      <c r="N3308">
        <v>603</v>
      </c>
      <c r="O3308">
        <v>794</v>
      </c>
      <c r="P3308">
        <v>999</v>
      </c>
      <c r="Q3308">
        <v>1067</v>
      </c>
    </row>
    <row r="3309" spans="1:17" x14ac:dyDescent="0.25">
      <c r="A3309">
        <v>39003</v>
      </c>
      <c r="B3309" t="s">
        <v>12613</v>
      </c>
      <c r="C3309" t="s">
        <v>12614</v>
      </c>
      <c r="D3309" t="s">
        <v>12615</v>
      </c>
      <c r="E3309" t="s">
        <v>72</v>
      </c>
      <c r="F3309" t="s">
        <v>2644</v>
      </c>
      <c r="G3309" t="s">
        <v>12610</v>
      </c>
      <c r="H3309" t="s">
        <v>12611</v>
      </c>
      <c r="I3309" t="s">
        <v>38</v>
      </c>
      <c r="J3309" t="s">
        <v>12616</v>
      </c>
      <c r="K3309" t="s">
        <v>2648</v>
      </c>
      <c r="L3309">
        <v>102808</v>
      </c>
      <c r="M3309">
        <v>657</v>
      </c>
      <c r="N3309">
        <v>680</v>
      </c>
      <c r="O3309">
        <v>854</v>
      </c>
      <c r="P3309">
        <v>1086</v>
      </c>
      <c r="Q3309">
        <v>1246</v>
      </c>
    </row>
    <row r="3310" spans="1:17" x14ac:dyDescent="0.25">
      <c r="A3310">
        <v>39005</v>
      </c>
      <c r="B3310" t="s">
        <v>12617</v>
      </c>
      <c r="C3310" t="s">
        <v>12618</v>
      </c>
      <c r="D3310" t="s">
        <v>12619</v>
      </c>
      <c r="E3310" t="s">
        <v>142</v>
      </c>
      <c r="F3310" t="s">
        <v>2644</v>
      </c>
      <c r="G3310" t="s">
        <v>12610</v>
      </c>
      <c r="H3310" t="s">
        <v>12611</v>
      </c>
      <c r="I3310" t="s">
        <v>38</v>
      </c>
      <c r="J3310" t="s">
        <v>12620</v>
      </c>
      <c r="K3310" t="s">
        <v>2657</v>
      </c>
      <c r="L3310">
        <v>53533</v>
      </c>
      <c r="M3310">
        <v>531</v>
      </c>
      <c r="N3310">
        <v>603</v>
      </c>
      <c r="O3310">
        <v>794</v>
      </c>
      <c r="P3310">
        <v>1010</v>
      </c>
      <c r="Q3310">
        <v>1288</v>
      </c>
    </row>
    <row r="3311" spans="1:17" x14ac:dyDescent="0.25">
      <c r="A3311">
        <v>39007</v>
      </c>
      <c r="B3311" t="s">
        <v>12621</v>
      </c>
      <c r="C3311" t="s">
        <v>12622</v>
      </c>
      <c r="D3311" t="s">
        <v>12623</v>
      </c>
      <c r="E3311" t="s">
        <v>224</v>
      </c>
      <c r="F3311" t="s">
        <v>2644</v>
      </c>
      <c r="G3311" t="s">
        <v>12610</v>
      </c>
      <c r="H3311" t="s">
        <v>12611</v>
      </c>
      <c r="I3311" t="s">
        <v>38</v>
      </c>
      <c r="J3311" t="s">
        <v>12624</v>
      </c>
      <c r="K3311" t="s">
        <v>2657</v>
      </c>
      <c r="L3311">
        <v>97416</v>
      </c>
      <c r="M3311">
        <v>531</v>
      </c>
      <c r="N3311">
        <v>617</v>
      </c>
      <c r="O3311">
        <v>794</v>
      </c>
      <c r="P3311">
        <v>1021</v>
      </c>
      <c r="Q3311">
        <v>1119</v>
      </c>
    </row>
    <row r="3312" spans="1:17" x14ac:dyDescent="0.25">
      <c r="A3312">
        <v>39009</v>
      </c>
      <c r="B3312" t="s">
        <v>12625</v>
      </c>
      <c r="C3312" t="s">
        <v>12626</v>
      </c>
      <c r="D3312" t="s">
        <v>12627</v>
      </c>
      <c r="E3312" t="s">
        <v>267</v>
      </c>
      <c r="F3312" t="s">
        <v>2644</v>
      </c>
      <c r="G3312" t="s">
        <v>12610</v>
      </c>
      <c r="H3312" t="s">
        <v>12611</v>
      </c>
      <c r="I3312" t="s">
        <v>38</v>
      </c>
      <c r="J3312" t="s">
        <v>12628</v>
      </c>
      <c r="K3312" t="s">
        <v>2657</v>
      </c>
      <c r="L3312">
        <v>65945</v>
      </c>
      <c r="M3312">
        <v>779</v>
      </c>
      <c r="N3312">
        <v>792</v>
      </c>
      <c r="O3312">
        <v>926</v>
      </c>
      <c r="P3312">
        <v>1127</v>
      </c>
      <c r="Q3312">
        <v>1303</v>
      </c>
    </row>
    <row r="3313" spans="1:17" x14ac:dyDescent="0.25">
      <c r="A3313">
        <v>39011</v>
      </c>
      <c r="B3313" t="s">
        <v>12629</v>
      </c>
      <c r="C3313" t="s">
        <v>12630</v>
      </c>
      <c r="D3313" t="s">
        <v>12631</v>
      </c>
      <c r="E3313" t="s">
        <v>307</v>
      </c>
      <c r="F3313" t="s">
        <v>2644</v>
      </c>
      <c r="G3313" t="s">
        <v>12610</v>
      </c>
      <c r="H3313" t="s">
        <v>12611</v>
      </c>
      <c r="I3313" t="s">
        <v>38</v>
      </c>
      <c r="J3313" t="s">
        <v>12632</v>
      </c>
      <c r="K3313" t="s">
        <v>2657</v>
      </c>
      <c r="L3313">
        <v>45709</v>
      </c>
      <c r="M3313">
        <v>641</v>
      </c>
      <c r="N3313">
        <v>645</v>
      </c>
      <c r="O3313">
        <v>794</v>
      </c>
      <c r="P3313">
        <v>1128</v>
      </c>
      <c r="Q3313">
        <v>1310</v>
      </c>
    </row>
    <row r="3314" spans="1:17" x14ac:dyDescent="0.25">
      <c r="A3314">
        <v>39013</v>
      </c>
      <c r="B3314" t="s">
        <v>12633</v>
      </c>
      <c r="C3314" t="s">
        <v>12634</v>
      </c>
      <c r="D3314" t="s">
        <v>12635</v>
      </c>
      <c r="E3314" t="s">
        <v>343</v>
      </c>
      <c r="F3314" t="s">
        <v>2644</v>
      </c>
      <c r="G3314" t="s">
        <v>12610</v>
      </c>
      <c r="H3314" t="s">
        <v>12611</v>
      </c>
      <c r="I3314" t="s">
        <v>38</v>
      </c>
      <c r="J3314" t="s">
        <v>12636</v>
      </c>
      <c r="K3314" t="s">
        <v>2648</v>
      </c>
      <c r="L3314">
        <v>67424</v>
      </c>
      <c r="M3314">
        <v>563</v>
      </c>
      <c r="N3314">
        <v>647</v>
      </c>
      <c r="O3314">
        <v>827</v>
      </c>
      <c r="P3314">
        <v>1074</v>
      </c>
      <c r="Q3314">
        <v>1227</v>
      </c>
    </row>
    <row r="3315" spans="1:17" x14ac:dyDescent="0.25">
      <c r="A3315">
        <v>39015</v>
      </c>
      <c r="B3315" t="s">
        <v>12637</v>
      </c>
      <c r="C3315" t="s">
        <v>12638</v>
      </c>
      <c r="D3315" t="s">
        <v>12639</v>
      </c>
      <c r="E3315" t="s">
        <v>249</v>
      </c>
      <c r="F3315" t="s">
        <v>2644</v>
      </c>
      <c r="G3315" t="s">
        <v>12610</v>
      </c>
      <c r="H3315" t="s">
        <v>12611</v>
      </c>
      <c r="I3315" t="s">
        <v>38</v>
      </c>
      <c r="J3315" t="s">
        <v>12640</v>
      </c>
      <c r="K3315" t="s">
        <v>2648</v>
      </c>
      <c r="L3315">
        <v>43508</v>
      </c>
      <c r="M3315">
        <v>666</v>
      </c>
      <c r="N3315">
        <v>670</v>
      </c>
      <c r="O3315">
        <v>882</v>
      </c>
      <c r="P3315">
        <v>1104</v>
      </c>
      <c r="Q3315">
        <v>1247</v>
      </c>
    </row>
    <row r="3316" spans="1:17" x14ac:dyDescent="0.25">
      <c r="A3316">
        <v>39017</v>
      </c>
      <c r="B3316" t="s">
        <v>12641</v>
      </c>
      <c r="C3316" t="s">
        <v>5610</v>
      </c>
      <c r="D3316" t="s">
        <v>5611</v>
      </c>
      <c r="E3316" t="s">
        <v>318</v>
      </c>
      <c r="F3316" t="s">
        <v>2644</v>
      </c>
      <c r="G3316" t="s">
        <v>12610</v>
      </c>
      <c r="H3316" t="s">
        <v>12611</v>
      </c>
      <c r="I3316" t="s">
        <v>38</v>
      </c>
      <c r="J3316" t="s">
        <v>12642</v>
      </c>
      <c r="K3316" t="s">
        <v>2648</v>
      </c>
      <c r="L3316">
        <v>382129</v>
      </c>
      <c r="M3316">
        <v>731</v>
      </c>
      <c r="N3316">
        <v>839</v>
      </c>
      <c r="O3316">
        <v>1093</v>
      </c>
      <c r="P3316">
        <v>1464</v>
      </c>
      <c r="Q3316">
        <v>1645</v>
      </c>
    </row>
    <row r="3317" spans="1:17" x14ac:dyDescent="0.25">
      <c r="A3317">
        <v>39019</v>
      </c>
      <c r="B3317" t="s">
        <v>12643</v>
      </c>
      <c r="C3317" t="s">
        <v>12644</v>
      </c>
      <c r="D3317" t="s">
        <v>12645</v>
      </c>
      <c r="E3317" t="s">
        <v>123</v>
      </c>
      <c r="F3317" t="s">
        <v>2644</v>
      </c>
      <c r="G3317" t="s">
        <v>12610</v>
      </c>
      <c r="H3317" t="s">
        <v>12611</v>
      </c>
      <c r="I3317" t="s">
        <v>38</v>
      </c>
      <c r="J3317" t="s">
        <v>12646</v>
      </c>
      <c r="K3317" t="s">
        <v>2648</v>
      </c>
      <c r="L3317">
        <v>27195</v>
      </c>
      <c r="M3317">
        <v>576</v>
      </c>
      <c r="N3317">
        <v>654</v>
      </c>
      <c r="O3317">
        <v>861</v>
      </c>
      <c r="P3317">
        <v>1086</v>
      </c>
      <c r="Q3317">
        <v>1157</v>
      </c>
    </row>
    <row r="3318" spans="1:17" x14ac:dyDescent="0.25">
      <c r="A3318">
        <v>39021</v>
      </c>
      <c r="B3318" t="s">
        <v>12647</v>
      </c>
      <c r="C3318" t="s">
        <v>12648</v>
      </c>
      <c r="D3318" t="s">
        <v>12649</v>
      </c>
      <c r="E3318" t="s">
        <v>433</v>
      </c>
      <c r="F3318" t="s">
        <v>2644</v>
      </c>
      <c r="G3318" t="s">
        <v>12610</v>
      </c>
      <c r="H3318" t="s">
        <v>12611</v>
      </c>
      <c r="I3318" t="s">
        <v>38</v>
      </c>
      <c r="J3318" t="s">
        <v>12650</v>
      </c>
      <c r="K3318" t="s">
        <v>2657</v>
      </c>
      <c r="L3318">
        <v>38861</v>
      </c>
      <c r="M3318">
        <v>643</v>
      </c>
      <c r="N3318">
        <v>647</v>
      </c>
      <c r="O3318">
        <v>822</v>
      </c>
      <c r="P3318">
        <v>1128</v>
      </c>
      <c r="Q3318">
        <v>1193</v>
      </c>
    </row>
    <row r="3319" spans="1:17" x14ac:dyDescent="0.25">
      <c r="A3319">
        <v>39023</v>
      </c>
      <c r="B3319" t="s">
        <v>12651</v>
      </c>
      <c r="C3319" t="s">
        <v>12652</v>
      </c>
      <c r="D3319" t="s">
        <v>12653</v>
      </c>
      <c r="E3319" t="s">
        <v>122</v>
      </c>
      <c r="F3319" t="s">
        <v>2644</v>
      </c>
      <c r="G3319" t="s">
        <v>12610</v>
      </c>
      <c r="H3319" t="s">
        <v>12611</v>
      </c>
      <c r="I3319" t="s">
        <v>38</v>
      </c>
      <c r="J3319" t="s">
        <v>12654</v>
      </c>
      <c r="K3319" t="s">
        <v>2648</v>
      </c>
      <c r="L3319">
        <v>134409</v>
      </c>
      <c r="M3319">
        <v>609</v>
      </c>
      <c r="N3319">
        <v>691</v>
      </c>
      <c r="O3319">
        <v>909</v>
      </c>
      <c r="P3319">
        <v>1108</v>
      </c>
      <c r="Q3319">
        <v>1221</v>
      </c>
    </row>
    <row r="3320" spans="1:17" x14ac:dyDescent="0.25">
      <c r="A3320">
        <v>39025</v>
      </c>
      <c r="B3320" t="s">
        <v>12655</v>
      </c>
      <c r="C3320" t="s">
        <v>5610</v>
      </c>
      <c r="D3320" t="s">
        <v>5611</v>
      </c>
      <c r="E3320" t="s">
        <v>543</v>
      </c>
      <c r="F3320" t="s">
        <v>2644</v>
      </c>
      <c r="G3320" t="s">
        <v>12610</v>
      </c>
      <c r="H3320" t="s">
        <v>12611</v>
      </c>
      <c r="I3320" t="s">
        <v>38</v>
      </c>
      <c r="J3320" t="s">
        <v>12656</v>
      </c>
      <c r="K3320" t="s">
        <v>2648</v>
      </c>
      <c r="L3320">
        <v>205616</v>
      </c>
      <c r="M3320">
        <v>731</v>
      </c>
      <c r="N3320">
        <v>839</v>
      </c>
      <c r="O3320">
        <v>1093</v>
      </c>
      <c r="P3320">
        <v>1464</v>
      </c>
      <c r="Q3320">
        <v>1645</v>
      </c>
    </row>
    <row r="3321" spans="1:17" x14ac:dyDescent="0.25">
      <c r="A3321">
        <v>39027</v>
      </c>
      <c r="B3321" t="s">
        <v>12657</v>
      </c>
      <c r="C3321" t="s">
        <v>12658</v>
      </c>
      <c r="D3321" t="s">
        <v>12659</v>
      </c>
      <c r="E3321" t="s">
        <v>447</v>
      </c>
      <c r="F3321" t="s">
        <v>2644</v>
      </c>
      <c r="G3321" t="s">
        <v>12610</v>
      </c>
      <c r="H3321" t="s">
        <v>12611</v>
      </c>
      <c r="I3321" t="s">
        <v>38</v>
      </c>
      <c r="J3321" t="s">
        <v>12660</v>
      </c>
      <c r="K3321" t="s">
        <v>2657</v>
      </c>
      <c r="L3321">
        <v>42000</v>
      </c>
      <c r="M3321">
        <v>618</v>
      </c>
      <c r="N3321">
        <v>684</v>
      </c>
      <c r="O3321">
        <v>837</v>
      </c>
      <c r="P3321">
        <v>1092</v>
      </c>
      <c r="Q3321">
        <v>1288</v>
      </c>
    </row>
    <row r="3322" spans="1:17" x14ac:dyDescent="0.25">
      <c r="A3322">
        <v>39029</v>
      </c>
      <c r="B3322" t="s">
        <v>12661</v>
      </c>
      <c r="C3322" t="s">
        <v>12662</v>
      </c>
      <c r="D3322" t="s">
        <v>12663</v>
      </c>
      <c r="E3322" t="s">
        <v>607</v>
      </c>
      <c r="F3322" t="s">
        <v>2644</v>
      </c>
      <c r="G3322" t="s">
        <v>12610</v>
      </c>
      <c r="H3322" t="s">
        <v>12611</v>
      </c>
      <c r="I3322" t="s">
        <v>38</v>
      </c>
      <c r="J3322" t="s">
        <v>12664</v>
      </c>
      <c r="K3322" t="s">
        <v>2657</v>
      </c>
      <c r="L3322">
        <v>102514</v>
      </c>
      <c r="M3322">
        <v>531</v>
      </c>
      <c r="N3322">
        <v>662</v>
      </c>
      <c r="O3322">
        <v>794</v>
      </c>
      <c r="P3322">
        <v>1048</v>
      </c>
      <c r="Q3322">
        <v>1116</v>
      </c>
    </row>
    <row r="3323" spans="1:17" x14ac:dyDescent="0.25">
      <c r="A3323">
        <v>39031</v>
      </c>
      <c r="B3323" t="s">
        <v>12665</v>
      </c>
      <c r="C3323" t="s">
        <v>12666</v>
      </c>
      <c r="D3323" t="s">
        <v>12667</v>
      </c>
      <c r="E3323" t="s">
        <v>646</v>
      </c>
      <c r="F3323" t="s">
        <v>2644</v>
      </c>
      <c r="G3323" t="s">
        <v>12610</v>
      </c>
      <c r="H3323" t="s">
        <v>12611</v>
      </c>
      <c r="I3323" t="s">
        <v>38</v>
      </c>
      <c r="J3323" t="s">
        <v>12668</v>
      </c>
      <c r="K3323" t="s">
        <v>2657</v>
      </c>
      <c r="L3323">
        <v>36558</v>
      </c>
      <c r="M3323">
        <v>587</v>
      </c>
      <c r="N3323">
        <v>637</v>
      </c>
      <c r="O3323">
        <v>794</v>
      </c>
      <c r="P3323">
        <v>1098</v>
      </c>
      <c r="Q3323">
        <v>1214</v>
      </c>
    </row>
    <row r="3324" spans="1:17" x14ac:dyDescent="0.25">
      <c r="A3324">
        <v>39033</v>
      </c>
      <c r="B3324" t="s">
        <v>12669</v>
      </c>
      <c r="C3324" t="s">
        <v>12670</v>
      </c>
      <c r="D3324" t="s">
        <v>12671</v>
      </c>
      <c r="E3324" t="s">
        <v>518</v>
      </c>
      <c r="F3324" t="s">
        <v>2644</v>
      </c>
      <c r="G3324" t="s">
        <v>12610</v>
      </c>
      <c r="H3324" t="s">
        <v>12611</v>
      </c>
      <c r="I3324" t="s">
        <v>38</v>
      </c>
      <c r="J3324" t="s">
        <v>12672</v>
      </c>
      <c r="K3324" t="s">
        <v>2657</v>
      </c>
      <c r="L3324">
        <v>41603</v>
      </c>
      <c r="M3324">
        <v>541</v>
      </c>
      <c r="N3324">
        <v>655</v>
      </c>
      <c r="O3324">
        <v>794</v>
      </c>
      <c r="P3324">
        <v>1033</v>
      </c>
      <c r="Q3324">
        <v>1067</v>
      </c>
    </row>
    <row r="3325" spans="1:17" x14ac:dyDescent="0.25">
      <c r="A3325">
        <v>39035</v>
      </c>
      <c r="B3325" t="s">
        <v>12673</v>
      </c>
      <c r="C3325" t="s">
        <v>12674</v>
      </c>
      <c r="D3325" t="s">
        <v>12675</v>
      </c>
      <c r="E3325" t="s">
        <v>705</v>
      </c>
      <c r="F3325" t="s">
        <v>2644</v>
      </c>
      <c r="G3325" t="s">
        <v>12610</v>
      </c>
      <c r="H3325" t="s">
        <v>12611</v>
      </c>
      <c r="I3325" t="s">
        <v>38</v>
      </c>
      <c r="J3325" t="s">
        <v>12676</v>
      </c>
      <c r="K3325" t="s">
        <v>2648</v>
      </c>
      <c r="L3325">
        <v>1241475</v>
      </c>
      <c r="M3325">
        <v>719</v>
      </c>
      <c r="N3325">
        <v>820</v>
      </c>
      <c r="O3325">
        <v>998</v>
      </c>
      <c r="P3325">
        <v>1296</v>
      </c>
      <c r="Q3325">
        <v>1369</v>
      </c>
    </row>
    <row r="3326" spans="1:17" x14ac:dyDescent="0.25">
      <c r="A3326">
        <v>39037</v>
      </c>
      <c r="B3326" t="s">
        <v>12677</v>
      </c>
      <c r="C3326" t="s">
        <v>12678</v>
      </c>
      <c r="D3326" t="s">
        <v>12679</v>
      </c>
      <c r="E3326" t="s">
        <v>728</v>
      </c>
      <c r="F3326" t="s">
        <v>2644</v>
      </c>
      <c r="G3326" t="s">
        <v>12610</v>
      </c>
      <c r="H3326" t="s">
        <v>12611</v>
      </c>
      <c r="I3326" t="s">
        <v>38</v>
      </c>
      <c r="J3326" t="s">
        <v>12680</v>
      </c>
      <c r="K3326" t="s">
        <v>2657</v>
      </c>
      <c r="L3326">
        <v>51387</v>
      </c>
      <c r="M3326">
        <v>587</v>
      </c>
      <c r="N3326">
        <v>682</v>
      </c>
      <c r="O3326">
        <v>794</v>
      </c>
      <c r="P3326">
        <v>1084</v>
      </c>
      <c r="Q3326">
        <v>1137</v>
      </c>
    </row>
    <row r="3327" spans="1:17" x14ac:dyDescent="0.25">
      <c r="A3327">
        <v>39039</v>
      </c>
      <c r="B3327" t="s">
        <v>12681</v>
      </c>
      <c r="C3327" t="s">
        <v>12682</v>
      </c>
      <c r="D3327" t="s">
        <v>12683</v>
      </c>
      <c r="E3327" t="s">
        <v>760</v>
      </c>
      <c r="F3327" t="s">
        <v>2644</v>
      </c>
      <c r="G3327" t="s">
        <v>12610</v>
      </c>
      <c r="H3327" t="s">
        <v>12611</v>
      </c>
      <c r="I3327" t="s">
        <v>38</v>
      </c>
      <c r="J3327" t="s">
        <v>12684</v>
      </c>
      <c r="K3327" t="s">
        <v>2657</v>
      </c>
      <c r="L3327">
        <v>38024</v>
      </c>
      <c r="M3327">
        <v>626</v>
      </c>
      <c r="N3327">
        <v>631</v>
      </c>
      <c r="O3327">
        <v>831</v>
      </c>
      <c r="P3327">
        <v>1117</v>
      </c>
      <c r="Q3327">
        <v>1180</v>
      </c>
    </row>
    <row r="3328" spans="1:17" x14ac:dyDescent="0.25">
      <c r="A3328">
        <v>39041</v>
      </c>
      <c r="B3328" t="s">
        <v>12685</v>
      </c>
      <c r="C3328" t="s">
        <v>12686</v>
      </c>
      <c r="D3328" t="s">
        <v>12687</v>
      </c>
      <c r="E3328" t="s">
        <v>540</v>
      </c>
      <c r="F3328" t="s">
        <v>2644</v>
      </c>
      <c r="G3328" t="s">
        <v>12610</v>
      </c>
      <c r="H3328" t="s">
        <v>12611</v>
      </c>
      <c r="I3328" t="s">
        <v>38</v>
      </c>
      <c r="J3328" t="s">
        <v>12688</v>
      </c>
      <c r="K3328" t="s">
        <v>2648</v>
      </c>
      <c r="L3328">
        <v>205454</v>
      </c>
      <c r="M3328">
        <v>842</v>
      </c>
      <c r="N3328">
        <v>941</v>
      </c>
      <c r="O3328">
        <v>1163</v>
      </c>
      <c r="P3328">
        <v>1426</v>
      </c>
      <c r="Q3328">
        <v>1577</v>
      </c>
    </row>
    <row r="3329" spans="1:17" x14ac:dyDescent="0.25">
      <c r="A3329">
        <v>39043</v>
      </c>
      <c r="B3329" t="s">
        <v>12689</v>
      </c>
      <c r="C3329" t="s">
        <v>12690</v>
      </c>
      <c r="D3329" t="s">
        <v>12691</v>
      </c>
      <c r="E3329" t="s">
        <v>605</v>
      </c>
      <c r="F3329" t="s">
        <v>2644</v>
      </c>
      <c r="G3329" t="s">
        <v>12610</v>
      </c>
      <c r="H3329" t="s">
        <v>12611</v>
      </c>
      <c r="I3329" t="s">
        <v>38</v>
      </c>
      <c r="J3329" t="s">
        <v>12692</v>
      </c>
      <c r="K3329" t="s">
        <v>2657</v>
      </c>
      <c r="L3329">
        <v>74419</v>
      </c>
      <c r="M3329">
        <v>726</v>
      </c>
      <c r="N3329">
        <v>731</v>
      </c>
      <c r="O3329">
        <v>912</v>
      </c>
      <c r="P3329">
        <v>1110</v>
      </c>
      <c r="Q3329">
        <v>1375</v>
      </c>
    </row>
    <row r="3330" spans="1:17" x14ac:dyDescent="0.25">
      <c r="A3330">
        <v>39045</v>
      </c>
      <c r="B3330" t="s">
        <v>12693</v>
      </c>
      <c r="C3330" t="s">
        <v>12686</v>
      </c>
      <c r="D3330" t="s">
        <v>12687</v>
      </c>
      <c r="E3330" t="s">
        <v>65</v>
      </c>
      <c r="F3330" t="s">
        <v>2644</v>
      </c>
      <c r="G3330" t="s">
        <v>12610</v>
      </c>
      <c r="H3330" t="s">
        <v>12611</v>
      </c>
      <c r="I3330" t="s">
        <v>38</v>
      </c>
      <c r="J3330" t="s">
        <v>12694</v>
      </c>
      <c r="K3330" t="s">
        <v>2648</v>
      </c>
      <c r="L3330">
        <v>156204</v>
      </c>
      <c r="M3330">
        <v>842</v>
      </c>
      <c r="N3330">
        <v>941</v>
      </c>
      <c r="O3330">
        <v>1163</v>
      </c>
      <c r="P3330">
        <v>1426</v>
      </c>
      <c r="Q3330">
        <v>1577</v>
      </c>
    </row>
    <row r="3331" spans="1:17" x14ac:dyDescent="0.25">
      <c r="A3331">
        <v>39047</v>
      </c>
      <c r="B3331" t="s">
        <v>12695</v>
      </c>
      <c r="C3331" t="s">
        <v>12696</v>
      </c>
      <c r="D3331" t="s">
        <v>12697</v>
      </c>
      <c r="E3331" t="s">
        <v>456</v>
      </c>
      <c r="F3331" t="s">
        <v>2644</v>
      </c>
      <c r="G3331" t="s">
        <v>12610</v>
      </c>
      <c r="H3331" t="s">
        <v>12611</v>
      </c>
      <c r="I3331" t="s">
        <v>38</v>
      </c>
      <c r="J3331" t="s">
        <v>12698</v>
      </c>
      <c r="K3331" t="s">
        <v>2657</v>
      </c>
      <c r="L3331">
        <v>28609</v>
      </c>
      <c r="M3331">
        <v>566</v>
      </c>
      <c r="N3331">
        <v>655</v>
      </c>
      <c r="O3331">
        <v>807</v>
      </c>
      <c r="P3331">
        <v>1026</v>
      </c>
      <c r="Q3331">
        <v>1144</v>
      </c>
    </row>
    <row r="3332" spans="1:17" x14ac:dyDescent="0.25">
      <c r="A3332">
        <v>39049</v>
      </c>
      <c r="B3332" t="s">
        <v>12699</v>
      </c>
      <c r="C3332" t="s">
        <v>12686</v>
      </c>
      <c r="D3332" t="s">
        <v>12687</v>
      </c>
      <c r="E3332" t="s">
        <v>207</v>
      </c>
      <c r="F3332" t="s">
        <v>2644</v>
      </c>
      <c r="G3332" t="s">
        <v>12610</v>
      </c>
      <c r="H3332" t="s">
        <v>12611</v>
      </c>
      <c r="I3332" t="s">
        <v>38</v>
      </c>
      <c r="J3332" t="s">
        <v>12700</v>
      </c>
      <c r="K3332" t="s">
        <v>2648</v>
      </c>
      <c r="L3332">
        <v>1304715</v>
      </c>
      <c r="M3332">
        <v>842</v>
      </c>
      <c r="N3332">
        <v>941</v>
      </c>
      <c r="O3332">
        <v>1163</v>
      </c>
      <c r="P3332">
        <v>1426</v>
      </c>
      <c r="Q3332">
        <v>1577</v>
      </c>
    </row>
    <row r="3333" spans="1:17" x14ac:dyDescent="0.25">
      <c r="A3333">
        <v>39051</v>
      </c>
      <c r="B3333" t="s">
        <v>12701</v>
      </c>
      <c r="C3333" t="s">
        <v>12702</v>
      </c>
      <c r="D3333" t="s">
        <v>12703</v>
      </c>
      <c r="E3333" t="s">
        <v>702</v>
      </c>
      <c r="F3333" t="s">
        <v>2644</v>
      </c>
      <c r="G3333" t="s">
        <v>12610</v>
      </c>
      <c r="H3333" t="s">
        <v>12611</v>
      </c>
      <c r="I3333" t="s">
        <v>38</v>
      </c>
      <c r="J3333" t="s">
        <v>12704</v>
      </c>
      <c r="K3333" t="s">
        <v>2648</v>
      </c>
      <c r="L3333">
        <v>42186</v>
      </c>
      <c r="M3333">
        <v>637</v>
      </c>
      <c r="N3333">
        <v>698</v>
      </c>
      <c r="O3333">
        <v>906</v>
      </c>
      <c r="P3333">
        <v>1218</v>
      </c>
      <c r="Q3333">
        <v>1310</v>
      </c>
    </row>
    <row r="3334" spans="1:17" x14ac:dyDescent="0.25">
      <c r="A3334">
        <v>39053</v>
      </c>
      <c r="B3334" t="s">
        <v>12705</v>
      </c>
      <c r="C3334" t="s">
        <v>12706</v>
      </c>
      <c r="D3334" t="s">
        <v>12707</v>
      </c>
      <c r="E3334" t="s">
        <v>944</v>
      </c>
      <c r="F3334" t="s">
        <v>2644</v>
      </c>
      <c r="G3334" t="s">
        <v>12610</v>
      </c>
      <c r="H3334" t="s">
        <v>12611</v>
      </c>
      <c r="I3334" t="s">
        <v>38</v>
      </c>
      <c r="J3334" t="s">
        <v>12708</v>
      </c>
      <c r="K3334" t="s">
        <v>2657</v>
      </c>
      <c r="L3334">
        <v>29995</v>
      </c>
      <c r="M3334">
        <v>587</v>
      </c>
      <c r="N3334">
        <v>680</v>
      </c>
      <c r="O3334">
        <v>794</v>
      </c>
      <c r="P3334">
        <v>966</v>
      </c>
      <c r="Q3334">
        <v>1155</v>
      </c>
    </row>
    <row r="3335" spans="1:17" x14ac:dyDescent="0.25">
      <c r="A3335">
        <v>39055</v>
      </c>
      <c r="B3335" t="s">
        <v>12709</v>
      </c>
      <c r="C3335" t="s">
        <v>12674</v>
      </c>
      <c r="D3335" t="s">
        <v>12675</v>
      </c>
      <c r="E3335" t="s">
        <v>968</v>
      </c>
      <c r="F3335" t="s">
        <v>2644</v>
      </c>
      <c r="G3335" t="s">
        <v>12610</v>
      </c>
      <c r="H3335" t="s">
        <v>12611</v>
      </c>
      <c r="I3335" t="s">
        <v>38</v>
      </c>
      <c r="J3335" t="s">
        <v>12710</v>
      </c>
      <c r="K3335" t="s">
        <v>2648</v>
      </c>
      <c r="L3335">
        <v>93657</v>
      </c>
      <c r="M3335">
        <v>719</v>
      </c>
      <c r="N3335">
        <v>820</v>
      </c>
      <c r="O3335">
        <v>998</v>
      </c>
      <c r="P3335">
        <v>1296</v>
      </c>
      <c r="Q3335">
        <v>1369</v>
      </c>
    </row>
    <row r="3336" spans="1:17" x14ac:dyDescent="0.25">
      <c r="A3336">
        <v>39057</v>
      </c>
      <c r="B3336" t="s">
        <v>12711</v>
      </c>
      <c r="C3336" t="s">
        <v>12712</v>
      </c>
      <c r="D3336" t="s">
        <v>12713</v>
      </c>
      <c r="E3336" t="s">
        <v>758</v>
      </c>
      <c r="F3336" t="s">
        <v>2644</v>
      </c>
      <c r="G3336" t="s">
        <v>12610</v>
      </c>
      <c r="H3336" t="s">
        <v>12611</v>
      </c>
      <c r="I3336" t="s">
        <v>38</v>
      </c>
      <c r="J3336" t="s">
        <v>12714</v>
      </c>
      <c r="K3336" t="s">
        <v>2648</v>
      </c>
      <c r="L3336">
        <v>167867</v>
      </c>
      <c r="M3336">
        <v>684</v>
      </c>
      <c r="N3336">
        <v>757</v>
      </c>
      <c r="O3336">
        <v>969</v>
      </c>
      <c r="P3336">
        <v>1271</v>
      </c>
      <c r="Q3336">
        <v>1385</v>
      </c>
    </row>
    <row r="3337" spans="1:17" x14ac:dyDescent="0.25">
      <c r="A3337">
        <v>39059</v>
      </c>
      <c r="B3337" t="s">
        <v>12715</v>
      </c>
      <c r="C3337" t="s">
        <v>12716</v>
      </c>
      <c r="D3337" t="s">
        <v>12717</v>
      </c>
      <c r="E3337" t="s">
        <v>1013</v>
      </c>
      <c r="F3337" t="s">
        <v>2644</v>
      </c>
      <c r="G3337" t="s">
        <v>12610</v>
      </c>
      <c r="H3337" t="s">
        <v>12611</v>
      </c>
      <c r="I3337" t="s">
        <v>38</v>
      </c>
      <c r="J3337" t="s">
        <v>12718</v>
      </c>
      <c r="K3337" t="s">
        <v>2657</v>
      </c>
      <c r="L3337">
        <v>38996</v>
      </c>
      <c r="M3337">
        <v>571</v>
      </c>
      <c r="N3337">
        <v>649</v>
      </c>
      <c r="O3337">
        <v>854</v>
      </c>
      <c r="P3337">
        <v>1069</v>
      </c>
      <c r="Q3337">
        <v>1301</v>
      </c>
    </row>
    <row r="3338" spans="1:17" x14ac:dyDescent="0.25">
      <c r="A3338">
        <v>39061</v>
      </c>
      <c r="B3338" t="s">
        <v>12719</v>
      </c>
      <c r="C3338" t="s">
        <v>5610</v>
      </c>
      <c r="D3338" t="s">
        <v>5611</v>
      </c>
      <c r="E3338" t="s">
        <v>785</v>
      </c>
      <c r="F3338" t="s">
        <v>2644</v>
      </c>
      <c r="G3338" t="s">
        <v>12610</v>
      </c>
      <c r="H3338" t="s">
        <v>12611</v>
      </c>
      <c r="I3338" t="s">
        <v>38</v>
      </c>
      <c r="J3338" t="s">
        <v>12720</v>
      </c>
      <c r="K3338" t="s">
        <v>2648</v>
      </c>
      <c r="L3338">
        <v>815790</v>
      </c>
      <c r="M3338">
        <v>731</v>
      </c>
      <c r="N3338">
        <v>839</v>
      </c>
      <c r="O3338">
        <v>1093</v>
      </c>
      <c r="P3338">
        <v>1464</v>
      </c>
      <c r="Q3338">
        <v>1645</v>
      </c>
    </row>
    <row r="3339" spans="1:17" x14ac:dyDescent="0.25">
      <c r="A3339">
        <v>39063</v>
      </c>
      <c r="B3339" t="s">
        <v>12721</v>
      </c>
      <c r="C3339" t="s">
        <v>12722</v>
      </c>
      <c r="D3339" t="s">
        <v>12723</v>
      </c>
      <c r="E3339" t="s">
        <v>255</v>
      </c>
      <c r="F3339" t="s">
        <v>2644</v>
      </c>
      <c r="G3339" t="s">
        <v>12610</v>
      </c>
      <c r="H3339" t="s">
        <v>12611</v>
      </c>
      <c r="I3339" t="s">
        <v>38</v>
      </c>
      <c r="J3339" t="s">
        <v>12724</v>
      </c>
      <c r="K3339" t="s">
        <v>2657</v>
      </c>
      <c r="L3339">
        <v>75765</v>
      </c>
      <c r="M3339">
        <v>605</v>
      </c>
      <c r="N3339">
        <v>709</v>
      </c>
      <c r="O3339">
        <v>905</v>
      </c>
      <c r="P3339">
        <v>1170</v>
      </c>
      <c r="Q3339">
        <v>1477</v>
      </c>
    </row>
    <row r="3340" spans="1:17" x14ac:dyDescent="0.25">
      <c r="A3340">
        <v>39065</v>
      </c>
      <c r="B3340" t="s">
        <v>12725</v>
      </c>
      <c r="C3340" t="s">
        <v>12726</v>
      </c>
      <c r="D3340" t="s">
        <v>12727</v>
      </c>
      <c r="E3340" t="s">
        <v>1090</v>
      </c>
      <c r="F3340" t="s">
        <v>2644</v>
      </c>
      <c r="G3340" t="s">
        <v>12610</v>
      </c>
      <c r="H3340" t="s">
        <v>12611</v>
      </c>
      <c r="I3340" t="s">
        <v>38</v>
      </c>
      <c r="J3340" t="s">
        <v>12728</v>
      </c>
      <c r="K3340" t="s">
        <v>2657</v>
      </c>
      <c r="L3340">
        <v>31393</v>
      </c>
      <c r="M3340">
        <v>587</v>
      </c>
      <c r="N3340">
        <v>655</v>
      </c>
      <c r="O3340">
        <v>794</v>
      </c>
      <c r="P3340">
        <v>1021</v>
      </c>
      <c r="Q3340">
        <v>1105</v>
      </c>
    </row>
    <row r="3341" spans="1:17" x14ac:dyDescent="0.25">
      <c r="A3341">
        <v>39067</v>
      </c>
      <c r="B3341" t="s">
        <v>12729</v>
      </c>
      <c r="C3341" t="s">
        <v>12730</v>
      </c>
      <c r="D3341" t="s">
        <v>12731</v>
      </c>
      <c r="E3341" t="s">
        <v>683</v>
      </c>
      <c r="F3341" t="s">
        <v>2644</v>
      </c>
      <c r="G3341" t="s">
        <v>12610</v>
      </c>
      <c r="H3341" t="s">
        <v>12611</v>
      </c>
      <c r="I3341" t="s">
        <v>38</v>
      </c>
      <c r="J3341" t="s">
        <v>12732</v>
      </c>
      <c r="K3341" t="s">
        <v>2657</v>
      </c>
      <c r="L3341">
        <v>15132</v>
      </c>
      <c r="M3341">
        <v>587</v>
      </c>
      <c r="N3341">
        <v>603</v>
      </c>
      <c r="O3341">
        <v>794</v>
      </c>
      <c r="P3341">
        <v>1063</v>
      </c>
      <c r="Q3341">
        <v>1067</v>
      </c>
    </row>
    <row r="3342" spans="1:17" x14ac:dyDescent="0.25">
      <c r="A3342">
        <v>39069</v>
      </c>
      <c r="B3342" t="s">
        <v>12733</v>
      </c>
      <c r="C3342" t="s">
        <v>12734</v>
      </c>
      <c r="D3342" t="s">
        <v>12735</v>
      </c>
      <c r="E3342" t="s">
        <v>1077</v>
      </c>
      <c r="F3342" t="s">
        <v>2644</v>
      </c>
      <c r="G3342" t="s">
        <v>12610</v>
      </c>
      <c r="H3342" t="s">
        <v>12611</v>
      </c>
      <c r="I3342" t="s">
        <v>38</v>
      </c>
      <c r="J3342" t="s">
        <v>12736</v>
      </c>
      <c r="K3342" t="s">
        <v>2657</v>
      </c>
      <c r="L3342">
        <v>27068</v>
      </c>
      <c r="M3342">
        <v>552</v>
      </c>
      <c r="N3342">
        <v>703</v>
      </c>
      <c r="O3342">
        <v>794</v>
      </c>
      <c r="P3342">
        <v>1053</v>
      </c>
      <c r="Q3342">
        <v>1228</v>
      </c>
    </row>
    <row r="3343" spans="1:17" x14ac:dyDescent="0.25">
      <c r="A3343">
        <v>39071</v>
      </c>
      <c r="B3343" t="s">
        <v>12737</v>
      </c>
      <c r="C3343" t="s">
        <v>12738</v>
      </c>
      <c r="D3343" t="s">
        <v>12739</v>
      </c>
      <c r="E3343" t="s">
        <v>1150</v>
      </c>
      <c r="F3343" t="s">
        <v>2644</v>
      </c>
      <c r="G3343" t="s">
        <v>12610</v>
      </c>
      <c r="H3343" t="s">
        <v>12611</v>
      </c>
      <c r="I3343" t="s">
        <v>38</v>
      </c>
      <c r="J3343" t="s">
        <v>12740</v>
      </c>
      <c r="K3343" t="s">
        <v>2657</v>
      </c>
      <c r="L3343">
        <v>43080</v>
      </c>
      <c r="M3343">
        <v>587</v>
      </c>
      <c r="N3343">
        <v>646</v>
      </c>
      <c r="O3343">
        <v>794</v>
      </c>
      <c r="P3343">
        <v>1018</v>
      </c>
      <c r="Q3343">
        <v>1187</v>
      </c>
    </row>
    <row r="3344" spans="1:17" x14ac:dyDescent="0.25">
      <c r="A3344">
        <v>39073</v>
      </c>
      <c r="B3344" t="s">
        <v>12741</v>
      </c>
      <c r="C3344" t="s">
        <v>12742</v>
      </c>
      <c r="D3344" t="s">
        <v>12743</v>
      </c>
      <c r="E3344" t="s">
        <v>1173</v>
      </c>
      <c r="F3344" t="s">
        <v>2644</v>
      </c>
      <c r="G3344" t="s">
        <v>12610</v>
      </c>
      <c r="H3344" t="s">
        <v>12611</v>
      </c>
      <c r="I3344" t="s">
        <v>38</v>
      </c>
      <c r="J3344" t="s">
        <v>12744</v>
      </c>
      <c r="K3344" t="s">
        <v>2648</v>
      </c>
      <c r="L3344">
        <v>28306</v>
      </c>
      <c r="M3344">
        <v>602</v>
      </c>
      <c r="N3344">
        <v>606</v>
      </c>
      <c r="O3344">
        <v>794</v>
      </c>
      <c r="P3344">
        <v>1114</v>
      </c>
      <c r="Q3344">
        <v>1118</v>
      </c>
    </row>
    <row r="3345" spans="1:17" x14ac:dyDescent="0.25">
      <c r="A3345">
        <v>39075</v>
      </c>
      <c r="B3345" t="s">
        <v>12745</v>
      </c>
      <c r="C3345" t="s">
        <v>12746</v>
      </c>
      <c r="D3345" t="s">
        <v>12747</v>
      </c>
      <c r="E3345" t="s">
        <v>908</v>
      </c>
      <c r="F3345" t="s">
        <v>2644</v>
      </c>
      <c r="G3345" t="s">
        <v>12610</v>
      </c>
      <c r="H3345" t="s">
        <v>12611</v>
      </c>
      <c r="I3345" t="s">
        <v>38</v>
      </c>
      <c r="J3345" t="s">
        <v>12748</v>
      </c>
      <c r="K3345" t="s">
        <v>2657</v>
      </c>
      <c r="L3345">
        <v>43954</v>
      </c>
      <c r="M3345">
        <v>587</v>
      </c>
      <c r="N3345">
        <v>603</v>
      </c>
      <c r="O3345">
        <v>794</v>
      </c>
      <c r="P3345">
        <v>978</v>
      </c>
      <c r="Q3345">
        <v>1067</v>
      </c>
    </row>
    <row r="3346" spans="1:17" x14ac:dyDescent="0.25">
      <c r="A3346">
        <v>39077</v>
      </c>
      <c r="B3346" t="s">
        <v>12749</v>
      </c>
      <c r="C3346" t="s">
        <v>12750</v>
      </c>
      <c r="D3346" t="s">
        <v>12751</v>
      </c>
      <c r="E3346" t="s">
        <v>1054</v>
      </c>
      <c r="F3346" t="s">
        <v>2644</v>
      </c>
      <c r="G3346" t="s">
        <v>12610</v>
      </c>
      <c r="H3346" t="s">
        <v>12611</v>
      </c>
      <c r="I3346" t="s">
        <v>38</v>
      </c>
      <c r="J3346" t="s">
        <v>12752</v>
      </c>
      <c r="K3346" t="s">
        <v>2657</v>
      </c>
      <c r="L3346">
        <v>58271</v>
      </c>
      <c r="M3346">
        <v>599</v>
      </c>
      <c r="N3346">
        <v>615</v>
      </c>
      <c r="O3346">
        <v>810</v>
      </c>
      <c r="P3346">
        <v>1050</v>
      </c>
      <c r="Q3346">
        <v>1143</v>
      </c>
    </row>
    <row r="3347" spans="1:17" x14ac:dyDescent="0.25">
      <c r="A3347">
        <v>39079</v>
      </c>
      <c r="B3347" t="s">
        <v>12753</v>
      </c>
      <c r="C3347" t="s">
        <v>12754</v>
      </c>
      <c r="D3347" t="s">
        <v>12755</v>
      </c>
      <c r="E3347" t="s">
        <v>609</v>
      </c>
      <c r="F3347" t="s">
        <v>2644</v>
      </c>
      <c r="G3347" t="s">
        <v>12610</v>
      </c>
      <c r="H3347" t="s">
        <v>12611</v>
      </c>
      <c r="I3347" t="s">
        <v>38</v>
      </c>
      <c r="J3347" t="s">
        <v>12756</v>
      </c>
      <c r="K3347" t="s">
        <v>2657</v>
      </c>
      <c r="L3347">
        <v>32440</v>
      </c>
      <c r="M3347">
        <v>587</v>
      </c>
      <c r="N3347">
        <v>607</v>
      </c>
      <c r="O3347">
        <v>794</v>
      </c>
      <c r="P3347">
        <v>1091</v>
      </c>
      <c r="Q3347">
        <v>1260</v>
      </c>
    </row>
    <row r="3348" spans="1:17" x14ac:dyDescent="0.25">
      <c r="A3348">
        <v>39081</v>
      </c>
      <c r="B3348" t="s">
        <v>12757</v>
      </c>
      <c r="C3348" t="s">
        <v>12758</v>
      </c>
      <c r="D3348" t="s">
        <v>12759</v>
      </c>
      <c r="E3348" t="s">
        <v>648</v>
      </c>
      <c r="F3348" t="s">
        <v>2644</v>
      </c>
      <c r="G3348" t="s">
        <v>12610</v>
      </c>
      <c r="H3348" t="s">
        <v>12611</v>
      </c>
      <c r="I3348" t="s">
        <v>38</v>
      </c>
      <c r="J3348" t="s">
        <v>12760</v>
      </c>
      <c r="K3348" t="s">
        <v>2648</v>
      </c>
      <c r="L3348">
        <v>65943</v>
      </c>
      <c r="M3348">
        <v>619</v>
      </c>
      <c r="N3348">
        <v>623</v>
      </c>
      <c r="O3348">
        <v>794</v>
      </c>
      <c r="P3348">
        <v>1072</v>
      </c>
      <c r="Q3348">
        <v>1151</v>
      </c>
    </row>
    <row r="3349" spans="1:17" x14ac:dyDescent="0.25">
      <c r="A3349">
        <v>39083</v>
      </c>
      <c r="B3349" t="s">
        <v>12761</v>
      </c>
      <c r="C3349" t="s">
        <v>12762</v>
      </c>
      <c r="D3349" t="s">
        <v>12763</v>
      </c>
      <c r="E3349" t="s">
        <v>329</v>
      </c>
      <c r="F3349" t="s">
        <v>2644</v>
      </c>
      <c r="G3349" t="s">
        <v>12610</v>
      </c>
      <c r="H3349" t="s">
        <v>12611</v>
      </c>
      <c r="I3349" t="s">
        <v>38</v>
      </c>
      <c r="J3349" t="s">
        <v>12764</v>
      </c>
      <c r="K3349" t="s">
        <v>2657</v>
      </c>
      <c r="L3349">
        <v>61776</v>
      </c>
      <c r="M3349">
        <v>635</v>
      </c>
      <c r="N3349">
        <v>686</v>
      </c>
      <c r="O3349">
        <v>859</v>
      </c>
      <c r="P3349">
        <v>1149</v>
      </c>
      <c r="Q3349">
        <v>1154</v>
      </c>
    </row>
    <row r="3350" spans="1:17" x14ac:dyDescent="0.25">
      <c r="A3350">
        <v>39085</v>
      </c>
      <c r="B3350" t="s">
        <v>12765</v>
      </c>
      <c r="C3350" t="s">
        <v>12674</v>
      </c>
      <c r="D3350" t="s">
        <v>12675</v>
      </c>
      <c r="E3350" t="s">
        <v>660</v>
      </c>
      <c r="F3350" t="s">
        <v>2644</v>
      </c>
      <c r="G3350" t="s">
        <v>12610</v>
      </c>
      <c r="H3350" t="s">
        <v>12611</v>
      </c>
      <c r="I3350" t="s">
        <v>38</v>
      </c>
      <c r="J3350" t="s">
        <v>12766</v>
      </c>
      <c r="K3350" t="s">
        <v>2648</v>
      </c>
      <c r="L3350">
        <v>229755</v>
      </c>
      <c r="M3350">
        <v>719</v>
      </c>
      <c r="N3350">
        <v>820</v>
      </c>
      <c r="O3350">
        <v>998</v>
      </c>
      <c r="P3350">
        <v>1296</v>
      </c>
      <c r="Q3350">
        <v>1369</v>
      </c>
    </row>
    <row r="3351" spans="1:17" x14ac:dyDescent="0.25">
      <c r="A3351">
        <v>39087</v>
      </c>
      <c r="B3351" t="s">
        <v>12767</v>
      </c>
      <c r="C3351" t="s">
        <v>6704</v>
      </c>
      <c r="D3351" t="s">
        <v>6705</v>
      </c>
      <c r="E3351" t="s">
        <v>1175</v>
      </c>
      <c r="F3351" t="s">
        <v>2644</v>
      </c>
      <c r="G3351" t="s">
        <v>12610</v>
      </c>
      <c r="H3351" t="s">
        <v>12611</v>
      </c>
      <c r="I3351" t="s">
        <v>38</v>
      </c>
      <c r="J3351" t="s">
        <v>12768</v>
      </c>
      <c r="K3351" t="s">
        <v>2648</v>
      </c>
      <c r="L3351">
        <v>59901</v>
      </c>
      <c r="M3351">
        <v>648</v>
      </c>
      <c r="N3351">
        <v>706</v>
      </c>
      <c r="O3351">
        <v>829</v>
      </c>
      <c r="P3351">
        <v>1102</v>
      </c>
      <c r="Q3351">
        <v>1248</v>
      </c>
    </row>
    <row r="3352" spans="1:17" x14ac:dyDescent="0.25">
      <c r="A3352">
        <v>39089</v>
      </c>
      <c r="B3352" t="s">
        <v>12769</v>
      </c>
      <c r="C3352" t="s">
        <v>12686</v>
      </c>
      <c r="D3352" t="s">
        <v>12687</v>
      </c>
      <c r="E3352" t="s">
        <v>1334</v>
      </c>
      <c r="F3352" t="s">
        <v>2644</v>
      </c>
      <c r="G3352" t="s">
        <v>12610</v>
      </c>
      <c r="H3352" t="s">
        <v>12611</v>
      </c>
      <c r="I3352" t="s">
        <v>38</v>
      </c>
      <c r="J3352" t="s">
        <v>12770</v>
      </c>
      <c r="K3352" t="s">
        <v>2648</v>
      </c>
      <c r="L3352">
        <v>175409</v>
      </c>
      <c r="M3352">
        <v>842</v>
      </c>
      <c r="N3352">
        <v>941</v>
      </c>
      <c r="O3352">
        <v>1163</v>
      </c>
      <c r="P3352">
        <v>1426</v>
      </c>
      <c r="Q3352">
        <v>1577</v>
      </c>
    </row>
    <row r="3353" spans="1:17" x14ac:dyDescent="0.25">
      <c r="A3353">
        <v>39091</v>
      </c>
      <c r="B3353" t="s">
        <v>12771</v>
      </c>
      <c r="C3353" t="s">
        <v>12772</v>
      </c>
      <c r="D3353" t="s">
        <v>12773</v>
      </c>
      <c r="E3353" t="s">
        <v>849</v>
      </c>
      <c r="F3353" t="s">
        <v>2644</v>
      </c>
      <c r="G3353" t="s">
        <v>12610</v>
      </c>
      <c r="H3353" t="s">
        <v>12611</v>
      </c>
      <c r="I3353" t="s">
        <v>38</v>
      </c>
      <c r="J3353" t="s">
        <v>12774</v>
      </c>
      <c r="K3353" t="s">
        <v>2657</v>
      </c>
      <c r="L3353">
        <v>45315</v>
      </c>
      <c r="M3353">
        <v>615</v>
      </c>
      <c r="N3353">
        <v>632</v>
      </c>
      <c r="O3353">
        <v>832</v>
      </c>
      <c r="P3353">
        <v>1068</v>
      </c>
      <c r="Q3353">
        <v>1118</v>
      </c>
    </row>
    <row r="3354" spans="1:17" x14ac:dyDescent="0.25">
      <c r="A3354">
        <v>39093</v>
      </c>
      <c r="B3354" t="s">
        <v>12775</v>
      </c>
      <c r="C3354" t="s">
        <v>12674</v>
      </c>
      <c r="D3354" t="s">
        <v>12675</v>
      </c>
      <c r="E3354" t="s">
        <v>1376</v>
      </c>
      <c r="F3354" t="s">
        <v>2644</v>
      </c>
      <c r="G3354" t="s">
        <v>12610</v>
      </c>
      <c r="H3354" t="s">
        <v>12611</v>
      </c>
      <c r="I3354" t="s">
        <v>38</v>
      </c>
      <c r="J3354" t="s">
        <v>12776</v>
      </c>
      <c r="K3354" t="s">
        <v>2648</v>
      </c>
      <c r="L3354">
        <v>309134</v>
      </c>
      <c r="M3354">
        <v>719</v>
      </c>
      <c r="N3354">
        <v>820</v>
      </c>
      <c r="O3354">
        <v>998</v>
      </c>
      <c r="P3354">
        <v>1296</v>
      </c>
      <c r="Q3354">
        <v>1369</v>
      </c>
    </row>
    <row r="3355" spans="1:17" x14ac:dyDescent="0.25">
      <c r="A3355">
        <v>39095</v>
      </c>
      <c r="B3355" t="s">
        <v>12777</v>
      </c>
      <c r="C3355" t="s">
        <v>12702</v>
      </c>
      <c r="D3355" t="s">
        <v>12703</v>
      </c>
      <c r="E3355" t="s">
        <v>1393</v>
      </c>
      <c r="F3355" t="s">
        <v>2644</v>
      </c>
      <c r="G3355" t="s">
        <v>12610</v>
      </c>
      <c r="H3355" t="s">
        <v>12611</v>
      </c>
      <c r="I3355" t="s">
        <v>38</v>
      </c>
      <c r="J3355" t="s">
        <v>12778</v>
      </c>
      <c r="K3355" t="s">
        <v>2648</v>
      </c>
      <c r="L3355">
        <v>430319</v>
      </c>
      <c r="M3355">
        <v>637</v>
      </c>
      <c r="N3355">
        <v>698</v>
      </c>
      <c r="O3355">
        <v>906</v>
      </c>
      <c r="P3355">
        <v>1218</v>
      </c>
      <c r="Q3355">
        <v>1310</v>
      </c>
    </row>
    <row r="3356" spans="1:17" x14ac:dyDescent="0.25">
      <c r="A3356">
        <v>39097</v>
      </c>
      <c r="B3356" t="s">
        <v>12779</v>
      </c>
      <c r="C3356" t="s">
        <v>12686</v>
      </c>
      <c r="D3356" t="s">
        <v>12687</v>
      </c>
      <c r="E3356" t="s">
        <v>941</v>
      </c>
      <c r="F3356" t="s">
        <v>2644</v>
      </c>
      <c r="G3356" t="s">
        <v>12610</v>
      </c>
      <c r="H3356" t="s">
        <v>12611</v>
      </c>
      <c r="I3356" t="s">
        <v>38</v>
      </c>
      <c r="J3356" t="s">
        <v>12780</v>
      </c>
      <c r="K3356" t="s">
        <v>2648</v>
      </c>
      <c r="L3356">
        <v>44248</v>
      </c>
      <c r="M3356">
        <v>842</v>
      </c>
      <c r="N3356">
        <v>941</v>
      </c>
      <c r="O3356">
        <v>1163</v>
      </c>
      <c r="P3356">
        <v>1426</v>
      </c>
      <c r="Q3356">
        <v>1577</v>
      </c>
    </row>
    <row r="3357" spans="1:17" x14ac:dyDescent="0.25">
      <c r="A3357">
        <v>39099</v>
      </c>
      <c r="B3357" t="s">
        <v>12781</v>
      </c>
      <c r="C3357" t="s">
        <v>12782</v>
      </c>
      <c r="D3357" t="s">
        <v>12783</v>
      </c>
      <c r="E3357" t="s">
        <v>1434</v>
      </c>
      <c r="F3357" t="s">
        <v>2644</v>
      </c>
      <c r="G3357" t="s">
        <v>12610</v>
      </c>
      <c r="H3357" t="s">
        <v>12611</v>
      </c>
      <c r="I3357" t="s">
        <v>38</v>
      </c>
      <c r="J3357" t="s">
        <v>12784</v>
      </c>
      <c r="K3357" t="s">
        <v>2648</v>
      </c>
      <c r="L3357">
        <v>228452</v>
      </c>
      <c r="M3357">
        <v>573</v>
      </c>
      <c r="N3357">
        <v>632</v>
      </c>
      <c r="O3357">
        <v>794</v>
      </c>
      <c r="P3357">
        <v>1050</v>
      </c>
      <c r="Q3357">
        <v>1113</v>
      </c>
    </row>
    <row r="3358" spans="1:17" x14ac:dyDescent="0.25">
      <c r="A3358">
        <v>39101</v>
      </c>
      <c r="B3358" t="s">
        <v>12785</v>
      </c>
      <c r="C3358" t="s">
        <v>12786</v>
      </c>
      <c r="D3358" t="s">
        <v>12787</v>
      </c>
      <c r="E3358" t="s">
        <v>866</v>
      </c>
      <c r="F3358" t="s">
        <v>2644</v>
      </c>
      <c r="G3358" t="s">
        <v>12610</v>
      </c>
      <c r="H3358" t="s">
        <v>12611</v>
      </c>
      <c r="I3358" t="s">
        <v>38</v>
      </c>
      <c r="J3358" t="s">
        <v>12788</v>
      </c>
      <c r="K3358" t="s">
        <v>2657</v>
      </c>
      <c r="L3358">
        <v>65179</v>
      </c>
      <c r="M3358">
        <v>657</v>
      </c>
      <c r="N3358">
        <v>675</v>
      </c>
      <c r="O3358">
        <v>889</v>
      </c>
      <c r="P3358">
        <v>1082</v>
      </c>
      <c r="Q3358">
        <v>1194</v>
      </c>
    </row>
    <row r="3359" spans="1:17" x14ac:dyDescent="0.25">
      <c r="A3359">
        <v>39103</v>
      </c>
      <c r="B3359" t="s">
        <v>12789</v>
      </c>
      <c r="C3359" t="s">
        <v>12674</v>
      </c>
      <c r="D3359" t="s">
        <v>12675</v>
      </c>
      <c r="E3359" t="s">
        <v>1473</v>
      </c>
      <c r="F3359" t="s">
        <v>2644</v>
      </c>
      <c r="G3359" t="s">
        <v>12610</v>
      </c>
      <c r="H3359" t="s">
        <v>12611</v>
      </c>
      <c r="I3359" t="s">
        <v>38</v>
      </c>
      <c r="J3359" t="s">
        <v>12790</v>
      </c>
      <c r="K3359" t="s">
        <v>2648</v>
      </c>
      <c r="L3359">
        <v>179116</v>
      </c>
      <c r="M3359">
        <v>719</v>
      </c>
      <c r="N3359">
        <v>820</v>
      </c>
      <c r="O3359">
        <v>998</v>
      </c>
      <c r="P3359">
        <v>1296</v>
      </c>
      <c r="Q3359">
        <v>1369</v>
      </c>
    </row>
    <row r="3360" spans="1:17" x14ac:dyDescent="0.25">
      <c r="A3360">
        <v>39105</v>
      </c>
      <c r="B3360" t="s">
        <v>12791</v>
      </c>
      <c r="C3360" t="s">
        <v>12792</v>
      </c>
      <c r="D3360" t="s">
        <v>12793</v>
      </c>
      <c r="E3360" t="s">
        <v>1491</v>
      </c>
      <c r="F3360" t="s">
        <v>2644</v>
      </c>
      <c r="G3360" t="s">
        <v>12610</v>
      </c>
      <c r="H3360" t="s">
        <v>12611</v>
      </c>
      <c r="I3360" t="s">
        <v>38</v>
      </c>
      <c r="J3360" t="s">
        <v>12794</v>
      </c>
      <c r="K3360" t="s">
        <v>2657</v>
      </c>
      <c r="L3360">
        <v>22974</v>
      </c>
      <c r="M3360">
        <v>531</v>
      </c>
      <c r="N3360">
        <v>693</v>
      </c>
      <c r="O3360">
        <v>794</v>
      </c>
      <c r="P3360">
        <v>968</v>
      </c>
      <c r="Q3360">
        <v>1352</v>
      </c>
    </row>
    <row r="3361" spans="1:17" x14ac:dyDescent="0.25">
      <c r="A3361">
        <v>39107</v>
      </c>
      <c r="B3361" t="s">
        <v>12795</v>
      </c>
      <c r="C3361" t="s">
        <v>12796</v>
      </c>
      <c r="D3361" t="s">
        <v>12797</v>
      </c>
      <c r="E3361" t="s">
        <v>478</v>
      </c>
      <c r="F3361" t="s">
        <v>2644</v>
      </c>
      <c r="G3361" t="s">
        <v>12610</v>
      </c>
      <c r="H3361" t="s">
        <v>12611</v>
      </c>
      <c r="I3361" t="s">
        <v>38</v>
      </c>
      <c r="J3361" t="s">
        <v>12798</v>
      </c>
      <c r="K3361" t="s">
        <v>2657</v>
      </c>
      <c r="L3361">
        <v>41034</v>
      </c>
      <c r="M3361">
        <v>599</v>
      </c>
      <c r="N3361">
        <v>603</v>
      </c>
      <c r="O3361">
        <v>794</v>
      </c>
      <c r="P3361">
        <v>1063</v>
      </c>
      <c r="Q3361">
        <v>1067</v>
      </c>
    </row>
    <row r="3362" spans="1:17" x14ac:dyDescent="0.25">
      <c r="A3362">
        <v>39109</v>
      </c>
      <c r="B3362" t="s">
        <v>12799</v>
      </c>
      <c r="C3362" t="s">
        <v>12712</v>
      </c>
      <c r="D3362" t="s">
        <v>12713</v>
      </c>
      <c r="E3362" t="s">
        <v>1465</v>
      </c>
      <c r="F3362" t="s">
        <v>2644</v>
      </c>
      <c r="G3362" t="s">
        <v>12610</v>
      </c>
      <c r="H3362" t="s">
        <v>12611</v>
      </c>
      <c r="I3362" t="s">
        <v>38</v>
      </c>
      <c r="J3362" t="s">
        <v>12800</v>
      </c>
      <c r="K3362" t="s">
        <v>2648</v>
      </c>
      <c r="L3362">
        <v>106074</v>
      </c>
      <c r="M3362">
        <v>684</v>
      </c>
      <c r="N3362">
        <v>757</v>
      </c>
      <c r="O3362">
        <v>969</v>
      </c>
      <c r="P3362">
        <v>1271</v>
      </c>
      <c r="Q3362">
        <v>1385</v>
      </c>
    </row>
    <row r="3363" spans="1:17" x14ac:dyDescent="0.25">
      <c r="A3363">
        <v>39111</v>
      </c>
      <c r="B3363" t="s">
        <v>12801</v>
      </c>
      <c r="C3363" t="s">
        <v>12802</v>
      </c>
      <c r="D3363" t="s">
        <v>12803</v>
      </c>
      <c r="E3363" t="s">
        <v>965</v>
      </c>
      <c r="F3363" t="s">
        <v>2644</v>
      </c>
      <c r="G3363" t="s">
        <v>12610</v>
      </c>
      <c r="H3363" t="s">
        <v>12611</v>
      </c>
      <c r="I3363" t="s">
        <v>38</v>
      </c>
      <c r="J3363" t="s">
        <v>12804</v>
      </c>
      <c r="K3363" t="s">
        <v>2657</v>
      </c>
      <c r="L3363">
        <v>13827</v>
      </c>
      <c r="M3363">
        <v>587</v>
      </c>
      <c r="N3363">
        <v>651</v>
      </c>
      <c r="O3363">
        <v>794</v>
      </c>
      <c r="P3363">
        <v>1007</v>
      </c>
      <c r="Q3363">
        <v>1095</v>
      </c>
    </row>
    <row r="3364" spans="1:17" x14ac:dyDescent="0.25">
      <c r="A3364">
        <v>39113</v>
      </c>
      <c r="B3364" t="s">
        <v>12805</v>
      </c>
      <c r="C3364" t="s">
        <v>12712</v>
      </c>
      <c r="D3364" t="s">
        <v>12713</v>
      </c>
      <c r="E3364" t="s">
        <v>598</v>
      </c>
      <c r="F3364" t="s">
        <v>2644</v>
      </c>
      <c r="G3364" t="s">
        <v>12610</v>
      </c>
      <c r="H3364" t="s">
        <v>12611</v>
      </c>
      <c r="I3364" t="s">
        <v>38</v>
      </c>
      <c r="J3364" t="s">
        <v>12806</v>
      </c>
      <c r="K3364" t="s">
        <v>2648</v>
      </c>
      <c r="L3364">
        <v>531988</v>
      </c>
      <c r="M3364">
        <v>684</v>
      </c>
      <c r="N3364">
        <v>757</v>
      </c>
      <c r="O3364">
        <v>969</v>
      </c>
      <c r="P3364">
        <v>1271</v>
      </c>
      <c r="Q3364">
        <v>1385</v>
      </c>
    </row>
    <row r="3365" spans="1:17" x14ac:dyDescent="0.25">
      <c r="A3365">
        <v>39115</v>
      </c>
      <c r="B3365" t="s">
        <v>12807</v>
      </c>
      <c r="C3365" t="s">
        <v>12808</v>
      </c>
      <c r="D3365" t="s">
        <v>12809</v>
      </c>
      <c r="E3365" t="s">
        <v>615</v>
      </c>
      <c r="F3365" t="s">
        <v>2644</v>
      </c>
      <c r="G3365" t="s">
        <v>12610</v>
      </c>
      <c r="H3365" t="s">
        <v>12611</v>
      </c>
      <c r="I3365" t="s">
        <v>38</v>
      </c>
      <c r="J3365" t="s">
        <v>12810</v>
      </c>
      <c r="K3365" t="s">
        <v>2657</v>
      </c>
      <c r="L3365">
        <v>14557</v>
      </c>
      <c r="M3365">
        <v>587</v>
      </c>
      <c r="N3365">
        <v>703</v>
      </c>
      <c r="O3365">
        <v>794</v>
      </c>
      <c r="P3365">
        <v>966</v>
      </c>
      <c r="Q3365">
        <v>1232</v>
      </c>
    </row>
    <row r="3366" spans="1:17" x14ac:dyDescent="0.25">
      <c r="A3366">
        <v>39117</v>
      </c>
      <c r="B3366" t="s">
        <v>12811</v>
      </c>
      <c r="C3366" t="s">
        <v>12686</v>
      </c>
      <c r="D3366" t="s">
        <v>12687</v>
      </c>
      <c r="E3366" t="s">
        <v>891</v>
      </c>
      <c r="F3366" t="s">
        <v>2644</v>
      </c>
      <c r="G3366" t="s">
        <v>12610</v>
      </c>
      <c r="H3366" t="s">
        <v>12611</v>
      </c>
      <c r="I3366" t="s">
        <v>38</v>
      </c>
      <c r="J3366" t="s">
        <v>12812</v>
      </c>
      <c r="K3366" t="s">
        <v>2648</v>
      </c>
      <c r="L3366">
        <v>35148</v>
      </c>
      <c r="M3366">
        <v>842</v>
      </c>
      <c r="N3366">
        <v>941</v>
      </c>
      <c r="O3366">
        <v>1163</v>
      </c>
      <c r="P3366">
        <v>1426</v>
      </c>
      <c r="Q3366">
        <v>1577</v>
      </c>
    </row>
    <row r="3367" spans="1:17" x14ac:dyDescent="0.25">
      <c r="A3367">
        <v>39119</v>
      </c>
      <c r="B3367" t="s">
        <v>12813</v>
      </c>
      <c r="C3367" t="s">
        <v>12814</v>
      </c>
      <c r="D3367" t="s">
        <v>12815</v>
      </c>
      <c r="E3367" t="s">
        <v>1607</v>
      </c>
      <c r="F3367" t="s">
        <v>2644</v>
      </c>
      <c r="G3367" t="s">
        <v>12610</v>
      </c>
      <c r="H3367" t="s">
        <v>12611</v>
      </c>
      <c r="I3367" t="s">
        <v>38</v>
      </c>
      <c r="J3367" t="s">
        <v>12816</v>
      </c>
      <c r="K3367" t="s">
        <v>2657</v>
      </c>
      <c r="L3367">
        <v>86033</v>
      </c>
      <c r="M3367">
        <v>615</v>
      </c>
      <c r="N3367">
        <v>619</v>
      </c>
      <c r="O3367">
        <v>806</v>
      </c>
      <c r="P3367">
        <v>1062</v>
      </c>
      <c r="Q3367">
        <v>1122</v>
      </c>
    </row>
    <row r="3368" spans="1:17" x14ac:dyDescent="0.25">
      <c r="A3368">
        <v>39121</v>
      </c>
      <c r="B3368" t="s">
        <v>12817</v>
      </c>
      <c r="C3368" t="s">
        <v>12818</v>
      </c>
      <c r="D3368" t="s">
        <v>12819</v>
      </c>
      <c r="E3368" t="s">
        <v>1474</v>
      </c>
      <c r="F3368" t="s">
        <v>2644</v>
      </c>
      <c r="G3368" t="s">
        <v>12610</v>
      </c>
      <c r="H3368" t="s">
        <v>12611</v>
      </c>
      <c r="I3368" t="s">
        <v>38</v>
      </c>
      <c r="J3368" t="s">
        <v>12820</v>
      </c>
      <c r="K3368" t="s">
        <v>2657</v>
      </c>
      <c r="L3368">
        <v>14410</v>
      </c>
      <c r="M3368">
        <v>587</v>
      </c>
      <c r="N3368">
        <v>703</v>
      </c>
      <c r="O3368">
        <v>794</v>
      </c>
      <c r="P3368">
        <v>966</v>
      </c>
      <c r="Q3368">
        <v>1119</v>
      </c>
    </row>
    <row r="3369" spans="1:17" x14ac:dyDescent="0.25">
      <c r="A3369">
        <v>39123</v>
      </c>
      <c r="B3369" t="s">
        <v>12821</v>
      </c>
      <c r="C3369" t="s">
        <v>12822</v>
      </c>
      <c r="D3369" t="s">
        <v>12823</v>
      </c>
      <c r="E3369" t="s">
        <v>1577</v>
      </c>
      <c r="F3369" t="s">
        <v>2644</v>
      </c>
      <c r="G3369" t="s">
        <v>12610</v>
      </c>
      <c r="H3369" t="s">
        <v>12611</v>
      </c>
      <c r="I3369" t="s">
        <v>38</v>
      </c>
      <c r="J3369" t="s">
        <v>12824</v>
      </c>
      <c r="K3369" t="s">
        <v>2648</v>
      </c>
      <c r="L3369">
        <v>40557</v>
      </c>
      <c r="M3369">
        <v>619</v>
      </c>
      <c r="N3369">
        <v>703</v>
      </c>
      <c r="O3369">
        <v>926</v>
      </c>
      <c r="P3369">
        <v>1127</v>
      </c>
      <c r="Q3369">
        <v>1276</v>
      </c>
    </row>
    <row r="3370" spans="1:17" x14ac:dyDescent="0.25">
      <c r="A3370">
        <v>39125</v>
      </c>
      <c r="B3370" t="s">
        <v>12825</v>
      </c>
      <c r="C3370" t="s">
        <v>12826</v>
      </c>
      <c r="D3370" t="s">
        <v>12827</v>
      </c>
      <c r="E3370" t="s">
        <v>1657</v>
      </c>
      <c r="F3370" t="s">
        <v>2644</v>
      </c>
      <c r="G3370" t="s">
        <v>12610</v>
      </c>
      <c r="H3370" t="s">
        <v>12611</v>
      </c>
      <c r="I3370" t="s">
        <v>38</v>
      </c>
      <c r="J3370" t="s">
        <v>12828</v>
      </c>
      <c r="K3370" t="s">
        <v>2657</v>
      </c>
      <c r="L3370">
        <v>18742</v>
      </c>
      <c r="M3370">
        <v>587</v>
      </c>
      <c r="N3370">
        <v>691</v>
      </c>
      <c r="O3370">
        <v>794</v>
      </c>
      <c r="P3370">
        <v>1079</v>
      </c>
      <c r="Q3370">
        <v>1182</v>
      </c>
    </row>
    <row r="3371" spans="1:17" x14ac:dyDescent="0.25">
      <c r="A3371">
        <v>39127</v>
      </c>
      <c r="B3371" t="s">
        <v>12829</v>
      </c>
      <c r="C3371" t="s">
        <v>12830</v>
      </c>
      <c r="D3371" t="s">
        <v>12831</v>
      </c>
      <c r="E3371" t="s">
        <v>1436</v>
      </c>
      <c r="F3371" t="s">
        <v>2644</v>
      </c>
      <c r="G3371" t="s">
        <v>12610</v>
      </c>
      <c r="H3371" t="s">
        <v>12611</v>
      </c>
      <c r="I3371" t="s">
        <v>38</v>
      </c>
      <c r="J3371" t="s">
        <v>12832</v>
      </c>
      <c r="K3371" t="s">
        <v>2648</v>
      </c>
      <c r="L3371">
        <v>36076</v>
      </c>
      <c r="M3371">
        <v>578</v>
      </c>
      <c r="N3371">
        <v>606</v>
      </c>
      <c r="O3371">
        <v>798</v>
      </c>
      <c r="P3371">
        <v>983</v>
      </c>
      <c r="Q3371">
        <v>1072</v>
      </c>
    </row>
    <row r="3372" spans="1:17" x14ac:dyDescent="0.25">
      <c r="A3372">
        <v>39129</v>
      </c>
      <c r="B3372" t="s">
        <v>12833</v>
      </c>
      <c r="C3372" t="s">
        <v>12686</v>
      </c>
      <c r="D3372" t="s">
        <v>12687</v>
      </c>
      <c r="E3372" t="s">
        <v>1689</v>
      </c>
      <c r="F3372" t="s">
        <v>2644</v>
      </c>
      <c r="G3372" t="s">
        <v>12610</v>
      </c>
      <c r="H3372" t="s">
        <v>12611</v>
      </c>
      <c r="I3372" t="s">
        <v>38</v>
      </c>
      <c r="J3372" t="s">
        <v>12834</v>
      </c>
      <c r="K3372" t="s">
        <v>2648</v>
      </c>
      <c r="L3372">
        <v>58112</v>
      </c>
      <c r="M3372">
        <v>842</v>
      </c>
      <c r="N3372">
        <v>941</v>
      </c>
      <c r="O3372">
        <v>1163</v>
      </c>
      <c r="P3372">
        <v>1426</v>
      </c>
      <c r="Q3372">
        <v>1577</v>
      </c>
    </row>
    <row r="3373" spans="1:17" x14ac:dyDescent="0.25">
      <c r="A3373">
        <v>39131</v>
      </c>
      <c r="B3373" t="s">
        <v>12835</v>
      </c>
      <c r="C3373" t="s">
        <v>12836</v>
      </c>
      <c r="D3373" t="s">
        <v>12837</v>
      </c>
      <c r="E3373" t="s">
        <v>1475</v>
      </c>
      <c r="F3373" t="s">
        <v>2644</v>
      </c>
      <c r="G3373" t="s">
        <v>12610</v>
      </c>
      <c r="H3373" t="s">
        <v>12611</v>
      </c>
      <c r="I3373" t="s">
        <v>38</v>
      </c>
      <c r="J3373" t="s">
        <v>12838</v>
      </c>
      <c r="K3373" t="s">
        <v>2657</v>
      </c>
      <c r="L3373">
        <v>27914</v>
      </c>
      <c r="M3373">
        <v>587</v>
      </c>
      <c r="N3373">
        <v>606</v>
      </c>
      <c r="O3373">
        <v>794</v>
      </c>
      <c r="P3373">
        <v>978</v>
      </c>
      <c r="Q3373">
        <v>1146</v>
      </c>
    </row>
    <row r="3374" spans="1:17" x14ac:dyDescent="0.25">
      <c r="A3374">
        <v>39133</v>
      </c>
      <c r="B3374" t="s">
        <v>12839</v>
      </c>
      <c r="C3374" t="s">
        <v>12840</v>
      </c>
      <c r="D3374" t="s">
        <v>12841</v>
      </c>
      <c r="E3374" t="s">
        <v>1441</v>
      </c>
      <c r="F3374" t="s">
        <v>2644</v>
      </c>
      <c r="G3374" t="s">
        <v>12610</v>
      </c>
      <c r="H3374" t="s">
        <v>12611</v>
      </c>
      <c r="I3374" t="s">
        <v>38</v>
      </c>
      <c r="J3374" t="s">
        <v>12842</v>
      </c>
      <c r="K3374" t="s">
        <v>2648</v>
      </c>
      <c r="L3374">
        <v>162476</v>
      </c>
      <c r="M3374">
        <v>712</v>
      </c>
      <c r="N3374">
        <v>809</v>
      </c>
      <c r="O3374">
        <v>1027</v>
      </c>
      <c r="P3374">
        <v>1297</v>
      </c>
      <c r="Q3374">
        <v>1380</v>
      </c>
    </row>
    <row r="3375" spans="1:17" x14ac:dyDescent="0.25">
      <c r="A3375">
        <v>39135</v>
      </c>
      <c r="B3375" t="s">
        <v>12843</v>
      </c>
      <c r="C3375" t="s">
        <v>12844</v>
      </c>
      <c r="D3375" t="s">
        <v>12845</v>
      </c>
      <c r="E3375" t="s">
        <v>1730</v>
      </c>
      <c r="F3375" t="s">
        <v>2644</v>
      </c>
      <c r="G3375" t="s">
        <v>12610</v>
      </c>
      <c r="H3375" t="s">
        <v>12611</v>
      </c>
      <c r="I3375" t="s">
        <v>38</v>
      </c>
      <c r="J3375" t="s">
        <v>12846</v>
      </c>
      <c r="K3375" t="s">
        <v>2657</v>
      </c>
      <c r="L3375">
        <v>40995</v>
      </c>
      <c r="M3375">
        <v>619</v>
      </c>
      <c r="N3375">
        <v>623</v>
      </c>
      <c r="O3375">
        <v>820</v>
      </c>
      <c r="P3375">
        <v>1066</v>
      </c>
      <c r="Q3375">
        <v>1301</v>
      </c>
    </row>
    <row r="3376" spans="1:17" x14ac:dyDescent="0.25">
      <c r="A3376">
        <v>39137</v>
      </c>
      <c r="B3376" t="s">
        <v>12847</v>
      </c>
      <c r="C3376" t="s">
        <v>12848</v>
      </c>
      <c r="D3376" t="s">
        <v>12849</v>
      </c>
      <c r="E3376" t="s">
        <v>1238</v>
      </c>
      <c r="F3376" t="s">
        <v>2644</v>
      </c>
      <c r="G3376" t="s">
        <v>12610</v>
      </c>
      <c r="H3376" t="s">
        <v>12611</v>
      </c>
      <c r="I3376" t="s">
        <v>38</v>
      </c>
      <c r="J3376" t="s">
        <v>12850</v>
      </c>
      <c r="K3376" t="s">
        <v>2657</v>
      </c>
      <c r="L3376">
        <v>33836</v>
      </c>
      <c r="M3376">
        <v>587</v>
      </c>
      <c r="N3376">
        <v>665</v>
      </c>
      <c r="O3376">
        <v>794</v>
      </c>
      <c r="P3376">
        <v>966</v>
      </c>
      <c r="Q3376">
        <v>1067</v>
      </c>
    </row>
    <row r="3377" spans="1:17" x14ac:dyDescent="0.25">
      <c r="A3377">
        <v>39139</v>
      </c>
      <c r="B3377" t="s">
        <v>12851</v>
      </c>
      <c r="C3377" t="s">
        <v>12852</v>
      </c>
      <c r="D3377" t="s">
        <v>12853</v>
      </c>
      <c r="E3377" t="s">
        <v>1215</v>
      </c>
      <c r="F3377" t="s">
        <v>2644</v>
      </c>
      <c r="G3377" t="s">
        <v>12610</v>
      </c>
      <c r="H3377" t="s">
        <v>12611</v>
      </c>
      <c r="I3377" t="s">
        <v>38</v>
      </c>
      <c r="J3377" t="s">
        <v>12854</v>
      </c>
      <c r="K3377" t="s">
        <v>2648</v>
      </c>
      <c r="L3377">
        <v>121043</v>
      </c>
      <c r="M3377">
        <v>554</v>
      </c>
      <c r="N3377">
        <v>620</v>
      </c>
      <c r="O3377">
        <v>794</v>
      </c>
      <c r="P3377">
        <v>1073</v>
      </c>
      <c r="Q3377">
        <v>1258</v>
      </c>
    </row>
    <row r="3378" spans="1:17" x14ac:dyDescent="0.25">
      <c r="A3378">
        <v>39141</v>
      </c>
      <c r="B3378" t="s">
        <v>12855</v>
      </c>
      <c r="C3378" t="s">
        <v>12856</v>
      </c>
      <c r="D3378" t="s">
        <v>12857</v>
      </c>
      <c r="E3378" t="s">
        <v>1769</v>
      </c>
      <c r="F3378" t="s">
        <v>2644</v>
      </c>
      <c r="G3378" t="s">
        <v>12610</v>
      </c>
      <c r="H3378" t="s">
        <v>12611</v>
      </c>
      <c r="I3378" t="s">
        <v>38</v>
      </c>
      <c r="J3378" t="s">
        <v>12858</v>
      </c>
      <c r="K3378" t="s">
        <v>2657</v>
      </c>
      <c r="L3378">
        <v>76816</v>
      </c>
      <c r="M3378">
        <v>624</v>
      </c>
      <c r="N3378">
        <v>690</v>
      </c>
      <c r="O3378">
        <v>856</v>
      </c>
      <c r="P3378">
        <v>1045</v>
      </c>
      <c r="Q3378">
        <v>1168</v>
      </c>
    </row>
    <row r="3379" spans="1:17" x14ac:dyDescent="0.25">
      <c r="A3379">
        <v>39143</v>
      </c>
      <c r="B3379" t="s">
        <v>12859</v>
      </c>
      <c r="C3379" t="s">
        <v>12860</v>
      </c>
      <c r="D3379" t="s">
        <v>12861</v>
      </c>
      <c r="E3379" t="s">
        <v>1782</v>
      </c>
      <c r="F3379" t="s">
        <v>2644</v>
      </c>
      <c r="G3379" t="s">
        <v>12610</v>
      </c>
      <c r="H3379" t="s">
        <v>12611</v>
      </c>
      <c r="I3379" t="s">
        <v>38</v>
      </c>
      <c r="J3379" t="s">
        <v>12862</v>
      </c>
      <c r="K3379" t="s">
        <v>2657</v>
      </c>
      <c r="L3379">
        <v>58801</v>
      </c>
      <c r="M3379">
        <v>594</v>
      </c>
      <c r="N3379">
        <v>648</v>
      </c>
      <c r="O3379">
        <v>804</v>
      </c>
      <c r="P3379">
        <v>1143</v>
      </c>
      <c r="Q3379">
        <v>1203</v>
      </c>
    </row>
    <row r="3380" spans="1:17" x14ac:dyDescent="0.25">
      <c r="A3380">
        <v>39145</v>
      </c>
      <c r="B3380" t="s">
        <v>12863</v>
      </c>
      <c r="C3380" t="s">
        <v>12864</v>
      </c>
      <c r="D3380" t="s">
        <v>12865</v>
      </c>
      <c r="E3380" t="s">
        <v>1795</v>
      </c>
      <c r="F3380" t="s">
        <v>2644</v>
      </c>
      <c r="G3380" t="s">
        <v>12610</v>
      </c>
      <c r="H3380" t="s">
        <v>12611</v>
      </c>
      <c r="I3380" t="s">
        <v>38</v>
      </c>
      <c r="J3380" t="s">
        <v>12866</v>
      </c>
      <c r="K3380" t="s">
        <v>2657</v>
      </c>
      <c r="L3380">
        <v>75441</v>
      </c>
      <c r="M3380">
        <v>589</v>
      </c>
      <c r="N3380">
        <v>703</v>
      </c>
      <c r="O3380">
        <v>794</v>
      </c>
      <c r="P3380">
        <v>1109</v>
      </c>
      <c r="Q3380">
        <v>1213</v>
      </c>
    </row>
    <row r="3381" spans="1:17" x14ac:dyDescent="0.25">
      <c r="A3381">
        <v>39147</v>
      </c>
      <c r="B3381" t="s">
        <v>12867</v>
      </c>
      <c r="C3381" t="s">
        <v>12868</v>
      </c>
      <c r="D3381" t="s">
        <v>12869</v>
      </c>
      <c r="E3381" t="s">
        <v>1432</v>
      </c>
      <c r="F3381" t="s">
        <v>2644</v>
      </c>
      <c r="G3381" t="s">
        <v>12610</v>
      </c>
      <c r="H3381" t="s">
        <v>12611</v>
      </c>
      <c r="I3381" t="s">
        <v>38</v>
      </c>
      <c r="J3381" t="s">
        <v>12870</v>
      </c>
      <c r="K3381" t="s">
        <v>2657</v>
      </c>
      <c r="L3381">
        <v>55251</v>
      </c>
      <c r="M3381">
        <v>585</v>
      </c>
      <c r="N3381">
        <v>624</v>
      </c>
      <c r="O3381">
        <v>794</v>
      </c>
      <c r="P3381">
        <v>989</v>
      </c>
      <c r="Q3381">
        <v>1133</v>
      </c>
    </row>
    <row r="3382" spans="1:17" x14ac:dyDescent="0.25">
      <c r="A3382">
        <v>39149</v>
      </c>
      <c r="B3382" t="s">
        <v>12871</v>
      </c>
      <c r="C3382" t="s">
        <v>12872</v>
      </c>
      <c r="D3382" t="s">
        <v>12873</v>
      </c>
      <c r="E3382" t="s">
        <v>1584</v>
      </c>
      <c r="F3382" t="s">
        <v>2644</v>
      </c>
      <c r="G3382" t="s">
        <v>12610</v>
      </c>
      <c r="H3382" t="s">
        <v>12611</v>
      </c>
      <c r="I3382" t="s">
        <v>38</v>
      </c>
      <c r="J3382" t="s">
        <v>12874</v>
      </c>
      <c r="K3382" t="s">
        <v>2657</v>
      </c>
      <c r="L3382">
        <v>48610</v>
      </c>
      <c r="M3382">
        <v>566</v>
      </c>
      <c r="N3382">
        <v>660</v>
      </c>
      <c r="O3382">
        <v>811</v>
      </c>
      <c r="P3382">
        <v>1102</v>
      </c>
      <c r="Q3382">
        <v>1204</v>
      </c>
    </row>
    <row r="3383" spans="1:17" x14ac:dyDescent="0.25">
      <c r="A3383">
        <v>39151</v>
      </c>
      <c r="B3383" t="s">
        <v>12875</v>
      </c>
      <c r="C3383" t="s">
        <v>12644</v>
      </c>
      <c r="D3383" t="s">
        <v>12645</v>
      </c>
      <c r="E3383" t="s">
        <v>1333</v>
      </c>
      <c r="F3383" t="s">
        <v>2644</v>
      </c>
      <c r="G3383" t="s">
        <v>12610</v>
      </c>
      <c r="H3383" t="s">
        <v>12611</v>
      </c>
      <c r="I3383" t="s">
        <v>38</v>
      </c>
      <c r="J3383" t="s">
        <v>12876</v>
      </c>
      <c r="K3383" t="s">
        <v>2648</v>
      </c>
      <c r="L3383">
        <v>371516</v>
      </c>
      <c r="M3383">
        <v>576</v>
      </c>
      <c r="N3383">
        <v>654</v>
      </c>
      <c r="O3383">
        <v>861</v>
      </c>
      <c r="P3383">
        <v>1086</v>
      </c>
      <c r="Q3383">
        <v>1157</v>
      </c>
    </row>
    <row r="3384" spans="1:17" x14ac:dyDescent="0.25">
      <c r="A3384">
        <v>39153</v>
      </c>
      <c r="B3384" t="s">
        <v>12877</v>
      </c>
      <c r="C3384" t="s">
        <v>12840</v>
      </c>
      <c r="D3384" t="s">
        <v>12841</v>
      </c>
      <c r="E3384" t="s">
        <v>820</v>
      </c>
      <c r="F3384" t="s">
        <v>2644</v>
      </c>
      <c r="G3384" t="s">
        <v>12610</v>
      </c>
      <c r="H3384" t="s">
        <v>12611</v>
      </c>
      <c r="I3384" t="s">
        <v>38</v>
      </c>
      <c r="J3384" t="s">
        <v>12878</v>
      </c>
      <c r="K3384" t="s">
        <v>2648</v>
      </c>
      <c r="L3384">
        <v>540810</v>
      </c>
      <c r="M3384">
        <v>712</v>
      </c>
      <c r="N3384">
        <v>809</v>
      </c>
      <c r="O3384">
        <v>1027</v>
      </c>
      <c r="P3384">
        <v>1297</v>
      </c>
      <c r="Q3384">
        <v>1380</v>
      </c>
    </row>
    <row r="3385" spans="1:17" x14ac:dyDescent="0.25">
      <c r="A3385">
        <v>39155</v>
      </c>
      <c r="B3385" t="s">
        <v>12879</v>
      </c>
      <c r="C3385" t="s">
        <v>12782</v>
      </c>
      <c r="D3385" t="s">
        <v>12783</v>
      </c>
      <c r="E3385" t="s">
        <v>1848</v>
      </c>
      <c r="F3385" t="s">
        <v>2644</v>
      </c>
      <c r="G3385" t="s">
        <v>12610</v>
      </c>
      <c r="H3385" t="s">
        <v>12611</v>
      </c>
      <c r="I3385" t="s">
        <v>38</v>
      </c>
      <c r="J3385" t="s">
        <v>12880</v>
      </c>
      <c r="K3385" t="s">
        <v>2648</v>
      </c>
      <c r="L3385">
        <v>199144</v>
      </c>
      <c r="M3385">
        <v>573</v>
      </c>
      <c r="N3385">
        <v>632</v>
      </c>
      <c r="O3385">
        <v>794</v>
      </c>
      <c r="P3385">
        <v>1050</v>
      </c>
      <c r="Q3385">
        <v>1113</v>
      </c>
    </row>
    <row r="3386" spans="1:17" x14ac:dyDescent="0.25">
      <c r="A3386">
        <v>39157</v>
      </c>
      <c r="B3386" t="s">
        <v>12881</v>
      </c>
      <c r="C3386" t="s">
        <v>12882</v>
      </c>
      <c r="D3386" t="s">
        <v>12883</v>
      </c>
      <c r="E3386" t="s">
        <v>1860</v>
      </c>
      <c r="F3386" t="s">
        <v>2644</v>
      </c>
      <c r="G3386" t="s">
        <v>12610</v>
      </c>
      <c r="H3386" t="s">
        <v>12611</v>
      </c>
      <c r="I3386" t="s">
        <v>38</v>
      </c>
      <c r="J3386" t="s">
        <v>12884</v>
      </c>
      <c r="K3386" t="s">
        <v>2657</v>
      </c>
      <c r="L3386">
        <v>92165</v>
      </c>
      <c r="M3386">
        <v>651</v>
      </c>
      <c r="N3386">
        <v>655</v>
      </c>
      <c r="O3386">
        <v>862</v>
      </c>
      <c r="P3386">
        <v>1076</v>
      </c>
      <c r="Q3386">
        <v>1243</v>
      </c>
    </row>
    <row r="3387" spans="1:17" x14ac:dyDescent="0.25">
      <c r="A3387">
        <v>39159</v>
      </c>
      <c r="B3387" t="s">
        <v>12885</v>
      </c>
      <c r="C3387" t="s">
        <v>12886</v>
      </c>
      <c r="D3387" t="s">
        <v>12887</v>
      </c>
      <c r="E3387" t="s">
        <v>756</v>
      </c>
      <c r="F3387" t="s">
        <v>2644</v>
      </c>
      <c r="G3387" t="s">
        <v>12610</v>
      </c>
      <c r="H3387" t="s">
        <v>12611</v>
      </c>
      <c r="I3387" t="s">
        <v>38</v>
      </c>
      <c r="J3387" t="s">
        <v>12888</v>
      </c>
      <c r="K3387" t="s">
        <v>2648</v>
      </c>
      <c r="L3387">
        <v>57871</v>
      </c>
      <c r="M3387">
        <v>859</v>
      </c>
      <c r="N3387">
        <v>900</v>
      </c>
      <c r="O3387">
        <v>1185</v>
      </c>
      <c r="P3387">
        <v>1442</v>
      </c>
      <c r="Q3387">
        <v>1592</v>
      </c>
    </row>
    <row r="3388" spans="1:17" x14ac:dyDescent="0.25">
      <c r="A3388">
        <v>39161</v>
      </c>
      <c r="B3388" t="s">
        <v>12889</v>
      </c>
      <c r="C3388" t="s">
        <v>12890</v>
      </c>
      <c r="D3388" t="s">
        <v>12891</v>
      </c>
      <c r="E3388" t="s">
        <v>1877</v>
      </c>
      <c r="F3388" t="s">
        <v>2644</v>
      </c>
      <c r="G3388" t="s">
        <v>12610</v>
      </c>
      <c r="H3388" t="s">
        <v>12611</v>
      </c>
      <c r="I3388" t="s">
        <v>38</v>
      </c>
      <c r="J3388" t="s">
        <v>12892</v>
      </c>
      <c r="K3388" t="s">
        <v>2657</v>
      </c>
      <c r="L3388">
        <v>28213</v>
      </c>
      <c r="M3388">
        <v>587</v>
      </c>
      <c r="N3388">
        <v>612</v>
      </c>
      <c r="O3388">
        <v>794</v>
      </c>
      <c r="P3388">
        <v>1036</v>
      </c>
      <c r="Q3388">
        <v>1067</v>
      </c>
    </row>
    <row r="3389" spans="1:17" x14ac:dyDescent="0.25">
      <c r="A3389">
        <v>39163</v>
      </c>
      <c r="B3389" t="s">
        <v>12893</v>
      </c>
      <c r="C3389" t="s">
        <v>12894</v>
      </c>
      <c r="D3389" t="s">
        <v>12895</v>
      </c>
      <c r="E3389" t="s">
        <v>1885</v>
      </c>
      <c r="F3389" t="s">
        <v>2644</v>
      </c>
      <c r="G3389" t="s">
        <v>12610</v>
      </c>
      <c r="H3389" t="s">
        <v>12611</v>
      </c>
      <c r="I3389" t="s">
        <v>38</v>
      </c>
      <c r="J3389" t="s">
        <v>12896</v>
      </c>
      <c r="K3389" t="s">
        <v>2657</v>
      </c>
      <c r="L3389">
        <v>13045</v>
      </c>
      <c r="M3389">
        <v>587</v>
      </c>
      <c r="N3389">
        <v>618</v>
      </c>
      <c r="O3389">
        <v>794</v>
      </c>
      <c r="P3389">
        <v>966</v>
      </c>
      <c r="Q3389">
        <v>1102</v>
      </c>
    </row>
    <row r="3390" spans="1:17" x14ac:dyDescent="0.25">
      <c r="A3390">
        <v>39165</v>
      </c>
      <c r="B3390" t="s">
        <v>12897</v>
      </c>
      <c r="C3390" t="s">
        <v>5610</v>
      </c>
      <c r="D3390" t="s">
        <v>5611</v>
      </c>
      <c r="E3390" t="s">
        <v>783</v>
      </c>
      <c r="F3390" t="s">
        <v>2644</v>
      </c>
      <c r="G3390" t="s">
        <v>12610</v>
      </c>
      <c r="H3390" t="s">
        <v>12611</v>
      </c>
      <c r="I3390" t="s">
        <v>38</v>
      </c>
      <c r="J3390" t="s">
        <v>12898</v>
      </c>
      <c r="K3390" t="s">
        <v>2648</v>
      </c>
      <c r="L3390">
        <v>232540</v>
      </c>
      <c r="M3390">
        <v>731</v>
      </c>
      <c r="N3390">
        <v>839</v>
      </c>
      <c r="O3390">
        <v>1093</v>
      </c>
      <c r="P3390">
        <v>1464</v>
      </c>
      <c r="Q3390">
        <v>1645</v>
      </c>
    </row>
    <row r="3391" spans="1:17" x14ac:dyDescent="0.25">
      <c r="A3391">
        <v>39167</v>
      </c>
      <c r="B3391" t="s">
        <v>12899</v>
      </c>
      <c r="C3391" t="s">
        <v>12900</v>
      </c>
      <c r="D3391" t="s">
        <v>12901</v>
      </c>
      <c r="E3391" t="s">
        <v>271</v>
      </c>
      <c r="F3391" t="s">
        <v>2644</v>
      </c>
      <c r="G3391" t="s">
        <v>12610</v>
      </c>
      <c r="H3391" t="s">
        <v>12611</v>
      </c>
      <c r="I3391" t="s">
        <v>38</v>
      </c>
      <c r="J3391" t="s">
        <v>12902</v>
      </c>
      <c r="K3391" t="s">
        <v>2657</v>
      </c>
      <c r="L3391">
        <v>60217</v>
      </c>
      <c r="M3391">
        <v>610</v>
      </c>
      <c r="N3391">
        <v>614</v>
      </c>
      <c r="O3391">
        <v>794</v>
      </c>
      <c r="P3391">
        <v>991</v>
      </c>
      <c r="Q3391">
        <v>1130</v>
      </c>
    </row>
    <row r="3392" spans="1:17" x14ac:dyDescent="0.25">
      <c r="A3392">
        <v>39169</v>
      </c>
      <c r="B3392" t="s">
        <v>12903</v>
      </c>
      <c r="C3392" t="s">
        <v>12904</v>
      </c>
      <c r="D3392" t="s">
        <v>12905</v>
      </c>
      <c r="E3392" t="s">
        <v>975</v>
      </c>
      <c r="F3392" t="s">
        <v>2644</v>
      </c>
      <c r="G3392" t="s">
        <v>12610</v>
      </c>
      <c r="H3392" t="s">
        <v>12611</v>
      </c>
      <c r="I3392" t="s">
        <v>38</v>
      </c>
      <c r="J3392" t="s">
        <v>12906</v>
      </c>
      <c r="K3392" t="s">
        <v>2657</v>
      </c>
      <c r="L3392">
        <v>116063</v>
      </c>
      <c r="M3392">
        <v>611</v>
      </c>
      <c r="N3392">
        <v>654</v>
      </c>
      <c r="O3392">
        <v>861</v>
      </c>
      <c r="P3392">
        <v>1103</v>
      </c>
      <c r="Q3392">
        <v>1205</v>
      </c>
    </row>
    <row r="3393" spans="1:17" x14ac:dyDescent="0.25">
      <c r="A3393">
        <v>39171</v>
      </c>
      <c r="B3393" t="s">
        <v>12907</v>
      </c>
      <c r="C3393" t="s">
        <v>12908</v>
      </c>
      <c r="D3393" t="s">
        <v>12909</v>
      </c>
      <c r="E3393" t="s">
        <v>1490</v>
      </c>
      <c r="F3393" t="s">
        <v>2644</v>
      </c>
      <c r="G3393" t="s">
        <v>12610</v>
      </c>
      <c r="H3393" t="s">
        <v>12611</v>
      </c>
      <c r="I3393" t="s">
        <v>38</v>
      </c>
      <c r="J3393" t="s">
        <v>12910</v>
      </c>
      <c r="K3393" t="s">
        <v>2657</v>
      </c>
      <c r="L3393">
        <v>36760</v>
      </c>
      <c r="M3393">
        <v>531</v>
      </c>
      <c r="N3393">
        <v>669</v>
      </c>
      <c r="O3393">
        <v>794</v>
      </c>
      <c r="P3393">
        <v>1007</v>
      </c>
      <c r="Q3393">
        <v>1067</v>
      </c>
    </row>
    <row r="3394" spans="1:17" x14ac:dyDescent="0.25">
      <c r="A3394">
        <v>39173</v>
      </c>
      <c r="B3394" t="s">
        <v>12911</v>
      </c>
      <c r="C3394" t="s">
        <v>12702</v>
      </c>
      <c r="D3394" t="s">
        <v>12703</v>
      </c>
      <c r="E3394" t="s">
        <v>1518</v>
      </c>
      <c r="F3394" t="s">
        <v>2644</v>
      </c>
      <c r="G3394" t="s">
        <v>12610</v>
      </c>
      <c r="H3394" t="s">
        <v>12611</v>
      </c>
      <c r="I3394" t="s">
        <v>38</v>
      </c>
      <c r="J3394" t="s">
        <v>12912</v>
      </c>
      <c r="K3394" t="s">
        <v>2648</v>
      </c>
      <c r="L3394">
        <v>130662</v>
      </c>
      <c r="M3394">
        <v>637</v>
      </c>
      <c r="N3394">
        <v>698</v>
      </c>
      <c r="O3394">
        <v>906</v>
      </c>
      <c r="P3394">
        <v>1218</v>
      </c>
      <c r="Q3394">
        <v>1310</v>
      </c>
    </row>
    <row r="3395" spans="1:17" x14ac:dyDescent="0.25">
      <c r="A3395">
        <v>39175</v>
      </c>
      <c r="B3395" t="s">
        <v>12913</v>
      </c>
      <c r="C3395" t="s">
        <v>12914</v>
      </c>
      <c r="D3395" t="s">
        <v>12915</v>
      </c>
      <c r="E3395" t="s">
        <v>1932</v>
      </c>
      <c r="F3395" t="s">
        <v>2644</v>
      </c>
      <c r="G3395" t="s">
        <v>12610</v>
      </c>
      <c r="H3395" t="s">
        <v>12611</v>
      </c>
      <c r="I3395" t="s">
        <v>38</v>
      </c>
      <c r="J3395" t="s">
        <v>12916</v>
      </c>
      <c r="K3395" t="s">
        <v>2657</v>
      </c>
      <c r="L3395">
        <v>21907</v>
      </c>
      <c r="M3395">
        <v>587</v>
      </c>
      <c r="N3395">
        <v>652</v>
      </c>
      <c r="O3395">
        <v>794</v>
      </c>
      <c r="P3395">
        <v>966</v>
      </c>
      <c r="Q3395">
        <v>1148</v>
      </c>
    </row>
    <row r="3396" spans="1:17" x14ac:dyDescent="0.25">
      <c r="A3396">
        <v>40001</v>
      </c>
      <c r="B3396" t="s">
        <v>12917</v>
      </c>
      <c r="C3396" t="s">
        <v>12918</v>
      </c>
      <c r="D3396" t="s">
        <v>12919</v>
      </c>
      <c r="E3396" t="s">
        <v>71</v>
      </c>
      <c r="F3396" t="s">
        <v>2644</v>
      </c>
      <c r="G3396" t="s">
        <v>12920</v>
      </c>
      <c r="H3396" t="s">
        <v>12921</v>
      </c>
      <c r="I3396" t="s">
        <v>39</v>
      </c>
      <c r="J3396" t="s">
        <v>12922</v>
      </c>
      <c r="K3396" t="s">
        <v>2657</v>
      </c>
      <c r="L3396">
        <v>22171</v>
      </c>
      <c r="M3396">
        <v>609</v>
      </c>
      <c r="N3396">
        <v>613</v>
      </c>
      <c r="O3396">
        <v>797</v>
      </c>
      <c r="P3396">
        <v>1067</v>
      </c>
      <c r="Q3396">
        <v>1071</v>
      </c>
    </row>
    <row r="3397" spans="1:17" x14ac:dyDescent="0.25">
      <c r="A3397">
        <v>40003</v>
      </c>
      <c r="B3397" t="s">
        <v>12923</v>
      </c>
      <c r="C3397" t="s">
        <v>12924</v>
      </c>
      <c r="D3397" t="s">
        <v>12925</v>
      </c>
      <c r="E3397" t="s">
        <v>128</v>
      </c>
      <c r="F3397" t="s">
        <v>2644</v>
      </c>
      <c r="G3397" t="s">
        <v>12920</v>
      </c>
      <c r="H3397" t="s">
        <v>12921</v>
      </c>
      <c r="I3397" t="s">
        <v>39</v>
      </c>
      <c r="J3397" t="s">
        <v>12926</v>
      </c>
      <c r="K3397" t="s">
        <v>2657</v>
      </c>
      <c r="L3397">
        <v>5791</v>
      </c>
      <c r="M3397">
        <v>601</v>
      </c>
      <c r="N3397">
        <v>605</v>
      </c>
      <c r="O3397">
        <v>797</v>
      </c>
      <c r="P3397">
        <v>994</v>
      </c>
      <c r="Q3397">
        <v>1170</v>
      </c>
    </row>
    <row r="3398" spans="1:17" x14ac:dyDescent="0.25">
      <c r="A3398">
        <v>40005</v>
      </c>
      <c r="B3398" t="s">
        <v>12927</v>
      </c>
      <c r="C3398" t="s">
        <v>12928</v>
      </c>
      <c r="D3398" t="s">
        <v>12929</v>
      </c>
      <c r="E3398" t="s">
        <v>177</v>
      </c>
      <c r="F3398" t="s">
        <v>2644</v>
      </c>
      <c r="G3398" t="s">
        <v>12920</v>
      </c>
      <c r="H3398" t="s">
        <v>12921</v>
      </c>
      <c r="I3398" t="s">
        <v>39</v>
      </c>
      <c r="J3398" t="s">
        <v>12930</v>
      </c>
      <c r="K3398" t="s">
        <v>2657</v>
      </c>
      <c r="L3398">
        <v>13815</v>
      </c>
      <c r="M3398">
        <v>619</v>
      </c>
      <c r="N3398">
        <v>622</v>
      </c>
      <c r="O3398">
        <v>797</v>
      </c>
      <c r="P3398">
        <v>1101</v>
      </c>
      <c r="Q3398">
        <v>1137</v>
      </c>
    </row>
    <row r="3399" spans="1:17" x14ac:dyDescent="0.25">
      <c r="A3399">
        <v>40007</v>
      </c>
      <c r="B3399" t="s">
        <v>12931</v>
      </c>
      <c r="C3399" t="s">
        <v>12932</v>
      </c>
      <c r="D3399" t="s">
        <v>12933</v>
      </c>
      <c r="E3399" t="s">
        <v>93</v>
      </c>
      <c r="F3399" t="s">
        <v>2644</v>
      </c>
      <c r="G3399" t="s">
        <v>12920</v>
      </c>
      <c r="H3399" t="s">
        <v>12921</v>
      </c>
      <c r="I3399" t="s">
        <v>39</v>
      </c>
      <c r="J3399" t="s">
        <v>12934</v>
      </c>
      <c r="K3399" t="s">
        <v>2657</v>
      </c>
      <c r="L3399">
        <v>5326</v>
      </c>
      <c r="M3399">
        <v>619</v>
      </c>
      <c r="N3399">
        <v>620</v>
      </c>
      <c r="O3399">
        <v>797</v>
      </c>
      <c r="P3399">
        <v>1013</v>
      </c>
      <c r="Q3399">
        <v>1133</v>
      </c>
    </row>
    <row r="3400" spans="1:17" x14ac:dyDescent="0.25">
      <c r="A3400">
        <v>40009</v>
      </c>
      <c r="B3400" t="s">
        <v>12935</v>
      </c>
      <c r="C3400" t="s">
        <v>12936</v>
      </c>
      <c r="D3400" t="s">
        <v>12937</v>
      </c>
      <c r="E3400" t="s">
        <v>268</v>
      </c>
      <c r="F3400" t="s">
        <v>2644</v>
      </c>
      <c r="G3400" t="s">
        <v>12920</v>
      </c>
      <c r="H3400" t="s">
        <v>12921</v>
      </c>
      <c r="I3400" t="s">
        <v>39</v>
      </c>
      <c r="J3400" t="s">
        <v>12938</v>
      </c>
      <c r="K3400" t="s">
        <v>2657</v>
      </c>
      <c r="L3400">
        <v>21860</v>
      </c>
      <c r="M3400">
        <v>654</v>
      </c>
      <c r="N3400">
        <v>659</v>
      </c>
      <c r="O3400">
        <v>867</v>
      </c>
      <c r="P3400">
        <v>1079</v>
      </c>
      <c r="Q3400">
        <v>1272</v>
      </c>
    </row>
    <row r="3401" spans="1:17" x14ac:dyDescent="0.25">
      <c r="A3401">
        <v>40011</v>
      </c>
      <c r="B3401" t="s">
        <v>12939</v>
      </c>
      <c r="C3401" t="s">
        <v>12940</v>
      </c>
      <c r="D3401" t="s">
        <v>12941</v>
      </c>
      <c r="E3401" t="s">
        <v>167</v>
      </c>
      <c r="F3401" t="s">
        <v>2644</v>
      </c>
      <c r="G3401" t="s">
        <v>12920</v>
      </c>
      <c r="H3401" t="s">
        <v>12921</v>
      </c>
      <c r="I3401" t="s">
        <v>39</v>
      </c>
      <c r="J3401" t="s">
        <v>12942</v>
      </c>
      <c r="K3401" t="s">
        <v>2657</v>
      </c>
      <c r="L3401">
        <v>9521</v>
      </c>
      <c r="M3401">
        <v>619</v>
      </c>
      <c r="N3401">
        <v>630</v>
      </c>
      <c r="O3401">
        <v>797</v>
      </c>
      <c r="P3401">
        <v>1009</v>
      </c>
      <c r="Q3401">
        <v>1358</v>
      </c>
    </row>
    <row r="3402" spans="1:17" x14ac:dyDescent="0.25">
      <c r="A3402">
        <v>40013</v>
      </c>
      <c r="B3402" t="s">
        <v>12943</v>
      </c>
      <c r="C3402" t="s">
        <v>12944</v>
      </c>
      <c r="D3402" t="s">
        <v>12945</v>
      </c>
      <c r="E3402" t="s">
        <v>344</v>
      </c>
      <c r="F3402" t="s">
        <v>2644</v>
      </c>
      <c r="G3402" t="s">
        <v>12920</v>
      </c>
      <c r="H3402" t="s">
        <v>12921</v>
      </c>
      <c r="I3402" t="s">
        <v>39</v>
      </c>
      <c r="J3402" t="s">
        <v>12946</v>
      </c>
      <c r="K3402" t="s">
        <v>2657</v>
      </c>
      <c r="L3402">
        <v>47325</v>
      </c>
      <c r="M3402">
        <v>632</v>
      </c>
      <c r="N3402">
        <v>637</v>
      </c>
      <c r="O3402">
        <v>838</v>
      </c>
      <c r="P3402">
        <v>1134</v>
      </c>
      <c r="Q3402">
        <v>1249</v>
      </c>
    </row>
    <row r="3403" spans="1:17" x14ac:dyDescent="0.25">
      <c r="A3403">
        <v>40015</v>
      </c>
      <c r="B3403" t="s">
        <v>12947</v>
      </c>
      <c r="C3403" t="s">
        <v>12948</v>
      </c>
      <c r="D3403" t="s">
        <v>12949</v>
      </c>
      <c r="E3403" t="s">
        <v>377</v>
      </c>
      <c r="F3403" t="s">
        <v>2644</v>
      </c>
      <c r="G3403" t="s">
        <v>12920</v>
      </c>
      <c r="H3403" t="s">
        <v>12921</v>
      </c>
      <c r="I3403" t="s">
        <v>39</v>
      </c>
      <c r="J3403" t="s">
        <v>12950</v>
      </c>
      <c r="K3403" t="s">
        <v>2657</v>
      </c>
      <c r="L3403">
        <v>29179</v>
      </c>
      <c r="M3403">
        <v>558</v>
      </c>
      <c r="N3403">
        <v>605</v>
      </c>
      <c r="O3403">
        <v>797</v>
      </c>
      <c r="P3403">
        <v>970</v>
      </c>
      <c r="Q3403">
        <v>1096</v>
      </c>
    </row>
    <row r="3404" spans="1:17" x14ac:dyDescent="0.25">
      <c r="A3404">
        <v>40017</v>
      </c>
      <c r="B3404" t="s">
        <v>12951</v>
      </c>
      <c r="C3404" t="s">
        <v>12952</v>
      </c>
      <c r="D3404" t="s">
        <v>12953</v>
      </c>
      <c r="E3404" t="s">
        <v>414</v>
      </c>
      <c r="F3404" t="s">
        <v>2644</v>
      </c>
      <c r="G3404" t="s">
        <v>12920</v>
      </c>
      <c r="H3404" t="s">
        <v>12921</v>
      </c>
      <c r="I3404" t="s">
        <v>39</v>
      </c>
      <c r="J3404" t="s">
        <v>12954</v>
      </c>
      <c r="K3404" t="s">
        <v>2648</v>
      </c>
      <c r="L3404">
        <v>144610</v>
      </c>
      <c r="M3404">
        <v>775</v>
      </c>
      <c r="N3404">
        <v>821</v>
      </c>
      <c r="O3404">
        <v>1016</v>
      </c>
      <c r="P3404">
        <v>1353</v>
      </c>
      <c r="Q3404">
        <v>1536</v>
      </c>
    </row>
    <row r="3405" spans="1:17" x14ac:dyDescent="0.25">
      <c r="A3405">
        <v>40019</v>
      </c>
      <c r="B3405" t="s">
        <v>12955</v>
      </c>
      <c r="C3405" t="s">
        <v>12956</v>
      </c>
      <c r="D3405" t="s">
        <v>12957</v>
      </c>
      <c r="E3405" t="s">
        <v>300</v>
      </c>
      <c r="F3405" t="s">
        <v>2644</v>
      </c>
      <c r="G3405" t="s">
        <v>12920</v>
      </c>
      <c r="H3405" t="s">
        <v>12921</v>
      </c>
      <c r="I3405" t="s">
        <v>39</v>
      </c>
      <c r="J3405" t="s">
        <v>12958</v>
      </c>
      <c r="K3405" t="s">
        <v>2657</v>
      </c>
      <c r="L3405">
        <v>48380</v>
      </c>
      <c r="M3405">
        <v>688</v>
      </c>
      <c r="N3405">
        <v>692</v>
      </c>
      <c r="O3405">
        <v>884</v>
      </c>
      <c r="P3405">
        <v>1105</v>
      </c>
      <c r="Q3405">
        <v>1341</v>
      </c>
    </row>
    <row r="3406" spans="1:17" x14ac:dyDescent="0.25">
      <c r="A3406">
        <v>40021</v>
      </c>
      <c r="B3406" t="s">
        <v>12959</v>
      </c>
      <c r="C3406" t="s">
        <v>12960</v>
      </c>
      <c r="D3406" t="s">
        <v>12961</v>
      </c>
      <c r="E3406" t="s">
        <v>426</v>
      </c>
      <c r="F3406" t="s">
        <v>2644</v>
      </c>
      <c r="G3406" t="s">
        <v>12920</v>
      </c>
      <c r="H3406" t="s">
        <v>12921</v>
      </c>
      <c r="I3406" t="s">
        <v>39</v>
      </c>
      <c r="J3406" t="s">
        <v>12962</v>
      </c>
      <c r="K3406" t="s">
        <v>2657</v>
      </c>
      <c r="L3406">
        <v>48871</v>
      </c>
      <c r="M3406">
        <v>644</v>
      </c>
      <c r="N3406">
        <v>648</v>
      </c>
      <c r="O3406">
        <v>814</v>
      </c>
      <c r="P3406">
        <v>1023</v>
      </c>
      <c r="Q3406">
        <v>1134</v>
      </c>
    </row>
    <row r="3407" spans="1:17" x14ac:dyDescent="0.25">
      <c r="A3407">
        <v>40023</v>
      </c>
      <c r="B3407" t="s">
        <v>12963</v>
      </c>
      <c r="C3407" t="s">
        <v>12964</v>
      </c>
      <c r="D3407" t="s">
        <v>12965</v>
      </c>
      <c r="E3407" t="s">
        <v>441</v>
      </c>
      <c r="F3407" t="s">
        <v>2644</v>
      </c>
      <c r="G3407" t="s">
        <v>12920</v>
      </c>
      <c r="H3407" t="s">
        <v>12921</v>
      </c>
      <c r="I3407" t="s">
        <v>39</v>
      </c>
      <c r="J3407" t="s">
        <v>12966</v>
      </c>
      <c r="K3407" t="s">
        <v>2657</v>
      </c>
      <c r="L3407">
        <v>14727</v>
      </c>
      <c r="M3407">
        <v>560</v>
      </c>
      <c r="N3407">
        <v>605</v>
      </c>
      <c r="O3407">
        <v>797</v>
      </c>
      <c r="P3407">
        <v>981</v>
      </c>
      <c r="Q3407">
        <v>1071</v>
      </c>
    </row>
    <row r="3408" spans="1:17" x14ac:dyDescent="0.25">
      <c r="A3408">
        <v>40025</v>
      </c>
      <c r="B3408" t="s">
        <v>12967</v>
      </c>
      <c r="C3408" t="s">
        <v>12968</v>
      </c>
      <c r="D3408" t="s">
        <v>12969</v>
      </c>
      <c r="E3408" t="s">
        <v>544</v>
      </c>
      <c r="F3408" t="s">
        <v>2644</v>
      </c>
      <c r="G3408" t="s">
        <v>12920</v>
      </c>
      <c r="H3408" t="s">
        <v>12921</v>
      </c>
      <c r="I3408" t="s">
        <v>39</v>
      </c>
      <c r="J3408" t="s">
        <v>12970</v>
      </c>
      <c r="K3408" t="s">
        <v>2657</v>
      </c>
      <c r="L3408">
        <v>2159</v>
      </c>
      <c r="M3408">
        <v>619</v>
      </c>
      <c r="N3408">
        <v>620</v>
      </c>
      <c r="O3408">
        <v>797</v>
      </c>
      <c r="P3408">
        <v>1027</v>
      </c>
      <c r="Q3408">
        <v>1170</v>
      </c>
    </row>
    <row r="3409" spans="1:17" x14ac:dyDescent="0.25">
      <c r="A3409">
        <v>40027</v>
      </c>
      <c r="B3409" t="s">
        <v>12971</v>
      </c>
      <c r="C3409" t="s">
        <v>12952</v>
      </c>
      <c r="D3409" t="s">
        <v>12953</v>
      </c>
      <c r="E3409" t="s">
        <v>523</v>
      </c>
      <c r="F3409" t="s">
        <v>2644</v>
      </c>
      <c r="G3409" t="s">
        <v>12920</v>
      </c>
      <c r="H3409" t="s">
        <v>12921</v>
      </c>
      <c r="I3409" t="s">
        <v>39</v>
      </c>
      <c r="J3409" t="s">
        <v>12972</v>
      </c>
      <c r="K3409" t="s">
        <v>2648</v>
      </c>
      <c r="L3409">
        <v>282189</v>
      </c>
      <c r="M3409">
        <v>775</v>
      </c>
      <c r="N3409">
        <v>821</v>
      </c>
      <c r="O3409">
        <v>1016</v>
      </c>
      <c r="P3409">
        <v>1353</v>
      </c>
      <c r="Q3409">
        <v>1536</v>
      </c>
    </row>
    <row r="3410" spans="1:17" x14ac:dyDescent="0.25">
      <c r="A3410">
        <v>40029</v>
      </c>
      <c r="B3410" t="s">
        <v>12973</v>
      </c>
      <c r="C3410" t="s">
        <v>12974</v>
      </c>
      <c r="D3410" t="s">
        <v>12975</v>
      </c>
      <c r="E3410" t="s">
        <v>608</v>
      </c>
      <c r="F3410" t="s">
        <v>2644</v>
      </c>
      <c r="G3410" t="s">
        <v>12920</v>
      </c>
      <c r="H3410" t="s">
        <v>12921</v>
      </c>
      <c r="I3410" t="s">
        <v>39</v>
      </c>
      <c r="J3410" t="s">
        <v>12976</v>
      </c>
      <c r="K3410" t="s">
        <v>2657</v>
      </c>
      <c r="L3410">
        <v>5577</v>
      </c>
      <c r="M3410">
        <v>601</v>
      </c>
      <c r="N3410">
        <v>605</v>
      </c>
      <c r="O3410">
        <v>797</v>
      </c>
      <c r="P3410">
        <v>1064</v>
      </c>
      <c r="Q3410">
        <v>1247</v>
      </c>
    </row>
    <row r="3411" spans="1:17" x14ac:dyDescent="0.25">
      <c r="A3411">
        <v>40031</v>
      </c>
      <c r="B3411" t="s">
        <v>12977</v>
      </c>
      <c r="C3411" t="s">
        <v>12978</v>
      </c>
      <c r="D3411" t="s">
        <v>12979</v>
      </c>
      <c r="E3411" t="s">
        <v>647</v>
      </c>
      <c r="F3411" t="s">
        <v>2644</v>
      </c>
      <c r="G3411" t="s">
        <v>12920</v>
      </c>
      <c r="H3411" t="s">
        <v>12921</v>
      </c>
      <c r="I3411" t="s">
        <v>39</v>
      </c>
      <c r="J3411" t="s">
        <v>12980</v>
      </c>
      <c r="K3411" t="s">
        <v>2648</v>
      </c>
      <c r="L3411">
        <v>121374</v>
      </c>
      <c r="M3411">
        <v>625</v>
      </c>
      <c r="N3411">
        <v>629</v>
      </c>
      <c r="O3411">
        <v>815</v>
      </c>
      <c r="P3411">
        <v>1158</v>
      </c>
      <c r="Q3411">
        <v>1388</v>
      </c>
    </row>
    <row r="3412" spans="1:17" x14ac:dyDescent="0.25">
      <c r="A3412">
        <v>40033</v>
      </c>
      <c r="B3412" t="s">
        <v>12981</v>
      </c>
      <c r="C3412" t="s">
        <v>12982</v>
      </c>
      <c r="D3412" t="s">
        <v>12983</v>
      </c>
      <c r="E3412" t="s">
        <v>673</v>
      </c>
      <c r="F3412" t="s">
        <v>2644</v>
      </c>
      <c r="G3412" t="s">
        <v>12920</v>
      </c>
      <c r="H3412" t="s">
        <v>12921</v>
      </c>
      <c r="I3412" t="s">
        <v>39</v>
      </c>
      <c r="J3412" t="s">
        <v>12984</v>
      </c>
      <c r="K3412" t="s">
        <v>2648</v>
      </c>
      <c r="L3412">
        <v>5783</v>
      </c>
      <c r="M3412">
        <v>612</v>
      </c>
      <c r="N3412">
        <v>616</v>
      </c>
      <c r="O3412">
        <v>797</v>
      </c>
      <c r="P3412">
        <v>1043</v>
      </c>
      <c r="Q3412">
        <v>1071</v>
      </c>
    </row>
    <row r="3413" spans="1:17" x14ac:dyDescent="0.25">
      <c r="A3413">
        <v>40035</v>
      </c>
      <c r="B3413" t="s">
        <v>12985</v>
      </c>
      <c r="C3413" t="s">
        <v>12986</v>
      </c>
      <c r="D3413" t="s">
        <v>12987</v>
      </c>
      <c r="E3413" t="s">
        <v>706</v>
      </c>
      <c r="F3413" t="s">
        <v>2644</v>
      </c>
      <c r="G3413" t="s">
        <v>12920</v>
      </c>
      <c r="H3413" t="s">
        <v>12921</v>
      </c>
      <c r="I3413" t="s">
        <v>39</v>
      </c>
      <c r="J3413" t="s">
        <v>12988</v>
      </c>
      <c r="K3413" t="s">
        <v>2657</v>
      </c>
      <c r="L3413">
        <v>14274</v>
      </c>
      <c r="M3413">
        <v>627</v>
      </c>
      <c r="N3413">
        <v>631</v>
      </c>
      <c r="O3413">
        <v>831</v>
      </c>
      <c r="P3413">
        <v>1101</v>
      </c>
      <c r="Q3413">
        <v>1129</v>
      </c>
    </row>
    <row r="3414" spans="1:17" x14ac:dyDescent="0.25">
      <c r="A3414">
        <v>40037</v>
      </c>
      <c r="B3414" t="s">
        <v>12989</v>
      </c>
      <c r="C3414" t="s">
        <v>12990</v>
      </c>
      <c r="D3414" t="s">
        <v>12991</v>
      </c>
      <c r="E3414" t="s">
        <v>729</v>
      </c>
      <c r="F3414" t="s">
        <v>2644</v>
      </c>
      <c r="G3414" t="s">
        <v>12920</v>
      </c>
      <c r="H3414" t="s">
        <v>12921</v>
      </c>
      <c r="I3414" t="s">
        <v>39</v>
      </c>
      <c r="J3414" t="s">
        <v>12992</v>
      </c>
      <c r="K3414" t="s">
        <v>2648</v>
      </c>
      <c r="L3414">
        <v>71505</v>
      </c>
      <c r="M3414">
        <v>711</v>
      </c>
      <c r="N3414">
        <v>781</v>
      </c>
      <c r="O3414">
        <v>987</v>
      </c>
      <c r="P3414">
        <v>1300</v>
      </c>
      <c r="Q3414">
        <v>1519</v>
      </c>
    </row>
    <row r="3415" spans="1:17" x14ac:dyDescent="0.25">
      <c r="A3415">
        <v>40039</v>
      </c>
      <c r="B3415" t="s">
        <v>12993</v>
      </c>
      <c r="C3415" t="s">
        <v>12994</v>
      </c>
      <c r="D3415" t="s">
        <v>12995</v>
      </c>
      <c r="E3415" t="s">
        <v>408</v>
      </c>
      <c r="F3415" t="s">
        <v>2644</v>
      </c>
      <c r="G3415" t="s">
        <v>12920</v>
      </c>
      <c r="H3415" t="s">
        <v>12921</v>
      </c>
      <c r="I3415" t="s">
        <v>39</v>
      </c>
      <c r="J3415" t="s">
        <v>12996</v>
      </c>
      <c r="K3415" t="s">
        <v>2657</v>
      </c>
      <c r="L3415">
        <v>28929</v>
      </c>
      <c r="M3415">
        <v>634</v>
      </c>
      <c r="N3415">
        <v>638</v>
      </c>
      <c r="O3415">
        <v>824</v>
      </c>
      <c r="P3415">
        <v>1171</v>
      </c>
      <c r="Q3415">
        <v>1211</v>
      </c>
    </row>
    <row r="3416" spans="1:17" x14ac:dyDescent="0.25">
      <c r="A3416">
        <v>40041</v>
      </c>
      <c r="B3416" t="s">
        <v>12997</v>
      </c>
      <c r="C3416" t="s">
        <v>12998</v>
      </c>
      <c r="D3416" t="s">
        <v>12999</v>
      </c>
      <c r="E3416" t="s">
        <v>540</v>
      </c>
      <c r="F3416" t="s">
        <v>2644</v>
      </c>
      <c r="G3416" t="s">
        <v>12920</v>
      </c>
      <c r="H3416" t="s">
        <v>12921</v>
      </c>
      <c r="I3416" t="s">
        <v>39</v>
      </c>
      <c r="J3416" t="s">
        <v>13000</v>
      </c>
      <c r="K3416" t="s">
        <v>2657</v>
      </c>
      <c r="L3416">
        <v>42741</v>
      </c>
      <c r="M3416">
        <v>629</v>
      </c>
      <c r="N3416">
        <v>633</v>
      </c>
      <c r="O3416">
        <v>833</v>
      </c>
      <c r="P3416">
        <v>1014</v>
      </c>
      <c r="Q3416">
        <v>1316</v>
      </c>
    </row>
    <row r="3417" spans="1:17" x14ac:dyDescent="0.25">
      <c r="A3417">
        <v>40043</v>
      </c>
      <c r="B3417" t="s">
        <v>13001</v>
      </c>
      <c r="C3417" t="s">
        <v>13002</v>
      </c>
      <c r="D3417" t="s">
        <v>13003</v>
      </c>
      <c r="E3417" t="s">
        <v>763</v>
      </c>
      <c r="F3417" t="s">
        <v>2644</v>
      </c>
      <c r="G3417" t="s">
        <v>12920</v>
      </c>
      <c r="H3417" t="s">
        <v>12921</v>
      </c>
      <c r="I3417" t="s">
        <v>39</v>
      </c>
      <c r="J3417" t="s">
        <v>13004</v>
      </c>
      <c r="K3417" t="s">
        <v>2657</v>
      </c>
      <c r="L3417">
        <v>4885</v>
      </c>
      <c r="M3417">
        <v>601</v>
      </c>
      <c r="N3417">
        <v>605</v>
      </c>
      <c r="O3417">
        <v>797</v>
      </c>
      <c r="P3417">
        <v>1133</v>
      </c>
      <c r="Q3417">
        <v>1358</v>
      </c>
    </row>
    <row r="3418" spans="1:17" x14ac:dyDescent="0.25">
      <c r="A3418">
        <v>40045</v>
      </c>
      <c r="B3418" t="s">
        <v>13005</v>
      </c>
      <c r="C3418" t="s">
        <v>13006</v>
      </c>
      <c r="D3418" t="s">
        <v>13007</v>
      </c>
      <c r="E3418" t="s">
        <v>840</v>
      </c>
      <c r="F3418" t="s">
        <v>2644</v>
      </c>
      <c r="G3418" t="s">
        <v>12920</v>
      </c>
      <c r="H3418" t="s">
        <v>12921</v>
      </c>
      <c r="I3418" t="s">
        <v>39</v>
      </c>
      <c r="J3418" t="s">
        <v>13008</v>
      </c>
      <c r="K3418" t="s">
        <v>2657</v>
      </c>
      <c r="L3418">
        <v>3936</v>
      </c>
      <c r="M3418">
        <v>661</v>
      </c>
      <c r="N3418">
        <v>696</v>
      </c>
      <c r="O3418">
        <v>851</v>
      </c>
      <c r="P3418">
        <v>1036</v>
      </c>
      <c r="Q3418">
        <v>1249</v>
      </c>
    </row>
    <row r="3419" spans="1:17" x14ac:dyDescent="0.25">
      <c r="A3419">
        <v>40047</v>
      </c>
      <c r="B3419" t="s">
        <v>13009</v>
      </c>
      <c r="C3419" t="s">
        <v>13010</v>
      </c>
      <c r="D3419" t="s">
        <v>13011</v>
      </c>
      <c r="E3419" t="s">
        <v>419</v>
      </c>
      <c r="F3419" t="s">
        <v>2644</v>
      </c>
      <c r="G3419" t="s">
        <v>12920</v>
      </c>
      <c r="H3419" t="s">
        <v>12921</v>
      </c>
      <c r="I3419" t="s">
        <v>39</v>
      </c>
      <c r="J3419" t="s">
        <v>13012</v>
      </c>
      <c r="K3419" t="s">
        <v>2648</v>
      </c>
      <c r="L3419">
        <v>61555</v>
      </c>
      <c r="M3419">
        <v>666</v>
      </c>
      <c r="N3419">
        <v>683</v>
      </c>
      <c r="O3419">
        <v>899</v>
      </c>
      <c r="P3419">
        <v>1166</v>
      </c>
      <c r="Q3419">
        <v>1208</v>
      </c>
    </row>
    <row r="3420" spans="1:17" x14ac:dyDescent="0.25">
      <c r="A3420">
        <v>40049</v>
      </c>
      <c r="B3420" t="s">
        <v>13013</v>
      </c>
      <c r="C3420" t="s">
        <v>13014</v>
      </c>
      <c r="D3420" t="s">
        <v>13015</v>
      </c>
      <c r="E3420" t="s">
        <v>890</v>
      </c>
      <c r="F3420" t="s">
        <v>2644</v>
      </c>
      <c r="G3420" t="s">
        <v>12920</v>
      </c>
      <c r="H3420" t="s">
        <v>12921</v>
      </c>
      <c r="I3420" t="s">
        <v>39</v>
      </c>
      <c r="J3420" t="s">
        <v>13016</v>
      </c>
      <c r="K3420" t="s">
        <v>2657</v>
      </c>
      <c r="L3420">
        <v>27789</v>
      </c>
      <c r="M3420">
        <v>601</v>
      </c>
      <c r="N3420">
        <v>605</v>
      </c>
      <c r="O3420">
        <v>797</v>
      </c>
      <c r="P3420">
        <v>1043</v>
      </c>
      <c r="Q3420">
        <v>1331</v>
      </c>
    </row>
    <row r="3421" spans="1:17" x14ac:dyDescent="0.25">
      <c r="A3421">
        <v>40051</v>
      </c>
      <c r="B3421" t="s">
        <v>13017</v>
      </c>
      <c r="C3421" t="s">
        <v>13018</v>
      </c>
      <c r="D3421" t="s">
        <v>13019</v>
      </c>
      <c r="E3421" t="s">
        <v>915</v>
      </c>
      <c r="F3421" t="s">
        <v>2644</v>
      </c>
      <c r="G3421" t="s">
        <v>12920</v>
      </c>
      <c r="H3421" t="s">
        <v>12921</v>
      </c>
      <c r="I3421" t="s">
        <v>39</v>
      </c>
      <c r="J3421" t="s">
        <v>13020</v>
      </c>
      <c r="K3421" t="s">
        <v>2648</v>
      </c>
      <c r="L3421">
        <v>55315</v>
      </c>
      <c r="M3421">
        <v>608</v>
      </c>
      <c r="N3421">
        <v>641</v>
      </c>
      <c r="O3421">
        <v>844</v>
      </c>
      <c r="P3421">
        <v>1113</v>
      </c>
      <c r="Q3421">
        <v>1297</v>
      </c>
    </row>
    <row r="3422" spans="1:17" x14ac:dyDescent="0.25">
      <c r="A3422">
        <v>40053</v>
      </c>
      <c r="B3422" t="s">
        <v>13021</v>
      </c>
      <c r="C3422" t="s">
        <v>13022</v>
      </c>
      <c r="D3422" t="s">
        <v>13023</v>
      </c>
      <c r="E3422" t="s">
        <v>446</v>
      </c>
      <c r="F3422" t="s">
        <v>2644</v>
      </c>
      <c r="G3422" t="s">
        <v>12920</v>
      </c>
      <c r="H3422" t="s">
        <v>12921</v>
      </c>
      <c r="I3422" t="s">
        <v>39</v>
      </c>
      <c r="J3422" t="s">
        <v>13024</v>
      </c>
      <c r="K3422" t="s">
        <v>2657</v>
      </c>
      <c r="L3422">
        <v>4369</v>
      </c>
      <c r="M3422">
        <v>612</v>
      </c>
      <c r="N3422">
        <v>616</v>
      </c>
      <c r="O3422">
        <v>811</v>
      </c>
      <c r="P3422">
        <v>1042</v>
      </c>
      <c r="Q3422">
        <v>1190</v>
      </c>
    </row>
    <row r="3423" spans="1:17" x14ac:dyDescent="0.25">
      <c r="A3423">
        <v>40055</v>
      </c>
      <c r="B3423" t="s">
        <v>13025</v>
      </c>
      <c r="C3423" t="s">
        <v>13026</v>
      </c>
      <c r="D3423" t="s">
        <v>13027</v>
      </c>
      <c r="E3423" t="s">
        <v>969</v>
      </c>
      <c r="F3423" t="s">
        <v>2644</v>
      </c>
      <c r="G3423" t="s">
        <v>12920</v>
      </c>
      <c r="H3423" t="s">
        <v>12921</v>
      </c>
      <c r="I3423" t="s">
        <v>39</v>
      </c>
      <c r="J3423" t="s">
        <v>13028</v>
      </c>
      <c r="K3423" t="s">
        <v>2657</v>
      </c>
      <c r="L3423">
        <v>5790</v>
      </c>
      <c r="M3423">
        <v>601</v>
      </c>
      <c r="N3423">
        <v>605</v>
      </c>
      <c r="O3423">
        <v>797</v>
      </c>
      <c r="P3423">
        <v>1133</v>
      </c>
      <c r="Q3423">
        <v>1170</v>
      </c>
    </row>
    <row r="3424" spans="1:17" x14ac:dyDescent="0.25">
      <c r="A3424">
        <v>40057</v>
      </c>
      <c r="B3424" t="s">
        <v>13029</v>
      </c>
      <c r="C3424" t="s">
        <v>13030</v>
      </c>
      <c r="D3424" t="s">
        <v>13031</v>
      </c>
      <c r="E3424" t="s">
        <v>990</v>
      </c>
      <c r="F3424" t="s">
        <v>2644</v>
      </c>
      <c r="G3424" t="s">
        <v>12920</v>
      </c>
      <c r="H3424" t="s">
        <v>12921</v>
      </c>
      <c r="I3424" t="s">
        <v>39</v>
      </c>
      <c r="J3424" t="s">
        <v>13032</v>
      </c>
      <c r="K3424" t="s">
        <v>2657</v>
      </c>
      <c r="L3424">
        <v>2663</v>
      </c>
      <c r="M3424">
        <v>619</v>
      </c>
      <c r="N3424">
        <v>620</v>
      </c>
      <c r="O3424">
        <v>797</v>
      </c>
      <c r="P3424">
        <v>970</v>
      </c>
      <c r="Q3424">
        <v>1170</v>
      </c>
    </row>
    <row r="3425" spans="1:17" x14ac:dyDescent="0.25">
      <c r="A3425">
        <v>40059</v>
      </c>
      <c r="B3425" t="s">
        <v>13033</v>
      </c>
      <c r="C3425" t="s">
        <v>13034</v>
      </c>
      <c r="D3425" t="s">
        <v>13035</v>
      </c>
      <c r="E3425" t="s">
        <v>1014</v>
      </c>
      <c r="F3425" t="s">
        <v>2644</v>
      </c>
      <c r="G3425" t="s">
        <v>12920</v>
      </c>
      <c r="H3425" t="s">
        <v>12921</v>
      </c>
      <c r="I3425" t="s">
        <v>39</v>
      </c>
      <c r="J3425" t="s">
        <v>13036</v>
      </c>
      <c r="K3425" t="s">
        <v>2657</v>
      </c>
      <c r="L3425">
        <v>3730</v>
      </c>
      <c r="M3425">
        <v>619</v>
      </c>
      <c r="N3425">
        <v>620</v>
      </c>
      <c r="O3425">
        <v>797</v>
      </c>
      <c r="P3425">
        <v>1128</v>
      </c>
      <c r="Q3425">
        <v>1170</v>
      </c>
    </row>
    <row r="3426" spans="1:17" x14ac:dyDescent="0.25">
      <c r="A3426">
        <v>40061</v>
      </c>
      <c r="B3426" t="s">
        <v>13037</v>
      </c>
      <c r="C3426" t="s">
        <v>13038</v>
      </c>
      <c r="D3426" t="s">
        <v>13039</v>
      </c>
      <c r="E3426" t="s">
        <v>1037</v>
      </c>
      <c r="F3426" t="s">
        <v>2644</v>
      </c>
      <c r="G3426" t="s">
        <v>12920</v>
      </c>
      <c r="H3426" t="s">
        <v>12921</v>
      </c>
      <c r="I3426" t="s">
        <v>39</v>
      </c>
      <c r="J3426" t="s">
        <v>13040</v>
      </c>
      <c r="K3426" t="s">
        <v>2657</v>
      </c>
      <c r="L3426">
        <v>12688</v>
      </c>
      <c r="M3426">
        <v>602</v>
      </c>
      <c r="N3426">
        <v>605</v>
      </c>
      <c r="O3426">
        <v>797</v>
      </c>
      <c r="P3426">
        <v>1055</v>
      </c>
      <c r="Q3426">
        <v>1252</v>
      </c>
    </row>
    <row r="3427" spans="1:17" x14ac:dyDescent="0.25">
      <c r="A3427">
        <v>40063</v>
      </c>
      <c r="B3427" t="s">
        <v>13041</v>
      </c>
      <c r="C3427" t="s">
        <v>13042</v>
      </c>
      <c r="D3427" t="s">
        <v>13043</v>
      </c>
      <c r="E3427" t="s">
        <v>1060</v>
      </c>
      <c r="F3427" t="s">
        <v>2644</v>
      </c>
      <c r="G3427" t="s">
        <v>12920</v>
      </c>
      <c r="H3427" t="s">
        <v>12921</v>
      </c>
      <c r="I3427" t="s">
        <v>39</v>
      </c>
      <c r="J3427" t="s">
        <v>13044</v>
      </c>
      <c r="K3427" t="s">
        <v>2657</v>
      </c>
      <c r="L3427">
        <v>13265</v>
      </c>
      <c r="M3427">
        <v>619</v>
      </c>
      <c r="N3427">
        <v>661</v>
      </c>
      <c r="O3427">
        <v>797</v>
      </c>
      <c r="P3427">
        <v>1057</v>
      </c>
      <c r="Q3427">
        <v>1358</v>
      </c>
    </row>
    <row r="3428" spans="1:17" x14ac:dyDescent="0.25">
      <c r="A3428">
        <v>40065</v>
      </c>
      <c r="B3428" t="s">
        <v>13045</v>
      </c>
      <c r="C3428" t="s">
        <v>13046</v>
      </c>
      <c r="D3428" t="s">
        <v>13047</v>
      </c>
      <c r="E3428" t="s">
        <v>609</v>
      </c>
      <c r="F3428" t="s">
        <v>2644</v>
      </c>
      <c r="G3428" t="s">
        <v>12920</v>
      </c>
      <c r="H3428" t="s">
        <v>12921</v>
      </c>
      <c r="I3428" t="s">
        <v>39</v>
      </c>
      <c r="J3428" t="s">
        <v>13048</v>
      </c>
      <c r="K3428" t="s">
        <v>2657</v>
      </c>
      <c r="L3428">
        <v>24808</v>
      </c>
      <c r="M3428">
        <v>621</v>
      </c>
      <c r="N3428">
        <v>628</v>
      </c>
      <c r="O3428">
        <v>800</v>
      </c>
      <c r="P3428">
        <v>997</v>
      </c>
      <c r="Q3428">
        <v>1247</v>
      </c>
    </row>
    <row r="3429" spans="1:17" x14ac:dyDescent="0.25">
      <c r="A3429">
        <v>40067</v>
      </c>
      <c r="B3429" t="s">
        <v>13049</v>
      </c>
      <c r="C3429" t="s">
        <v>13050</v>
      </c>
      <c r="D3429" t="s">
        <v>13051</v>
      </c>
      <c r="E3429" t="s">
        <v>648</v>
      </c>
      <c r="F3429" t="s">
        <v>2644</v>
      </c>
      <c r="G3429" t="s">
        <v>12920</v>
      </c>
      <c r="H3429" t="s">
        <v>12921</v>
      </c>
      <c r="I3429" t="s">
        <v>39</v>
      </c>
      <c r="J3429" t="s">
        <v>13052</v>
      </c>
      <c r="K3429" t="s">
        <v>2657</v>
      </c>
      <c r="L3429">
        <v>6084</v>
      </c>
      <c r="M3429">
        <v>601</v>
      </c>
      <c r="N3429">
        <v>605</v>
      </c>
      <c r="O3429">
        <v>797</v>
      </c>
      <c r="P3429">
        <v>1087</v>
      </c>
      <c r="Q3429">
        <v>1197</v>
      </c>
    </row>
    <row r="3430" spans="1:17" x14ac:dyDescent="0.25">
      <c r="A3430">
        <v>40069</v>
      </c>
      <c r="B3430" t="s">
        <v>13053</v>
      </c>
      <c r="C3430" t="s">
        <v>13054</v>
      </c>
      <c r="D3430" t="s">
        <v>13055</v>
      </c>
      <c r="E3430" t="s">
        <v>1130</v>
      </c>
      <c r="F3430" t="s">
        <v>2644</v>
      </c>
      <c r="G3430" t="s">
        <v>12920</v>
      </c>
      <c r="H3430" t="s">
        <v>12921</v>
      </c>
      <c r="I3430" t="s">
        <v>39</v>
      </c>
      <c r="J3430" t="s">
        <v>13056</v>
      </c>
      <c r="K3430" t="s">
        <v>2657</v>
      </c>
      <c r="L3430">
        <v>11028</v>
      </c>
      <c r="M3430">
        <v>619</v>
      </c>
      <c r="N3430">
        <v>657</v>
      </c>
      <c r="O3430">
        <v>797</v>
      </c>
      <c r="P3430">
        <v>1034</v>
      </c>
      <c r="Q3430">
        <v>1121</v>
      </c>
    </row>
    <row r="3431" spans="1:17" x14ac:dyDescent="0.25">
      <c r="A3431">
        <v>40071</v>
      </c>
      <c r="B3431" t="s">
        <v>13057</v>
      </c>
      <c r="C3431" t="s">
        <v>13058</v>
      </c>
      <c r="D3431" t="s">
        <v>13059</v>
      </c>
      <c r="E3431" t="s">
        <v>1151</v>
      </c>
      <c r="F3431" t="s">
        <v>2644</v>
      </c>
      <c r="G3431" t="s">
        <v>12920</v>
      </c>
      <c r="H3431" t="s">
        <v>12921</v>
      </c>
      <c r="I3431" t="s">
        <v>39</v>
      </c>
      <c r="J3431" t="s">
        <v>13060</v>
      </c>
      <c r="K3431" t="s">
        <v>2657</v>
      </c>
      <c r="L3431">
        <v>44074</v>
      </c>
      <c r="M3431">
        <v>533</v>
      </c>
      <c r="N3431">
        <v>605</v>
      </c>
      <c r="O3431">
        <v>797</v>
      </c>
      <c r="P3431">
        <v>1029</v>
      </c>
      <c r="Q3431">
        <v>1082</v>
      </c>
    </row>
    <row r="3432" spans="1:17" x14ac:dyDescent="0.25">
      <c r="A3432">
        <v>40073</v>
      </c>
      <c r="B3432" t="s">
        <v>13061</v>
      </c>
      <c r="C3432" t="s">
        <v>13062</v>
      </c>
      <c r="D3432" t="s">
        <v>13063</v>
      </c>
      <c r="E3432" t="s">
        <v>1174</v>
      </c>
      <c r="F3432" t="s">
        <v>2644</v>
      </c>
      <c r="G3432" t="s">
        <v>12920</v>
      </c>
      <c r="H3432" t="s">
        <v>12921</v>
      </c>
      <c r="I3432" t="s">
        <v>39</v>
      </c>
      <c r="J3432" t="s">
        <v>13064</v>
      </c>
      <c r="K3432" t="s">
        <v>2657</v>
      </c>
      <c r="L3432">
        <v>15811</v>
      </c>
      <c r="M3432">
        <v>632</v>
      </c>
      <c r="N3432">
        <v>636</v>
      </c>
      <c r="O3432">
        <v>837</v>
      </c>
      <c r="P3432">
        <v>1170</v>
      </c>
      <c r="Q3432">
        <v>1385</v>
      </c>
    </row>
    <row r="3433" spans="1:17" x14ac:dyDescent="0.25">
      <c r="A3433">
        <v>40075</v>
      </c>
      <c r="B3433" t="s">
        <v>13065</v>
      </c>
      <c r="C3433" t="s">
        <v>13066</v>
      </c>
      <c r="D3433" t="s">
        <v>13067</v>
      </c>
      <c r="E3433" t="s">
        <v>1048</v>
      </c>
      <c r="F3433" t="s">
        <v>2644</v>
      </c>
      <c r="G3433" t="s">
        <v>12920</v>
      </c>
      <c r="H3433" t="s">
        <v>12921</v>
      </c>
      <c r="I3433" t="s">
        <v>39</v>
      </c>
      <c r="J3433" t="s">
        <v>13068</v>
      </c>
      <c r="K3433" t="s">
        <v>2657</v>
      </c>
      <c r="L3433">
        <v>8816</v>
      </c>
      <c r="M3433">
        <v>601</v>
      </c>
      <c r="N3433">
        <v>605</v>
      </c>
      <c r="O3433">
        <v>797</v>
      </c>
      <c r="P3433">
        <v>970</v>
      </c>
      <c r="Q3433">
        <v>1081</v>
      </c>
    </row>
    <row r="3434" spans="1:17" x14ac:dyDescent="0.25">
      <c r="A3434">
        <v>40077</v>
      </c>
      <c r="B3434" t="s">
        <v>13069</v>
      </c>
      <c r="C3434" t="s">
        <v>13070</v>
      </c>
      <c r="D3434" t="s">
        <v>13071</v>
      </c>
      <c r="E3434" t="s">
        <v>1216</v>
      </c>
      <c r="F3434" t="s">
        <v>2644</v>
      </c>
      <c r="G3434" t="s">
        <v>12920</v>
      </c>
      <c r="H3434" t="s">
        <v>12921</v>
      </c>
      <c r="I3434" t="s">
        <v>39</v>
      </c>
      <c r="J3434" t="s">
        <v>13072</v>
      </c>
      <c r="K3434" t="s">
        <v>2657</v>
      </c>
      <c r="L3434">
        <v>10239</v>
      </c>
      <c r="M3434">
        <v>601</v>
      </c>
      <c r="N3434">
        <v>605</v>
      </c>
      <c r="O3434">
        <v>797</v>
      </c>
      <c r="P3434">
        <v>1007</v>
      </c>
      <c r="Q3434">
        <v>1205</v>
      </c>
    </row>
    <row r="3435" spans="1:17" x14ac:dyDescent="0.25">
      <c r="A3435">
        <v>40079</v>
      </c>
      <c r="B3435" t="s">
        <v>13073</v>
      </c>
      <c r="C3435" t="s">
        <v>13074</v>
      </c>
      <c r="D3435" t="s">
        <v>13075</v>
      </c>
      <c r="E3435" t="s">
        <v>1240</v>
      </c>
      <c r="F3435" t="s">
        <v>2644</v>
      </c>
      <c r="G3435" t="s">
        <v>12920</v>
      </c>
      <c r="H3435" t="s">
        <v>12921</v>
      </c>
      <c r="I3435" t="s">
        <v>39</v>
      </c>
      <c r="J3435" t="s">
        <v>13076</v>
      </c>
      <c r="K3435" t="s">
        <v>2657</v>
      </c>
      <c r="L3435">
        <v>49999</v>
      </c>
      <c r="M3435">
        <v>628</v>
      </c>
      <c r="N3435">
        <v>632</v>
      </c>
      <c r="O3435">
        <v>797</v>
      </c>
      <c r="P3435">
        <v>1073</v>
      </c>
      <c r="Q3435">
        <v>1145</v>
      </c>
    </row>
    <row r="3436" spans="1:17" x14ac:dyDescent="0.25">
      <c r="A3436">
        <v>40081</v>
      </c>
      <c r="B3436" t="s">
        <v>13077</v>
      </c>
      <c r="C3436" t="s">
        <v>13078</v>
      </c>
      <c r="D3436" t="s">
        <v>13079</v>
      </c>
      <c r="E3436" t="s">
        <v>365</v>
      </c>
      <c r="F3436" t="s">
        <v>2644</v>
      </c>
      <c r="G3436" t="s">
        <v>12920</v>
      </c>
      <c r="H3436" t="s">
        <v>12921</v>
      </c>
      <c r="I3436" t="s">
        <v>39</v>
      </c>
      <c r="J3436" t="s">
        <v>13080</v>
      </c>
      <c r="K3436" t="s">
        <v>2648</v>
      </c>
      <c r="L3436">
        <v>34936</v>
      </c>
      <c r="M3436">
        <v>683</v>
      </c>
      <c r="N3436">
        <v>687</v>
      </c>
      <c r="O3436">
        <v>797</v>
      </c>
      <c r="P3436">
        <v>1080</v>
      </c>
      <c r="Q3436">
        <v>1084</v>
      </c>
    </row>
    <row r="3437" spans="1:17" x14ac:dyDescent="0.25">
      <c r="A3437">
        <v>40083</v>
      </c>
      <c r="B3437" t="s">
        <v>13081</v>
      </c>
      <c r="C3437" t="s">
        <v>12952</v>
      </c>
      <c r="D3437" t="s">
        <v>12953</v>
      </c>
      <c r="E3437" t="s">
        <v>849</v>
      </c>
      <c r="F3437" t="s">
        <v>2644</v>
      </c>
      <c r="G3437" t="s">
        <v>12920</v>
      </c>
      <c r="H3437" t="s">
        <v>12921</v>
      </c>
      <c r="I3437" t="s">
        <v>39</v>
      </c>
      <c r="J3437" t="s">
        <v>13082</v>
      </c>
      <c r="K3437" t="s">
        <v>2648</v>
      </c>
      <c r="L3437">
        <v>47401</v>
      </c>
      <c r="M3437">
        <v>775</v>
      </c>
      <c r="N3437">
        <v>821</v>
      </c>
      <c r="O3437">
        <v>1016</v>
      </c>
      <c r="P3437">
        <v>1353</v>
      </c>
      <c r="Q3437">
        <v>1536</v>
      </c>
    </row>
    <row r="3438" spans="1:17" x14ac:dyDescent="0.25">
      <c r="A3438">
        <v>40085</v>
      </c>
      <c r="B3438" t="s">
        <v>13083</v>
      </c>
      <c r="C3438" t="s">
        <v>13084</v>
      </c>
      <c r="D3438" t="s">
        <v>13085</v>
      </c>
      <c r="E3438" t="s">
        <v>1299</v>
      </c>
      <c r="F3438" t="s">
        <v>2644</v>
      </c>
      <c r="G3438" t="s">
        <v>12920</v>
      </c>
      <c r="H3438" t="s">
        <v>12921</v>
      </c>
      <c r="I3438" t="s">
        <v>39</v>
      </c>
      <c r="J3438" t="s">
        <v>13086</v>
      </c>
      <c r="K3438" t="s">
        <v>2657</v>
      </c>
      <c r="L3438">
        <v>10128</v>
      </c>
      <c r="M3438">
        <v>639</v>
      </c>
      <c r="N3438">
        <v>683</v>
      </c>
      <c r="O3438">
        <v>823</v>
      </c>
      <c r="P3438">
        <v>1002</v>
      </c>
      <c r="Q3438">
        <v>1134</v>
      </c>
    </row>
    <row r="3439" spans="1:17" x14ac:dyDescent="0.25">
      <c r="A3439">
        <v>40087</v>
      </c>
      <c r="B3439" t="s">
        <v>13087</v>
      </c>
      <c r="C3439" t="s">
        <v>12952</v>
      </c>
      <c r="D3439" t="s">
        <v>12953</v>
      </c>
      <c r="E3439" t="s">
        <v>1319</v>
      </c>
      <c r="F3439" t="s">
        <v>2644</v>
      </c>
      <c r="G3439" t="s">
        <v>12920</v>
      </c>
      <c r="H3439" t="s">
        <v>12921</v>
      </c>
      <c r="I3439" t="s">
        <v>39</v>
      </c>
      <c r="J3439" t="s">
        <v>13088</v>
      </c>
      <c r="K3439" t="s">
        <v>2648</v>
      </c>
      <c r="L3439">
        <v>39921</v>
      </c>
      <c r="M3439">
        <v>775</v>
      </c>
      <c r="N3439">
        <v>821</v>
      </c>
      <c r="O3439">
        <v>1016</v>
      </c>
      <c r="P3439">
        <v>1353</v>
      </c>
      <c r="Q3439">
        <v>1536</v>
      </c>
    </row>
    <row r="3440" spans="1:17" x14ac:dyDescent="0.25">
      <c r="A3440">
        <v>40089</v>
      </c>
      <c r="B3440" t="s">
        <v>13089</v>
      </c>
      <c r="C3440" t="s">
        <v>13090</v>
      </c>
      <c r="D3440" t="s">
        <v>13091</v>
      </c>
      <c r="E3440" t="s">
        <v>1335</v>
      </c>
      <c r="F3440" t="s">
        <v>2644</v>
      </c>
      <c r="G3440" t="s">
        <v>12920</v>
      </c>
      <c r="H3440" t="s">
        <v>12921</v>
      </c>
      <c r="I3440" t="s">
        <v>39</v>
      </c>
      <c r="J3440" t="s">
        <v>13092</v>
      </c>
      <c r="K3440" t="s">
        <v>2657</v>
      </c>
      <c r="L3440">
        <v>32913</v>
      </c>
      <c r="M3440">
        <v>574</v>
      </c>
      <c r="N3440">
        <v>635</v>
      </c>
      <c r="O3440">
        <v>797</v>
      </c>
      <c r="P3440">
        <v>1069</v>
      </c>
      <c r="Q3440">
        <v>1220</v>
      </c>
    </row>
    <row r="3441" spans="1:17" x14ac:dyDescent="0.25">
      <c r="A3441">
        <v>40091</v>
      </c>
      <c r="B3441" t="s">
        <v>13093</v>
      </c>
      <c r="C3441" t="s">
        <v>13094</v>
      </c>
      <c r="D3441" t="s">
        <v>13095</v>
      </c>
      <c r="E3441" t="s">
        <v>914</v>
      </c>
      <c r="F3441" t="s">
        <v>2644</v>
      </c>
      <c r="G3441" t="s">
        <v>12920</v>
      </c>
      <c r="H3441" t="s">
        <v>12921</v>
      </c>
      <c r="I3441" t="s">
        <v>39</v>
      </c>
      <c r="J3441" t="s">
        <v>13096</v>
      </c>
      <c r="K3441" t="s">
        <v>2657</v>
      </c>
      <c r="L3441">
        <v>19677</v>
      </c>
      <c r="M3441">
        <v>533</v>
      </c>
      <c r="N3441">
        <v>678</v>
      </c>
      <c r="O3441">
        <v>797</v>
      </c>
      <c r="P3441">
        <v>1133</v>
      </c>
      <c r="Q3441">
        <v>1170</v>
      </c>
    </row>
    <row r="3442" spans="1:17" x14ac:dyDescent="0.25">
      <c r="A3442">
        <v>40093</v>
      </c>
      <c r="B3442" t="s">
        <v>13097</v>
      </c>
      <c r="C3442" t="s">
        <v>13098</v>
      </c>
      <c r="D3442" t="s">
        <v>13099</v>
      </c>
      <c r="E3442" t="s">
        <v>1377</v>
      </c>
      <c r="F3442" t="s">
        <v>2644</v>
      </c>
      <c r="G3442" t="s">
        <v>12920</v>
      </c>
      <c r="H3442" t="s">
        <v>12921</v>
      </c>
      <c r="I3442" t="s">
        <v>39</v>
      </c>
      <c r="J3442" t="s">
        <v>13100</v>
      </c>
      <c r="K3442" t="s">
        <v>2657</v>
      </c>
      <c r="L3442">
        <v>7654</v>
      </c>
      <c r="M3442">
        <v>619</v>
      </c>
      <c r="N3442">
        <v>620</v>
      </c>
      <c r="O3442">
        <v>797</v>
      </c>
      <c r="P3442">
        <v>1062</v>
      </c>
      <c r="Q3442">
        <v>1110</v>
      </c>
    </row>
    <row r="3443" spans="1:17" x14ac:dyDescent="0.25">
      <c r="A3443">
        <v>40095</v>
      </c>
      <c r="B3443" t="s">
        <v>13101</v>
      </c>
      <c r="C3443" t="s">
        <v>13102</v>
      </c>
      <c r="D3443" t="s">
        <v>13103</v>
      </c>
      <c r="E3443" t="s">
        <v>924</v>
      </c>
      <c r="F3443" t="s">
        <v>2644</v>
      </c>
      <c r="G3443" t="s">
        <v>12920</v>
      </c>
      <c r="H3443" t="s">
        <v>12921</v>
      </c>
      <c r="I3443" t="s">
        <v>39</v>
      </c>
      <c r="J3443" t="s">
        <v>13104</v>
      </c>
      <c r="K3443" t="s">
        <v>2657</v>
      </c>
      <c r="L3443">
        <v>16688</v>
      </c>
      <c r="M3443">
        <v>601</v>
      </c>
      <c r="N3443">
        <v>605</v>
      </c>
      <c r="O3443">
        <v>797</v>
      </c>
      <c r="P3443">
        <v>998</v>
      </c>
      <c r="Q3443">
        <v>1100</v>
      </c>
    </row>
    <row r="3444" spans="1:17" x14ac:dyDescent="0.25">
      <c r="A3444">
        <v>40097</v>
      </c>
      <c r="B3444" t="s">
        <v>13105</v>
      </c>
      <c r="C3444" t="s">
        <v>13106</v>
      </c>
      <c r="D3444" t="s">
        <v>13107</v>
      </c>
      <c r="E3444" t="s">
        <v>1412</v>
      </c>
      <c r="F3444" t="s">
        <v>2644</v>
      </c>
      <c r="G3444" t="s">
        <v>12920</v>
      </c>
      <c r="H3444" t="s">
        <v>12921</v>
      </c>
      <c r="I3444" t="s">
        <v>39</v>
      </c>
      <c r="J3444" t="s">
        <v>13108</v>
      </c>
      <c r="K3444" t="s">
        <v>2657</v>
      </c>
      <c r="L3444">
        <v>41098</v>
      </c>
      <c r="M3444">
        <v>623</v>
      </c>
      <c r="N3444">
        <v>627</v>
      </c>
      <c r="O3444">
        <v>825</v>
      </c>
      <c r="P3444">
        <v>1078</v>
      </c>
      <c r="Q3444">
        <v>1208</v>
      </c>
    </row>
    <row r="3445" spans="1:17" x14ac:dyDescent="0.25">
      <c r="A3445">
        <v>40099</v>
      </c>
      <c r="B3445" t="s">
        <v>13109</v>
      </c>
      <c r="C3445" t="s">
        <v>13110</v>
      </c>
      <c r="D3445" t="s">
        <v>13111</v>
      </c>
      <c r="E3445" t="s">
        <v>1435</v>
      </c>
      <c r="F3445" t="s">
        <v>2644</v>
      </c>
      <c r="G3445" t="s">
        <v>12920</v>
      </c>
      <c r="H3445" t="s">
        <v>12921</v>
      </c>
      <c r="I3445" t="s">
        <v>39</v>
      </c>
      <c r="J3445" t="s">
        <v>13112</v>
      </c>
      <c r="K3445" t="s">
        <v>2657</v>
      </c>
      <c r="L3445">
        <v>13972</v>
      </c>
      <c r="M3445">
        <v>615</v>
      </c>
      <c r="N3445">
        <v>619</v>
      </c>
      <c r="O3445">
        <v>815</v>
      </c>
      <c r="P3445">
        <v>992</v>
      </c>
      <c r="Q3445">
        <v>1222</v>
      </c>
    </row>
    <row r="3446" spans="1:17" x14ac:dyDescent="0.25">
      <c r="A3446">
        <v>40101</v>
      </c>
      <c r="B3446" t="s">
        <v>13113</v>
      </c>
      <c r="C3446" t="s">
        <v>13114</v>
      </c>
      <c r="D3446" t="s">
        <v>13115</v>
      </c>
      <c r="E3446" t="s">
        <v>1453</v>
      </c>
      <c r="F3446" t="s">
        <v>2644</v>
      </c>
      <c r="G3446" t="s">
        <v>12920</v>
      </c>
      <c r="H3446" t="s">
        <v>12921</v>
      </c>
      <c r="I3446" t="s">
        <v>39</v>
      </c>
      <c r="J3446" t="s">
        <v>13116</v>
      </c>
      <c r="K3446" t="s">
        <v>2657</v>
      </c>
      <c r="L3446">
        <v>68451</v>
      </c>
      <c r="M3446">
        <v>604</v>
      </c>
      <c r="N3446">
        <v>616</v>
      </c>
      <c r="O3446">
        <v>797</v>
      </c>
      <c r="P3446">
        <v>1034</v>
      </c>
      <c r="Q3446">
        <v>1298</v>
      </c>
    </row>
    <row r="3447" spans="1:17" x14ac:dyDescent="0.25">
      <c r="A3447">
        <v>40103</v>
      </c>
      <c r="B3447" t="s">
        <v>13117</v>
      </c>
      <c r="C3447" t="s">
        <v>13118</v>
      </c>
      <c r="D3447" t="s">
        <v>13119</v>
      </c>
      <c r="E3447" t="s">
        <v>1474</v>
      </c>
      <c r="F3447" t="s">
        <v>2644</v>
      </c>
      <c r="G3447" t="s">
        <v>12920</v>
      </c>
      <c r="H3447" t="s">
        <v>12921</v>
      </c>
      <c r="I3447" t="s">
        <v>39</v>
      </c>
      <c r="J3447" t="s">
        <v>13120</v>
      </c>
      <c r="K3447" t="s">
        <v>2657</v>
      </c>
      <c r="L3447">
        <v>11263</v>
      </c>
      <c r="M3447">
        <v>619</v>
      </c>
      <c r="N3447">
        <v>706</v>
      </c>
      <c r="O3447">
        <v>797</v>
      </c>
      <c r="P3447">
        <v>1133</v>
      </c>
      <c r="Q3447">
        <v>1358</v>
      </c>
    </row>
    <row r="3448" spans="1:17" x14ac:dyDescent="0.25">
      <c r="A3448">
        <v>40105</v>
      </c>
      <c r="B3448" t="s">
        <v>13121</v>
      </c>
      <c r="C3448" t="s">
        <v>13122</v>
      </c>
      <c r="D3448" t="s">
        <v>13123</v>
      </c>
      <c r="E3448" t="s">
        <v>1492</v>
      </c>
      <c r="F3448" t="s">
        <v>2644</v>
      </c>
      <c r="G3448" t="s">
        <v>12920</v>
      </c>
      <c r="H3448" t="s">
        <v>12921</v>
      </c>
      <c r="I3448" t="s">
        <v>39</v>
      </c>
      <c r="J3448" t="s">
        <v>13124</v>
      </c>
      <c r="K3448" t="s">
        <v>2657</v>
      </c>
      <c r="L3448">
        <v>10243</v>
      </c>
      <c r="M3448">
        <v>601</v>
      </c>
      <c r="N3448">
        <v>605</v>
      </c>
      <c r="O3448">
        <v>797</v>
      </c>
      <c r="P3448">
        <v>1031</v>
      </c>
      <c r="Q3448">
        <v>1170</v>
      </c>
    </row>
    <row r="3449" spans="1:17" x14ac:dyDescent="0.25">
      <c r="A3449">
        <v>40107</v>
      </c>
      <c r="B3449" t="s">
        <v>13125</v>
      </c>
      <c r="C3449" t="s">
        <v>13126</v>
      </c>
      <c r="D3449" t="s">
        <v>13127</v>
      </c>
      <c r="E3449" t="s">
        <v>1512</v>
      </c>
      <c r="F3449" t="s">
        <v>2644</v>
      </c>
      <c r="G3449" t="s">
        <v>12920</v>
      </c>
      <c r="H3449" t="s">
        <v>12921</v>
      </c>
      <c r="I3449" t="s">
        <v>39</v>
      </c>
      <c r="J3449" t="s">
        <v>13128</v>
      </c>
      <c r="K3449" t="s">
        <v>2657</v>
      </c>
      <c r="L3449">
        <v>11987</v>
      </c>
      <c r="M3449">
        <v>619</v>
      </c>
      <c r="N3449">
        <v>706</v>
      </c>
      <c r="O3449">
        <v>797</v>
      </c>
      <c r="P3449">
        <v>971</v>
      </c>
      <c r="Q3449">
        <v>1245</v>
      </c>
    </row>
    <row r="3450" spans="1:17" x14ac:dyDescent="0.25">
      <c r="A3450">
        <v>40109</v>
      </c>
      <c r="B3450" t="s">
        <v>13129</v>
      </c>
      <c r="C3450" t="s">
        <v>12952</v>
      </c>
      <c r="D3450" t="s">
        <v>12953</v>
      </c>
      <c r="E3450" t="s">
        <v>1532</v>
      </c>
      <c r="F3450" t="s">
        <v>2644</v>
      </c>
      <c r="G3450" t="s">
        <v>12920</v>
      </c>
      <c r="H3450" t="s">
        <v>12921</v>
      </c>
      <c r="I3450" t="s">
        <v>39</v>
      </c>
      <c r="J3450" t="s">
        <v>13130</v>
      </c>
      <c r="K3450" t="s">
        <v>2648</v>
      </c>
      <c r="L3450">
        <v>792668</v>
      </c>
      <c r="M3450">
        <v>775</v>
      </c>
      <c r="N3450">
        <v>821</v>
      </c>
      <c r="O3450">
        <v>1016</v>
      </c>
      <c r="P3450">
        <v>1353</v>
      </c>
      <c r="Q3450">
        <v>1536</v>
      </c>
    </row>
    <row r="3451" spans="1:17" x14ac:dyDescent="0.25">
      <c r="A3451">
        <v>40111</v>
      </c>
      <c r="B3451" t="s">
        <v>13131</v>
      </c>
      <c r="C3451" t="s">
        <v>13132</v>
      </c>
      <c r="D3451" t="s">
        <v>13133</v>
      </c>
      <c r="E3451" t="s">
        <v>1551</v>
      </c>
      <c r="F3451" t="s">
        <v>2644</v>
      </c>
      <c r="G3451" t="s">
        <v>12920</v>
      </c>
      <c r="H3451" t="s">
        <v>12921</v>
      </c>
      <c r="I3451" t="s">
        <v>39</v>
      </c>
      <c r="J3451" t="s">
        <v>13134</v>
      </c>
      <c r="K3451" t="s">
        <v>2648</v>
      </c>
      <c r="L3451">
        <v>38553</v>
      </c>
      <c r="M3451">
        <v>601</v>
      </c>
      <c r="N3451">
        <v>605</v>
      </c>
      <c r="O3451">
        <v>797</v>
      </c>
      <c r="P3451">
        <v>1031</v>
      </c>
      <c r="Q3451">
        <v>1255</v>
      </c>
    </row>
    <row r="3452" spans="1:17" x14ac:dyDescent="0.25">
      <c r="A3452">
        <v>40113</v>
      </c>
      <c r="B3452" t="s">
        <v>13135</v>
      </c>
      <c r="C3452" t="s">
        <v>12990</v>
      </c>
      <c r="D3452" t="s">
        <v>12991</v>
      </c>
      <c r="E3452" t="s">
        <v>1563</v>
      </c>
      <c r="F3452" t="s">
        <v>2644</v>
      </c>
      <c r="G3452" t="s">
        <v>12920</v>
      </c>
      <c r="H3452" t="s">
        <v>12921</v>
      </c>
      <c r="I3452" t="s">
        <v>39</v>
      </c>
      <c r="J3452" t="s">
        <v>13136</v>
      </c>
      <c r="K3452" t="s">
        <v>2648</v>
      </c>
      <c r="L3452">
        <v>47074</v>
      </c>
      <c r="M3452">
        <v>711</v>
      </c>
      <c r="N3452">
        <v>781</v>
      </c>
      <c r="O3452">
        <v>987</v>
      </c>
      <c r="P3452">
        <v>1300</v>
      </c>
      <c r="Q3452">
        <v>1519</v>
      </c>
    </row>
    <row r="3453" spans="1:17" x14ac:dyDescent="0.25">
      <c r="A3453">
        <v>40115</v>
      </c>
      <c r="B3453" t="s">
        <v>13137</v>
      </c>
      <c r="C3453" t="s">
        <v>13138</v>
      </c>
      <c r="D3453" t="s">
        <v>13139</v>
      </c>
      <c r="E3453" t="s">
        <v>1577</v>
      </c>
      <c r="F3453" t="s">
        <v>2644</v>
      </c>
      <c r="G3453" t="s">
        <v>12920</v>
      </c>
      <c r="H3453" t="s">
        <v>12921</v>
      </c>
      <c r="I3453" t="s">
        <v>39</v>
      </c>
      <c r="J3453" t="s">
        <v>13140</v>
      </c>
      <c r="K3453" t="s">
        <v>2657</v>
      </c>
      <c r="L3453">
        <v>31283</v>
      </c>
      <c r="M3453">
        <v>538</v>
      </c>
      <c r="N3453">
        <v>605</v>
      </c>
      <c r="O3453">
        <v>797</v>
      </c>
      <c r="P3453">
        <v>984</v>
      </c>
      <c r="Q3453">
        <v>1080</v>
      </c>
    </row>
    <row r="3454" spans="1:17" x14ac:dyDescent="0.25">
      <c r="A3454">
        <v>40117</v>
      </c>
      <c r="B3454" t="s">
        <v>13141</v>
      </c>
      <c r="C3454" t="s">
        <v>13142</v>
      </c>
      <c r="D3454" t="s">
        <v>13143</v>
      </c>
      <c r="E3454" t="s">
        <v>1593</v>
      </c>
      <c r="F3454" t="s">
        <v>2644</v>
      </c>
      <c r="G3454" t="s">
        <v>12920</v>
      </c>
      <c r="H3454" t="s">
        <v>12921</v>
      </c>
      <c r="I3454" t="s">
        <v>39</v>
      </c>
      <c r="J3454" t="s">
        <v>13144</v>
      </c>
      <c r="K3454" t="s">
        <v>2648</v>
      </c>
      <c r="L3454">
        <v>16402</v>
      </c>
      <c r="M3454">
        <v>534</v>
      </c>
      <c r="N3454">
        <v>625</v>
      </c>
      <c r="O3454">
        <v>798</v>
      </c>
      <c r="P3454">
        <v>1052</v>
      </c>
      <c r="Q3454">
        <v>1359</v>
      </c>
    </row>
    <row r="3455" spans="1:17" x14ac:dyDescent="0.25">
      <c r="A3455">
        <v>40119</v>
      </c>
      <c r="B3455" t="s">
        <v>13145</v>
      </c>
      <c r="C3455" t="s">
        <v>13146</v>
      </c>
      <c r="D3455" t="s">
        <v>13147</v>
      </c>
      <c r="E3455" t="s">
        <v>1608</v>
      </c>
      <c r="F3455" t="s">
        <v>2644</v>
      </c>
      <c r="G3455" t="s">
        <v>12920</v>
      </c>
      <c r="H3455" t="s">
        <v>12921</v>
      </c>
      <c r="I3455" t="s">
        <v>39</v>
      </c>
      <c r="J3455" t="s">
        <v>13148</v>
      </c>
      <c r="K3455" t="s">
        <v>2657</v>
      </c>
      <c r="L3455">
        <v>81912</v>
      </c>
      <c r="M3455">
        <v>698</v>
      </c>
      <c r="N3455">
        <v>747</v>
      </c>
      <c r="O3455">
        <v>897</v>
      </c>
      <c r="P3455">
        <v>1248</v>
      </c>
      <c r="Q3455">
        <v>1405</v>
      </c>
    </row>
    <row r="3456" spans="1:17" x14ac:dyDescent="0.25">
      <c r="A3456">
        <v>40121</v>
      </c>
      <c r="B3456" t="s">
        <v>13149</v>
      </c>
      <c r="C3456" t="s">
        <v>13150</v>
      </c>
      <c r="D3456" t="s">
        <v>13151</v>
      </c>
      <c r="E3456" t="s">
        <v>1623</v>
      </c>
      <c r="F3456" t="s">
        <v>2644</v>
      </c>
      <c r="G3456" t="s">
        <v>12920</v>
      </c>
      <c r="H3456" t="s">
        <v>12921</v>
      </c>
      <c r="I3456" t="s">
        <v>39</v>
      </c>
      <c r="J3456" t="s">
        <v>13152</v>
      </c>
      <c r="K3456" t="s">
        <v>2657</v>
      </c>
      <c r="L3456">
        <v>43955</v>
      </c>
      <c r="M3456">
        <v>624</v>
      </c>
      <c r="N3456">
        <v>641</v>
      </c>
      <c r="O3456">
        <v>829</v>
      </c>
      <c r="P3456">
        <v>1009</v>
      </c>
      <c r="Q3456">
        <v>1328</v>
      </c>
    </row>
    <row r="3457" spans="1:17" x14ac:dyDescent="0.25">
      <c r="A3457">
        <v>40123</v>
      </c>
      <c r="B3457" t="s">
        <v>13153</v>
      </c>
      <c r="C3457" t="s">
        <v>13154</v>
      </c>
      <c r="D3457" t="s">
        <v>13155</v>
      </c>
      <c r="E3457" t="s">
        <v>1575</v>
      </c>
      <c r="F3457" t="s">
        <v>2644</v>
      </c>
      <c r="G3457" t="s">
        <v>12920</v>
      </c>
      <c r="H3457" t="s">
        <v>12921</v>
      </c>
      <c r="I3457" t="s">
        <v>39</v>
      </c>
      <c r="J3457" t="s">
        <v>13156</v>
      </c>
      <c r="K3457" t="s">
        <v>2657</v>
      </c>
      <c r="L3457">
        <v>38385</v>
      </c>
      <c r="M3457">
        <v>618</v>
      </c>
      <c r="N3457">
        <v>622</v>
      </c>
      <c r="O3457">
        <v>819</v>
      </c>
      <c r="P3457">
        <v>1062</v>
      </c>
      <c r="Q3457">
        <v>1100</v>
      </c>
    </row>
    <row r="3458" spans="1:17" x14ac:dyDescent="0.25">
      <c r="A3458">
        <v>40125</v>
      </c>
      <c r="B3458" t="s">
        <v>13157</v>
      </c>
      <c r="C3458" t="s">
        <v>13158</v>
      </c>
      <c r="D3458" t="s">
        <v>13159</v>
      </c>
      <c r="E3458" t="s">
        <v>1658</v>
      </c>
      <c r="F3458" t="s">
        <v>2644</v>
      </c>
      <c r="G3458" t="s">
        <v>12920</v>
      </c>
      <c r="H3458" t="s">
        <v>12921</v>
      </c>
      <c r="I3458" t="s">
        <v>39</v>
      </c>
      <c r="J3458" t="s">
        <v>13160</v>
      </c>
      <c r="K3458" t="s">
        <v>2657</v>
      </c>
      <c r="L3458">
        <v>72511</v>
      </c>
      <c r="M3458">
        <v>556</v>
      </c>
      <c r="N3458">
        <v>639</v>
      </c>
      <c r="O3458">
        <v>831</v>
      </c>
      <c r="P3458">
        <v>1086</v>
      </c>
      <c r="Q3458">
        <v>1200</v>
      </c>
    </row>
    <row r="3459" spans="1:17" x14ac:dyDescent="0.25">
      <c r="A3459">
        <v>40127</v>
      </c>
      <c r="B3459" t="s">
        <v>13161</v>
      </c>
      <c r="C3459" t="s">
        <v>13162</v>
      </c>
      <c r="D3459" t="s">
        <v>13163</v>
      </c>
      <c r="E3459" t="s">
        <v>1674</v>
      </c>
      <c r="F3459" t="s">
        <v>2644</v>
      </c>
      <c r="G3459" t="s">
        <v>12920</v>
      </c>
      <c r="H3459" t="s">
        <v>12921</v>
      </c>
      <c r="I3459" t="s">
        <v>39</v>
      </c>
      <c r="J3459" t="s">
        <v>13164</v>
      </c>
      <c r="K3459" t="s">
        <v>2657</v>
      </c>
      <c r="L3459">
        <v>11055</v>
      </c>
      <c r="M3459">
        <v>619</v>
      </c>
      <c r="N3459">
        <v>674</v>
      </c>
      <c r="O3459">
        <v>797</v>
      </c>
      <c r="P3459">
        <v>1133</v>
      </c>
      <c r="Q3459">
        <v>1231</v>
      </c>
    </row>
    <row r="3460" spans="1:17" x14ac:dyDescent="0.25">
      <c r="A3460">
        <v>40129</v>
      </c>
      <c r="B3460" t="s">
        <v>13165</v>
      </c>
      <c r="C3460" t="s">
        <v>13166</v>
      </c>
      <c r="D3460" t="s">
        <v>13167</v>
      </c>
      <c r="E3460" t="s">
        <v>1690</v>
      </c>
      <c r="F3460" t="s">
        <v>2644</v>
      </c>
      <c r="G3460" t="s">
        <v>12920</v>
      </c>
      <c r="H3460" t="s">
        <v>12921</v>
      </c>
      <c r="I3460" t="s">
        <v>39</v>
      </c>
      <c r="J3460" t="s">
        <v>13168</v>
      </c>
      <c r="K3460" t="s">
        <v>2657</v>
      </c>
      <c r="L3460">
        <v>3635</v>
      </c>
      <c r="M3460">
        <v>619</v>
      </c>
      <c r="N3460">
        <v>620</v>
      </c>
      <c r="O3460">
        <v>797</v>
      </c>
      <c r="P3460">
        <v>970</v>
      </c>
      <c r="Q3460">
        <v>1170</v>
      </c>
    </row>
    <row r="3461" spans="1:17" x14ac:dyDescent="0.25">
      <c r="A3461">
        <v>40131</v>
      </c>
      <c r="B3461" t="s">
        <v>13169</v>
      </c>
      <c r="C3461" t="s">
        <v>12990</v>
      </c>
      <c r="D3461" t="s">
        <v>12991</v>
      </c>
      <c r="E3461" t="s">
        <v>1705</v>
      </c>
      <c r="F3461" t="s">
        <v>2644</v>
      </c>
      <c r="G3461" t="s">
        <v>12920</v>
      </c>
      <c r="H3461" t="s">
        <v>12921</v>
      </c>
      <c r="I3461" t="s">
        <v>39</v>
      </c>
      <c r="J3461" t="s">
        <v>13170</v>
      </c>
      <c r="K3461" t="s">
        <v>2648</v>
      </c>
      <c r="L3461">
        <v>92052</v>
      </c>
      <c r="M3461">
        <v>711</v>
      </c>
      <c r="N3461">
        <v>781</v>
      </c>
      <c r="O3461">
        <v>987</v>
      </c>
      <c r="P3461">
        <v>1300</v>
      </c>
      <c r="Q3461">
        <v>1519</v>
      </c>
    </row>
    <row r="3462" spans="1:17" x14ac:dyDescent="0.25">
      <c r="A3462">
        <v>40133</v>
      </c>
      <c r="B3462" t="s">
        <v>13171</v>
      </c>
      <c r="C3462" t="s">
        <v>13172</v>
      </c>
      <c r="D3462" t="s">
        <v>13173</v>
      </c>
      <c r="E3462" t="s">
        <v>1586</v>
      </c>
      <c r="F3462" t="s">
        <v>2644</v>
      </c>
      <c r="G3462" t="s">
        <v>12920</v>
      </c>
      <c r="H3462" t="s">
        <v>12921</v>
      </c>
      <c r="I3462" t="s">
        <v>39</v>
      </c>
      <c r="J3462" t="s">
        <v>13174</v>
      </c>
      <c r="K3462" t="s">
        <v>2657</v>
      </c>
      <c r="L3462">
        <v>24624</v>
      </c>
      <c r="M3462">
        <v>533</v>
      </c>
      <c r="N3462">
        <v>624</v>
      </c>
      <c r="O3462">
        <v>797</v>
      </c>
      <c r="P3462">
        <v>995</v>
      </c>
      <c r="Q3462">
        <v>1168</v>
      </c>
    </row>
    <row r="3463" spans="1:17" x14ac:dyDescent="0.25">
      <c r="A3463">
        <v>40135</v>
      </c>
      <c r="B3463" t="s">
        <v>13175</v>
      </c>
      <c r="C3463" t="s">
        <v>3138</v>
      </c>
      <c r="D3463" t="s">
        <v>3139</v>
      </c>
      <c r="E3463" t="s">
        <v>1731</v>
      </c>
      <c r="F3463" t="s">
        <v>2644</v>
      </c>
      <c r="G3463" t="s">
        <v>12920</v>
      </c>
      <c r="H3463" t="s">
        <v>12921</v>
      </c>
      <c r="I3463" t="s">
        <v>39</v>
      </c>
      <c r="J3463" t="s">
        <v>13176</v>
      </c>
      <c r="K3463" t="s">
        <v>2648</v>
      </c>
      <c r="L3463">
        <v>41687</v>
      </c>
      <c r="M3463">
        <v>601</v>
      </c>
      <c r="N3463">
        <v>605</v>
      </c>
      <c r="O3463">
        <v>797</v>
      </c>
      <c r="P3463">
        <v>1102</v>
      </c>
      <c r="Q3463">
        <v>1270</v>
      </c>
    </row>
    <row r="3464" spans="1:17" x14ac:dyDescent="0.25">
      <c r="A3464">
        <v>40137</v>
      </c>
      <c r="B3464" t="s">
        <v>13177</v>
      </c>
      <c r="C3464" t="s">
        <v>13178</v>
      </c>
      <c r="D3464" t="s">
        <v>13179</v>
      </c>
      <c r="E3464" t="s">
        <v>1743</v>
      </c>
      <c r="F3464" t="s">
        <v>2644</v>
      </c>
      <c r="G3464" t="s">
        <v>12920</v>
      </c>
      <c r="H3464" t="s">
        <v>12921</v>
      </c>
      <c r="I3464" t="s">
        <v>39</v>
      </c>
      <c r="J3464" t="s">
        <v>13180</v>
      </c>
      <c r="K3464" t="s">
        <v>2657</v>
      </c>
      <c r="L3464">
        <v>43401</v>
      </c>
      <c r="M3464">
        <v>639</v>
      </c>
      <c r="N3464">
        <v>643</v>
      </c>
      <c r="O3464">
        <v>797</v>
      </c>
      <c r="P3464">
        <v>1115</v>
      </c>
      <c r="Q3464">
        <v>1269</v>
      </c>
    </row>
    <row r="3465" spans="1:17" x14ac:dyDescent="0.25">
      <c r="A3465">
        <v>40139</v>
      </c>
      <c r="B3465" t="s">
        <v>13181</v>
      </c>
      <c r="C3465" t="s">
        <v>13182</v>
      </c>
      <c r="D3465" t="s">
        <v>13183</v>
      </c>
      <c r="E3465" t="s">
        <v>1754</v>
      </c>
      <c r="F3465" t="s">
        <v>2644</v>
      </c>
      <c r="G3465" t="s">
        <v>12920</v>
      </c>
      <c r="H3465" t="s">
        <v>12921</v>
      </c>
      <c r="I3465" t="s">
        <v>39</v>
      </c>
      <c r="J3465" t="s">
        <v>13184</v>
      </c>
      <c r="K3465" t="s">
        <v>2657</v>
      </c>
      <c r="L3465">
        <v>20633</v>
      </c>
      <c r="M3465">
        <v>729</v>
      </c>
      <c r="N3465">
        <v>733</v>
      </c>
      <c r="O3465">
        <v>871</v>
      </c>
      <c r="P3465">
        <v>1061</v>
      </c>
      <c r="Q3465">
        <v>1484</v>
      </c>
    </row>
    <row r="3466" spans="1:17" x14ac:dyDescent="0.25">
      <c r="A3466">
        <v>40141</v>
      </c>
      <c r="B3466" t="s">
        <v>13185</v>
      </c>
      <c r="C3466" t="s">
        <v>13186</v>
      </c>
      <c r="D3466" t="s">
        <v>13187</v>
      </c>
      <c r="E3466" t="s">
        <v>1770</v>
      </c>
      <c r="F3466" t="s">
        <v>2644</v>
      </c>
      <c r="G3466" t="s">
        <v>12920</v>
      </c>
      <c r="H3466" t="s">
        <v>12921</v>
      </c>
      <c r="I3466" t="s">
        <v>39</v>
      </c>
      <c r="J3466" t="s">
        <v>13188</v>
      </c>
      <c r="K3466" t="s">
        <v>2657</v>
      </c>
      <c r="L3466">
        <v>7347</v>
      </c>
      <c r="M3466">
        <v>619</v>
      </c>
      <c r="N3466">
        <v>700</v>
      </c>
      <c r="O3466">
        <v>797</v>
      </c>
      <c r="P3466">
        <v>970</v>
      </c>
      <c r="Q3466">
        <v>1204</v>
      </c>
    </row>
    <row r="3467" spans="1:17" x14ac:dyDescent="0.25">
      <c r="A3467">
        <v>40143</v>
      </c>
      <c r="B3467" t="s">
        <v>13189</v>
      </c>
      <c r="C3467" t="s">
        <v>12990</v>
      </c>
      <c r="D3467" t="s">
        <v>12991</v>
      </c>
      <c r="E3467" t="s">
        <v>1783</v>
      </c>
      <c r="F3467" t="s">
        <v>2644</v>
      </c>
      <c r="G3467" t="s">
        <v>12920</v>
      </c>
      <c r="H3467" t="s">
        <v>12921</v>
      </c>
      <c r="I3467" t="s">
        <v>39</v>
      </c>
      <c r="J3467" t="s">
        <v>13190</v>
      </c>
      <c r="K3467" t="s">
        <v>2648</v>
      </c>
      <c r="L3467">
        <v>650291</v>
      </c>
      <c r="M3467">
        <v>711</v>
      </c>
      <c r="N3467">
        <v>781</v>
      </c>
      <c r="O3467">
        <v>987</v>
      </c>
      <c r="P3467">
        <v>1300</v>
      </c>
      <c r="Q3467">
        <v>1519</v>
      </c>
    </row>
    <row r="3468" spans="1:17" x14ac:dyDescent="0.25">
      <c r="A3468">
        <v>40145</v>
      </c>
      <c r="B3468" t="s">
        <v>13191</v>
      </c>
      <c r="C3468" t="s">
        <v>12990</v>
      </c>
      <c r="D3468" t="s">
        <v>12991</v>
      </c>
      <c r="E3468" t="s">
        <v>1796</v>
      </c>
      <c r="F3468" t="s">
        <v>2644</v>
      </c>
      <c r="G3468" t="s">
        <v>12920</v>
      </c>
      <c r="H3468" t="s">
        <v>12921</v>
      </c>
      <c r="I3468" t="s">
        <v>39</v>
      </c>
      <c r="J3468" t="s">
        <v>13192</v>
      </c>
      <c r="K3468" t="s">
        <v>2648</v>
      </c>
      <c r="L3468">
        <v>80264</v>
      </c>
      <c r="M3468">
        <v>711</v>
      </c>
      <c r="N3468">
        <v>781</v>
      </c>
      <c r="O3468">
        <v>987</v>
      </c>
      <c r="P3468">
        <v>1300</v>
      </c>
      <c r="Q3468">
        <v>1519</v>
      </c>
    </row>
    <row r="3469" spans="1:17" x14ac:dyDescent="0.25">
      <c r="A3469">
        <v>40147</v>
      </c>
      <c r="B3469" t="s">
        <v>13193</v>
      </c>
      <c r="C3469" t="s">
        <v>13194</v>
      </c>
      <c r="D3469" t="s">
        <v>13195</v>
      </c>
      <c r="E3469" t="s">
        <v>271</v>
      </c>
      <c r="F3469" t="s">
        <v>2644</v>
      </c>
      <c r="G3469" t="s">
        <v>12920</v>
      </c>
      <c r="H3469" t="s">
        <v>12921</v>
      </c>
      <c r="I3469" t="s">
        <v>39</v>
      </c>
      <c r="J3469" t="s">
        <v>13196</v>
      </c>
      <c r="K3469" t="s">
        <v>2657</v>
      </c>
      <c r="L3469">
        <v>51995</v>
      </c>
      <c r="M3469">
        <v>686</v>
      </c>
      <c r="N3469">
        <v>706</v>
      </c>
      <c r="O3469">
        <v>797</v>
      </c>
      <c r="P3469">
        <v>1131</v>
      </c>
      <c r="Q3469">
        <v>1257</v>
      </c>
    </row>
    <row r="3470" spans="1:17" x14ac:dyDescent="0.25">
      <c r="A3470">
        <v>40149</v>
      </c>
      <c r="B3470" t="s">
        <v>13197</v>
      </c>
      <c r="C3470" t="s">
        <v>13198</v>
      </c>
      <c r="D3470" t="s">
        <v>13199</v>
      </c>
      <c r="E3470" t="s">
        <v>1817</v>
      </c>
      <c r="F3470" t="s">
        <v>2644</v>
      </c>
      <c r="G3470" t="s">
        <v>12920</v>
      </c>
      <c r="H3470" t="s">
        <v>12921</v>
      </c>
      <c r="I3470" t="s">
        <v>39</v>
      </c>
      <c r="J3470" t="s">
        <v>13200</v>
      </c>
      <c r="K3470" t="s">
        <v>2657</v>
      </c>
      <c r="L3470">
        <v>11066</v>
      </c>
      <c r="M3470">
        <v>619</v>
      </c>
      <c r="N3470">
        <v>706</v>
      </c>
      <c r="O3470">
        <v>797</v>
      </c>
      <c r="P3470">
        <v>970</v>
      </c>
      <c r="Q3470">
        <v>1158</v>
      </c>
    </row>
    <row r="3471" spans="1:17" x14ac:dyDescent="0.25">
      <c r="A3471">
        <v>40151</v>
      </c>
      <c r="B3471" t="s">
        <v>13201</v>
      </c>
      <c r="C3471" t="s">
        <v>13202</v>
      </c>
      <c r="D3471" t="s">
        <v>13203</v>
      </c>
      <c r="E3471" t="s">
        <v>1825</v>
      </c>
      <c r="F3471" t="s">
        <v>2644</v>
      </c>
      <c r="G3471" t="s">
        <v>12920</v>
      </c>
      <c r="H3471" t="s">
        <v>12921</v>
      </c>
      <c r="I3471" t="s">
        <v>39</v>
      </c>
      <c r="J3471" t="s">
        <v>13204</v>
      </c>
      <c r="K3471" t="s">
        <v>2657</v>
      </c>
      <c r="L3471">
        <v>8914</v>
      </c>
      <c r="M3471">
        <v>656</v>
      </c>
      <c r="N3471">
        <v>694</v>
      </c>
      <c r="O3471">
        <v>845</v>
      </c>
      <c r="P3471">
        <v>1058</v>
      </c>
      <c r="Q3471">
        <v>1240</v>
      </c>
    </row>
    <row r="3472" spans="1:17" x14ac:dyDescent="0.25">
      <c r="A3472">
        <v>40153</v>
      </c>
      <c r="B3472" t="s">
        <v>13205</v>
      </c>
      <c r="C3472" t="s">
        <v>13206</v>
      </c>
      <c r="D3472" t="s">
        <v>13207</v>
      </c>
      <c r="E3472" t="s">
        <v>1835</v>
      </c>
      <c r="F3472" t="s">
        <v>2644</v>
      </c>
      <c r="G3472" t="s">
        <v>12920</v>
      </c>
      <c r="H3472" t="s">
        <v>12921</v>
      </c>
      <c r="I3472" t="s">
        <v>39</v>
      </c>
      <c r="J3472" t="s">
        <v>13208</v>
      </c>
      <c r="K3472" t="s">
        <v>2657</v>
      </c>
      <c r="L3472">
        <v>20352</v>
      </c>
      <c r="M3472">
        <v>682</v>
      </c>
      <c r="N3472">
        <v>687</v>
      </c>
      <c r="O3472">
        <v>904</v>
      </c>
      <c r="P3472">
        <v>1180</v>
      </c>
      <c r="Q3472">
        <v>1540</v>
      </c>
    </row>
    <row r="3473" spans="1:17" x14ac:dyDescent="0.25">
      <c r="A3473">
        <v>41001</v>
      </c>
      <c r="B3473" t="s">
        <v>13209</v>
      </c>
      <c r="C3473" t="s">
        <v>13210</v>
      </c>
      <c r="D3473" t="s">
        <v>13211</v>
      </c>
      <c r="E3473" t="s">
        <v>87</v>
      </c>
      <c r="F3473" t="s">
        <v>2644</v>
      </c>
      <c r="G3473" t="s">
        <v>13212</v>
      </c>
      <c r="H3473" t="s">
        <v>13213</v>
      </c>
      <c r="I3473" t="s">
        <v>40</v>
      </c>
      <c r="J3473" t="s">
        <v>13214</v>
      </c>
      <c r="K3473" t="s">
        <v>2657</v>
      </c>
      <c r="L3473">
        <v>16090</v>
      </c>
      <c r="M3473">
        <v>602</v>
      </c>
      <c r="N3473">
        <v>719</v>
      </c>
      <c r="O3473">
        <v>893</v>
      </c>
      <c r="P3473">
        <v>1269</v>
      </c>
      <c r="Q3473">
        <v>1367</v>
      </c>
    </row>
    <row r="3474" spans="1:17" x14ac:dyDescent="0.25">
      <c r="A3474">
        <v>41003</v>
      </c>
      <c r="B3474" t="s">
        <v>13215</v>
      </c>
      <c r="C3474" t="s">
        <v>13216</v>
      </c>
      <c r="D3474" t="s">
        <v>13217</v>
      </c>
      <c r="E3474" t="s">
        <v>129</v>
      </c>
      <c r="F3474" t="s">
        <v>2644</v>
      </c>
      <c r="G3474" t="s">
        <v>13212</v>
      </c>
      <c r="H3474" t="s">
        <v>13213</v>
      </c>
      <c r="I3474" t="s">
        <v>40</v>
      </c>
      <c r="J3474" t="s">
        <v>13218</v>
      </c>
      <c r="K3474" t="s">
        <v>2648</v>
      </c>
      <c r="L3474">
        <v>92168</v>
      </c>
      <c r="M3474">
        <v>1107</v>
      </c>
      <c r="N3474">
        <v>1158</v>
      </c>
      <c r="O3474">
        <v>1430</v>
      </c>
      <c r="P3474">
        <v>2032</v>
      </c>
      <c r="Q3474">
        <v>2410</v>
      </c>
    </row>
    <row r="3475" spans="1:17" x14ac:dyDescent="0.25">
      <c r="A3475">
        <v>41005</v>
      </c>
      <c r="B3475" t="s">
        <v>13219</v>
      </c>
      <c r="C3475" t="s">
        <v>13220</v>
      </c>
      <c r="D3475" t="s">
        <v>13221</v>
      </c>
      <c r="E3475" t="s">
        <v>178</v>
      </c>
      <c r="F3475" t="s">
        <v>2644</v>
      </c>
      <c r="G3475" t="s">
        <v>13212</v>
      </c>
      <c r="H3475" t="s">
        <v>13213</v>
      </c>
      <c r="I3475" t="s">
        <v>40</v>
      </c>
      <c r="J3475" t="s">
        <v>13222</v>
      </c>
      <c r="K3475" t="s">
        <v>2648</v>
      </c>
      <c r="L3475">
        <v>415084</v>
      </c>
      <c r="M3475">
        <v>1500</v>
      </c>
      <c r="N3475">
        <v>1610</v>
      </c>
      <c r="O3475">
        <v>1839</v>
      </c>
      <c r="P3475">
        <v>2574</v>
      </c>
      <c r="Q3475">
        <v>2995</v>
      </c>
    </row>
    <row r="3476" spans="1:17" x14ac:dyDescent="0.25">
      <c r="A3476">
        <v>41007</v>
      </c>
      <c r="B3476" t="s">
        <v>13223</v>
      </c>
      <c r="C3476" t="s">
        <v>13224</v>
      </c>
      <c r="D3476" t="s">
        <v>13225</v>
      </c>
      <c r="E3476" t="s">
        <v>225</v>
      </c>
      <c r="F3476" t="s">
        <v>2644</v>
      </c>
      <c r="G3476" t="s">
        <v>13212</v>
      </c>
      <c r="H3476" t="s">
        <v>13213</v>
      </c>
      <c r="I3476" t="s">
        <v>40</v>
      </c>
      <c r="J3476" t="s">
        <v>13226</v>
      </c>
      <c r="K3476" t="s">
        <v>2657</v>
      </c>
      <c r="L3476">
        <v>39656</v>
      </c>
      <c r="M3476">
        <v>857</v>
      </c>
      <c r="N3476">
        <v>977</v>
      </c>
      <c r="O3476">
        <v>1178</v>
      </c>
      <c r="P3476">
        <v>1630</v>
      </c>
      <c r="Q3476">
        <v>2007</v>
      </c>
    </row>
    <row r="3477" spans="1:17" x14ac:dyDescent="0.25">
      <c r="A3477">
        <v>41009</v>
      </c>
      <c r="B3477" t="s">
        <v>13227</v>
      </c>
      <c r="C3477" t="s">
        <v>13220</v>
      </c>
      <c r="D3477" t="s">
        <v>13221</v>
      </c>
      <c r="E3477" t="s">
        <v>269</v>
      </c>
      <c r="F3477" t="s">
        <v>2644</v>
      </c>
      <c r="G3477" t="s">
        <v>13212</v>
      </c>
      <c r="H3477" t="s">
        <v>13213</v>
      </c>
      <c r="I3477" t="s">
        <v>40</v>
      </c>
      <c r="J3477" t="s">
        <v>13228</v>
      </c>
      <c r="K3477" t="s">
        <v>2648</v>
      </c>
      <c r="L3477">
        <v>52117</v>
      </c>
      <c r="M3477">
        <v>1500</v>
      </c>
      <c r="N3477">
        <v>1610</v>
      </c>
      <c r="O3477">
        <v>1839</v>
      </c>
      <c r="P3477">
        <v>2574</v>
      </c>
      <c r="Q3477">
        <v>2995</v>
      </c>
    </row>
    <row r="3478" spans="1:17" x14ac:dyDescent="0.25">
      <c r="A3478">
        <v>41011</v>
      </c>
      <c r="B3478" t="s">
        <v>13229</v>
      </c>
      <c r="C3478" t="s">
        <v>13230</v>
      </c>
      <c r="D3478" t="s">
        <v>13231</v>
      </c>
      <c r="E3478" t="s">
        <v>217</v>
      </c>
      <c r="F3478" t="s">
        <v>2644</v>
      </c>
      <c r="G3478" t="s">
        <v>13212</v>
      </c>
      <c r="H3478" t="s">
        <v>13213</v>
      </c>
      <c r="I3478" t="s">
        <v>40</v>
      </c>
      <c r="J3478" t="s">
        <v>13232</v>
      </c>
      <c r="K3478" t="s">
        <v>2657</v>
      </c>
      <c r="L3478">
        <v>64175</v>
      </c>
      <c r="M3478">
        <v>675</v>
      </c>
      <c r="N3478">
        <v>785</v>
      </c>
      <c r="O3478">
        <v>1010</v>
      </c>
      <c r="P3478">
        <v>1435</v>
      </c>
      <c r="Q3478">
        <v>1706</v>
      </c>
    </row>
    <row r="3479" spans="1:17" x14ac:dyDescent="0.25">
      <c r="A3479">
        <v>41013</v>
      </c>
      <c r="B3479" t="s">
        <v>13233</v>
      </c>
      <c r="C3479" t="s">
        <v>13234</v>
      </c>
      <c r="D3479" t="s">
        <v>13235</v>
      </c>
      <c r="E3479" t="s">
        <v>315</v>
      </c>
      <c r="F3479" t="s">
        <v>2644</v>
      </c>
      <c r="G3479" t="s">
        <v>13212</v>
      </c>
      <c r="H3479" t="s">
        <v>13213</v>
      </c>
      <c r="I3479" t="s">
        <v>40</v>
      </c>
      <c r="J3479" t="s">
        <v>13236</v>
      </c>
      <c r="K3479" t="s">
        <v>2657</v>
      </c>
      <c r="L3479">
        <v>23733</v>
      </c>
      <c r="M3479">
        <v>724</v>
      </c>
      <c r="N3479">
        <v>890</v>
      </c>
      <c r="O3479">
        <v>1083</v>
      </c>
      <c r="P3479">
        <v>1445</v>
      </c>
      <c r="Q3479">
        <v>1613</v>
      </c>
    </row>
    <row r="3480" spans="1:17" x14ac:dyDescent="0.25">
      <c r="A3480">
        <v>41015</v>
      </c>
      <c r="B3480" t="s">
        <v>13237</v>
      </c>
      <c r="C3480" t="s">
        <v>13238</v>
      </c>
      <c r="D3480" t="s">
        <v>13239</v>
      </c>
      <c r="E3480" t="s">
        <v>303</v>
      </c>
      <c r="F3480" t="s">
        <v>2644</v>
      </c>
      <c r="G3480" t="s">
        <v>13212</v>
      </c>
      <c r="H3480" t="s">
        <v>13213</v>
      </c>
      <c r="I3480" t="s">
        <v>40</v>
      </c>
      <c r="J3480" t="s">
        <v>13240</v>
      </c>
      <c r="K3480" t="s">
        <v>2657</v>
      </c>
      <c r="L3480">
        <v>22889</v>
      </c>
      <c r="M3480">
        <v>791</v>
      </c>
      <c r="N3480">
        <v>942</v>
      </c>
      <c r="O3480">
        <v>1181</v>
      </c>
      <c r="P3480">
        <v>1678</v>
      </c>
      <c r="Q3480">
        <v>1932</v>
      </c>
    </row>
    <row r="3481" spans="1:17" x14ac:dyDescent="0.25">
      <c r="A3481">
        <v>41017</v>
      </c>
      <c r="B3481" t="s">
        <v>13241</v>
      </c>
      <c r="C3481" t="s">
        <v>13242</v>
      </c>
      <c r="D3481" t="s">
        <v>13243</v>
      </c>
      <c r="E3481" t="s">
        <v>415</v>
      </c>
      <c r="F3481" t="s">
        <v>2644</v>
      </c>
      <c r="G3481" t="s">
        <v>13212</v>
      </c>
      <c r="H3481" t="s">
        <v>13213</v>
      </c>
      <c r="I3481" t="s">
        <v>40</v>
      </c>
      <c r="J3481" t="s">
        <v>13244</v>
      </c>
      <c r="K3481" t="s">
        <v>2648</v>
      </c>
      <c r="L3481">
        <v>191749</v>
      </c>
      <c r="M3481">
        <v>999</v>
      </c>
      <c r="N3481">
        <v>1184</v>
      </c>
      <c r="O3481">
        <v>1492</v>
      </c>
      <c r="P3481">
        <v>2120</v>
      </c>
      <c r="Q3481">
        <v>2541</v>
      </c>
    </row>
    <row r="3482" spans="1:17" x14ac:dyDescent="0.25">
      <c r="A3482">
        <v>41019</v>
      </c>
      <c r="B3482" t="s">
        <v>13245</v>
      </c>
      <c r="C3482" t="s">
        <v>13246</v>
      </c>
      <c r="D3482" t="s">
        <v>13247</v>
      </c>
      <c r="E3482" t="s">
        <v>169</v>
      </c>
      <c r="F3482" t="s">
        <v>2644</v>
      </c>
      <c r="G3482" t="s">
        <v>13212</v>
      </c>
      <c r="H3482" t="s">
        <v>13213</v>
      </c>
      <c r="I3482" t="s">
        <v>40</v>
      </c>
      <c r="J3482" t="s">
        <v>13248</v>
      </c>
      <c r="K3482" t="s">
        <v>2657</v>
      </c>
      <c r="L3482">
        <v>110015</v>
      </c>
      <c r="M3482">
        <v>828</v>
      </c>
      <c r="N3482">
        <v>941</v>
      </c>
      <c r="O3482">
        <v>1239</v>
      </c>
      <c r="P3482">
        <v>1761</v>
      </c>
      <c r="Q3482">
        <v>2092</v>
      </c>
    </row>
    <row r="3483" spans="1:17" x14ac:dyDescent="0.25">
      <c r="A3483">
        <v>41021</v>
      </c>
      <c r="B3483" t="s">
        <v>13249</v>
      </c>
      <c r="C3483" t="s">
        <v>13250</v>
      </c>
      <c r="D3483" t="s">
        <v>13251</v>
      </c>
      <c r="E3483" t="s">
        <v>482</v>
      </c>
      <c r="F3483" t="s">
        <v>2644</v>
      </c>
      <c r="G3483" t="s">
        <v>13212</v>
      </c>
      <c r="H3483" t="s">
        <v>13213</v>
      </c>
      <c r="I3483" t="s">
        <v>40</v>
      </c>
      <c r="J3483" t="s">
        <v>13252</v>
      </c>
      <c r="K3483" t="s">
        <v>2657</v>
      </c>
      <c r="L3483">
        <v>1896</v>
      </c>
      <c r="M3483">
        <v>720</v>
      </c>
      <c r="N3483">
        <v>818</v>
      </c>
      <c r="O3483">
        <v>1077</v>
      </c>
      <c r="P3483">
        <v>1346</v>
      </c>
      <c r="Q3483">
        <v>1626</v>
      </c>
    </row>
    <row r="3484" spans="1:17" x14ac:dyDescent="0.25">
      <c r="A3484">
        <v>41023</v>
      </c>
      <c r="B3484" t="s">
        <v>13253</v>
      </c>
      <c r="C3484" t="s">
        <v>13254</v>
      </c>
      <c r="D3484" t="s">
        <v>13255</v>
      </c>
      <c r="E3484" t="s">
        <v>446</v>
      </c>
      <c r="F3484" t="s">
        <v>2644</v>
      </c>
      <c r="G3484" t="s">
        <v>13212</v>
      </c>
      <c r="H3484" t="s">
        <v>13213</v>
      </c>
      <c r="I3484" t="s">
        <v>40</v>
      </c>
      <c r="J3484" t="s">
        <v>13256</v>
      </c>
      <c r="K3484" t="s">
        <v>2657</v>
      </c>
      <c r="L3484">
        <v>7174</v>
      </c>
      <c r="M3484">
        <v>610</v>
      </c>
      <c r="N3484">
        <v>698</v>
      </c>
      <c r="O3484">
        <v>912</v>
      </c>
      <c r="P3484">
        <v>1296</v>
      </c>
      <c r="Q3484">
        <v>1553</v>
      </c>
    </row>
    <row r="3485" spans="1:17" x14ac:dyDescent="0.25">
      <c r="A3485">
        <v>41025</v>
      </c>
      <c r="B3485" t="s">
        <v>13257</v>
      </c>
      <c r="C3485" t="s">
        <v>13258</v>
      </c>
      <c r="D3485" t="s">
        <v>13259</v>
      </c>
      <c r="E3485" t="s">
        <v>545</v>
      </c>
      <c r="F3485" t="s">
        <v>2644</v>
      </c>
      <c r="G3485" t="s">
        <v>13212</v>
      </c>
      <c r="H3485" t="s">
        <v>13213</v>
      </c>
      <c r="I3485" t="s">
        <v>40</v>
      </c>
      <c r="J3485" t="s">
        <v>13260</v>
      </c>
      <c r="K3485" t="s">
        <v>2657</v>
      </c>
      <c r="L3485">
        <v>7310</v>
      </c>
      <c r="M3485">
        <v>552</v>
      </c>
      <c r="N3485">
        <v>628</v>
      </c>
      <c r="O3485">
        <v>826</v>
      </c>
      <c r="P3485">
        <v>1174</v>
      </c>
      <c r="Q3485">
        <v>1407</v>
      </c>
    </row>
    <row r="3486" spans="1:17" x14ac:dyDescent="0.25">
      <c r="A3486">
        <v>41027</v>
      </c>
      <c r="B3486" t="s">
        <v>13261</v>
      </c>
      <c r="C3486" t="s">
        <v>13262</v>
      </c>
      <c r="D3486" t="s">
        <v>13263</v>
      </c>
      <c r="E3486" t="s">
        <v>575</v>
      </c>
      <c r="F3486" t="s">
        <v>2644</v>
      </c>
      <c r="G3486" t="s">
        <v>13212</v>
      </c>
      <c r="H3486" t="s">
        <v>13213</v>
      </c>
      <c r="I3486" t="s">
        <v>40</v>
      </c>
      <c r="J3486" t="s">
        <v>13264</v>
      </c>
      <c r="K3486" t="s">
        <v>2657</v>
      </c>
      <c r="L3486">
        <v>23270</v>
      </c>
      <c r="M3486">
        <v>871</v>
      </c>
      <c r="N3486">
        <v>989</v>
      </c>
      <c r="O3486">
        <v>1302</v>
      </c>
      <c r="P3486">
        <v>1850</v>
      </c>
      <c r="Q3486">
        <v>2218</v>
      </c>
    </row>
    <row r="3487" spans="1:17" x14ac:dyDescent="0.25">
      <c r="A3487">
        <v>41029</v>
      </c>
      <c r="B3487" t="s">
        <v>13265</v>
      </c>
      <c r="C3487" t="s">
        <v>13266</v>
      </c>
      <c r="D3487" t="s">
        <v>13267</v>
      </c>
      <c r="E3487" t="s">
        <v>609</v>
      </c>
      <c r="F3487" t="s">
        <v>2644</v>
      </c>
      <c r="G3487" t="s">
        <v>13212</v>
      </c>
      <c r="H3487" t="s">
        <v>13213</v>
      </c>
      <c r="I3487" t="s">
        <v>40</v>
      </c>
      <c r="J3487" t="s">
        <v>13268</v>
      </c>
      <c r="K3487" t="s">
        <v>2648</v>
      </c>
      <c r="L3487">
        <v>218781</v>
      </c>
      <c r="M3487">
        <v>861</v>
      </c>
      <c r="N3487">
        <v>978</v>
      </c>
      <c r="O3487">
        <v>1287</v>
      </c>
      <c r="P3487">
        <v>1829</v>
      </c>
      <c r="Q3487">
        <v>2192</v>
      </c>
    </row>
    <row r="3488" spans="1:17" x14ac:dyDescent="0.25">
      <c r="A3488">
        <v>41031</v>
      </c>
      <c r="B3488" t="s">
        <v>13269</v>
      </c>
      <c r="C3488" t="s">
        <v>13270</v>
      </c>
      <c r="D3488" t="s">
        <v>13271</v>
      </c>
      <c r="E3488" t="s">
        <v>648</v>
      </c>
      <c r="F3488" t="s">
        <v>2644</v>
      </c>
      <c r="G3488" t="s">
        <v>13212</v>
      </c>
      <c r="H3488" t="s">
        <v>13213</v>
      </c>
      <c r="I3488" t="s">
        <v>40</v>
      </c>
      <c r="J3488" t="s">
        <v>13272</v>
      </c>
      <c r="K3488" t="s">
        <v>2657</v>
      </c>
      <c r="L3488">
        <v>24048</v>
      </c>
      <c r="M3488">
        <v>683</v>
      </c>
      <c r="N3488">
        <v>806</v>
      </c>
      <c r="O3488">
        <v>1021</v>
      </c>
      <c r="P3488">
        <v>1451</v>
      </c>
      <c r="Q3488">
        <v>1736</v>
      </c>
    </row>
    <row r="3489" spans="1:17" x14ac:dyDescent="0.25">
      <c r="A3489">
        <v>41033</v>
      </c>
      <c r="B3489" t="s">
        <v>13273</v>
      </c>
      <c r="C3489" t="s">
        <v>13274</v>
      </c>
      <c r="D3489" t="s">
        <v>13275</v>
      </c>
      <c r="E3489" t="s">
        <v>674</v>
      </c>
      <c r="F3489" t="s">
        <v>2644</v>
      </c>
      <c r="G3489" t="s">
        <v>13212</v>
      </c>
      <c r="H3489" t="s">
        <v>13213</v>
      </c>
      <c r="I3489" t="s">
        <v>40</v>
      </c>
      <c r="J3489" t="s">
        <v>13276</v>
      </c>
      <c r="K3489" t="s">
        <v>2648</v>
      </c>
      <c r="L3489">
        <v>87097</v>
      </c>
      <c r="M3489">
        <v>781</v>
      </c>
      <c r="N3489">
        <v>887</v>
      </c>
      <c r="O3489">
        <v>1167</v>
      </c>
      <c r="P3489">
        <v>1659</v>
      </c>
      <c r="Q3489">
        <v>1832</v>
      </c>
    </row>
    <row r="3490" spans="1:17" x14ac:dyDescent="0.25">
      <c r="A3490">
        <v>41035</v>
      </c>
      <c r="B3490" t="s">
        <v>13277</v>
      </c>
      <c r="C3490" t="s">
        <v>13278</v>
      </c>
      <c r="D3490" t="s">
        <v>13279</v>
      </c>
      <c r="E3490" t="s">
        <v>707</v>
      </c>
      <c r="F3490" t="s">
        <v>2644</v>
      </c>
      <c r="G3490" t="s">
        <v>13212</v>
      </c>
      <c r="H3490" t="s">
        <v>13213</v>
      </c>
      <c r="I3490" t="s">
        <v>40</v>
      </c>
      <c r="J3490" t="s">
        <v>13280</v>
      </c>
      <c r="K3490" t="s">
        <v>2657</v>
      </c>
      <c r="L3490">
        <v>67606</v>
      </c>
      <c r="M3490">
        <v>636</v>
      </c>
      <c r="N3490">
        <v>722</v>
      </c>
      <c r="O3490">
        <v>951</v>
      </c>
      <c r="P3490">
        <v>1352</v>
      </c>
      <c r="Q3490">
        <v>1620</v>
      </c>
    </row>
    <row r="3491" spans="1:17" x14ac:dyDescent="0.25">
      <c r="A3491">
        <v>41037</v>
      </c>
      <c r="B3491" t="s">
        <v>13281</v>
      </c>
      <c r="C3491" t="s">
        <v>13282</v>
      </c>
      <c r="D3491" t="s">
        <v>13283</v>
      </c>
      <c r="E3491" t="s">
        <v>660</v>
      </c>
      <c r="F3491" t="s">
        <v>2644</v>
      </c>
      <c r="G3491" t="s">
        <v>13212</v>
      </c>
      <c r="H3491" t="s">
        <v>13213</v>
      </c>
      <c r="I3491" t="s">
        <v>40</v>
      </c>
      <c r="J3491" t="s">
        <v>13284</v>
      </c>
      <c r="K3491" t="s">
        <v>2657</v>
      </c>
      <c r="L3491">
        <v>7896</v>
      </c>
      <c r="M3491">
        <v>642</v>
      </c>
      <c r="N3491">
        <v>765</v>
      </c>
      <c r="O3491">
        <v>864</v>
      </c>
      <c r="P3491">
        <v>1228</v>
      </c>
      <c r="Q3491">
        <v>1472</v>
      </c>
    </row>
    <row r="3492" spans="1:17" x14ac:dyDescent="0.25">
      <c r="A3492">
        <v>41039</v>
      </c>
      <c r="B3492" t="s">
        <v>13285</v>
      </c>
      <c r="C3492" t="s">
        <v>13286</v>
      </c>
      <c r="D3492" t="s">
        <v>13287</v>
      </c>
      <c r="E3492" t="s">
        <v>761</v>
      </c>
      <c r="F3492" t="s">
        <v>2644</v>
      </c>
      <c r="G3492" t="s">
        <v>13212</v>
      </c>
      <c r="H3492" t="s">
        <v>13213</v>
      </c>
      <c r="I3492" t="s">
        <v>40</v>
      </c>
      <c r="J3492" t="s">
        <v>13288</v>
      </c>
      <c r="K3492" t="s">
        <v>2648</v>
      </c>
      <c r="L3492">
        <v>377749</v>
      </c>
      <c r="M3492">
        <v>902</v>
      </c>
      <c r="N3492">
        <v>1025</v>
      </c>
      <c r="O3492">
        <v>1349</v>
      </c>
      <c r="P3492">
        <v>1917</v>
      </c>
      <c r="Q3492">
        <v>2298</v>
      </c>
    </row>
    <row r="3493" spans="1:17" x14ac:dyDescent="0.25">
      <c r="A3493">
        <v>41041</v>
      </c>
      <c r="B3493" t="s">
        <v>13289</v>
      </c>
      <c r="C3493" t="s">
        <v>13290</v>
      </c>
      <c r="D3493" t="s">
        <v>13291</v>
      </c>
      <c r="E3493" t="s">
        <v>365</v>
      </c>
      <c r="F3493" t="s">
        <v>2644</v>
      </c>
      <c r="G3493" t="s">
        <v>13212</v>
      </c>
      <c r="H3493" t="s">
        <v>13213</v>
      </c>
      <c r="I3493" t="s">
        <v>40</v>
      </c>
      <c r="J3493" t="s">
        <v>13292</v>
      </c>
      <c r="K3493" t="s">
        <v>2657</v>
      </c>
      <c r="L3493">
        <v>49336</v>
      </c>
      <c r="M3493">
        <v>800</v>
      </c>
      <c r="N3493">
        <v>903</v>
      </c>
      <c r="O3493">
        <v>1163</v>
      </c>
      <c r="P3493">
        <v>1634</v>
      </c>
      <c r="Q3493">
        <v>1981</v>
      </c>
    </row>
    <row r="3494" spans="1:17" x14ac:dyDescent="0.25">
      <c r="A3494">
        <v>41043</v>
      </c>
      <c r="B3494" t="s">
        <v>13293</v>
      </c>
      <c r="C3494" t="s">
        <v>13294</v>
      </c>
      <c r="D3494" t="s">
        <v>13295</v>
      </c>
      <c r="E3494" t="s">
        <v>813</v>
      </c>
      <c r="F3494" t="s">
        <v>2644</v>
      </c>
      <c r="G3494" t="s">
        <v>13212</v>
      </c>
      <c r="H3494" t="s">
        <v>13213</v>
      </c>
      <c r="I3494" t="s">
        <v>40</v>
      </c>
      <c r="J3494" t="s">
        <v>13296</v>
      </c>
      <c r="K3494" t="s">
        <v>2648</v>
      </c>
      <c r="L3494">
        <v>127216</v>
      </c>
      <c r="M3494">
        <v>893</v>
      </c>
      <c r="N3494">
        <v>1000</v>
      </c>
      <c r="O3494">
        <v>1263</v>
      </c>
      <c r="P3494">
        <v>1728</v>
      </c>
      <c r="Q3494">
        <v>2019</v>
      </c>
    </row>
    <row r="3495" spans="1:17" x14ac:dyDescent="0.25">
      <c r="A3495">
        <v>41045</v>
      </c>
      <c r="B3495" t="s">
        <v>13297</v>
      </c>
      <c r="C3495" t="s">
        <v>13298</v>
      </c>
      <c r="D3495" t="s">
        <v>13299</v>
      </c>
      <c r="E3495" t="s">
        <v>841</v>
      </c>
      <c r="F3495" t="s">
        <v>2644</v>
      </c>
      <c r="G3495" t="s">
        <v>13212</v>
      </c>
      <c r="H3495" t="s">
        <v>13213</v>
      </c>
      <c r="I3495" t="s">
        <v>40</v>
      </c>
      <c r="J3495" t="s">
        <v>13300</v>
      </c>
      <c r="K3495" t="s">
        <v>2657</v>
      </c>
      <c r="L3495">
        <v>30632</v>
      </c>
      <c r="M3495">
        <v>618</v>
      </c>
      <c r="N3495">
        <v>678</v>
      </c>
      <c r="O3495">
        <v>893</v>
      </c>
      <c r="P3495">
        <v>1235</v>
      </c>
      <c r="Q3495">
        <v>1521</v>
      </c>
    </row>
    <row r="3496" spans="1:17" x14ac:dyDescent="0.25">
      <c r="A3496">
        <v>41047</v>
      </c>
      <c r="B3496" t="s">
        <v>13301</v>
      </c>
      <c r="C3496" t="s">
        <v>13302</v>
      </c>
      <c r="D3496" t="s">
        <v>13303</v>
      </c>
      <c r="E3496" t="s">
        <v>866</v>
      </c>
      <c r="F3496" t="s">
        <v>2644</v>
      </c>
      <c r="G3496" t="s">
        <v>13212</v>
      </c>
      <c r="H3496" t="s">
        <v>13213</v>
      </c>
      <c r="I3496" t="s">
        <v>40</v>
      </c>
      <c r="J3496" t="s">
        <v>13304</v>
      </c>
      <c r="K3496" t="s">
        <v>2648</v>
      </c>
      <c r="L3496">
        <v>343742</v>
      </c>
      <c r="M3496">
        <v>924</v>
      </c>
      <c r="N3496">
        <v>978</v>
      </c>
      <c r="O3496">
        <v>1245</v>
      </c>
      <c r="P3496">
        <v>1769</v>
      </c>
      <c r="Q3496">
        <v>2037</v>
      </c>
    </row>
    <row r="3497" spans="1:17" x14ac:dyDescent="0.25">
      <c r="A3497">
        <v>41049</v>
      </c>
      <c r="B3497" t="s">
        <v>13305</v>
      </c>
      <c r="C3497" t="s">
        <v>13306</v>
      </c>
      <c r="D3497" t="s">
        <v>13307</v>
      </c>
      <c r="E3497" t="s">
        <v>891</v>
      </c>
      <c r="F3497" t="s">
        <v>2644</v>
      </c>
      <c r="G3497" t="s">
        <v>13212</v>
      </c>
      <c r="H3497" t="s">
        <v>13213</v>
      </c>
      <c r="I3497" t="s">
        <v>40</v>
      </c>
      <c r="J3497" t="s">
        <v>13308</v>
      </c>
      <c r="K3497" t="s">
        <v>2657</v>
      </c>
      <c r="L3497">
        <v>11425</v>
      </c>
      <c r="M3497">
        <v>631</v>
      </c>
      <c r="N3497">
        <v>716</v>
      </c>
      <c r="O3497">
        <v>943</v>
      </c>
      <c r="P3497">
        <v>1298</v>
      </c>
      <c r="Q3497">
        <v>1447</v>
      </c>
    </row>
    <row r="3498" spans="1:17" x14ac:dyDescent="0.25">
      <c r="A3498">
        <v>41051</v>
      </c>
      <c r="B3498" t="s">
        <v>13309</v>
      </c>
      <c r="C3498" t="s">
        <v>13220</v>
      </c>
      <c r="D3498" t="s">
        <v>13221</v>
      </c>
      <c r="E3498" t="s">
        <v>916</v>
      </c>
      <c r="F3498" t="s">
        <v>2644</v>
      </c>
      <c r="G3498" t="s">
        <v>13212</v>
      </c>
      <c r="H3498" t="s">
        <v>13213</v>
      </c>
      <c r="I3498" t="s">
        <v>40</v>
      </c>
      <c r="J3498" t="s">
        <v>13310</v>
      </c>
      <c r="K3498" t="s">
        <v>2648</v>
      </c>
      <c r="L3498">
        <v>809869</v>
      </c>
      <c r="M3498">
        <v>1500</v>
      </c>
      <c r="N3498">
        <v>1610</v>
      </c>
      <c r="O3498">
        <v>1839</v>
      </c>
      <c r="P3498">
        <v>2574</v>
      </c>
      <c r="Q3498">
        <v>2995</v>
      </c>
    </row>
    <row r="3499" spans="1:17" x14ac:dyDescent="0.25">
      <c r="A3499">
        <v>41053</v>
      </c>
      <c r="B3499" t="s">
        <v>13311</v>
      </c>
      <c r="C3499" t="s">
        <v>13302</v>
      </c>
      <c r="D3499" t="s">
        <v>13303</v>
      </c>
      <c r="E3499" t="s">
        <v>945</v>
      </c>
      <c r="F3499" t="s">
        <v>2644</v>
      </c>
      <c r="G3499" t="s">
        <v>13212</v>
      </c>
      <c r="H3499" t="s">
        <v>13213</v>
      </c>
      <c r="I3499" t="s">
        <v>40</v>
      </c>
      <c r="J3499" t="s">
        <v>13312</v>
      </c>
      <c r="K3499" t="s">
        <v>2648</v>
      </c>
      <c r="L3499">
        <v>84730</v>
      </c>
      <c r="M3499">
        <v>924</v>
      </c>
      <c r="N3499">
        <v>978</v>
      </c>
      <c r="O3499">
        <v>1245</v>
      </c>
      <c r="P3499">
        <v>1769</v>
      </c>
      <c r="Q3499">
        <v>2037</v>
      </c>
    </row>
    <row r="3500" spans="1:17" x14ac:dyDescent="0.25">
      <c r="A3500">
        <v>41055</v>
      </c>
      <c r="B3500" t="s">
        <v>13313</v>
      </c>
      <c r="C3500" t="s">
        <v>13314</v>
      </c>
      <c r="D3500" t="s">
        <v>13315</v>
      </c>
      <c r="E3500" t="s">
        <v>970</v>
      </c>
      <c r="F3500" t="s">
        <v>2644</v>
      </c>
      <c r="G3500" t="s">
        <v>13212</v>
      </c>
      <c r="H3500" t="s">
        <v>13213</v>
      </c>
      <c r="I3500" t="s">
        <v>40</v>
      </c>
      <c r="J3500" t="s">
        <v>13316</v>
      </c>
      <c r="K3500" t="s">
        <v>2657</v>
      </c>
      <c r="L3500">
        <v>1686</v>
      </c>
      <c r="M3500">
        <v>657</v>
      </c>
      <c r="N3500">
        <v>746</v>
      </c>
      <c r="O3500">
        <v>982</v>
      </c>
      <c r="P3500">
        <v>1382</v>
      </c>
      <c r="Q3500">
        <v>1592</v>
      </c>
    </row>
    <row r="3501" spans="1:17" x14ac:dyDescent="0.25">
      <c r="A3501">
        <v>41057</v>
      </c>
      <c r="B3501" t="s">
        <v>13317</v>
      </c>
      <c r="C3501" t="s">
        <v>13318</v>
      </c>
      <c r="D3501" t="s">
        <v>13319</v>
      </c>
      <c r="E3501" t="s">
        <v>991</v>
      </c>
      <c r="F3501" t="s">
        <v>2644</v>
      </c>
      <c r="G3501" t="s">
        <v>13212</v>
      </c>
      <c r="H3501" t="s">
        <v>13213</v>
      </c>
      <c r="I3501" t="s">
        <v>40</v>
      </c>
      <c r="J3501" t="s">
        <v>13320</v>
      </c>
      <c r="K3501" t="s">
        <v>2657</v>
      </c>
      <c r="L3501">
        <v>26782</v>
      </c>
      <c r="M3501">
        <v>753</v>
      </c>
      <c r="N3501">
        <v>832</v>
      </c>
      <c r="O3501">
        <v>1095</v>
      </c>
      <c r="P3501">
        <v>1556</v>
      </c>
      <c r="Q3501">
        <v>1827</v>
      </c>
    </row>
    <row r="3502" spans="1:17" x14ac:dyDescent="0.25">
      <c r="A3502">
        <v>41059</v>
      </c>
      <c r="B3502" t="s">
        <v>13321</v>
      </c>
      <c r="C3502" t="s">
        <v>13322</v>
      </c>
      <c r="D3502" t="s">
        <v>13323</v>
      </c>
      <c r="E3502" t="s">
        <v>1015</v>
      </c>
      <c r="F3502" t="s">
        <v>2644</v>
      </c>
      <c r="G3502" t="s">
        <v>13212</v>
      </c>
      <c r="H3502" t="s">
        <v>13213</v>
      </c>
      <c r="I3502" t="s">
        <v>40</v>
      </c>
      <c r="J3502" t="s">
        <v>13324</v>
      </c>
      <c r="K3502" t="s">
        <v>2657</v>
      </c>
      <c r="L3502">
        <v>77319</v>
      </c>
      <c r="M3502">
        <v>662</v>
      </c>
      <c r="N3502">
        <v>776</v>
      </c>
      <c r="O3502">
        <v>966</v>
      </c>
      <c r="P3502">
        <v>1373</v>
      </c>
      <c r="Q3502">
        <v>1645</v>
      </c>
    </row>
    <row r="3503" spans="1:17" x14ac:dyDescent="0.25">
      <c r="A3503">
        <v>41061</v>
      </c>
      <c r="B3503" t="s">
        <v>13325</v>
      </c>
      <c r="C3503" t="s">
        <v>13326</v>
      </c>
      <c r="D3503" t="s">
        <v>13327</v>
      </c>
      <c r="E3503" t="s">
        <v>756</v>
      </c>
      <c r="F3503" t="s">
        <v>2644</v>
      </c>
      <c r="G3503" t="s">
        <v>13212</v>
      </c>
      <c r="H3503" t="s">
        <v>13213</v>
      </c>
      <c r="I3503" t="s">
        <v>40</v>
      </c>
      <c r="J3503" t="s">
        <v>13328</v>
      </c>
      <c r="K3503" t="s">
        <v>2657</v>
      </c>
      <c r="L3503">
        <v>26502</v>
      </c>
      <c r="M3503">
        <v>670</v>
      </c>
      <c r="N3503">
        <v>761</v>
      </c>
      <c r="O3503">
        <v>1002</v>
      </c>
      <c r="P3503">
        <v>1423</v>
      </c>
      <c r="Q3503">
        <v>1582</v>
      </c>
    </row>
    <row r="3504" spans="1:17" x14ac:dyDescent="0.25">
      <c r="A3504">
        <v>41063</v>
      </c>
      <c r="B3504" t="s">
        <v>13329</v>
      </c>
      <c r="C3504" t="s">
        <v>13330</v>
      </c>
      <c r="D3504" t="s">
        <v>13331</v>
      </c>
      <c r="E3504" t="s">
        <v>1061</v>
      </c>
      <c r="F3504" t="s">
        <v>2644</v>
      </c>
      <c r="G3504" t="s">
        <v>13212</v>
      </c>
      <c r="H3504" t="s">
        <v>13213</v>
      </c>
      <c r="I3504" t="s">
        <v>40</v>
      </c>
      <c r="J3504" t="s">
        <v>13332</v>
      </c>
      <c r="K3504" t="s">
        <v>2657</v>
      </c>
      <c r="L3504">
        <v>7065</v>
      </c>
      <c r="M3504">
        <v>609</v>
      </c>
      <c r="N3504">
        <v>746</v>
      </c>
      <c r="O3504">
        <v>911</v>
      </c>
      <c r="P3504">
        <v>1295</v>
      </c>
      <c r="Q3504">
        <v>1552</v>
      </c>
    </row>
    <row r="3505" spans="1:17" x14ac:dyDescent="0.25">
      <c r="A3505">
        <v>41065</v>
      </c>
      <c r="B3505" t="s">
        <v>13333</v>
      </c>
      <c r="C3505" t="s">
        <v>13334</v>
      </c>
      <c r="D3505" t="s">
        <v>13335</v>
      </c>
      <c r="E3505" t="s">
        <v>1091</v>
      </c>
      <c r="F3505" t="s">
        <v>2644</v>
      </c>
      <c r="G3505" t="s">
        <v>13212</v>
      </c>
      <c r="H3505" t="s">
        <v>13213</v>
      </c>
      <c r="I3505" t="s">
        <v>40</v>
      </c>
      <c r="J3505" t="s">
        <v>13336</v>
      </c>
      <c r="K3505" t="s">
        <v>2657</v>
      </c>
      <c r="L3505">
        <v>26274</v>
      </c>
      <c r="M3505">
        <v>787</v>
      </c>
      <c r="N3505">
        <v>859</v>
      </c>
      <c r="O3505">
        <v>1106</v>
      </c>
      <c r="P3505">
        <v>1535</v>
      </c>
      <c r="Q3505">
        <v>1892</v>
      </c>
    </row>
    <row r="3506" spans="1:17" x14ac:dyDescent="0.25">
      <c r="A3506">
        <v>41067</v>
      </c>
      <c r="B3506" t="s">
        <v>13337</v>
      </c>
      <c r="C3506" t="s">
        <v>13220</v>
      </c>
      <c r="D3506" t="s">
        <v>13221</v>
      </c>
      <c r="E3506" t="s">
        <v>271</v>
      </c>
      <c r="F3506" t="s">
        <v>2644</v>
      </c>
      <c r="G3506" t="s">
        <v>13212</v>
      </c>
      <c r="H3506" t="s">
        <v>13213</v>
      </c>
      <c r="I3506" t="s">
        <v>40</v>
      </c>
      <c r="J3506" t="s">
        <v>13338</v>
      </c>
      <c r="K3506" t="s">
        <v>2648</v>
      </c>
      <c r="L3506">
        <v>595761</v>
      </c>
      <c r="M3506">
        <v>1500</v>
      </c>
      <c r="N3506">
        <v>1610</v>
      </c>
      <c r="O3506">
        <v>1839</v>
      </c>
      <c r="P3506">
        <v>2574</v>
      </c>
      <c r="Q3506">
        <v>2995</v>
      </c>
    </row>
    <row r="3507" spans="1:17" x14ac:dyDescent="0.25">
      <c r="A3507">
        <v>41069</v>
      </c>
      <c r="B3507" t="s">
        <v>13339</v>
      </c>
      <c r="C3507" t="s">
        <v>13340</v>
      </c>
      <c r="D3507" t="s">
        <v>13341</v>
      </c>
      <c r="E3507" t="s">
        <v>1131</v>
      </c>
      <c r="F3507" t="s">
        <v>2644</v>
      </c>
      <c r="G3507" t="s">
        <v>13212</v>
      </c>
      <c r="H3507" t="s">
        <v>13213</v>
      </c>
      <c r="I3507" t="s">
        <v>40</v>
      </c>
      <c r="J3507" t="s">
        <v>13342</v>
      </c>
      <c r="K3507" t="s">
        <v>2657</v>
      </c>
      <c r="L3507">
        <v>1417</v>
      </c>
      <c r="M3507">
        <v>561</v>
      </c>
      <c r="N3507">
        <v>637</v>
      </c>
      <c r="O3507">
        <v>839</v>
      </c>
      <c r="P3507">
        <v>1186</v>
      </c>
      <c r="Q3507">
        <v>1429</v>
      </c>
    </row>
    <row r="3508" spans="1:17" x14ac:dyDescent="0.25">
      <c r="A3508">
        <v>41071</v>
      </c>
      <c r="B3508" t="s">
        <v>13343</v>
      </c>
      <c r="C3508" t="s">
        <v>13220</v>
      </c>
      <c r="D3508" t="s">
        <v>13221</v>
      </c>
      <c r="E3508" t="s">
        <v>1152</v>
      </c>
      <c r="F3508" t="s">
        <v>2644</v>
      </c>
      <c r="G3508" t="s">
        <v>13212</v>
      </c>
      <c r="H3508" t="s">
        <v>13213</v>
      </c>
      <c r="I3508" t="s">
        <v>40</v>
      </c>
      <c r="J3508" t="s">
        <v>13344</v>
      </c>
      <c r="K3508" t="s">
        <v>2648</v>
      </c>
      <c r="L3508">
        <v>106087</v>
      </c>
      <c r="M3508">
        <v>1500</v>
      </c>
      <c r="N3508">
        <v>1610</v>
      </c>
      <c r="O3508">
        <v>1839</v>
      </c>
      <c r="P3508">
        <v>2574</v>
      </c>
      <c r="Q3508">
        <v>2995</v>
      </c>
    </row>
    <row r="3509" spans="1:17" x14ac:dyDescent="0.25">
      <c r="A3509">
        <v>42001</v>
      </c>
      <c r="B3509" t="s">
        <v>13345</v>
      </c>
      <c r="C3509" t="s">
        <v>13346</v>
      </c>
      <c r="D3509" t="s">
        <v>13347</v>
      </c>
      <c r="E3509" t="s">
        <v>64</v>
      </c>
      <c r="F3509" t="s">
        <v>2644</v>
      </c>
      <c r="G3509" t="s">
        <v>13348</v>
      </c>
      <c r="H3509" t="s">
        <v>13349</v>
      </c>
      <c r="I3509" t="s">
        <v>41</v>
      </c>
      <c r="J3509" t="s">
        <v>13350</v>
      </c>
      <c r="K3509" t="s">
        <v>2648</v>
      </c>
      <c r="L3509">
        <v>102627</v>
      </c>
      <c r="M3509">
        <v>747</v>
      </c>
      <c r="N3509">
        <v>917</v>
      </c>
      <c r="O3509">
        <v>1117</v>
      </c>
      <c r="P3509">
        <v>1483</v>
      </c>
      <c r="Q3509">
        <v>1677</v>
      </c>
    </row>
    <row r="3510" spans="1:17" x14ac:dyDescent="0.25">
      <c r="A3510">
        <v>42003</v>
      </c>
      <c r="B3510" t="s">
        <v>13351</v>
      </c>
      <c r="C3510" t="s">
        <v>13352</v>
      </c>
      <c r="D3510" t="s">
        <v>13353</v>
      </c>
      <c r="E3510" t="s">
        <v>130</v>
      </c>
      <c r="F3510" t="s">
        <v>2644</v>
      </c>
      <c r="G3510" t="s">
        <v>13348</v>
      </c>
      <c r="H3510" t="s">
        <v>13349</v>
      </c>
      <c r="I3510" t="s">
        <v>41</v>
      </c>
      <c r="J3510" t="s">
        <v>13354</v>
      </c>
      <c r="K3510" t="s">
        <v>2648</v>
      </c>
      <c r="L3510">
        <v>1218380</v>
      </c>
      <c r="M3510">
        <v>862</v>
      </c>
      <c r="N3510">
        <v>904</v>
      </c>
      <c r="O3510">
        <v>1090</v>
      </c>
      <c r="P3510">
        <v>1386</v>
      </c>
      <c r="Q3510">
        <v>1515</v>
      </c>
    </row>
    <row r="3511" spans="1:17" x14ac:dyDescent="0.25">
      <c r="A3511">
        <v>42005</v>
      </c>
      <c r="B3511" t="s">
        <v>13355</v>
      </c>
      <c r="C3511" t="s">
        <v>13356</v>
      </c>
      <c r="D3511" t="s">
        <v>13357</v>
      </c>
      <c r="E3511" t="s">
        <v>179</v>
      </c>
      <c r="F3511" t="s">
        <v>2644</v>
      </c>
      <c r="G3511" t="s">
        <v>13348</v>
      </c>
      <c r="H3511" t="s">
        <v>13349</v>
      </c>
      <c r="I3511" t="s">
        <v>41</v>
      </c>
      <c r="J3511" t="s">
        <v>13358</v>
      </c>
      <c r="K3511" t="s">
        <v>2648</v>
      </c>
      <c r="L3511">
        <v>65356</v>
      </c>
      <c r="M3511">
        <v>600</v>
      </c>
      <c r="N3511">
        <v>687</v>
      </c>
      <c r="O3511">
        <v>897</v>
      </c>
      <c r="P3511">
        <v>1102</v>
      </c>
      <c r="Q3511">
        <v>1350</v>
      </c>
    </row>
    <row r="3512" spans="1:17" x14ac:dyDescent="0.25">
      <c r="A3512">
        <v>42007</v>
      </c>
      <c r="B3512" t="s">
        <v>13359</v>
      </c>
      <c r="C3512" t="s">
        <v>13352</v>
      </c>
      <c r="D3512" t="s">
        <v>13353</v>
      </c>
      <c r="E3512" t="s">
        <v>93</v>
      </c>
      <c r="F3512" t="s">
        <v>2644</v>
      </c>
      <c r="G3512" t="s">
        <v>13348</v>
      </c>
      <c r="H3512" t="s">
        <v>13349</v>
      </c>
      <c r="I3512" t="s">
        <v>41</v>
      </c>
      <c r="J3512" t="s">
        <v>13360</v>
      </c>
      <c r="K3512" t="s">
        <v>2648</v>
      </c>
      <c r="L3512">
        <v>164781</v>
      </c>
      <c r="M3512">
        <v>862</v>
      </c>
      <c r="N3512">
        <v>904</v>
      </c>
      <c r="O3512">
        <v>1090</v>
      </c>
      <c r="P3512">
        <v>1386</v>
      </c>
      <c r="Q3512">
        <v>1515</v>
      </c>
    </row>
    <row r="3513" spans="1:17" x14ac:dyDescent="0.25">
      <c r="A3513">
        <v>42009</v>
      </c>
      <c r="B3513" t="s">
        <v>13361</v>
      </c>
      <c r="C3513" t="s">
        <v>13362</v>
      </c>
      <c r="D3513" t="s">
        <v>13363</v>
      </c>
      <c r="E3513" t="s">
        <v>134</v>
      </c>
      <c r="F3513" t="s">
        <v>2644</v>
      </c>
      <c r="G3513" t="s">
        <v>13348</v>
      </c>
      <c r="H3513" t="s">
        <v>13349</v>
      </c>
      <c r="I3513" t="s">
        <v>41</v>
      </c>
      <c r="J3513" t="s">
        <v>13364</v>
      </c>
      <c r="K3513" t="s">
        <v>2657</v>
      </c>
      <c r="L3513">
        <v>48154</v>
      </c>
      <c r="M3513">
        <v>635</v>
      </c>
      <c r="N3513">
        <v>639</v>
      </c>
      <c r="O3513">
        <v>821</v>
      </c>
      <c r="P3513">
        <v>1056</v>
      </c>
      <c r="Q3513">
        <v>1200</v>
      </c>
    </row>
    <row r="3514" spans="1:17" x14ac:dyDescent="0.25">
      <c r="A3514">
        <v>42011</v>
      </c>
      <c r="B3514" t="s">
        <v>13365</v>
      </c>
      <c r="C3514" t="s">
        <v>13366</v>
      </c>
      <c r="D3514" t="s">
        <v>13367</v>
      </c>
      <c r="E3514" t="s">
        <v>308</v>
      </c>
      <c r="F3514" t="s">
        <v>2644</v>
      </c>
      <c r="G3514" t="s">
        <v>13348</v>
      </c>
      <c r="H3514" t="s">
        <v>13349</v>
      </c>
      <c r="I3514" t="s">
        <v>41</v>
      </c>
      <c r="J3514" t="s">
        <v>13368</v>
      </c>
      <c r="K3514" t="s">
        <v>2648</v>
      </c>
      <c r="L3514">
        <v>419062</v>
      </c>
      <c r="M3514">
        <v>760</v>
      </c>
      <c r="N3514">
        <v>894</v>
      </c>
      <c r="O3514">
        <v>1136</v>
      </c>
      <c r="P3514">
        <v>1422</v>
      </c>
      <c r="Q3514">
        <v>1526</v>
      </c>
    </row>
    <row r="3515" spans="1:17" x14ac:dyDescent="0.25">
      <c r="A3515">
        <v>42013</v>
      </c>
      <c r="B3515" t="s">
        <v>13369</v>
      </c>
      <c r="C3515" t="s">
        <v>13370</v>
      </c>
      <c r="D3515" t="s">
        <v>13371</v>
      </c>
      <c r="E3515" t="s">
        <v>345</v>
      </c>
      <c r="F3515" t="s">
        <v>2644</v>
      </c>
      <c r="G3515" t="s">
        <v>13348</v>
      </c>
      <c r="H3515" t="s">
        <v>13349</v>
      </c>
      <c r="I3515" t="s">
        <v>41</v>
      </c>
      <c r="J3515" t="s">
        <v>13372</v>
      </c>
      <c r="K3515" t="s">
        <v>2648</v>
      </c>
      <c r="L3515">
        <v>122495</v>
      </c>
      <c r="M3515">
        <v>613</v>
      </c>
      <c r="N3515">
        <v>756</v>
      </c>
      <c r="O3515">
        <v>917</v>
      </c>
      <c r="P3515">
        <v>1116</v>
      </c>
      <c r="Q3515">
        <v>1243</v>
      </c>
    </row>
    <row r="3516" spans="1:17" x14ac:dyDescent="0.25">
      <c r="A3516">
        <v>42015</v>
      </c>
      <c r="B3516" t="s">
        <v>13373</v>
      </c>
      <c r="C3516" t="s">
        <v>13374</v>
      </c>
      <c r="D3516" t="s">
        <v>13375</v>
      </c>
      <c r="E3516" t="s">
        <v>200</v>
      </c>
      <c r="F3516" t="s">
        <v>2644</v>
      </c>
      <c r="G3516" t="s">
        <v>13348</v>
      </c>
      <c r="H3516" t="s">
        <v>13349</v>
      </c>
      <c r="I3516" t="s">
        <v>41</v>
      </c>
      <c r="J3516" t="s">
        <v>13376</v>
      </c>
      <c r="K3516" t="s">
        <v>2657</v>
      </c>
      <c r="L3516">
        <v>60721</v>
      </c>
      <c r="M3516">
        <v>729</v>
      </c>
      <c r="N3516">
        <v>734</v>
      </c>
      <c r="O3516">
        <v>872</v>
      </c>
      <c r="P3516">
        <v>1111</v>
      </c>
      <c r="Q3516">
        <v>1338</v>
      </c>
    </row>
    <row r="3517" spans="1:17" x14ac:dyDescent="0.25">
      <c r="A3517">
        <v>42017</v>
      </c>
      <c r="B3517" t="s">
        <v>13377</v>
      </c>
      <c r="C3517" t="s">
        <v>4194</v>
      </c>
      <c r="D3517" t="s">
        <v>4195</v>
      </c>
      <c r="E3517" t="s">
        <v>416</v>
      </c>
      <c r="F3517" t="s">
        <v>2644</v>
      </c>
      <c r="G3517" t="s">
        <v>13348</v>
      </c>
      <c r="H3517" t="s">
        <v>13349</v>
      </c>
      <c r="I3517" t="s">
        <v>41</v>
      </c>
      <c r="J3517" t="s">
        <v>13378</v>
      </c>
      <c r="K3517" t="s">
        <v>2648</v>
      </c>
      <c r="L3517">
        <v>627668</v>
      </c>
      <c r="M3517">
        <v>1081</v>
      </c>
      <c r="N3517">
        <v>1218</v>
      </c>
      <c r="O3517">
        <v>1470</v>
      </c>
      <c r="P3517">
        <v>1789</v>
      </c>
      <c r="Q3517">
        <v>2079</v>
      </c>
    </row>
    <row r="3518" spans="1:17" x14ac:dyDescent="0.25">
      <c r="A3518">
        <v>42019</v>
      </c>
      <c r="B3518" t="s">
        <v>13379</v>
      </c>
      <c r="C3518" t="s">
        <v>13352</v>
      </c>
      <c r="D3518" t="s">
        <v>13353</v>
      </c>
      <c r="E3518" t="s">
        <v>318</v>
      </c>
      <c r="F3518" t="s">
        <v>2644</v>
      </c>
      <c r="G3518" t="s">
        <v>13348</v>
      </c>
      <c r="H3518" t="s">
        <v>13349</v>
      </c>
      <c r="I3518" t="s">
        <v>41</v>
      </c>
      <c r="J3518" t="s">
        <v>13380</v>
      </c>
      <c r="K3518" t="s">
        <v>2648</v>
      </c>
      <c r="L3518">
        <v>187798</v>
      </c>
      <c r="M3518">
        <v>862</v>
      </c>
      <c r="N3518">
        <v>904</v>
      </c>
      <c r="O3518">
        <v>1090</v>
      </c>
      <c r="P3518">
        <v>1386</v>
      </c>
      <c r="Q3518">
        <v>1515</v>
      </c>
    </row>
    <row r="3519" spans="1:17" x14ac:dyDescent="0.25">
      <c r="A3519">
        <v>42021</v>
      </c>
      <c r="B3519" t="s">
        <v>13381</v>
      </c>
      <c r="C3519" t="s">
        <v>13382</v>
      </c>
      <c r="D3519" t="s">
        <v>13383</v>
      </c>
      <c r="E3519" t="s">
        <v>483</v>
      </c>
      <c r="F3519" t="s">
        <v>2644</v>
      </c>
      <c r="G3519" t="s">
        <v>13348</v>
      </c>
      <c r="H3519" t="s">
        <v>13349</v>
      </c>
      <c r="I3519" t="s">
        <v>41</v>
      </c>
      <c r="J3519" t="s">
        <v>13384</v>
      </c>
      <c r="K3519" t="s">
        <v>2648</v>
      </c>
      <c r="L3519">
        <v>131611</v>
      </c>
      <c r="M3519">
        <v>637</v>
      </c>
      <c r="N3519">
        <v>641</v>
      </c>
      <c r="O3519">
        <v>821</v>
      </c>
      <c r="P3519">
        <v>1055</v>
      </c>
      <c r="Q3519">
        <v>1197</v>
      </c>
    </row>
    <row r="3520" spans="1:17" x14ac:dyDescent="0.25">
      <c r="A3520">
        <v>42023</v>
      </c>
      <c r="B3520" t="s">
        <v>13385</v>
      </c>
      <c r="C3520" t="s">
        <v>13386</v>
      </c>
      <c r="D3520" t="s">
        <v>13387</v>
      </c>
      <c r="E3520" t="s">
        <v>512</v>
      </c>
      <c r="F3520" t="s">
        <v>2644</v>
      </c>
      <c r="G3520" t="s">
        <v>13348</v>
      </c>
      <c r="H3520" t="s">
        <v>13349</v>
      </c>
      <c r="I3520" t="s">
        <v>41</v>
      </c>
      <c r="J3520" t="s">
        <v>13388</v>
      </c>
      <c r="K3520" t="s">
        <v>2657</v>
      </c>
      <c r="L3520">
        <v>4512</v>
      </c>
      <c r="M3520">
        <v>605</v>
      </c>
      <c r="N3520">
        <v>624</v>
      </c>
      <c r="O3520">
        <v>821</v>
      </c>
      <c r="P3520">
        <v>999</v>
      </c>
      <c r="Q3520">
        <v>1103</v>
      </c>
    </row>
    <row r="3521" spans="1:17" x14ac:dyDescent="0.25">
      <c r="A3521">
        <v>42025</v>
      </c>
      <c r="B3521" t="s">
        <v>13389</v>
      </c>
      <c r="C3521" t="s">
        <v>13390</v>
      </c>
      <c r="D3521" t="s">
        <v>13391</v>
      </c>
      <c r="E3521" t="s">
        <v>231</v>
      </c>
      <c r="F3521" t="s">
        <v>2644</v>
      </c>
      <c r="G3521" t="s">
        <v>13348</v>
      </c>
      <c r="H3521" t="s">
        <v>13349</v>
      </c>
      <c r="I3521" t="s">
        <v>41</v>
      </c>
      <c r="J3521" t="s">
        <v>13392</v>
      </c>
      <c r="K3521" t="s">
        <v>2648</v>
      </c>
      <c r="L3521">
        <v>63964</v>
      </c>
      <c r="M3521">
        <v>967</v>
      </c>
      <c r="N3521">
        <v>1102</v>
      </c>
      <c r="O3521">
        <v>1396</v>
      </c>
      <c r="P3521">
        <v>1789</v>
      </c>
      <c r="Q3521">
        <v>1875</v>
      </c>
    </row>
    <row r="3522" spans="1:17" x14ac:dyDescent="0.25">
      <c r="A3522">
        <v>42027</v>
      </c>
      <c r="B3522" t="s">
        <v>13393</v>
      </c>
      <c r="C3522" t="s">
        <v>13394</v>
      </c>
      <c r="D3522" t="s">
        <v>13395</v>
      </c>
      <c r="E3522" t="s">
        <v>576</v>
      </c>
      <c r="F3522" t="s">
        <v>2644</v>
      </c>
      <c r="G3522" t="s">
        <v>13348</v>
      </c>
      <c r="H3522" t="s">
        <v>13349</v>
      </c>
      <c r="I3522" t="s">
        <v>41</v>
      </c>
      <c r="J3522" t="s">
        <v>13396</v>
      </c>
      <c r="K3522" t="s">
        <v>2648</v>
      </c>
      <c r="L3522">
        <v>162264</v>
      </c>
      <c r="M3522">
        <v>1091</v>
      </c>
      <c r="N3522">
        <v>1111</v>
      </c>
      <c r="O3522">
        <v>1285</v>
      </c>
      <c r="P3522">
        <v>1576</v>
      </c>
      <c r="Q3522">
        <v>1726</v>
      </c>
    </row>
    <row r="3523" spans="1:17" x14ac:dyDescent="0.25">
      <c r="A3523">
        <v>42029</v>
      </c>
      <c r="B3523" t="s">
        <v>13397</v>
      </c>
      <c r="C3523" t="s">
        <v>4194</v>
      </c>
      <c r="D3523" t="s">
        <v>4195</v>
      </c>
      <c r="E3523" t="s">
        <v>514</v>
      </c>
      <c r="F3523" t="s">
        <v>2644</v>
      </c>
      <c r="G3523" t="s">
        <v>13348</v>
      </c>
      <c r="H3523" t="s">
        <v>13349</v>
      </c>
      <c r="I3523" t="s">
        <v>41</v>
      </c>
      <c r="J3523" t="s">
        <v>13398</v>
      </c>
      <c r="K3523" t="s">
        <v>2648</v>
      </c>
      <c r="L3523">
        <v>521980</v>
      </c>
      <c r="M3523">
        <v>1081</v>
      </c>
      <c r="N3523">
        <v>1218</v>
      </c>
      <c r="O3523">
        <v>1470</v>
      </c>
      <c r="P3523">
        <v>1789</v>
      </c>
      <c r="Q3523">
        <v>2079</v>
      </c>
    </row>
    <row r="3524" spans="1:17" x14ac:dyDescent="0.25">
      <c r="A3524">
        <v>42031</v>
      </c>
      <c r="B3524" t="s">
        <v>13399</v>
      </c>
      <c r="C3524" t="s">
        <v>13400</v>
      </c>
      <c r="D3524" t="s">
        <v>13401</v>
      </c>
      <c r="E3524" t="s">
        <v>649</v>
      </c>
      <c r="F3524" t="s">
        <v>2644</v>
      </c>
      <c r="G3524" t="s">
        <v>13348</v>
      </c>
      <c r="H3524" t="s">
        <v>13349</v>
      </c>
      <c r="I3524" t="s">
        <v>41</v>
      </c>
      <c r="J3524" t="s">
        <v>13402</v>
      </c>
      <c r="K3524" t="s">
        <v>2657</v>
      </c>
      <c r="L3524">
        <v>38633</v>
      </c>
      <c r="M3524">
        <v>683</v>
      </c>
      <c r="N3524">
        <v>687</v>
      </c>
      <c r="O3524">
        <v>821</v>
      </c>
      <c r="P3524">
        <v>999</v>
      </c>
      <c r="Q3524">
        <v>1353</v>
      </c>
    </row>
    <row r="3525" spans="1:17" x14ac:dyDescent="0.25">
      <c r="A3525">
        <v>42033</v>
      </c>
      <c r="B3525" t="s">
        <v>13403</v>
      </c>
      <c r="C3525" t="s">
        <v>13404</v>
      </c>
      <c r="D3525" t="s">
        <v>13405</v>
      </c>
      <c r="E3525" t="s">
        <v>675</v>
      </c>
      <c r="F3525" t="s">
        <v>2644</v>
      </c>
      <c r="G3525" t="s">
        <v>13348</v>
      </c>
      <c r="H3525" t="s">
        <v>13349</v>
      </c>
      <c r="I3525" t="s">
        <v>41</v>
      </c>
      <c r="J3525" t="s">
        <v>13406</v>
      </c>
      <c r="K3525" t="s">
        <v>2657</v>
      </c>
      <c r="L3525">
        <v>79466</v>
      </c>
      <c r="M3525">
        <v>589</v>
      </c>
      <c r="N3525">
        <v>662</v>
      </c>
      <c r="O3525">
        <v>821</v>
      </c>
      <c r="P3525">
        <v>1092</v>
      </c>
      <c r="Q3525">
        <v>1220</v>
      </c>
    </row>
    <row r="3526" spans="1:17" x14ac:dyDescent="0.25">
      <c r="A3526">
        <v>42035</v>
      </c>
      <c r="B3526" t="s">
        <v>13407</v>
      </c>
      <c r="C3526" t="s">
        <v>13408</v>
      </c>
      <c r="D3526" t="s">
        <v>13409</v>
      </c>
      <c r="E3526" t="s">
        <v>447</v>
      </c>
      <c r="F3526" t="s">
        <v>2644</v>
      </c>
      <c r="G3526" t="s">
        <v>13348</v>
      </c>
      <c r="H3526" t="s">
        <v>13349</v>
      </c>
      <c r="I3526" t="s">
        <v>41</v>
      </c>
      <c r="J3526" t="s">
        <v>13410</v>
      </c>
      <c r="K3526" t="s">
        <v>2657</v>
      </c>
      <c r="L3526">
        <v>38549</v>
      </c>
      <c r="M3526">
        <v>600</v>
      </c>
      <c r="N3526">
        <v>681</v>
      </c>
      <c r="O3526">
        <v>897</v>
      </c>
      <c r="P3526">
        <v>1138</v>
      </c>
      <c r="Q3526">
        <v>1528</v>
      </c>
    </row>
    <row r="3527" spans="1:17" x14ac:dyDescent="0.25">
      <c r="A3527">
        <v>42037</v>
      </c>
      <c r="B3527" t="s">
        <v>13411</v>
      </c>
      <c r="C3527" t="s">
        <v>13412</v>
      </c>
      <c r="D3527" t="s">
        <v>13413</v>
      </c>
      <c r="E3527" t="s">
        <v>269</v>
      </c>
      <c r="F3527" t="s">
        <v>2644</v>
      </c>
      <c r="G3527" t="s">
        <v>13348</v>
      </c>
      <c r="H3527" t="s">
        <v>13349</v>
      </c>
      <c r="I3527" t="s">
        <v>41</v>
      </c>
      <c r="J3527" t="s">
        <v>13414</v>
      </c>
      <c r="K3527" t="s">
        <v>2648</v>
      </c>
      <c r="L3527">
        <v>65390</v>
      </c>
      <c r="M3527">
        <v>681</v>
      </c>
      <c r="N3527">
        <v>808</v>
      </c>
      <c r="O3527">
        <v>968</v>
      </c>
      <c r="P3527">
        <v>1178</v>
      </c>
      <c r="Q3527">
        <v>1300</v>
      </c>
    </row>
    <row r="3528" spans="1:17" x14ac:dyDescent="0.25">
      <c r="A3528">
        <v>42039</v>
      </c>
      <c r="B3528" t="s">
        <v>13415</v>
      </c>
      <c r="C3528" t="s">
        <v>13416</v>
      </c>
      <c r="D3528" t="s">
        <v>13417</v>
      </c>
      <c r="E3528" t="s">
        <v>518</v>
      </c>
      <c r="F3528" t="s">
        <v>2644</v>
      </c>
      <c r="G3528" t="s">
        <v>13348</v>
      </c>
      <c r="H3528" t="s">
        <v>13349</v>
      </c>
      <c r="I3528" t="s">
        <v>41</v>
      </c>
      <c r="J3528" t="s">
        <v>13418</v>
      </c>
      <c r="K3528" t="s">
        <v>2657</v>
      </c>
      <c r="L3528">
        <v>85074</v>
      </c>
      <c r="M3528">
        <v>607</v>
      </c>
      <c r="N3528">
        <v>638</v>
      </c>
      <c r="O3528">
        <v>821</v>
      </c>
      <c r="P3528">
        <v>1041</v>
      </c>
      <c r="Q3528">
        <v>1224</v>
      </c>
    </row>
    <row r="3529" spans="1:17" x14ac:dyDescent="0.25">
      <c r="A3529">
        <v>42041</v>
      </c>
      <c r="B3529" t="s">
        <v>13419</v>
      </c>
      <c r="C3529" t="s">
        <v>13420</v>
      </c>
      <c r="D3529" t="s">
        <v>13421</v>
      </c>
      <c r="E3529" t="s">
        <v>162</v>
      </c>
      <c r="F3529" t="s">
        <v>2644</v>
      </c>
      <c r="G3529" t="s">
        <v>13348</v>
      </c>
      <c r="H3529" t="s">
        <v>13349</v>
      </c>
      <c r="I3529" t="s">
        <v>41</v>
      </c>
      <c r="J3529" t="s">
        <v>13422</v>
      </c>
      <c r="K3529" t="s">
        <v>2648</v>
      </c>
      <c r="L3529">
        <v>251487</v>
      </c>
      <c r="M3529">
        <v>847</v>
      </c>
      <c r="N3529">
        <v>975</v>
      </c>
      <c r="O3529">
        <v>1228</v>
      </c>
      <c r="P3529">
        <v>1570</v>
      </c>
      <c r="Q3529">
        <v>1650</v>
      </c>
    </row>
    <row r="3530" spans="1:17" x14ac:dyDescent="0.25">
      <c r="A3530">
        <v>42043</v>
      </c>
      <c r="B3530" t="s">
        <v>13423</v>
      </c>
      <c r="C3530" t="s">
        <v>13420</v>
      </c>
      <c r="D3530" t="s">
        <v>13421</v>
      </c>
      <c r="E3530" t="s">
        <v>814</v>
      </c>
      <c r="F3530" t="s">
        <v>2644</v>
      </c>
      <c r="G3530" t="s">
        <v>13348</v>
      </c>
      <c r="H3530" t="s">
        <v>13349</v>
      </c>
      <c r="I3530" t="s">
        <v>41</v>
      </c>
      <c r="J3530" t="s">
        <v>13424</v>
      </c>
      <c r="K3530" t="s">
        <v>2648</v>
      </c>
      <c r="L3530">
        <v>277071</v>
      </c>
      <c r="M3530">
        <v>847</v>
      </c>
      <c r="N3530">
        <v>975</v>
      </c>
      <c r="O3530">
        <v>1228</v>
      </c>
      <c r="P3530">
        <v>1570</v>
      </c>
      <c r="Q3530">
        <v>1650</v>
      </c>
    </row>
    <row r="3531" spans="1:17" x14ac:dyDescent="0.25">
      <c r="A3531">
        <v>42045</v>
      </c>
      <c r="B3531" t="s">
        <v>13425</v>
      </c>
      <c r="C3531" t="s">
        <v>4194</v>
      </c>
      <c r="D3531" t="s">
        <v>4195</v>
      </c>
      <c r="E3531" t="s">
        <v>540</v>
      </c>
      <c r="F3531" t="s">
        <v>2644</v>
      </c>
      <c r="G3531" t="s">
        <v>13348</v>
      </c>
      <c r="H3531" t="s">
        <v>13349</v>
      </c>
      <c r="I3531" t="s">
        <v>41</v>
      </c>
      <c r="J3531" t="s">
        <v>13426</v>
      </c>
      <c r="K3531" t="s">
        <v>2648</v>
      </c>
      <c r="L3531">
        <v>565328</v>
      </c>
      <c r="M3531">
        <v>1081</v>
      </c>
      <c r="N3531">
        <v>1218</v>
      </c>
      <c r="O3531">
        <v>1470</v>
      </c>
      <c r="P3531">
        <v>1789</v>
      </c>
      <c r="Q3531">
        <v>2079</v>
      </c>
    </row>
    <row r="3532" spans="1:17" x14ac:dyDescent="0.25">
      <c r="A3532">
        <v>42047</v>
      </c>
      <c r="B3532" t="s">
        <v>13427</v>
      </c>
      <c r="C3532" t="s">
        <v>13428</v>
      </c>
      <c r="D3532" t="s">
        <v>13429</v>
      </c>
      <c r="E3532" t="s">
        <v>867</v>
      </c>
      <c r="F3532" t="s">
        <v>2644</v>
      </c>
      <c r="G3532" t="s">
        <v>13348</v>
      </c>
      <c r="H3532" t="s">
        <v>13349</v>
      </c>
      <c r="I3532" t="s">
        <v>41</v>
      </c>
      <c r="J3532" t="s">
        <v>13430</v>
      </c>
      <c r="K3532" t="s">
        <v>2657</v>
      </c>
      <c r="L3532">
        <v>30077</v>
      </c>
      <c r="M3532">
        <v>549</v>
      </c>
      <c r="N3532">
        <v>691</v>
      </c>
      <c r="O3532">
        <v>821</v>
      </c>
      <c r="P3532">
        <v>1106</v>
      </c>
      <c r="Q3532">
        <v>1201</v>
      </c>
    </row>
    <row r="3533" spans="1:17" x14ac:dyDescent="0.25">
      <c r="A3533">
        <v>42049</v>
      </c>
      <c r="B3533" t="s">
        <v>13431</v>
      </c>
      <c r="C3533" t="s">
        <v>13432</v>
      </c>
      <c r="D3533" t="s">
        <v>13433</v>
      </c>
      <c r="E3533" t="s">
        <v>605</v>
      </c>
      <c r="F3533" t="s">
        <v>2644</v>
      </c>
      <c r="G3533" t="s">
        <v>13348</v>
      </c>
      <c r="H3533" t="s">
        <v>13349</v>
      </c>
      <c r="I3533" t="s">
        <v>41</v>
      </c>
      <c r="J3533" t="s">
        <v>13434</v>
      </c>
      <c r="K3533" t="s">
        <v>2648</v>
      </c>
      <c r="L3533">
        <v>272046</v>
      </c>
      <c r="M3533">
        <v>703</v>
      </c>
      <c r="N3533">
        <v>731</v>
      </c>
      <c r="O3533">
        <v>947</v>
      </c>
      <c r="P3533">
        <v>1174</v>
      </c>
      <c r="Q3533">
        <v>1301</v>
      </c>
    </row>
    <row r="3534" spans="1:17" x14ac:dyDescent="0.25">
      <c r="A3534">
        <v>42051</v>
      </c>
      <c r="B3534" t="s">
        <v>13435</v>
      </c>
      <c r="C3534" t="s">
        <v>13352</v>
      </c>
      <c r="D3534" t="s">
        <v>13353</v>
      </c>
      <c r="E3534" t="s">
        <v>456</v>
      </c>
      <c r="F3534" t="s">
        <v>2644</v>
      </c>
      <c r="G3534" t="s">
        <v>13348</v>
      </c>
      <c r="H3534" t="s">
        <v>13349</v>
      </c>
      <c r="I3534" t="s">
        <v>41</v>
      </c>
      <c r="J3534" t="s">
        <v>13436</v>
      </c>
      <c r="K3534" t="s">
        <v>2648</v>
      </c>
      <c r="L3534">
        <v>130329</v>
      </c>
      <c r="M3534">
        <v>862</v>
      </c>
      <c r="N3534">
        <v>904</v>
      </c>
      <c r="O3534">
        <v>1090</v>
      </c>
      <c r="P3534">
        <v>1386</v>
      </c>
      <c r="Q3534">
        <v>1515</v>
      </c>
    </row>
    <row r="3535" spans="1:17" x14ac:dyDescent="0.25">
      <c r="A3535">
        <v>42053</v>
      </c>
      <c r="B3535" t="s">
        <v>13437</v>
      </c>
      <c r="C3535" t="s">
        <v>13438</v>
      </c>
      <c r="D3535" t="s">
        <v>13439</v>
      </c>
      <c r="E3535" t="s">
        <v>792</v>
      </c>
      <c r="F3535" t="s">
        <v>2644</v>
      </c>
      <c r="G3535" t="s">
        <v>13348</v>
      </c>
      <c r="H3535" t="s">
        <v>13349</v>
      </c>
      <c r="I3535" t="s">
        <v>41</v>
      </c>
      <c r="J3535" t="s">
        <v>13440</v>
      </c>
      <c r="K3535" t="s">
        <v>2657</v>
      </c>
      <c r="L3535">
        <v>7190</v>
      </c>
      <c r="M3535">
        <v>686</v>
      </c>
      <c r="N3535">
        <v>743</v>
      </c>
      <c r="O3535">
        <v>932</v>
      </c>
      <c r="P3535">
        <v>1134</v>
      </c>
      <c r="Q3535">
        <v>1360</v>
      </c>
    </row>
    <row r="3536" spans="1:17" x14ac:dyDescent="0.25">
      <c r="A3536">
        <v>42055</v>
      </c>
      <c r="B3536" t="s">
        <v>13441</v>
      </c>
      <c r="C3536" t="s">
        <v>13442</v>
      </c>
      <c r="D3536" t="s">
        <v>13443</v>
      </c>
      <c r="E3536" t="s">
        <v>207</v>
      </c>
      <c r="F3536" t="s">
        <v>2644</v>
      </c>
      <c r="G3536" t="s">
        <v>13348</v>
      </c>
      <c r="H3536" t="s">
        <v>13349</v>
      </c>
      <c r="I3536" t="s">
        <v>41</v>
      </c>
      <c r="J3536" t="s">
        <v>13444</v>
      </c>
      <c r="K3536" t="s">
        <v>2648</v>
      </c>
      <c r="L3536">
        <v>154954</v>
      </c>
      <c r="M3536">
        <v>800</v>
      </c>
      <c r="N3536">
        <v>805</v>
      </c>
      <c r="O3536">
        <v>1030</v>
      </c>
      <c r="P3536">
        <v>1393</v>
      </c>
      <c r="Q3536">
        <v>1514</v>
      </c>
    </row>
    <row r="3537" spans="1:17" x14ac:dyDescent="0.25">
      <c r="A3537">
        <v>42057</v>
      </c>
      <c r="B3537" t="s">
        <v>13445</v>
      </c>
      <c r="C3537" t="s">
        <v>13446</v>
      </c>
      <c r="D3537" t="s">
        <v>13447</v>
      </c>
      <c r="E3537" t="s">
        <v>702</v>
      </c>
      <c r="F3537" t="s">
        <v>2644</v>
      </c>
      <c r="G3537" t="s">
        <v>13348</v>
      </c>
      <c r="H3537" t="s">
        <v>13349</v>
      </c>
      <c r="I3537" t="s">
        <v>41</v>
      </c>
      <c r="J3537" t="s">
        <v>13448</v>
      </c>
      <c r="K3537" t="s">
        <v>2657</v>
      </c>
      <c r="L3537">
        <v>14492</v>
      </c>
      <c r="M3537">
        <v>605</v>
      </c>
      <c r="N3537">
        <v>688</v>
      </c>
      <c r="O3537">
        <v>821</v>
      </c>
      <c r="P3537">
        <v>1067</v>
      </c>
      <c r="Q3537">
        <v>1398</v>
      </c>
    </row>
    <row r="3538" spans="1:17" x14ac:dyDescent="0.25">
      <c r="A3538">
        <v>42059</v>
      </c>
      <c r="B3538" t="s">
        <v>13449</v>
      </c>
      <c r="C3538" t="s">
        <v>13450</v>
      </c>
      <c r="D3538" t="s">
        <v>13451</v>
      </c>
      <c r="E3538" t="s">
        <v>758</v>
      </c>
      <c r="F3538" t="s">
        <v>2644</v>
      </c>
      <c r="G3538" t="s">
        <v>13348</v>
      </c>
      <c r="H3538" t="s">
        <v>13349</v>
      </c>
      <c r="I3538" t="s">
        <v>41</v>
      </c>
      <c r="J3538" t="s">
        <v>13452</v>
      </c>
      <c r="K3538" t="s">
        <v>2657</v>
      </c>
      <c r="L3538">
        <v>36484</v>
      </c>
      <c r="M3538">
        <v>722</v>
      </c>
      <c r="N3538">
        <v>727</v>
      </c>
      <c r="O3538">
        <v>862</v>
      </c>
      <c r="P3538">
        <v>1049</v>
      </c>
      <c r="Q3538">
        <v>1167</v>
      </c>
    </row>
    <row r="3539" spans="1:17" x14ac:dyDescent="0.25">
      <c r="A3539">
        <v>42061</v>
      </c>
      <c r="B3539" t="s">
        <v>13453</v>
      </c>
      <c r="C3539" t="s">
        <v>13454</v>
      </c>
      <c r="D3539" t="s">
        <v>13455</v>
      </c>
      <c r="E3539" t="s">
        <v>1038</v>
      </c>
      <c r="F3539" t="s">
        <v>2644</v>
      </c>
      <c r="G3539" t="s">
        <v>13348</v>
      </c>
      <c r="H3539" t="s">
        <v>13349</v>
      </c>
      <c r="I3539" t="s">
        <v>41</v>
      </c>
      <c r="J3539" t="s">
        <v>13456</v>
      </c>
      <c r="K3539" t="s">
        <v>2657</v>
      </c>
      <c r="L3539">
        <v>45145</v>
      </c>
      <c r="M3539">
        <v>617</v>
      </c>
      <c r="N3539">
        <v>680</v>
      </c>
      <c r="O3539">
        <v>821</v>
      </c>
      <c r="P3539">
        <v>1054</v>
      </c>
      <c r="Q3539">
        <v>1242</v>
      </c>
    </row>
    <row r="3540" spans="1:17" x14ac:dyDescent="0.25">
      <c r="A3540">
        <v>42063</v>
      </c>
      <c r="B3540" t="s">
        <v>13457</v>
      </c>
      <c r="C3540" t="s">
        <v>13458</v>
      </c>
      <c r="D3540" t="s">
        <v>13459</v>
      </c>
      <c r="E3540" t="s">
        <v>1062</v>
      </c>
      <c r="F3540" t="s">
        <v>2644</v>
      </c>
      <c r="G3540" t="s">
        <v>13348</v>
      </c>
      <c r="H3540" t="s">
        <v>13349</v>
      </c>
      <c r="I3540" t="s">
        <v>41</v>
      </c>
      <c r="J3540" t="s">
        <v>13460</v>
      </c>
      <c r="K3540" t="s">
        <v>2657</v>
      </c>
      <c r="L3540">
        <v>84463</v>
      </c>
      <c r="M3540">
        <v>612</v>
      </c>
      <c r="N3540">
        <v>706</v>
      </c>
      <c r="O3540">
        <v>831</v>
      </c>
      <c r="P3540">
        <v>1073</v>
      </c>
      <c r="Q3540">
        <v>1125</v>
      </c>
    </row>
    <row r="3541" spans="1:17" x14ac:dyDescent="0.25">
      <c r="A3541">
        <v>42065</v>
      </c>
      <c r="B3541" t="s">
        <v>13461</v>
      </c>
      <c r="C3541" t="s">
        <v>13462</v>
      </c>
      <c r="D3541" t="s">
        <v>13463</v>
      </c>
      <c r="E3541" t="s">
        <v>648</v>
      </c>
      <c r="F3541" t="s">
        <v>2644</v>
      </c>
      <c r="G3541" t="s">
        <v>13348</v>
      </c>
      <c r="H3541" t="s">
        <v>13349</v>
      </c>
      <c r="I3541" t="s">
        <v>41</v>
      </c>
      <c r="J3541" t="s">
        <v>13464</v>
      </c>
      <c r="K3541" t="s">
        <v>2657</v>
      </c>
      <c r="L3541">
        <v>43570</v>
      </c>
      <c r="M3541">
        <v>553</v>
      </c>
      <c r="N3541">
        <v>639</v>
      </c>
      <c r="O3541">
        <v>827</v>
      </c>
      <c r="P3541">
        <v>1019</v>
      </c>
      <c r="Q3541">
        <v>1111</v>
      </c>
    </row>
    <row r="3542" spans="1:17" x14ac:dyDescent="0.25">
      <c r="A3542">
        <v>42067</v>
      </c>
      <c r="B3542" t="s">
        <v>13465</v>
      </c>
      <c r="C3542" t="s">
        <v>13466</v>
      </c>
      <c r="D3542" t="s">
        <v>13467</v>
      </c>
      <c r="E3542" t="s">
        <v>1108</v>
      </c>
      <c r="F3542" t="s">
        <v>2644</v>
      </c>
      <c r="G3542" t="s">
        <v>13348</v>
      </c>
      <c r="H3542" t="s">
        <v>13349</v>
      </c>
      <c r="I3542" t="s">
        <v>41</v>
      </c>
      <c r="J3542" t="s">
        <v>13468</v>
      </c>
      <c r="K3542" t="s">
        <v>2657</v>
      </c>
      <c r="L3542">
        <v>24657</v>
      </c>
      <c r="M3542">
        <v>570</v>
      </c>
      <c r="N3542">
        <v>628</v>
      </c>
      <c r="O3542">
        <v>821</v>
      </c>
      <c r="P3542">
        <v>1031</v>
      </c>
      <c r="Q3542">
        <v>1199</v>
      </c>
    </row>
    <row r="3543" spans="1:17" x14ac:dyDescent="0.25">
      <c r="A3543">
        <v>42069</v>
      </c>
      <c r="B3543" t="s">
        <v>13469</v>
      </c>
      <c r="C3543" t="s">
        <v>13470</v>
      </c>
      <c r="D3543" t="s">
        <v>13471</v>
      </c>
      <c r="E3543" t="s">
        <v>1132</v>
      </c>
      <c r="F3543" t="s">
        <v>2644</v>
      </c>
      <c r="G3543" t="s">
        <v>13348</v>
      </c>
      <c r="H3543" t="s">
        <v>13349</v>
      </c>
      <c r="I3543" t="s">
        <v>41</v>
      </c>
      <c r="J3543" t="s">
        <v>13472</v>
      </c>
      <c r="K3543" t="s">
        <v>2648</v>
      </c>
      <c r="L3543">
        <v>210162</v>
      </c>
      <c r="M3543">
        <v>706</v>
      </c>
      <c r="N3543">
        <v>825</v>
      </c>
      <c r="O3543">
        <v>1008</v>
      </c>
      <c r="P3543">
        <v>1304</v>
      </c>
      <c r="Q3543">
        <v>1417</v>
      </c>
    </row>
    <row r="3544" spans="1:17" x14ac:dyDescent="0.25">
      <c r="A3544">
        <v>42071</v>
      </c>
      <c r="B3544" t="s">
        <v>13473</v>
      </c>
      <c r="C3544" t="s">
        <v>13474</v>
      </c>
      <c r="D3544" t="s">
        <v>13475</v>
      </c>
      <c r="E3544" t="s">
        <v>993</v>
      </c>
      <c r="F3544" t="s">
        <v>2644</v>
      </c>
      <c r="G3544" t="s">
        <v>13348</v>
      </c>
      <c r="H3544" t="s">
        <v>13349</v>
      </c>
      <c r="I3544" t="s">
        <v>41</v>
      </c>
      <c r="J3544" t="s">
        <v>13476</v>
      </c>
      <c r="K3544" t="s">
        <v>2648</v>
      </c>
      <c r="L3544">
        <v>543050</v>
      </c>
      <c r="M3544">
        <v>893</v>
      </c>
      <c r="N3544">
        <v>1025</v>
      </c>
      <c r="O3544">
        <v>1286</v>
      </c>
      <c r="P3544">
        <v>1631</v>
      </c>
      <c r="Q3544">
        <v>1728</v>
      </c>
    </row>
    <row r="3545" spans="1:17" x14ac:dyDescent="0.25">
      <c r="A3545">
        <v>42073</v>
      </c>
      <c r="B3545" t="s">
        <v>13477</v>
      </c>
      <c r="C3545" t="s">
        <v>13478</v>
      </c>
      <c r="D3545" t="s">
        <v>13479</v>
      </c>
      <c r="E3545" t="s">
        <v>1175</v>
      </c>
      <c r="F3545" t="s">
        <v>2644</v>
      </c>
      <c r="G3545" t="s">
        <v>13348</v>
      </c>
      <c r="H3545" t="s">
        <v>13349</v>
      </c>
      <c r="I3545" t="s">
        <v>41</v>
      </c>
      <c r="J3545" t="s">
        <v>13480</v>
      </c>
      <c r="K3545" t="s">
        <v>2657</v>
      </c>
      <c r="L3545">
        <v>86148</v>
      </c>
      <c r="M3545">
        <v>562</v>
      </c>
      <c r="N3545">
        <v>638</v>
      </c>
      <c r="O3545">
        <v>840</v>
      </c>
      <c r="P3545">
        <v>1109</v>
      </c>
      <c r="Q3545">
        <v>1320</v>
      </c>
    </row>
    <row r="3546" spans="1:17" x14ac:dyDescent="0.25">
      <c r="A3546">
        <v>42075</v>
      </c>
      <c r="B3546" t="s">
        <v>13481</v>
      </c>
      <c r="C3546" t="s">
        <v>13482</v>
      </c>
      <c r="D3546" t="s">
        <v>13483</v>
      </c>
      <c r="E3546" t="s">
        <v>1195</v>
      </c>
      <c r="F3546" t="s">
        <v>2644</v>
      </c>
      <c r="G3546" t="s">
        <v>13348</v>
      </c>
      <c r="H3546" t="s">
        <v>13349</v>
      </c>
      <c r="I3546" t="s">
        <v>41</v>
      </c>
      <c r="J3546" t="s">
        <v>13484</v>
      </c>
      <c r="K3546" t="s">
        <v>2648</v>
      </c>
      <c r="L3546">
        <v>140410</v>
      </c>
      <c r="M3546">
        <v>793</v>
      </c>
      <c r="N3546">
        <v>838</v>
      </c>
      <c r="O3546">
        <v>1090</v>
      </c>
      <c r="P3546">
        <v>1379</v>
      </c>
      <c r="Q3546">
        <v>1464</v>
      </c>
    </row>
    <row r="3547" spans="1:17" x14ac:dyDescent="0.25">
      <c r="A3547">
        <v>42077</v>
      </c>
      <c r="B3547" t="s">
        <v>13485</v>
      </c>
      <c r="C3547" t="s">
        <v>13390</v>
      </c>
      <c r="D3547" t="s">
        <v>13391</v>
      </c>
      <c r="E3547" t="s">
        <v>1217</v>
      </c>
      <c r="F3547" t="s">
        <v>2644</v>
      </c>
      <c r="G3547" t="s">
        <v>13348</v>
      </c>
      <c r="H3547" t="s">
        <v>13349</v>
      </c>
      <c r="I3547" t="s">
        <v>41</v>
      </c>
      <c r="J3547" t="s">
        <v>13486</v>
      </c>
      <c r="K3547" t="s">
        <v>2648</v>
      </c>
      <c r="L3547">
        <v>367338</v>
      </c>
      <c r="M3547">
        <v>967</v>
      </c>
      <c r="N3547">
        <v>1102</v>
      </c>
      <c r="O3547">
        <v>1396</v>
      </c>
      <c r="P3547">
        <v>1789</v>
      </c>
      <c r="Q3547">
        <v>1875</v>
      </c>
    </row>
    <row r="3548" spans="1:17" x14ac:dyDescent="0.25">
      <c r="A3548">
        <v>42079</v>
      </c>
      <c r="B3548" t="s">
        <v>13487</v>
      </c>
      <c r="C3548" t="s">
        <v>13470</v>
      </c>
      <c r="D3548" t="s">
        <v>13471</v>
      </c>
      <c r="E3548" t="s">
        <v>1241</v>
      </c>
      <c r="F3548" t="s">
        <v>2644</v>
      </c>
      <c r="G3548" t="s">
        <v>13348</v>
      </c>
      <c r="H3548" t="s">
        <v>13349</v>
      </c>
      <c r="I3548" t="s">
        <v>41</v>
      </c>
      <c r="J3548" t="s">
        <v>13488</v>
      </c>
      <c r="K3548" t="s">
        <v>2648</v>
      </c>
      <c r="L3548">
        <v>317547</v>
      </c>
      <c r="M3548">
        <v>706</v>
      </c>
      <c r="N3548">
        <v>825</v>
      </c>
      <c r="O3548">
        <v>1008</v>
      </c>
      <c r="P3548">
        <v>1304</v>
      </c>
      <c r="Q3548">
        <v>1417</v>
      </c>
    </row>
    <row r="3549" spans="1:17" x14ac:dyDescent="0.25">
      <c r="A3549">
        <v>42081</v>
      </c>
      <c r="B3549" t="s">
        <v>13489</v>
      </c>
      <c r="C3549" t="s">
        <v>13490</v>
      </c>
      <c r="D3549" t="s">
        <v>13491</v>
      </c>
      <c r="E3549" t="s">
        <v>1254</v>
      </c>
      <c r="F3549" t="s">
        <v>2644</v>
      </c>
      <c r="G3549" t="s">
        <v>13348</v>
      </c>
      <c r="H3549" t="s">
        <v>13349</v>
      </c>
      <c r="I3549" t="s">
        <v>41</v>
      </c>
      <c r="J3549" t="s">
        <v>13492</v>
      </c>
      <c r="K3549" t="s">
        <v>2648</v>
      </c>
      <c r="L3549">
        <v>114014</v>
      </c>
      <c r="M3549">
        <v>726</v>
      </c>
      <c r="N3549">
        <v>799</v>
      </c>
      <c r="O3549">
        <v>968</v>
      </c>
      <c r="P3549">
        <v>1246</v>
      </c>
      <c r="Q3549">
        <v>1339</v>
      </c>
    </row>
    <row r="3550" spans="1:17" x14ac:dyDescent="0.25">
      <c r="A3550">
        <v>42083</v>
      </c>
      <c r="B3550" t="s">
        <v>13493</v>
      </c>
      <c r="C3550" t="s">
        <v>13494</v>
      </c>
      <c r="D3550" t="s">
        <v>13495</v>
      </c>
      <c r="E3550" t="s">
        <v>1276</v>
      </c>
      <c r="F3550" t="s">
        <v>2644</v>
      </c>
      <c r="G3550" t="s">
        <v>13348</v>
      </c>
      <c r="H3550" t="s">
        <v>13349</v>
      </c>
      <c r="I3550" t="s">
        <v>41</v>
      </c>
      <c r="J3550" t="s">
        <v>13496</v>
      </c>
      <c r="K3550" t="s">
        <v>2657</v>
      </c>
      <c r="L3550">
        <v>41021</v>
      </c>
      <c r="M3550">
        <v>605</v>
      </c>
      <c r="N3550">
        <v>636</v>
      </c>
      <c r="O3550">
        <v>821</v>
      </c>
      <c r="P3550">
        <v>1030</v>
      </c>
      <c r="Q3550">
        <v>1190</v>
      </c>
    </row>
    <row r="3551" spans="1:17" x14ac:dyDescent="0.25">
      <c r="A3551">
        <v>42085</v>
      </c>
      <c r="B3551" t="s">
        <v>13497</v>
      </c>
      <c r="C3551" t="s">
        <v>13498</v>
      </c>
      <c r="D3551" t="s">
        <v>13499</v>
      </c>
      <c r="E3551" t="s">
        <v>478</v>
      </c>
      <c r="F3551" t="s">
        <v>2644</v>
      </c>
      <c r="G3551" t="s">
        <v>13348</v>
      </c>
      <c r="H3551" t="s">
        <v>13349</v>
      </c>
      <c r="I3551" t="s">
        <v>41</v>
      </c>
      <c r="J3551" t="s">
        <v>13500</v>
      </c>
      <c r="K3551" t="s">
        <v>2648</v>
      </c>
      <c r="L3551">
        <v>110519</v>
      </c>
      <c r="M3551">
        <v>634</v>
      </c>
      <c r="N3551">
        <v>638</v>
      </c>
      <c r="O3551">
        <v>821</v>
      </c>
      <c r="P3551">
        <v>1105</v>
      </c>
      <c r="Q3551">
        <v>1165</v>
      </c>
    </row>
    <row r="3552" spans="1:17" x14ac:dyDescent="0.25">
      <c r="A3552">
        <v>42087</v>
      </c>
      <c r="B3552" t="s">
        <v>13501</v>
      </c>
      <c r="C3552" t="s">
        <v>13502</v>
      </c>
      <c r="D3552" t="s">
        <v>13503</v>
      </c>
      <c r="E3552" t="s">
        <v>1320</v>
      </c>
      <c r="F3552" t="s">
        <v>2644</v>
      </c>
      <c r="G3552" t="s">
        <v>13348</v>
      </c>
      <c r="H3552" t="s">
        <v>13349</v>
      </c>
      <c r="I3552" t="s">
        <v>41</v>
      </c>
      <c r="J3552" t="s">
        <v>13504</v>
      </c>
      <c r="K3552" t="s">
        <v>2657</v>
      </c>
      <c r="L3552">
        <v>46179</v>
      </c>
      <c r="M3552">
        <v>605</v>
      </c>
      <c r="N3552">
        <v>682</v>
      </c>
      <c r="O3552">
        <v>821</v>
      </c>
      <c r="P3552">
        <v>1099</v>
      </c>
      <c r="Q3552">
        <v>1367</v>
      </c>
    </row>
    <row r="3553" spans="1:17" x14ac:dyDescent="0.25">
      <c r="A3553">
        <v>42089</v>
      </c>
      <c r="B3553" t="s">
        <v>13505</v>
      </c>
      <c r="C3553" t="s">
        <v>13506</v>
      </c>
      <c r="D3553" t="s">
        <v>13507</v>
      </c>
      <c r="E3553" t="s">
        <v>965</v>
      </c>
      <c r="F3553" t="s">
        <v>2644</v>
      </c>
      <c r="G3553" t="s">
        <v>13348</v>
      </c>
      <c r="H3553" t="s">
        <v>13349</v>
      </c>
      <c r="I3553" t="s">
        <v>41</v>
      </c>
      <c r="J3553" t="s">
        <v>13508</v>
      </c>
      <c r="K3553" t="s">
        <v>2648</v>
      </c>
      <c r="L3553">
        <v>168824</v>
      </c>
      <c r="M3553">
        <v>986</v>
      </c>
      <c r="N3553">
        <v>993</v>
      </c>
      <c r="O3553">
        <v>1307</v>
      </c>
      <c r="P3553">
        <v>1798</v>
      </c>
      <c r="Q3553">
        <v>2130</v>
      </c>
    </row>
    <row r="3554" spans="1:17" x14ac:dyDescent="0.25">
      <c r="A3554">
        <v>42091</v>
      </c>
      <c r="B3554" t="s">
        <v>13509</v>
      </c>
      <c r="C3554" t="s">
        <v>4194</v>
      </c>
      <c r="D3554" t="s">
        <v>4195</v>
      </c>
      <c r="E3554" t="s">
        <v>598</v>
      </c>
      <c r="F3554" t="s">
        <v>2644</v>
      </c>
      <c r="G3554" t="s">
        <v>13348</v>
      </c>
      <c r="H3554" t="s">
        <v>13349</v>
      </c>
      <c r="I3554" t="s">
        <v>41</v>
      </c>
      <c r="J3554" t="s">
        <v>13510</v>
      </c>
      <c r="K3554" t="s">
        <v>2648</v>
      </c>
      <c r="L3554">
        <v>827180</v>
      </c>
      <c r="M3554">
        <v>1081</v>
      </c>
      <c r="N3554">
        <v>1218</v>
      </c>
      <c r="O3554">
        <v>1470</v>
      </c>
      <c r="P3554">
        <v>1789</v>
      </c>
      <c r="Q3554">
        <v>2079</v>
      </c>
    </row>
    <row r="3555" spans="1:17" x14ac:dyDescent="0.25">
      <c r="A3555">
        <v>42093</v>
      </c>
      <c r="B3555" t="s">
        <v>13511</v>
      </c>
      <c r="C3555" t="s">
        <v>13512</v>
      </c>
      <c r="D3555" t="s">
        <v>13513</v>
      </c>
      <c r="E3555" t="s">
        <v>1378</v>
      </c>
      <c r="F3555" t="s">
        <v>2644</v>
      </c>
      <c r="G3555" t="s">
        <v>13348</v>
      </c>
      <c r="H3555" t="s">
        <v>13349</v>
      </c>
      <c r="I3555" t="s">
        <v>41</v>
      </c>
      <c r="J3555" t="s">
        <v>13514</v>
      </c>
      <c r="K3555" t="s">
        <v>2648</v>
      </c>
      <c r="L3555">
        <v>18178</v>
      </c>
      <c r="M3555">
        <v>681</v>
      </c>
      <c r="N3555">
        <v>836</v>
      </c>
      <c r="O3555">
        <v>956</v>
      </c>
      <c r="P3555">
        <v>1359</v>
      </c>
      <c r="Q3555">
        <v>1376</v>
      </c>
    </row>
    <row r="3556" spans="1:17" x14ac:dyDescent="0.25">
      <c r="A3556">
        <v>42095</v>
      </c>
      <c r="B3556" t="s">
        <v>13515</v>
      </c>
      <c r="C3556" t="s">
        <v>13390</v>
      </c>
      <c r="D3556" t="s">
        <v>13391</v>
      </c>
      <c r="E3556" t="s">
        <v>1394</v>
      </c>
      <c r="F3556" t="s">
        <v>2644</v>
      </c>
      <c r="G3556" t="s">
        <v>13348</v>
      </c>
      <c r="H3556" t="s">
        <v>13349</v>
      </c>
      <c r="I3556" t="s">
        <v>41</v>
      </c>
      <c r="J3556" t="s">
        <v>13516</v>
      </c>
      <c r="K3556" t="s">
        <v>2648</v>
      </c>
      <c r="L3556">
        <v>304233</v>
      </c>
      <c r="M3556">
        <v>967</v>
      </c>
      <c r="N3556">
        <v>1102</v>
      </c>
      <c r="O3556">
        <v>1396</v>
      </c>
      <c r="P3556">
        <v>1789</v>
      </c>
      <c r="Q3556">
        <v>1875</v>
      </c>
    </row>
    <row r="3557" spans="1:17" x14ac:dyDescent="0.25">
      <c r="A3557">
        <v>42097</v>
      </c>
      <c r="B3557" t="s">
        <v>13517</v>
      </c>
      <c r="C3557" t="s">
        <v>13518</v>
      </c>
      <c r="D3557" t="s">
        <v>13519</v>
      </c>
      <c r="E3557" t="s">
        <v>1413</v>
      </c>
      <c r="F3557" t="s">
        <v>2644</v>
      </c>
      <c r="G3557" t="s">
        <v>13348</v>
      </c>
      <c r="H3557" t="s">
        <v>13349</v>
      </c>
      <c r="I3557" t="s">
        <v>41</v>
      </c>
      <c r="J3557" t="s">
        <v>13520</v>
      </c>
      <c r="K3557" t="s">
        <v>2657</v>
      </c>
      <c r="L3557">
        <v>91234</v>
      </c>
      <c r="M3557">
        <v>579</v>
      </c>
      <c r="N3557">
        <v>641</v>
      </c>
      <c r="O3557">
        <v>821</v>
      </c>
      <c r="P3557">
        <v>999</v>
      </c>
      <c r="Q3557">
        <v>1103</v>
      </c>
    </row>
    <row r="3558" spans="1:17" x14ac:dyDescent="0.25">
      <c r="A3558">
        <v>42099</v>
      </c>
      <c r="B3558" t="s">
        <v>13521</v>
      </c>
      <c r="C3558" t="s">
        <v>13420</v>
      </c>
      <c r="D3558" t="s">
        <v>13421</v>
      </c>
      <c r="E3558" t="s">
        <v>1436</v>
      </c>
      <c r="F3558" t="s">
        <v>2644</v>
      </c>
      <c r="G3558" t="s">
        <v>13348</v>
      </c>
      <c r="H3558" t="s">
        <v>13349</v>
      </c>
      <c r="I3558" t="s">
        <v>41</v>
      </c>
      <c r="J3558" t="s">
        <v>13522</v>
      </c>
      <c r="K3558" t="s">
        <v>2648</v>
      </c>
      <c r="L3558">
        <v>46133</v>
      </c>
      <c r="M3558">
        <v>847</v>
      </c>
      <c r="N3558">
        <v>975</v>
      </c>
      <c r="O3558">
        <v>1228</v>
      </c>
      <c r="P3558">
        <v>1570</v>
      </c>
      <c r="Q3558">
        <v>1650</v>
      </c>
    </row>
    <row r="3559" spans="1:17" x14ac:dyDescent="0.25">
      <c r="A3559">
        <v>42101</v>
      </c>
      <c r="B3559" t="s">
        <v>13523</v>
      </c>
      <c r="C3559" t="s">
        <v>4194</v>
      </c>
      <c r="D3559" t="s">
        <v>4195</v>
      </c>
      <c r="E3559" t="s">
        <v>1454</v>
      </c>
      <c r="F3559" t="s">
        <v>2644</v>
      </c>
      <c r="G3559" t="s">
        <v>13348</v>
      </c>
      <c r="H3559" t="s">
        <v>13349</v>
      </c>
      <c r="I3559" t="s">
        <v>41</v>
      </c>
      <c r="J3559" t="s">
        <v>13524</v>
      </c>
      <c r="K3559" t="s">
        <v>2648</v>
      </c>
      <c r="L3559">
        <v>1581531</v>
      </c>
      <c r="M3559">
        <v>1081</v>
      </c>
      <c r="N3559">
        <v>1218</v>
      </c>
      <c r="O3559">
        <v>1470</v>
      </c>
      <c r="P3559">
        <v>1789</v>
      </c>
      <c r="Q3559">
        <v>2079</v>
      </c>
    </row>
    <row r="3560" spans="1:17" x14ac:dyDescent="0.25">
      <c r="A3560">
        <v>42103</v>
      </c>
      <c r="B3560" t="s">
        <v>13525</v>
      </c>
      <c r="C3560" t="s">
        <v>13526</v>
      </c>
      <c r="D3560" t="s">
        <v>13527</v>
      </c>
      <c r="E3560" t="s">
        <v>1475</v>
      </c>
      <c r="F3560" t="s">
        <v>2644</v>
      </c>
      <c r="G3560" t="s">
        <v>13348</v>
      </c>
      <c r="H3560" t="s">
        <v>13349</v>
      </c>
      <c r="I3560" t="s">
        <v>41</v>
      </c>
      <c r="J3560" t="s">
        <v>13528</v>
      </c>
      <c r="K3560" t="s">
        <v>2648</v>
      </c>
      <c r="L3560">
        <v>55660</v>
      </c>
      <c r="M3560">
        <v>1088</v>
      </c>
      <c r="N3560">
        <v>1095</v>
      </c>
      <c r="O3560">
        <v>1442</v>
      </c>
      <c r="P3560">
        <v>1878</v>
      </c>
      <c r="Q3560">
        <v>2409</v>
      </c>
    </row>
    <row r="3561" spans="1:17" x14ac:dyDescent="0.25">
      <c r="A3561">
        <v>42105</v>
      </c>
      <c r="B3561" t="s">
        <v>13529</v>
      </c>
      <c r="C3561" t="s">
        <v>13530</v>
      </c>
      <c r="D3561" t="s">
        <v>13531</v>
      </c>
      <c r="E3561" t="s">
        <v>1493</v>
      </c>
      <c r="F3561" t="s">
        <v>2644</v>
      </c>
      <c r="G3561" t="s">
        <v>13348</v>
      </c>
      <c r="H3561" t="s">
        <v>13349</v>
      </c>
      <c r="I3561" t="s">
        <v>41</v>
      </c>
      <c r="J3561" t="s">
        <v>13532</v>
      </c>
      <c r="K3561" t="s">
        <v>2657</v>
      </c>
      <c r="L3561">
        <v>16685</v>
      </c>
      <c r="M3561">
        <v>605</v>
      </c>
      <c r="N3561">
        <v>624</v>
      </c>
      <c r="O3561">
        <v>821</v>
      </c>
      <c r="P3561">
        <v>1042</v>
      </c>
      <c r="Q3561">
        <v>1200</v>
      </c>
    </row>
    <row r="3562" spans="1:17" x14ac:dyDescent="0.25">
      <c r="A3562">
        <v>42107</v>
      </c>
      <c r="B3562" t="s">
        <v>13533</v>
      </c>
      <c r="C3562" t="s">
        <v>13534</v>
      </c>
      <c r="D3562" t="s">
        <v>13535</v>
      </c>
      <c r="E3562" t="s">
        <v>1513</v>
      </c>
      <c r="F3562" t="s">
        <v>2644</v>
      </c>
      <c r="G3562" t="s">
        <v>13348</v>
      </c>
      <c r="H3562" t="s">
        <v>13349</v>
      </c>
      <c r="I3562" t="s">
        <v>41</v>
      </c>
      <c r="J3562" t="s">
        <v>13536</v>
      </c>
      <c r="K3562" t="s">
        <v>2657</v>
      </c>
      <c r="L3562">
        <v>141935</v>
      </c>
      <c r="M3562">
        <v>648</v>
      </c>
      <c r="N3562">
        <v>652</v>
      </c>
      <c r="O3562">
        <v>843</v>
      </c>
      <c r="P3562">
        <v>1114</v>
      </c>
      <c r="Q3562">
        <v>1187</v>
      </c>
    </row>
    <row r="3563" spans="1:17" x14ac:dyDescent="0.25">
      <c r="A3563">
        <v>42109</v>
      </c>
      <c r="B3563" t="s">
        <v>13537</v>
      </c>
      <c r="C3563" t="s">
        <v>13538</v>
      </c>
      <c r="D3563" t="s">
        <v>13539</v>
      </c>
      <c r="E3563" t="s">
        <v>1533</v>
      </c>
      <c r="F3563" t="s">
        <v>2644</v>
      </c>
      <c r="G3563" t="s">
        <v>13348</v>
      </c>
      <c r="H3563" t="s">
        <v>13349</v>
      </c>
      <c r="I3563" t="s">
        <v>41</v>
      </c>
      <c r="J3563" t="s">
        <v>13540</v>
      </c>
      <c r="K3563" t="s">
        <v>2657</v>
      </c>
      <c r="L3563">
        <v>40452</v>
      </c>
      <c r="M3563">
        <v>733</v>
      </c>
      <c r="N3563">
        <v>734</v>
      </c>
      <c r="O3563">
        <v>846</v>
      </c>
      <c r="P3563">
        <v>1114</v>
      </c>
      <c r="Q3563">
        <v>1215</v>
      </c>
    </row>
    <row r="3564" spans="1:17" x14ac:dyDescent="0.25">
      <c r="A3564">
        <v>42111</v>
      </c>
      <c r="B3564" t="s">
        <v>13541</v>
      </c>
      <c r="C3564" t="s">
        <v>13542</v>
      </c>
      <c r="D3564" t="s">
        <v>13543</v>
      </c>
      <c r="E3564" t="s">
        <v>531</v>
      </c>
      <c r="F3564" t="s">
        <v>2644</v>
      </c>
      <c r="G3564" t="s">
        <v>13348</v>
      </c>
      <c r="H3564" t="s">
        <v>13349</v>
      </c>
      <c r="I3564" t="s">
        <v>41</v>
      </c>
      <c r="J3564" t="s">
        <v>13544</v>
      </c>
      <c r="K3564" t="s">
        <v>2657</v>
      </c>
      <c r="L3564">
        <v>73844</v>
      </c>
      <c r="M3564">
        <v>699</v>
      </c>
      <c r="N3564">
        <v>703</v>
      </c>
      <c r="O3564">
        <v>821</v>
      </c>
      <c r="P3564">
        <v>1116</v>
      </c>
      <c r="Q3564">
        <v>1220</v>
      </c>
    </row>
    <row r="3565" spans="1:17" x14ac:dyDescent="0.25">
      <c r="A3565">
        <v>42113</v>
      </c>
      <c r="B3565" t="s">
        <v>13545</v>
      </c>
      <c r="C3565" t="s">
        <v>13546</v>
      </c>
      <c r="D3565" t="s">
        <v>13547</v>
      </c>
      <c r="E3565" t="s">
        <v>444</v>
      </c>
      <c r="F3565" t="s">
        <v>2644</v>
      </c>
      <c r="G3565" t="s">
        <v>13348</v>
      </c>
      <c r="H3565" t="s">
        <v>13349</v>
      </c>
      <c r="I3565" t="s">
        <v>41</v>
      </c>
      <c r="J3565" t="s">
        <v>13548</v>
      </c>
      <c r="K3565" t="s">
        <v>2657</v>
      </c>
      <c r="L3565">
        <v>6038</v>
      </c>
      <c r="M3565">
        <v>605</v>
      </c>
      <c r="N3565">
        <v>686</v>
      </c>
      <c r="O3565">
        <v>821</v>
      </c>
      <c r="P3565">
        <v>1167</v>
      </c>
      <c r="Q3565">
        <v>1398</v>
      </c>
    </row>
    <row r="3566" spans="1:17" x14ac:dyDescent="0.25">
      <c r="A3566">
        <v>42115</v>
      </c>
      <c r="B3566" t="s">
        <v>13549</v>
      </c>
      <c r="C3566" t="s">
        <v>13550</v>
      </c>
      <c r="D3566" t="s">
        <v>13551</v>
      </c>
      <c r="E3566" t="s">
        <v>1578</v>
      </c>
      <c r="F3566" t="s">
        <v>2644</v>
      </c>
      <c r="G3566" t="s">
        <v>13348</v>
      </c>
      <c r="H3566" t="s">
        <v>13349</v>
      </c>
      <c r="I3566" t="s">
        <v>41</v>
      </c>
      <c r="J3566" t="s">
        <v>13552</v>
      </c>
      <c r="K3566" t="s">
        <v>2657</v>
      </c>
      <c r="L3566">
        <v>40604</v>
      </c>
      <c r="M3566">
        <v>656</v>
      </c>
      <c r="N3566">
        <v>686</v>
      </c>
      <c r="O3566">
        <v>890</v>
      </c>
      <c r="P3566">
        <v>1148</v>
      </c>
      <c r="Q3566">
        <v>1247</v>
      </c>
    </row>
    <row r="3567" spans="1:17" x14ac:dyDescent="0.25">
      <c r="A3567">
        <v>42117</v>
      </c>
      <c r="B3567" t="s">
        <v>13553</v>
      </c>
      <c r="C3567" t="s">
        <v>13554</v>
      </c>
      <c r="D3567" t="s">
        <v>13555</v>
      </c>
      <c r="E3567" t="s">
        <v>1510</v>
      </c>
      <c r="F3567" t="s">
        <v>2644</v>
      </c>
      <c r="G3567" t="s">
        <v>13348</v>
      </c>
      <c r="H3567" t="s">
        <v>13349</v>
      </c>
      <c r="I3567" t="s">
        <v>41</v>
      </c>
      <c r="J3567" t="s">
        <v>13556</v>
      </c>
      <c r="K3567" t="s">
        <v>2657</v>
      </c>
      <c r="L3567">
        <v>40759</v>
      </c>
      <c r="M3567">
        <v>584</v>
      </c>
      <c r="N3567">
        <v>663</v>
      </c>
      <c r="O3567">
        <v>873</v>
      </c>
      <c r="P3567">
        <v>1137</v>
      </c>
      <c r="Q3567">
        <v>1253</v>
      </c>
    </row>
    <row r="3568" spans="1:17" x14ac:dyDescent="0.25">
      <c r="A3568">
        <v>42119</v>
      </c>
      <c r="B3568" t="s">
        <v>13557</v>
      </c>
      <c r="C3568" t="s">
        <v>13558</v>
      </c>
      <c r="D3568" t="s">
        <v>13559</v>
      </c>
      <c r="E3568" t="s">
        <v>756</v>
      </c>
      <c r="F3568" t="s">
        <v>2644</v>
      </c>
      <c r="G3568" t="s">
        <v>13348</v>
      </c>
      <c r="H3568" t="s">
        <v>13349</v>
      </c>
      <c r="I3568" t="s">
        <v>41</v>
      </c>
      <c r="J3568" t="s">
        <v>13560</v>
      </c>
      <c r="K3568" t="s">
        <v>2657</v>
      </c>
      <c r="L3568">
        <v>44831</v>
      </c>
      <c r="M3568">
        <v>653</v>
      </c>
      <c r="N3568">
        <v>785</v>
      </c>
      <c r="O3568">
        <v>887</v>
      </c>
      <c r="P3568">
        <v>1246</v>
      </c>
      <c r="Q3568">
        <v>1511</v>
      </c>
    </row>
    <row r="3569" spans="1:17" x14ac:dyDescent="0.25">
      <c r="A3569">
        <v>42121</v>
      </c>
      <c r="B3569" t="s">
        <v>13561</v>
      </c>
      <c r="C3569" t="s">
        <v>13562</v>
      </c>
      <c r="D3569" t="s">
        <v>13563</v>
      </c>
      <c r="E3569" t="s">
        <v>1624</v>
      </c>
      <c r="F3569" t="s">
        <v>2644</v>
      </c>
      <c r="G3569" t="s">
        <v>13348</v>
      </c>
      <c r="H3569" t="s">
        <v>13349</v>
      </c>
      <c r="I3569" t="s">
        <v>41</v>
      </c>
      <c r="J3569" t="s">
        <v>13564</v>
      </c>
      <c r="K3569" t="s">
        <v>2657</v>
      </c>
      <c r="L3569">
        <v>51355</v>
      </c>
      <c r="M3569">
        <v>549</v>
      </c>
      <c r="N3569">
        <v>651</v>
      </c>
      <c r="O3569">
        <v>821</v>
      </c>
      <c r="P3569">
        <v>1024</v>
      </c>
      <c r="Q3569">
        <v>1242</v>
      </c>
    </row>
    <row r="3570" spans="1:17" x14ac:dyDescent="0.25">
      <c r="A3570">
        <v>42123</v>
      </c>
      <c r="B3570" t="s">
        <v>13565</v>
      </c>
      <c r="C3570" t="s">
        <v>13566</v>
      </c>
      <c r="D3570" t="s">
        <v>13567</v>
      </c>
      <c r="E3570" t="s">
        <v>783</v>
      </c>
      <c r="F3570" t="s">
        <v>2644</v>
      </c>
      <c r="G3570" t="s">
        <v>13348</v>
      </c>
      <c r="H3570" t="s">
        <v>13349</v>
      </c>
      <c r="I3570" t="s">
        <v>41</v>
      </c>
      <c r="J3570" t="s">
        <v>13568</v>
      </c>
      <c r="K3570" t="s">
        <v>2657</v>
      </c>
      <c r="L3570">
        <v>39466</v>
      </c>
      <c r="M3570">
        <v>646</v>
      </c>
      <c r="N3570">
        <v>650</v>
      </c>
      <c r="O3570">
        <v>821</v>
      </c>
      <c r="P3570">
        <v>1065</v>
      </c>
      <c r="Q3570">
        <v>1223</v>
      </c>
    </row>
    <row r="3571" spans="1:17" x14ac:dyDescent="0.25">
      <c r="A3571">
        <v>42125</v>
      </c>
      <c r="B3571" t="s">
        <v>13569</v>
      </c>
      <c r="C3571" t="s">
        <v>13352</v>
      </c>
      <c r="D3571" t="s">
        <v>13353</v>
      </c>
      <c r="E3571" t="s">
        <v>271</v>
      </c>
      <c r="F3571" t="s">
        <v>2644</v>
      </c>
      <c r="G3571" t="s">
        <v>13348</v>
      </c>
      <c r="H3571" t="s">
        <v>13349</v>
      </c>
      <c r="I3571" t="s">
        <v>41</v>
      </c>
      <c r="J3571" t="s">
        <v>13570</v>
      </c>
      <c r="K3571" t="s">
        <v>2648</v>
      </c>
      <c r="L3571">
        <v>207081</v>
      </c>
      <c r="M3571">
        <v>862</v>
      </c>
      <c r="N3571">
        <v>904</v>
      </c>
      <c r="O3571">
        <v>1090</v>
      </c>
      <c r="P3571">
        <v>1386</v>
      </c>
      <c r="Q3571">
        <v>1515</v>
      </c>
    </row>
    <row r="3572" spans="1:17" x14ac:dyDescent="0.25">
      <c r="A3572">
        <v>42127</v>
      </c>
      <c r="B3572" t="s">
        <v>13571</v>
      </c>
      <c r="C3572" t="s">
        <v>13572</v>
      </c>
      <c r="D3572" t="s">
        <v>13573</v>
      </c>
      <c r="E3572" t="s">
        <v>975</v>
      </c>
      <c r="F3572" t="s">
        <v>2644</v>
      </c>
      <c r="G3572" t="s">
        <v>13348</v>
      </c>
      <c r="H3572" t="s">
        <v>13349</v>
      </c>
      <c r="I3572" t="s">
        <v>41</v>
      </c>
      <c r="J3572" t="s">
        <v>13574</v>
      </c>
      <c r="K3572" t="s">
        <v>2657</v>
      </c>
      <c r="L3572">
        <v>51268</v>
      </c>
      <c r="M3572">
        <v>698</v>
      </c>
      <c r="N3572">
        <v>822</v>
      </c>
      <c r="O3572">
        <v>979</v>
      </c>
      <c r="P3572">
        <v>1192</v>
      </c>
      <c r="Q3572">
        <v>1373</v>
      </c>
    </row>
    <row r="3573" spans="1:17" x14ac:dyDescent="0.25">
      <c r="A3573">
        <v>42129</v>
      </c>
      <c r="B3573" t="s">
        <v>13575</v>
      </c>
      <c r="C3573" t="s">
        <v>13352</v>
      </c>
      <c r="D3573" t="s">
        <v>13353</v>
      </c>
      <c r="E3573" t="s">
        <v>1691</v>
      </c>
      <c r="F3573" t="s">
        <v>2644</v>
      </c>
      <c r="G3573" t="s">
        <v>13348</v>
      </c>
      <c r="H3573" t="s">
        <v>13349</v>
      </c>
      <c r="I3573" t="s">
        <v>41</v>
      </c>
      <c r="J3573" t="s">
        <v>13576</v>
      </c>
      <c r="K3573" t="s">
        <v>2648</v>
      </c>
      <c r="L3573">
        <v>350722</v>
      </c>
      <c r="M3573">
        <v>862</v>
      </c>
      <c r="N3573">
        <v>904</v>
      </c>
      <c r="O3573">
        <v>1090</v>
      </c>
      <c r="P3573">
        <v>1386</v>
      </c>
      <c r="Q3573">
        <v>1515</v>
      </c>
    </row>
    <row r="3574" spans="1:17" x14ac:dyDescent="0.25">
      <c r="A3574">
        <v>42131</v>
      </c>
      <c r="B3574" t="s">
        <v>13577</v>
      </c>
      <c r="C3574" t="s">
        <v>13470</v>
      </c>
      <c r="D3574" t="s">
        <v>13471</v>
      </c>
      <c r="E3574" t="s">
        <v>1539</v>
      </c>
      <c r="F3574" t="s">
        <v>2644</v>
      </c>
      <c r="G3574" t="s">
        <v>13348</v>
      </c>
      <c r="H3574" t="s">
        <v>13349</v>
      </c>
      <c r="I3574" t="s">
        <v>41</v>
      </c>
      <c r="J3574" t="s">
        <v>13578</v>
      </c>
      <c r="K3574" t="s">
        <v>2648</v>
      </c>
      <c r="L3574">
        <v>27078</v>
      </c>
      <c r="M3574">
        <v>706</v>
      </c>
      <c r="N3574">
        <v>825</v>
      </c>
      <c r="O3574">
        <v>1008</v>
      </c>
      <c r="P3574">
        <v>1304</v>
      </c>
      <c r="Q3574">
        <v>1417</v>
      </c>
    </row>
    <row r="3575" spans="1:17" x14ac:dyDescent="0.25">
      <c r="A3575">
        <v>42133</v>
      </c>
      <c r="B3575" t="s">
        <v>13579</v>
      </c>
      <c r="C3575" t="s">
        <v>13580</v>
      </c>
      <c r="D3575" t="s">
        <v>13581</v>
      </c>
      <c r="E3575" t="s">
        <v>634</v>
      </c>
      <c r="F3575" t="s">
        <v>2644</v>
      </c>
      <c r="G3575" t="s">
        <v>13348</v>
      </c>
      <c r="H3575" t="s">
        <v>13349</v>
      </c>
      <c r="I3575" t="s">
        <v>41</v>
      </c>
      <c r="J3575" t="s">
        <v>13582</v>
      </c>
      <c r="K3575" t="s">
        <v>2648</v>
      </c>
      <c r="L3575">
        <v>447628</v>
      </c>
      <c r="M3575">
        <v>789</v>
      </c>
      <c r="N3575">
        <v>883</v>
      </c>
      <c r="O3575">
        <v>1128</v>
      </c>
      <c r="P3575">
        <v>1468</v>
      </c>
      <c r="Q3575">
        <v>1569</v>
      </c>
    </row>
    <row r="3576" spans="1:17" x14ac:dyDescent="0.25">
      <c r="A3576">
        <v>44001</v>
      </c>
      <c r="B3576" t="s">
        <v>13583</v>
      </c>
      <c r="C3576" t="s">
        <v>8565</v>
      </c>
      <c r="D3576" t="s">
        <v>8566</v>
      </c>
      <c r="E3576" t="s">
        <v>89</v>
      </c>
      <c r="F3576" t="s">
        <v>11587</v>
      </c>
      <c r="G3576" t="s">
        <v>13584</v>
      </c>
      <c r="H3576" t="s">
        <v>13585</v>
      </c>
      <c r="I3576" t="s">
        <v>43</v>
      </c>
      <c r="J3576" t="s">
        <v>13586</v>
      </c>
      <c r="K3576" t="s">
        <v>2648</v>
      </c>
      <c r="L3576">
        <v>16099</v>
      </c>
      <c r="M3576">
        <v>1066</v>
      </c>
      <c r="N3576">
        <v>1171</v>
      </c>
      <c r="O3576">
        <v>1409</v>
      </c>
      <c r="P3576">
        <v>1715</v>
      </c>
      <c r="Q3576">
        <v>2118</v>
      </c>
    </row>
    <row r="3577" spans="1:17" x14ac:dyDescent="0.25">
      <c r="A3577">
        <v>44001</v>
      </c>
      <c r="B3577" t="s">
        <v>13587</v>
      </c>
      <c r="C3577" t="s">
        <v>8565</v>
      </c>
      <c r="D3577" t="s">
        <v>8566</v>
      </c>
      <c r="E3577" t="s">
        <v>89</v>
      </c>
      <c r="F3577" t="s">
        <v>3880</v>
      </c>
      <c r="G3577" t="s">
        <v>13584</v>
      </c>
      <c r="H3577" t="s">
        <v>13585</v>
      </c>
      <c r="I3577" t="s">
        <v>43</v>
      </c>
      <c r="J3577" t="s">
        <v>13586</v>
      </c>
      <c r="K3577" t="s">
        <v>2648</v>
      </c>
      <c r="L3577">
        <v>22070</v>
      </c>
      <c r="M3577">
        <v>1066</v>
      </c>
      <c r="N3577">
        <v>1171</v>
      </c>
      <c r="O3577">
        <v>1409</v>
      </c>
      <c r="P3577">
        <v>1715</v>
      </c>
      <c r="Q3577">
        <v>2118</v>
      </c>
    </row>
    <row r="3578" spans="1:17" x14ac:dyDescent="0.25">
      <c r="A3578">
        <v>44001</v>
      </c>
      <c r="B3578" t="s">
        <v>13588</v>
      </c>
      <c r="C3578" t="s">
        <v>8565</v>
      </c>
      <c r="D3578" t="s">
        <v>8566</v>
      </c>
      <c r="E3578" t="s">
        <v>89</v>
      </c>
      <c r="F3578" t="s">
        <v>3977</v>
      </c>
      <c r="G3578" t="s">
        <v>13584</v>
      </c>
      <c r="H3578" t="s">
        <v>13585</v>
      </c>
      <c r="I3578" t="s">
        <v>43</v>
      </c>
      <c r="J3578" t="s">
        <v>13586</v>
      </c>
      <c r="K3578" t="s">
        <v>2648</v>
      </c>
      <c r="L3578">
        <v>10476</v>
      </c>
      <c r="M3578">
        <v>1066</v>
      </c>
      <c r="N3578">
        <v>1171</v>
      </c>
      <c r="O3578">
        <v>1409</v>
      </c>
      <c r="P3578">
        <v>1715</v>
      </c>
      <c r="Q3578">
        <v>2118</v>
      </c>
    </row>
    <row r="3579" spans="1:17" x14ac:dyDescent="0.25">
      <c r="A3579">
        <v>44003</v>
      </c>
      <c r="B3579" t="s">
        <v>13589</v>
      </c>
      <c r="C3579" t="s">
        <v>8565</v>
      </c>
      <c r="D3579" t="s">
        <v>8566</v>
      </c>
      <c r="E3579" t="s">
        <v>66</v>
      </c>
      <c r="F3579" t="s">
        <v>4135</v>
      </c>
      <c r="G3579" t="s">
        <v>13584</v>
      </c>
      <c r="H3579" t="s">
        <v>13585</v>
      </c>
      <c r="I3579" t="s">
        <v>43</v>
      </c>
      <c r="J3579" t="s">
        <v>13590</v>
      </c>
      <c r="K3579" t="s">
        <v>2648</v>
      </c>
      <c r="L3579">
        <v>34747</v>
      </c>
      <c r="M3579">
        <v>1066</v>
      </c>
      <c r="N3579">
        <v>1171</v>
      </c>
      <c r="O3579">
        <v>1409</v>
      </c>
      <c r="P3579">
        <v>1715</v>
      </c>
      <c r="Q3579">
        <v>2118</v>
      </c>
    </row>
    <row r="3580" spans="1:17" x14ac:dyDescent="0.25">
      <c r="A3580">
        <v>44003</v>
      </c>
      <c r="B3580" t="s">
        <v>13591</v>
      </c>
      <c r="C3580" t="s">
        <v>8565</v>
      </c>
      <c r="D3580" t="s">
        <v>8566</v>
      </c>
      <c r="E3580" t="s">
        <v>66</v>
      </c>
      <c r="F3580" t="s">
        <v>13592</v>
      </c>
      <c r="G3580" t="s">
        <v>13584</v>
      </c>
      <c r="H3580" t="s">
        <v>13585</v>
      </c>
      <c r="I3580" t="s">
        <v>43</v>
      </c>
      <c r="J3580" t="s">
        <v>13590</v>
      </c>
      <c r="K3580" t="s">
        <v>2648</v>
      </c>
      <c r="L3580">
        <v>13098</v>
      </c>
      <c r="M3580">
        <v>1066</v>
      </c>
      <c r="N3580">
        <v>1171</v>
      </c>
      <c r="O3580">
        <v>1409</v>
      </c>
      <c r="P3580">
        <v>1715</v>
      </c>
      <c r="Q3580">
        <v>2118</v>
      </c>
    </row>
    <row r="3581" spans="1:17" x14ac:dyDescent="0.25">
      <c r="A3581">
        <v>44003</v>
      </c>
      <c r="B3581" t="s">
        <v>13593</v>
      </c>
      <c r="C3581" t="s">
        <v>8565</v>
      </c>
      <c r="D3581" t="s">
        <v>8566</v>
      </c>
      <c r="E3581" t="s">
        <v>66</v>
      </c>
      <c r="F3581" t="s">
        <v>13594</v>
      </c>
      <c r="G3581" t="s">
        <v>13584</v>
      </c>
      <c r="H3581" t="s">
        <v>13585</v>
      </c>
      <c r="I3581" t="s">
        <v>43</v>
      </c>
      <c r="J3581" t="s">
        <v>13590</v>
      </c>
      <c r="K3581" t="s">
        <v>2648</v>
      </c>
      <c r="L3581">
        <v>81043</v>
      </c>
      <c r="M3581">
        <v>1066</v>
      </c>
      <c r="N3581">
        <v>1171</v>
      </c>
      <c r="O3581">
        <v>1409</v>
      </c>
      <c r="P3581">
        <v>1715</v>
      </c>
      <c r="Q3581">
        <v>2118</v>
      </c>
    </row>
    <row r="3582" spans="1:17" x14ac:dyDescent="0.25">
      <c r="A3582">
        <v>44003</v>
      </c>
      <c r="B3582" t="s">
        <v>13595</v>
      </c>
      <c r="C3582" t="s">
        <v>8565</v>
      </c>
      <c r="D3582" t="s">
        <v>8566</v>
      </c>
      <c r="E3582" t="s">
        <v>66</v>
      </c>
      <c r="F3582" t="s">
        <v>13596</v>
      </c>
      <c r="G3582" t="s">
        <v>13584</v>
      </c>
      <c r="H3582" t="s">
        <v>13585</v>
      </c>
      <c r="I3582" t="s">
        <v>43</v>
      </c>
      <c r="J3582" t="s">
        <v>13590</v>
      </c>
      <c r="K3582" t="s">
        <v>2648</v>
      </c>
      <c r="L3582">
        <v>6297</v>
      </c>
      <c r="M3582">
        <v>1066</v>
      </c>
      <c r="N3582">
        <v>1171</v>
      </c>
      <c r="O3582">
        <v>1409</v>
      </c>
      <c r="P3582">
        <v>1715</v>
      </c>
      <c r="Q3582">
        <v>2118</v>
      </c>
    </row>
    <row r="3583" spans="1:17" x14ac:dyDescent="0.25">
      <c r="A3583">
        <v>44003</v>
      </c>
      <c r="B3583" t="s">
        <v>13597</v>
      </c>
      <c r="C3583" t="s">
        <v>8565</v>
      </c>
      <c r="D3583" t="s">
        <v>8566</v>
      </c>
      <c r="E3583" t="s">
        <v>66</v>
      </c>
      <c r="F3583" t="s">
        <v>13598</v>
      </c>
      <c r="G3583" t="s">
        <v>13584</v>
      </c>
      <c r="H3583" t="s">
        <v>13585</v>
      </c>
      <c r="I3583" t="s">
        <v>43</v>
      </c>
      <c r="J3583" t="s">
        <v>13590</v>
      </c>
      <c r="K3583" t="s">
        <v>2648</v>
      </c>
      <c r="L3583">
        <v>28937</v>
      </c>
      <c r="M3583">
        <v>1066</v>
      </c>
      <c r="N3583">
        <v>1171</v>
      </c>
      <c r="O3583">
        <v>1409</v>
      </c>
      <c r="P3583">
        <v>1715</v>
      </c>
      <c r="Q3583">
        <v>2118</v>
      </c>
    </row>
    <row r="3584" spans="1:17" x14ac:dyDescent="0.25">
      <c r="A3584">
        <v>44005</v>
      </c>
      <c r="B3584" t="s">
        <v>13599</v>
      </c>
      <c r="C3584" t="s">
        <v>8565</v>
      </c>
      <c r="D3584" t="s">
        <v>8566</v>
      </c>
      <c r="E3584" t="s">
        <v>181</v>
      </c>
      <c r="F3584" t="s">
        <v>13600</v>
      </c>
      <c r="G3584" t="s">
        <v>13584</v>
      </c>
      <c r="H3584" t="s">
        <v>13585</v>
      </c>
      <c r="I3584" t="s">
        <v>43</v>
      </c>
      <c r="J3584" t="s">
        <v>13601</v>
      </c>
      <c r="K3584" t="s">
        <v>2648</v>
      </c>
      <c r="L3584">
        <v>5494</v>
      </c>
      <c r="M3584">
        <v>1066</v>
      </c>
      <c r="N3584">
        <v>1171</v>
      </c>
      <c r="O3584">
        <v>1409</v>
      </c>
      <c r="P3584">
        <v>1715</v>
      </c>
      <c r="Q3584">
        <v>2118</v>
      </c>
    </row>
    <row r="3585" spans="1:17" x14ac:dyDescent="0.25">
      <c r="A3585">
        <v>44005</v>
      </c>
      <c r="B3585" t="s">
        <v>13602</v>
      </c>
      <c r="C3585" t="s">
        <v>8565</v>
      </c>
      <c r="D3585" t="s">
        <v>8566</v>
      </c>
      <c r="E3585" t="s">
        <v>181</v>
      </c>
      <c r="F3585" t="s">
        <v>13603</v>
      </c>
      <c r="G3585" t="s">
        <v>13584</v>
      </c>
      <c r="H3585" t="s">
        <v>13585</v>
      </c>
      <c r="I3585" t="s">
        <v>43</v>
      </c>
      <c r="J3585" t="s">
        <v>13601</v>
      </c>
      <c r="K3585" t="s">
        <v>2648</v>
      </c>
      <c r="L3585">
        <v>3496</v>
      </c>
      <c r="M3585">
        <v>1066</v>
      </c>
      <c r="N3585">
        <v>1171</v>
      </c>
      <c r="O3585">
        <v>1409</v>
      </c>
      <c r="P3585">
        <v>1715</v>
      </c>
      <c r="Q3585">
        <v>2118</v>
      </c>
    </row>
    <row r="3586" spans="1:17" x14ac:dyDescent="0.25">
      <c r="A3586">
        <v>44005</v>
      </c>
      <c r="B3586" t="s">
        <v>13604</v>
      </c>
      <c r="C3586" t="s">
        <v>13605</v>
      </c>
      <c r="D3586" t="s">
        <v>13606</v>
      </c>
      <c r="E3586" t="s">
        <v>181</v>
      </c>
      <c r="F3586" t="s">
        <v>4012</v>
      </c>
      <c r="G3586" t="s">
        <v>13584</v>
      </c>
      <c r="H3586" t="s">
        <v>13585</v>
      </c>
      <c r="I3586" t="s">
        <v>43</v>
      </c>
      <c r="J3586" t="s">
        <v>13601</v>
      </c>
      <c r="K3586" t="s">
        <v>2648</v>
      </c>
      <c r="L3586">
        <v>15982</v>
      </c>
      <c r="M3586">
        <v>1495</v>
      </c>
      <c r="N3586">
        <v>1526</v>
      </c>
      <c r="O3586">
        <v>1976</v>
      </c>
      <c r="P3586">
        <v>2649</v>
      </c>
      <c r="Q3586">
        <v>3271</v>
      </c>
    </row>
    <row r="3587" spans="1:17" x14ac:dyDescent="0.25">
      <c r="A3587">
        <v>44005</v>
      </c>
      <c r="B3587" t="s">
        <v>13607</v>
      </c>
      <c r="C3587" t="s">
        <v>13605</v>
      </c>
      <c r="D3587" t="s">
        <v>13606</v>
      </c>
      <c r="E3587" t="s">
        <v>181</v>
      </c>
      <c r="F3587" t="s">
        <v>13608</v>
      </c>
      <c r="G3587" t="s">
        <v>13584</v>
      </c>
      <c r="H3587" t="s">
        <v>13585</v>
      </c>
      <c r="I3587" t="s">
        <v>43</v>
      </c>
      <c r="J3587" t="s">
        <v>13601</v>
      </c>
      <c r="K3587" t="s">
        <v>2648</v>
      </c>
      <c r="L3587">
        <v>24697</v>
      </c>
      <c r="M3587">
        <v>1495</v>
      </c>
      <c r="N3587">
        <v>1526</v>
      </c>
      <c r="O3587">
        <v>1976</v>
      </c>
      <c r="P3587">
        <v>2649</v>
      </c>
      <c r="Q3587">
        <v>3271</v>
      </c>
    </row>
    <row r="3588" spans="1:17" x14ac:dyDescent="0.25">
      <c r="A3588">
        <v>44005</v>
      </c>
      <c r="B3588" t="s">
        <v>13609</v>
      </c>
      <c r="C3588" t="s">
        <v>13605</v>
      </c>
      <c r="D3588" t="s">
        <v>13606</v>
      </c>
      <c r="E3588" t="s">
        <v>181</v>
      </c>
      <c r="F3588" t="s">
        <v>13610</v>
      </c>
      <c r="G3588" t="s">
        <v>13584</v>
      </c>
      <c r="H3588" t="s">
        <v>13585</v>
      </c>
      <c r="I3588" t="s">
        <v>43</v>
      </c>
      <c r="J3588" t="s">
        <v>13601</v>
      </c>
      <c r="K3588" t="s">
        <v>2648</v>
      </c>
      <c r="L3588">
        <v>17332</v>
      </c>
      <c r="M3588">
        <v>1495</v>
      </c>
      <c r="N3588">
        <v>1526</v>
      </c>
      <c r="O3588">
        <v>1976</v>
      </c>
      <c r="P3588">
        <v>2649</v>
      </c>
      <c r="Q3588">
        <v>3271</v>
      </c>
    </row>
    <row r="3589" spans="1:17" x14ac:dyDescent="0.25">
      <c r="A3589">
        <v>44005</v>
      </c>
      <c r="B3589" t="s">
        <v>13611</v>
      </c>
      <c r="C3589" t="s">
        <v>8565</v>
      </c>
      <c r="D3589" t="s">
        <v>8566</v>
      </c>
      <c r="E3589" t="s">
        <v>181</v>
      </c>
      <c r="F3589" t="s">
        <v>13612</v>
      </c>
      <c r="G3589" t="s">
        <v>13584</v>
      </c>
      <c r="H3589" t="s">
        <v>13585</v>
      </c>
      <c r="I3589" t="s">
        <v>43</v>
      </c>
      <c r="J3589" t="s">
        <v>13601</v>
      </c>
      <c r="K3589" t="s">
        <v>2648</v>
      </c>
      <c r="L3589">
        <v>15730</v>
      </c>
      <c r="M3589">
        <v>1066</v>
      </c>
      <c r="N3589">
        <v>1171</v>
      </c>
      <c r="O3589">
        <v>1409</v>
      </c>
      <c r="P3589">
        <v>1715</v>
      </c>
      <c r="Q3589">
        <v>2118</v>
      </c>
    </row>
    <row r="3590" spans="1:17" x14ac:dyDescent="0.25">
      <c r="A3590">
        <v>44007</v>
      </c>
      <c r="B3590" t="s">
        <v>13613</v>
      </c>
      <c r="C3590" t="s">
        <v>8565</v>
      </c>
      <c r="D3590" t="s">
        <v>8566</v>
      </c>
      <c r="E3590" t="s">
        <v>227</v>
      </c>
      <c r="F3590" t="s">
        <v>13614</v>
      </c>
      <c r="G3590" t="s">
        <v>13584</v>
      </c>
      <c r="H3590" t="s">
        <v>13585</v>
      </c>
      <c r="I3590" t="s">
        <v>43</v>
      </c>
      <c r="J3590" t="s">
        <v>13615</v>
      </c>
      <c r="K3590" t="s">
        <v>2648</v>
      </c>
      <c r="L3590">
        <v>16684</v>
      </c>
      <c r="M3590">
        <v>1066</v>
      </c>
      <c r="N3590">
        <v>1171</v>
      </c>
      <c r="O3590">
        <v>1409</v>
      </c>
      <c r="P3590">
        <v>1715</v>
      </c>
      <c r="Q3590">
        <v>2118</v>
      </c>
    </row>
    <row r="3591" spans="1:17" x14ac:dyDescent="0.25">
      <c r="A3591">
        <v>44007</v>
      </c>
      <c r="B3591" t="s">
        <v>13616</v>
      </c>
      <c r="C3591" t="s">
        <v>8565</v>
      </c>
      <c r="D3591" t="s">
        <v>8566</v>
      </c>
      <c r="E3591" t="s">
        <v>227</v>
      </c>
      <c r="F3591" t="s">
        <v>13617</v>
      </c>
      <c r="G3591" t="s">
        <v>13584</v>
      </c>
      <c r="H3591" t="s">
        <v>13585</v>
      </c>
      <c r="I3591" t="s">
        <v>43</v>
      </c>
      <c r="J3591" t="s">
        <v>13615</v>
      </c>
      <c r="K3591" t="s">
        <v>2648</v>
      </c>
      <c r="L3591">
        <v>19437</v>
      </c>
      <c r="M3591">
        <v>1066</v>
      </c>
      <c r="N3591">
        <v>1171</v>
      </c>
      <c r="O3591">
        <v>1409</v>
      </c>
      <c r="P3591">
        <v>1715</v>
      </c>
      <c r="Q3591">
        <v>2118</v>
      </c>
    </row>
    <row r="3592" spans="1:17" x14ac:dyDescent="0.25">
      <c r="A3592">
        <v>44007</v>
      </c>
      <c r="B3592" t="s">
        <v>13618</v>
      </c>
      <c r="C3592" t="s">
        <v>8565</v>
      </c>
      <c r="D3592" t="s">
        <v>8566</v>
      </c>
      <c r="E3592" t="s">
        <v>227</v>
      </c>
      <c r="F3592" t="s">
        <v>13619</v>
      </c>
      <c r="G3592" t="s">
        <v>13584</v>
      </c>
      <c r="H3592" t="s">
        <v>13585</v>
      </c>
      <c r="I3592" t="s">
        <v>43</v>
      </c>
      <c r="J3592" t="s">
        <v>13615</v>
      </c>
      <c r="K3592" t="s">
        <v>2648</v>
      </c>
      <c r="L3592">
        <v>81252</v>
      </c>
      <c r="M3592">
        <v>1066</v>
      </c>
      <c r="N3592">
        <v>1171</v>
      </c>
      <c r="O3592">
        <v>1409</v>
      </c>
      <c r="P3592">
        <v>1715</v>
      </c>
      <c r="Q3592">
        <v>2118</v>
      </c>
    </row>
    <row r="3593" spans="1:17" x14ac:dyDescent="0.25">
      <c r="A3593">
        <v>44007</v>
      </c>
      <c r="B3593" t="s">
        <v>13620</v>
      </c>
      <c r="C3593" t="s">
        <v>8565</v>
      </c>
      <c r="D3593" t="s">
        <v>8566</v>
      </c>
      <c r="E3593" t="s">
        <v>227</v>
      </c>
      <c r="F3593" t="s">
        <v>7512</v>
      </c>
      <c r="G3593" t="s">
        <v>13584</v>
      </c>
      <c r="H3593" t="s">
        <v>13585</v>
      </c>
      <c r="I3593" t="s">
        <v>43</v>
      </c>
      <c r="J3593" t="s">
        <v>13615</v>
      </c>
      <c r="K3593" t="s">
        <v>2648</v>
      </c>
      <c r="L3593">
        <v>34980</v>
      </c>
      <c r="M3593">
        <v>1066</v>
      </c>
      <c r="N3593">
        <v>1171</v>
      </c>
      <c r="O3593">
        <v>1409</v>
      </c>
      <c r="P3593">
        <v>1715</v>
      </c>
      <c r="Q3593">
        <v>2118</v>
      </c>
    </row>
    <row r="3594" spans="1:17" x14ac:dyDescent="0.25">
      <c r="A3594">
        <v>44007</v>
      </c>
      <c r="B3594" t="s">
        <v>13621</v>
      </c>
      <c r="C3594" t="s">
        <v>8565</v>
      </c>
      <c r="D3594" t="s">
        <v>8566</v>
      </c>
      <c r="E3594" t="s">
        <v>227</v>
      </c>
      <c r="F3594" t="s">
        <v>13622</v>
      </c>
      <c r="G3594" t="s">
        <v>13584</v>
      </c>
      <c r="H3594" t="s">
        <v>13585</v>
      </c>
      <c r="I3594" t="s">
        <v>43</v>
      </c>
      <c r="J3594" t="s">
        <v>13615</v>
      </c>
      <c r="K3594" t="s">
        <v>2648</v>
      </c>
      <c r="L3594">
        <v>47442</v>
      </c>
      <c r="M3594">
        <v>1066</v>
      </c>
      <c r="N3594">
        <v>1171</v>
      </c>
      <c r="O3594">
        <v>1409</v>
      </c>
      <c r="P3594">
        <v>1715</v>
      </c>
      <c r="Q3594">
        <v>2118</v>
      </c>
    </row>
    <row r="3595" spans="1:17" x14ac:dyDescent="0.25">
      <c r="A3595">
        <v>44007</v>
      </c>
      <c r="B3595" t="s">
        <v>13623</v>
      </c>
      <c r="C3595" t="s">
        <v>8565</v>
      </c>
      <c r="D3595" t="s">
        <v>8566</v>
      </c>
      <c r="E3595" t="s">
        <v>227</v>
      </c>
      <c r="F3595" t="s">
        <v>13624</v>
      </c>
      <c r="G3595" t="s">
        <v>13584</v>
      </c>
      <c r="H3595" t="s">
        <v>13585</v>
      </c>
      <c r="I3595" t="s">
        <v>43</v>
      </c>
      <c r="J3595" t="s">
        <v>13615</v>
      </c>
      <c r="K3595" t="s">
        <v>2648</v>
      </c>
      <c r="L3595">
        <v>4722</v>
      </c>
      <c r="M3595">
        <v>1066</v>
      </c>
      <c r="N3595">
        <v>1171</v>
      </c>
      <c r="O3595">
        <v>1409</v>
      </c>
      <c r="P3595">
        <v>1715</v>
      </c>
      <c r="Q3595">
        <v>2118</v>
      </c>
    </row>
    <row r="3596" spans="1:17" x14ac:dyDescent="0.25">
      <c r="A3596">
        <v>44007</v>
      </c>
      <c r="B3596" t="s">
        <v>13625</v>
      </c>
      <c r="C3596" t="s">
        <v>8565</v>
      </c>
      <c r="D3596" t="s">
        <v>8566</v>
      </c>
      <c r="E3596" t="s">
        <v>227</v>
      </c>
      <c r="F3596" t="s">
        <v>13626</v>
      </c>
      <c r="G3596" t="s">
        <v>13584</v>
      </c>
      <c r="H3596" t="s">
        <v>13585</v>
      </c>
      <c r="I3596" t="s">
        <v>43</v>
      </c>
      <c r="J3596" t="s">
        <v>13615</v>
      </c>
      <c r="K3596" t="s">
        <v>2648</v>
      </c>
      <c r="L3596">
        <v>10202</v>
      </c>
      <c r="M3596">
        <v>1066</v>
      </c>
      <c r="N3596">
        <v>1171</v>
      </c>
      <c r="O3596">
        <v>1409</v>
      </c>
      <c r="P3596">
        <v>1715</v>
      </c>
      <c r="Q3596">
        <v>2118</v>
      </c>
    </row>
    <row r="3597" spans="1:17" x14ac:dyDescent="0.25">
      <c r="A3597">
        <v>44007</v>
      </c>
      <c r="B3597" t="s">
        <v>13627</v>
      </c>
      <c r="C3597" t="s">
        <v>8565</v>
      </c>
      <c r="D3597" t="s">
        <v>8566</v>
      </c>
      <c r="E3597" t="s">
        <v>227</v>
      </c>
      <c r="F3597" t="s">
        <v>13628</v>
      </c>
      <c r="G3597" t="s">
        <v>13584</v>
      </c>
      <c r="H3597" t="s">
        <v>13585</v>
      </c>
      <c r="I3597" t="s">
        <v>43</v>
      </c>
      <c r="J3597" t="s">
        <v>13615</v>
      </c>
      <c r="K3597" t="s">
        <v>2648</v>
      </c>
      <c r="L3597">
        <v>29326</v>
      </c>
      <c r="M3597">
        <v>1066</v>
      </c>
      <c r="N3597">
        <v>1171</v>
      </c>
      <c r="O3597">
        <v>1409</v>
      </c>
      <c r="P3597">
        <v>1715</v>
      </c>
      <c r="Q3597">
        <v>2118</v>
      </c>
    </row>
    <row r="3598" spans="1:17" x14ac:dyDescent="0.25">
      <c r="A3598">
        <v>44007</v>
      </c>
      <c r="B3598" t="s">
        <v>13629</v>
      </c>
      <c r="C3598" t="s">
        <v>8565</v>
      </c>
      <c r="D3598" t="s">
        <v>8566</v>
      </c>
      <c r="E3598" t="s">
        <v>227</v>
      </c>
      <c r="F3598" t="s">
        <v>7981</v>
      </c>
      <c r="G3598" t="s">
        <v>13584</v>
      </c>
      <c r="H3598" t="s">
        <v>13585</v>
      </c>
      <c r="I3598" t="s">
        <v>43</v>
      </c>
      <c r="J3598" t="s">
        <v>13615</v>
      </c>
      <c r="K3598" t="s">
        <v>2648</v>
      </c>
      <c r="L3598">
        <v>21793</v>
      </c>
      <c r="M3598">
        <v>1066</v>
      </c>
      <c r="N3598">
        <v>1171</v>
      </c>
      <c r="O3598">
        <v>1409</v>
      </c>
      <c r="P3598">
        <v>1715</v>
      </c>
      <c r="Q3598">
        <v>2118</v>
      </c>
    </row>
    <row r="3599" spans="1:17" x14ac:dyDescent="0.25">
      <c r="A3599">
        <v>44007</v>
      </c>
      <c r="B3599" t="s">
        <v>13630</v>
      </c>
      <c r="C3599" t="s">
        <v>8565</v>
      </c>
      <c r="D3599" t="s">
        <v>8566</v>
      </c>
      <c r="E3599" t="s">
        <v>227</v>
      </c>
      <c r="F3599" t="s">
        <v>13631</v>
      </c>
      <c r="G3599" t="s">
        <v>13584</v>
      </c>
      <c r="H3599" t="s">
        <v>13585</v>
      </c>
      <c r="I3599" t="s">
        <v>43</v>
      </c>
      <c r="J3599" t="s">
        <v>13615</v>
      </c>
      <c r="K3599" t="s">
        <v>2648</v>
      </c>
      <c r="L3599">
        <v>32532</v>
      </c>
      <c r="M3599">
        <v>1066</v>
      </c>
      <c r="N3599">
        <v>1171</v>
      </c>
      <c r="O3599">
        <v>1409</v>
      </c>
      <c r="P3599">
        <v>1715</v>
      </c>
      <c r="Q3599">
        <v>2118</v>
      </c>
    </row>
    <row r="3600" spans="1:17" x14ac:dyDescent="0.25">
      <c r="A3600">
        <v>44007</v>
      </c>
      <c r="B3600" t="s">
        <v>13632</v>
      </c>
      <c r="C3600" t="s">
        <v>8565</v>
      </c>
      <c r="D3600" t="s">
        <v>8566</v>
      </c>
      <c r="E3600" t="s">
        <v>227</v>
      </c>
      <c r="F3600" t="s">
        <v>13633</v>
      </c>
      <c r="G3600" t="s">
        <v>13584</v>
      </c>
      <c r="H3600" t="s">
        <v>13585</v>
      </c>
      <c r="I3600" t="s">
        <v>43</v>
      </c>
      <c r="J3600" t="s">
        <v>13615</v>
      </c>
      <c r="K3600" t="s">
        <v>2648</v>
      </c>
      <c r="L3600">
        <v>12478</v>
      </c>
      <c r="M3600">
        <v>1066</v>
      </c>
      <c r="N3600">
        <v>1171</v>
      </c>
      <c r="O3600">
        <v>1409</v>
      </c>
      <c r="P3600">
        <v>1715</v>
      </c>
      <c r="Q3600">
        <v>2118</v>
      </c>
    </row>
    <row r="3601" spans="1:17" x14ac:dyDescent="0.25">
      <c r="A3601">
        <v>44007</v>
      </c>
      <c r="B3601" t="s">
        <v>13634</v>
      </c>
      <c r="C3601" t="s">
        <v>8565</v>
      </c>
      <c r="D3601" t="s">
        <v>8566</v>
      </c>
      <c r="E3601" t="s">
        <v>227</v>
      </c>
      <c r="F3601" t="s">
        <v>13635</v>
      </c>
      <c r="G3601" t="s">
        <v>13584</v>
      </c>
      <c r="H3601" t="s">
        <v>13585</v>
      </c>
      <c r="I3601" t="s">
        <v>43</v>
      </c>
      <c r="J3601" t="s">
        <v>13615</v>
      </c>
      <c r="K3601" t="s">
        <v>2648</v>
      </c>
      <c r="L3601">
        <v>71821</v>
      </c>
      <c r="M3601">
        <v>1066</v>
      </c>
      <c r="N3601">
        <v>1171</v>
      </c>
      <c r="O3601">
        <v>1409</v>
      </c>
      <c r="P3601">
        <v>1715</v>
      </c>
      <c r="Q3601">
        <v>2118</v>
      </c>
    </row>
    <row r="3602" spans="1:17" x14ac:dyDescent="0.25">
      <c r="A3602">
        <v>44007</v>
      </c>
      <c r="B3602" t="s">
        <v>13636</v>
      </c>
      <c r="C3602" t="s">
        <v>8565</v>
      </c>
      <c r="D3602" t="s">
        <v>8566</v>
      </c>
      <c r="E3602" t="s">
        <v>227</v>
      </c>
      <c r="F3602" t="s">
        <v>13637</v>
      </c>
      <c r="G3602" t="s">
        <v>13584</v>
      </c>
      <c r="H3602" t="s">
        <v>13585</v>
      </c>
      <c r="I3602" t="s">
        <v>43</v>
      </c>
      <c r="J3602" t="s">
        <v>13615</v>
      </c>
      <c r="K3602" t="s">
        <v>2648</v>
      </c>
      <c r="L3602">
        <v>179472</v>
      </c>
      <c r="M3602">
        <v>1066</v>
      </c>
      <c r="N3602">
        <v>1171</v>
      </c>
      <c r="O3602">
        <v>1409</v>
      </c>
      <c r="P3602">
        <v>1715</v>
      </c>
      <c r="Q3602">
        <v>2118</v>
      </c>
    </row>
    <row r="3603" spans="1:17" x14ac:dyDescent="0.25">
      <c r="A3603">
        <v>44007</v>
      </c>
      <c r="B3603" t="s">
        <v>13638</v>
      </c>
      <c r="C3603" t="s">
        <v>8565</v>
      </c>
      <c r="D3603" t="s">
        <v>8566</v>
      </c>
      <c r="E3603" t="s">
        <v>227</v>
      </c>
      <c r="F3603" t="s">
        <v>9018</v>
      </c>
      <c r="G3603" t="s">
        <v>13584</v>
      </c>
      <c r="H3603" t="s">
        <v>13585</v>
      </c>
      <c r="I3603" t="s">
        <v>43</v>
      </c>
      <c r="J3603" t="s">
        <v>13615</v>
      </c>
      <c r="K3603" t="s">
        <v>2648</v>
      </c>
      <c r="L3603">
        <v>10669</v>
      </c>
      <c r="M3603">
        <v>1066</v>
      </c>
      <c r="N3603">
        <v>1171</v>
      </c>
      <c r="O3603">
        <v>1409</v>
      </c>
      <c r="P3603">
        <v>1715</v>
      </c>
      <c r="Q3603">
        <v>2118</v>
      </c>
    </row>
    <row r="3604" spans="1:17" x14ac:dyDescent="0.25">
      <c r="A3604">
        <v>44007</v>
      </c>
      <c r="B3604" t="s">
        <v>13639</v>
      </c>
      <c r="C3604" t="s">
        <v>8565</v>
      </c>
      <c r="D3604" t="s">
        <v>8566</v>
      </c>
      <c r="E3604" t="s">
        <v>227</v>
      </c>
      <c r="F3604" t="s">
        <v>8170</v>
      </c>
      <c r="G3604" t="s">
        <v>13584</v>
      </c>
      <c r="H3604" t="s">
        <v>13585</v>
      </c>
      <c r="I3604" t="s">
        <v>43</v>
      </c>
      <c r="J3604" t="s">
        <v>13615</v>
      </c>
      <c r="K3604" t="s">
        <v>2648</v>
      </c>
      <c r="L3604">
        <v>21735</v>
      </c>
      <c r="M3604">
        <v>1066</v>
      </c>
      <c r="N3604">
        <v>1171</v>
      </c>
      <c r="O3604">
        <v>1409</v>
      </c>
      <c r="P3604">
        <v>1715</v>
      </c>
      <c r="Q3604">
        <v>2118</v>
      </c>
    </row>
    <row r="3605" spans="1:17" x14ac:dyDescent="0.25">
      <c r="A3605">
        <v>44007</v>
      </c>
      <c r="B3605" t="s">
        <v>13640</v>
      </c>
      <c r="C3605" t="s">
        <v>8565</v>
      </c>
      <c r="D3605" t="s">
        <v>8566</v>
      </c>
      <c r="E3605" t="s">
        <v>227</v>
      </c>
      <c r="F3605" t="s">
        <v>13641</v>
      </c>
      <c r="G3605" t="s">
        <v>13584</v>
      </c>
      <c r="H3605" t="s">
        <v>13585</v>
      </c>
      <c r="I3605" t="s">
        <v>43</v>
      </c>
      <c r="J3605" t="s">
        <v>13615</v>
      </c>
      <c r="K3605" t="s">
        <v>2648</v>
      </c>
      <c r="L3605">
        <v>41616</v>
      </c>
      <c r="M3605">
        <v>1066</v>
      </c>
      <c r="N3605">
        <v>1171</v>
      </c>
      <c r="O3605">
        <v>1409</v>
      </c>
      <c r="P3605">
        <v>1715</v>
      </c>
      <c r="Q3605">
        <v>2118</v>
      </c>
    </row>
    <row r="3606" spans="1:17" x14ac:dyDescent="0.25">
      <c r="A3606">
        <v>44009</v>
      </c>
      <c r="B3606" t="s">
        <v>13642</v>
      </c>
      <c r="C3606" t="s">
        <v>8565</v>
      </c>
      <c r="D3606" t="s">
        <v>8566</v>
      </c>
      <c r="E3606" t="s">
        <v>271</v>
      </c>
      <c r="F3606" t="s">
        <v>11614</v>
      </c>
      <c r="G3606" t="s">
        <v>13584</v>
      </c>
      <c r="H3606" t="s">
        <v>13585</v>
      </c>
      <c r="I3606" t="s">
        <v>43</v>
      </c>
      <c r="J3606" t="s">
        <v>13643</v>
      </c>
      <c r="K3606" t="s">
        <v>2648</v>
      </c>
      <c r="L3606">
        <v>7832</v>
      </c>
      <c r="M3606">
        <v>1066</v>
      </c>
      <c r="N3606">
        <v>1171</v>
      </c>
      <c r="O3606">
        <v>1409</v>
      </c>
      <c r="P3606">
        <v>1715</v>
      </c>
      <c r="Q3606">
        <v>2118</v>
      </c>
    </row>
    <row r="3607" spans="1:17" x14ac:dyDescent="0.25">
      <c r="A3607">
        <v>44009</v>
      </c>
      <c r="B3607" t="s">
        <v>13644</v>
      </c>
      <c r="C3607" t="s">
        <v>8565</v>
      </c>
      <c r="D3607" t="s">
        <v>8566</v>
      </c>
      <c r="E3607" t="s">
        <v>271</v>
      </c>
      <c r="F3607" t="s">
        <v>7951</v>
      </c>
      <c r="G3607" t="s">
        <v>13584</v>
      </c>
      <c r="H3607" t="s">
        <v>13585</v>
      </c>
      <c r="I3607" t="s">
        <v>43</v>
      </c>
      <c r="J3607" t="s">
        <v>13643</v>
      </c>
      <c r="K3607" t="s">
        <v>2648</v>
      </c>
      <c r="L3607">
        <v>6711</v>
      </c>
      <c r="M3607">
        <v>1066</v>
      </c>
      <c r="N3607">
        <v>1171</v>
      </c>
      <c r="O3607">
        <v>1409</v>
      </c>
      <c r="P3607">
        <v>1715</v>
      </c>
      <c r="Q3607">
        <v>2118</v>
      </c>
    </row>
    <row r="3608" spans="1:17" x14ac:dyDescent="0.25">
      <c r="A3608">
        <v>44009</v>
      </c>
      <c r="B3608" t="s">
        <v>13645</v>
      </c>
      <c r="C3608" t="s">
        <v>13646</v>
      </c>
      <c r="D3608" t="s">
        <v>13647</v>
      </c>
      <c r="E3608" t="s">
        <v>271</v>
      </c>
      <c r="F3608" t="s">
        <v>8859</v>
      </c>
      <c r="G3608" t="s">
        <v>13584</v>
      </c>
      <c r="H3608" t="s">
        <v>13585</v>
      </c>
      <c r="I3608" t="s">
        <v>43</v>
      </c>
      <c r="J3608" t="s">
        <v>13643</v>
      </c>
      <c r="K3608" t="s">
        <v>2648</v>
      </c>
      <c r="L3608">
        <v>8110</v>
      </c>
      <c r="M3608">
        <v>1179</v>
      </c>
      <c r="N3608">
        <v>1186</v>
      </c>
      <c r="O3608">
        <v>1416</v>
      </c>
      <c r="P3608">
        <v>1855</v>
      </c>
      <c r="Q3608">
        <v>2412</v>
      </c>
    </row>
    <row r="3609" spans="1:17" x14ac:dyDescent="0.25">
      <c r="A3609">
        <v>44009</v>
      </c>
      <c r="B3609" t="s">
        <v>13648</v>
      </c>
      <c r="C3609" t="s">
        <v>8565</v>
      </c>
      <c r="D3609" t="s">
        <v>8566</v>
      </c>
      <c r="E3609" t="s">
        <v>271</v>
      </c>
      <c r="F3609" t="s">
        <v>13649</v>
      </c>
      <c r="G3609" t="s">
        <v>13584</v>
      </c>
      <c r="H3609" t="s">
        <v>13585</v>
      </c>
      <c r="I3609" t="s">
        <v>43</v>
      </c>
      <c r="J3609" t="s">
        <v>13643</v>
      </c>
      <c r="K3609" t="s">
        <v>2648</v>
      </c>
      <c r="L3609">
        <v>15451</v>
      </c>
      <c r="M3609">
        <v>1066</v>
      </c>
      <c r="N3609">
        <v>1171</v>
      </c>
      <c r="O3609">
        <v>1409</v>
      </c>
      <c r="P3609">
        <v>1715</v>
      </c>
      <c r="Q3609">
        <v>2118</v>
      </c>
    </row>
    <row r="3610" spans="1:17" x14ac:dyDescent="0.25">
      <c r="A3610">
        <v>44009</v>
      </c>
      <c r="B3610" t="s">
        <v>13650</v>
      </c>
      <c r="C3610" t="s">
        <v>13646</v>
      </c>
      <c r="D3610" t="s">
        <v>13647</v>
      </c>
      <c r="E3610" t="s">
        <v>271</v>
      </c>
      <c r="F3610" t="s">
        <v>13651</v>
      </c>
      <c r="G3610" t="s">
        <v>13584</v>
      </c>
      <c r="H3610" t="s">
        <v>13585</v>
      </c>
      <c r="I3610" t="s">
        <v>43</v>
      </c>
      <c r="J3610" t="s">
        <v>13643</v>
      </c>
      <c r="K3610" t="s">
        <v>2648</v>
      </c>
      <c r="L3610">
        <v>871</v>
      </c>
      <c r="M3610">
        <v>1179</v>
      </c>
      <c r="N3610">
        <v>1186</v>
      </c>
      <c r="O3610">
        <v>1416</v>
      </c>
      <c r="P3610">
        <v>1855</v>
      </c>
      <c r="Q3610">
        <v>2412</v>
      </c>
    </row>
    <row r="3611" spans="1:17" x14ac:dyDescent="0.25">
      <c r="A3611">
        <v>44009</v>
      </c>
      <c r="B3611" t="s">
        <v>13652</v>
      </c>
      <c r="C3611" t="s">
        <v>8565</v>
      </c>
      <c r="D3611" t="s">
        <v>8566</v>
      </c>
      <c r="E3611" t="s">
        <v>271</v>
      </c>
      <c r="F3611" t="s">
        <v>13653</v>
      </c>
      <c r="G3611" t="s">
        <v>13584</v>
      </c>
      <c r="H3611" t="s">
        <v>13585</v>
      </c>
      <c r="I3611" t="s">
        <v>43</v>
      </c>
      <c r="J3611" t="s">
        <v>13643</v>
      </c>
      <c r="K3611" t="s">
        <v>2648</v>
      </c>
      <c r="L3611">
        <v>26289</v>
      </c>
      <c r="M3611">
        <v>1066</v>
      </c>
      <c r="N3611">
        <v>1171</v>
      </c>
      <c r="O3611">
        <v>1409</v>
      </c>
      <c r="P3611">
        <v>1715</v>
      </c>
      <c r="Q3611">
        <v>2118</v>
      </c>
    </row>
    <row r="3612" spans="1:17" x14ac:dyDescent="0.25">
      <c r="A3612">
        <v>44009</v>
      </c>
      <c r="B3612" t="s">
        <v>13654</v>
      </c>
      <c r="C3612" t="s">
        <v>8565</v>
      </c>
      <c r="D3612" t="s">
        <v>8566</v>
      </c>
      <c r="E3612" t="s">
        <v>271</v>
      </c>
      <c r="F3612" t="s">
        <v>8099</v>
      </c>
      <c r="G3612" t="s">
        <v>13584</v>
      </c>
      <c r="H3612" t="s">
        <v>13585</v>
      </c>
      <c r="I3612" t="s">
        <v>43</v>
      </c>
      <c r="J3612" t="s">
        <v>13643</v>
      </c>
      <c r="K3612" t="s">
        <v>2648</v>
      </c>
      <c r="L3612">
        <v>7723</v>
      </c>
      <c r="M3612">
        <v>1066</v>
      </c>
      <c r="N3612">
        <v>1171</v>
      </c>
      <c r="O3612">
        <v>1409</v>
      </c>
      <c r="P3612">
        <v>1715</v>
      </c>
      <c r="Q3612">
        <v>2118</v>
      </c>
    </row>
    <row r="3613" spans="1:17" x14ac:dyDescent="0.25">
      <c r="A3613">
        <v>44009</v>
      </c>
      <c r="B3613" t="s">
        <v>13655</v>
      </c>
      <c r="C3613" t="s">
        <v>8565</v>
      </c>
      <c r="D3613" t="s">
        <v>8566</v>
      </c>
      <c r="E3613" t="s">
        <v>271</v>
      </c>
      <c r="F3613" t="s">
        <v>13656</v>
      </c>
      <c r="G3613" t="s">
        <v>13584</v>
      </c>
      <c r="H3613" t="s">
        <v>13585</v>
      </c>
      <c r="I3613" t="s">
        <v>43</v>
      </c>
      <c r="J3613" t="s">
        <v>13643</v>
      </c>
      <c r="K3613" t="s">
        <v>2648</v>
      </c>
      <c r="L3613">
        <v>30651</v>
      </c>
      <c r="M3613">
        <v>1066</v>
      </c>
      <c r="N3613">
        <v>1171</v>
      </c>
      <c r="O3613">
        <v>1409</v>
      </c>
      <c r="P3613">
        <v>1715</v>
      </c>
      <c r="Q3613">
        <v>2118</v>
      </c>
    </row>
    <row r="3614" spans="1:17" x14ac:dyDescent="0.25">
      <c r="A3614">
        <v>44009</v>
      </c>
      <c r="B3614" t="s">
        <v>13657</v>
      </c>
      <c r="C3614" t="s">
        <v>13646</v>
      </c>
      <c r="D3614" t="s">
        <v>13647</v>
      </c>
      <c r="E3614" t="s">
        <v>271</v>
      </c>
      <c r="F3614" t="s">
        <v>13658</v>
      </c>
      <c r="G3614" t="s">
        <v>13584</v>
      </c>
      <c r="H3614" t="s">
        <v>13585</v>
      </c>
      <c r="I3614" t="s">
        <v>43</v>
      </c>
      <c r="J3614" t="s">
        <v>13643</v>
      </c>
      <c r="K3614" t="s">
        <v>2648</v>
      </c>
      <c r="L3614">
        <v>22501</v>
      </c>
      <c r="M3614">
        <v>1179</v>
      </c>
      <c r="N3614">
        <v>1186</v>
      </c>
      <c r="O3614">
        <v>1416</v>
      </c>
      <c r="P3614">
        <v>1855</v>
      </c>
      <c r="Q3614">
        <v>2412</v>
      </c>
    </row>
    <row r="3615" spans="1:17" x14ac:dyDescent="0.25">
      <c r="A3615">
        <v>45001</v>
      </c>
      <c r="B3615" t="s">
        <v>13659</v>
      </c>
      <c r="C3615" t="s">
        <v>13660</v>
      </c>
      <c r="D3615" t="s">
        <v>13661</v>
      </c>
      <c r="E3615" t="s">
        <v>90</v>
      </c>
      <c r="F3615" t="s">
        <v>2644</v>
      </c>
      <c r="G3615" t="s">
        <v>13662</v>
      </c>
      <c r="H3615" t="s">
        <v>13663</v>
      </c>
      <c r="I3615" t="s">
        <v>44</v>
      </c>
      <c r="J3615" t="s">
        <v>13664</v>
      </c>
      <c r="K3615" t="s">
        <v>2657</v>
      </c>
      <c r="L3615">
        <v>24582</v>
      </c>
      <c r="M3615">
        <v>622</v>
      </c>
      <c r="N3615">
        <v>626</v>
      </c>
      <c r="O3615">
        <v>780</v>
      </c>
      <c r="P3615">
        <v>1109</v>
      </c>
      <c r="Q3615">
        <v>1329</v>
      </c>
    </row>
    <row r="3616" spans="1:17" x14ac:dyDescent="0.25">
      <c r="A3616">
        <v>45003</v>
      </c>
      <c r="B3616" t="s">
        <v>13665</v>
      </c>
      <c r="C3616" t="s">
        <v>4512</v>
      </c>
      <c r="D3616" t="s">
        <v>4513</v>
      </c>
      <c r="E3616" t="s">
        <v>132</v>
      </c>
      <c r="F3616" t="s">
        <v>2644</v>
      </c>
      <c r="G3616" t="s">
        <v>13662</v>
      </c>
      <c r="H3616" t="s">
        <v>13663</v>
      </c>
      <c r="I3616" t="s">
        <v>44</v>
      </c>
      <c r="J3616" t="s">
        <v>13666</v>
      </c>
      <c r="K3616" t="s">
        <v>2648</v>
      </c>
      <c r="L3616">
        <v>169947</v>
      </c>
      <c r="M3616">
        <v>750</v>
      </c>
      <c r="N3616">
        <v>890</v>
      </c>
      <c r="O3616">
        <v>1017</v>
      </c>
      <c r="P3616">
        <v>1369</v>
      </c>
      <c r="Q3616">
        <v>1675</v>
      </c>
    </row>
    <row r="3617" spans="1:17" x14ac:dyDescent="0.25">
      <c r="A3617">
        <v>45005</v>
      </c>
      <c r="B3617" t="s">
        <v>13667</v>
      </c>
      <c r="C3617" t="s">
        <v>13668</v>
      </c>
      <c r="D3617" t="s">
        <v>13669</v>
      </c>
      <c r="E3617" t="s">
        <v>182</v>
      </c>
      <c r="F3617" t="s">
        <v>2644</v>
      </c>
      <c r="G3617" t="s">
        <v>13662</v>
      </c>
      <c r="H3617" t="s">
        <v>13663</v>
      </c>
      <c r="I3617" t="s">
        <v>44</v>
      </c>
      <c r="J3617" t="s">
        <v>13670</v>
      </c>
      <c r="K3617" t="s">
        <v>2657</v>
      </c>
      <c r="L3617">
        <v>8789</v>
      </c>
      <c r="M3617">
        <v>644</v>
      </c>
      <c r="N3617">
        <v>674</v>
      </c>
      <c r="O3617">
        <v>780</v>
      </c>
      <c r="P3617">
        <v>1073</v>
      </c>
      <c r="Q3617">
        <v>1115</v>
      </c>
    </row>
    <row r="3618" spans="1:17" x14ac:dyDescent="0.25">
      <c r="A3618">
        <v>45007</v>
      </c>
      <c r="B3618" t="s">
        <v>13671</v>
      </c>
      <c r="C3618" t="s">
        <v>13672</v>
      </c>
      <c r="D3618" t="s">
        <v>13673</v>
      </c>
      <c r="E3618" t="s">
        <v>92</v>
      </c>
      <c r="F3618" t="s">
        <v>2644</v>
      </c>
      <c r="G3618" t="s">
        <v>13662</v>
      </c>
      <c r="H3618" t="s">
        <v>13663</v>
      </c>
      <c r="I3618" t="s">
        <v>44</v>
      </c>
      <c r="J3618" t="s">
        <v>13674</v>
      </c>
      <c r="K3618" t="s">
        <v>2648</v>
      </c>
      <c r="L3618">
        <v>200183</v>
      </c>
      <c r="M3618">
        <v>688</v>
      </c>
      <c r="N3618">
        <v>709</v>
      </c>
      <c r="O3618">
        <v>892</v>
      </c>
      <c r="P3618">
        <v>1123</v>
      </c>
      <c r="Q3618">
        <v>1519</v>
      </c>
    </row>
    <row r="3619" spans="1:17" x14ac:dyDescent="0.25">
      <c r="A3619">
        <v>45009</v>
      </c>
      <c r="B3619" t="s">
        <v>13675</v>
      </c>
      <c r="C3619" t="s">
        <v>13676</v>
      </c>
      <c r="D3619" t="s">
        <v>13677</v>
      </c>
      <c r="E3619" t="s">
        <v>272</v>
      </c>
      <c r="F3619" t="s">
        <v>2644</v>
      </c>
      <c r="G3619" t="s">
        <v>13662</v>
      </c>
      <c r="H3619" t="s">
        <v>13663</v>
      </c>
      <c r="I3619" t="s">
        <v>44</v>
      </c>
      <c r="J3619" t="s">
        <v>13678</v>
      </c>
      <c r="K3619" t="s">
        <v>2657</v>
      </c>
      <c r="L3619">
        <v>14236</v>
      </c>
      <c r="M3619">
        <v>589</v>
      </c>
      <c r="N3619">
        <v>593</v>
      </c>
      <c r="O3619">
        <v>780</v>
      </c>
      <c r="P3619">
        <v>1109</v>
      </c>
      <c r="Q3619">
        <v>1217</v>
      </c>
    </row>
    <row r="3620" spans="1:17" x14ac:dyDescent="0.25">
      <c r="A3620">
        <v>45011</v>
      </c>
      <c r="B3620" t="s">
        <v>13679</v>
      </c>
      <c r="C3620" t="s">
        <v>13680</v>
      </c>
      <c r="D3620" t="s">
        <v>13681</v>
      </c>
      <c r="E3620" t="s">
        <v>310</v>
      </c>
      <c r="F3620" t="s">
        <v>2644</v>
      </c>
      <c r="G3620" t="s">
        <v>13662</v>
      </c>
      <c r="H3620" t="s">
        <v>13663</v>
      </c>
      <c r="I3620" t="s">
        <v>44</v>
      </c>
      <c r="J3620" t="s">
        <v>13682</v>
      </c>
      <c r="K3620" t="s">
        <v>2657</v>
      </c>
      <c r="L3620">
        <v>21170</v>
      </c>
      <c r="M3620">
        <v>607</v>
      </c>
      <c r="N3620">
        <v>611</v>
      </c>
      <c r="O3620">
        <v>780</v>
      </c>
      <c r="P3620">
        <v>1041</v>
      </c>
      <c r="Q3620">
        <v>1088</v>
      </c>
    </row>
    <row r="3621" spans="1:17" x14ac:dyDescent="0.25">
      <c r="A3621">
        <v>45013</v>
      </c>
      <c r="B3621" t="s">
        <v>13683</v>
      </c>
      <c r="C3621" t="s">
        <v>13684</v>
      </c>
      <c r="D3621" t="s">
        <v>13685</v>
      </c>
      <c r="E3621" t="s">
        <v>341</v>
      </c>
      <c r="F3621" t="s">
        <v>2644</v>
      </c>
      <c r="G3621" t="s">
        <v>13662</v>
      </c>
      <c r="H3621" t="s">
        <v>13663</v>
      </c>
      <c r="I3621" t="s">
        <v>44</v>
      </c>
      <c r="J3621" t="s">
        <v>13686</v>
      </c>
      <c r="K3621" t="s">
        <v>2648</v>
      </c>
      <c r="L3621">
        <v>189732</v>
      </c>
      <c r="M3621">
        <v>1267</v>
      </c>
      <c r="N3621">
        <v>1295</v>
      </c>
      <c r="O3621">
        <v>1463</v>
      </c>
      <c r="P3621">
        <v>1836</v>
      </c>
      <c r="Q3621">
        <v>2399</v>
      </c>
    </row>
    <row r="3622" spans="1:17" x14ac:dyDescent="0.25">
      <c r="A3622">
        <v>45015</v>
      </c>
      <c r="B3622" t="s">
        <v>13687</v>
      </c>
      <c r="C3622" t="s">
        <v>13688</v>
      </c>
      <c r="D3622" t="s">
        <v>13689</v>
      </c>
      <c r="E3622" t="s">
        <v>141</v>
      </c>
      <c r="F3622" t="s">
        <v>2644</v>
      </c>
      <c r="G3622" t="s">
        <v>13662</v>
      </c>
      <c r="H3622" t="s">
        <v>13663</v>
      </c>
      <c r="I3622" t="s">
        <v>44</v>
      </c>
      <c r="J3622" t="s">
        <v>13690</v>
      </c>
      <c r="K3622" t="s">
        <v>2648</v>
      </c>
      <c r="L3622">
        <v>222103</v>
      </c>
      <c r="M3622">
        <v>1328</v>
      </c>
      <c r="N3622">
        <v>1357</v>
      </c>
      <c r="O3622">
        <v>1533</v>
      </c>
      <c r="P3622">
        <v>1906</v>
      </c>
      <c r="Q3622">
        <v>2397</v>
      </c>
    </row>
    <row r="3623" spans="1:17" x14ac:dyDescent="0.25">
      <c r="A3623">
        <v>45017</v>
      </c>
      <c r="B3623" t="s">
        <v>13691</v>
      </c>
      <c r="C3623" t="s">
        <v>13692</v>
      </c>
      <c r="D3623" t="s">
        <v>13693</v>
      </c>
      <c r="E3623" t="s">
        <v>321</v>
      </c>
      <c r="F3623" t="s">
        <v>2644</v>
      </c>
      <c r="G3623" t="s">
        <v>13662</v>
      </c>
      <c r="H3623" t="s">
        <v>13663</v>
      </c>
      <c r="I3623" t="s">
        <v>44</v>
      </c>
      <c r="J3623" t="s">
        <v>13694</v>
      </c>
      <c r="K3623" t="s">
        <v>2648</v>
      </c>
      <c r="L3623">
        <v>14608</v>
      </c>
      <c r="M3623">
        <v>944</v>
      </c>
      <c r="N3623">
        <v>996</v>
      </c>
      <c r="O3623">
        <v>1125</v>
      </c>
      <c r="P3623">
        <v>1442</v>
      </c>
      <c r="Q3623">
        <v>1724</v>
      </c>
    </row>
    <row r="3624" spans="1:17" x14ac:dyDescent="0.25">
      <c r="A3624">
        <v>45019</v>
      </c>
      <c r="B3624" t="s">
        <v>13695</v>
      </c>
      <c r="C3624" t="s">
        <v>13688</v>
      </c>
      <c r="D3624" t="s">
        <v>13689</v>
      </c>
      <c r="E3624" t="s">
        <v>451</v>
      </c>
      <c r="F3624" t="s">
        <v>2644</v>
      </c>
      <c r="G3624" t="s">
        <v>13662</v>
      </c>
      <c r="H3624" t="s">
        <v>13663</v>
      </c>
      <c r="I3624" t="s">
        <v>44</v>
      </c>
      <c r="J3624" t="s">
        <v>13696</v>
      </c>
      <c r="K3624" t="s">
        <v>2648</v>
      </c>
      <c r="L3624">
        <v>407543</v>
      </c>
      <c r="M3624">
        <v>1328</v>
      </c>
      <c r="N3624">
        <v>1357</v>
      </c>
      <c r="O3624">
        <v>1533</v>
      </c>
      <c r="P3624">
        <v>1906</v>
      </c>
      <c r="Q3624">
        <v>2397</v>
      </c>
    </row>
    <row r="3625" spans="1:17" x14ac:dyDescent="0.25">
      <c r="A3625">
        <v>45021</v>
      </c>
      <c r="B3625" t="s">
        <v>13697</v>
      </c>
      <c r="C3625" t="s">
        <v>13698</v>
      </c>
      <c r="D3625" t="s">
        <v>13699</v>
      </c>
      <c r="E3625" t="s">
        <v>426</v>
      </c>
      <c r="F3625" t="s">
        <v>2644</v>
      </c>
      <c r="G3625" t="s">
        <v>13662</v>
      </c>
      <c r="H3625" t="s">
        <v>13663</v>
      </c>
      <c r="I3625" t="s">
        <v>44</v>
      </c>
      <c r="J3625" t="s">
        <v>13700</v>
      </c>
      <c r="K3625" t="s">
        <v>2657</v>
      </c>
      <c r="L3625">
        <v>57110</v>
      </c>
      <c r="M3625">
        <v>605</v>
      </c>
      <c r="N3625">
        <v>612</v>
      </c>
      <c r="O3625">
        <v>806</v>
      </c>
      <c r="P3625">
        <v>1042</v>
      </c>
      <c r="Q3625">
        <v>1175</v>
      </c>
    </row>
    <row r="3626" spans="1:17" x14ac:dyDescent="0.25">
      <c r="A3626">
        <v>45023</v>
      </c>
      <c r="B3626" t="s">
        <v>13701</v>
      </c>
      <c r="C3626" t="s">
        <v>13702</v>
      </c>
      <c r="D3626" t="s">
        <v>13703</v>
      </c>
      <c r="E3626" t="s">
        <v>514</v>
      </c>
      <c r="F3626" t="s">
        <v>2644</v>
      </c>
      <c r="G3626" t="s">
        <v>13662</v>
      </c>
      <c r="H3626" t="s">
        <v>13663</v>
      </c>
      <c r="I3626" t="s">
        <v>44</v>
      </c>
      <c r="J3626" t="s">
        <v>13704</v>
      </c>
      <c r="K3626" t="s">
        <v>2648</v>
      </c>
      <c r="L3626">
        <v>32260</v>
      </c>
      <c r="M3626">
        <v>645</v>
      </c>
      <c r="N3626">
        <v>649</v>
      </c>
      <c r="O3626">
        <v>791</v>
      </c>
      <c r="P3626">
        <v>1124</v>
      </c>
      <c r="Q3626">
        <v>1264</v>
      </c>
    </row>
    <row r="3627" spans="1:17" x14ac:dyDescent="0.25">
      <c r="A3627">
        <v>45025</v>
      </c>
      <c r="B3627" t="s">
        <v>13705</v>
      </c>
      <c r="C3627" t="s">
        <v>13706</v>
      </c>
      <c r="D3627" t="s">
        <v>13707</v>
      </c>
      <c r="E3627" t="s">
        <v>547</v>
      </c>
      <c r="F3627" t="s">
        <v>2644</v>
      </c>
      <c r="G3627" t="s">
        <v>13662</v>
      </c>
      <c r="H3627" t="s">
        <v>13663</v>
      </c>
      <c r="I3627" t="s">
        <v>44</v>
      </c>
      <c r="J3627" t="s">
        <v>13708</v>
      </c>
      <c r="K3627" t="s">
        <v>2657</v>
      </c>
      <c r="L3627">
        <v>45833</v>
      </c>
      <c r="M3627">
        <v>639</v>
      </c>
      <c r="N3627">
        <v>642</v>
      </c>
      <c r="O3627">
        <v>780</v>
      </c>
      <c r="P3627">
        <v>1012</v>
      </c>
      <c r="Q3627">
        <v>1071</v>
      </c>
    </row>
    <row r="3628" spans="1:17" x14ac:dyDescent="0.25">
      <c r="A3628">
        <v>45027</v>
      </c>
      <c r="B3628" t="s">
        <v>13709</v>
      </c>
      <c r="C3628" t="s">
        <v>13710</v>
      </c>
      <c r="D3628" t="s">
        <v>13711</v>
      </c>
      <c r="E3628" t="s">
        <v>578</v>
      </c>
      <c r="F3628" t="s">
        <v>2644</v>
      </c>
      <c r="G3628" t="s">
        <v>13662</v>
      </c>
      <c r="H3628" t="s">
        <v>13663</v>
      </c>
      <c r="I3628" t="s">
        <v>44</v>
      </c>
      <c r="J3628" t="s">
        <v>13712</v>
      </c>
      <c r="K3628" t="s">
        <v>2648</v>
      </c>
      <c r="L3628">
        <v>33865</v>
      </c>
      <c r="M3628">
        <v>601</v>
      </c>
      <c r="N3628">
        <v>605</v>
      </c>
      <c r="O3628">
        <v>796</v>
      </c>
      <c r="P3628">
        <v>975</v>
      </c>
      <c r="Q3628">
        <v>1182</v>
      </c>
    </row>
    <row r="3629" spans="1:17" x14ac:dyDescent="0.25">
      <c r="A3629">
        <v>45029</v>
      </c>
      <c r="B3629" t="s">
        <v>13713</v>
      </c>
      <c r="C3629" t="s">
        <v>13714</v>
      </c>
      <c r="D3629" t="s">
        <v>13715</v>
      </c>
      <c r="E3629" t="s">
        <v>611</v>
      </c>
      <c r="F3629" t="s">
        <v>2644</v>
      </c>
      <c r="G3629" t="s">
        <v>13662</v>
      </c>
      <c r="H3629" t="s">
        <v>13663</v>
      </c>
      <c r="I3629" t="s">
        <v>44</v>
      </c>
      <c r="J3629" t="s">
        <v>13716</v>
      </c>
      <c r="K3629" t="s">
        <v>2657</v>
      </c>
      <c r="L3629">
        <v>37624</v>
      </c>
      <c r="M3629">
        <v>648</v>
      </c>
      <c r="N3629">
        <v>695</v>
      </c>
      <c r="O3629">
        <v>785</v>
      </c>
      <c r="P3629">
        <v>957</v>
      </c>
      <c r="Q3629">
        <v>1146</v>
      </c>
    </row>
    <row r="3630" spans="1:17" x14ac:dyDescent="0.25">
      <c r="A3630">
        <v>45031</v>
      </c>
      <c r="B3630" t="s">
        <v>13717</v>
      </c>
      <c r="C3630" t="s">
        <v>13718</v>
      </c>
      <c r="D3630" t="s">
        <v>13719</v>
      </c>
      <c r="E3630" t="s">
        <v>651</v>
      </c>
      <c r="F3630" t="s">
        <v>2644</v>
      </c>
      <c r="G3630" t="s">
        <v>13662</v>
      </c>
      <c r="H3630" t="s">
        <v>13663</v>
      </c>
      <c r="I3630" t="s">
        <v>44</v>
      </c>
      <c r="J3630" t="s">
        <v>13720</v>
      </c>
      <c r="K3630" t="s">
        <v>2648</v>
      </c>
      <c r="L3630">
        <v>66858</v>
      </c>
      <c r="M3630">
        <v>665</v>
      </c>
      <c r="N3630">
        <v>669</v>
      </c>
      <c r="O3630">
        <v>807</v>
      </c>
      <c r="P3630">
        <v>1023</v>
      </c>
      <c r="Q3630">
        <v>1173</v>
      </c>
    </row>
    <row r="3631" spans="1:17" x14ac:dyDescent="0.25">
      <c r="A3631">
        <v>45033</v>
      </c>
      <c r="B3631" t="s">
        <v>13721</v>
      </c>
      <c r="C3631" t="s">
        <v>13722</v>
      </c>
      <c r="D3631" t="s">
        <v>13723</v>
      </c>
      <c r="E3631" t="s">
        <v>677</v>
      </c>
      <c r="F3631" t="s">
        <v>2644</v>
      </c>
      <c r="G3631" t="s">
        <v>13662</v>
      </c>
      <c r="H3631" t="s">
        <v>13663</v>
      </c>
      <c r="I3631" t="s">
        <v>44</v>
      </c>
      <c r="J3631" t="s">
        <v>13724</v>
      </c>
      <c r="K3631" t="s">
        <v>2657</v>
      </c>
      <c r="L3631">
        <v>30473</v>
      </c>
      <c r="M3631">
        <v>610</v>
      </c>
      <c r="N3631">
        <v>614</v>
      </c>
      <c r="O3631">
        <v>780</v>
      </c>
      <c r="P3631">
        <v>959</v>
      </c>
      <c r="Q3631">
        <v>1234</v>
      </c>
    </row>
    <row r="3632" spans="1:17" x14ac:dyDescent="0.25">
      <c r="A3632">
        <v>45035</v>
      </c>
      <c r="B3632" t="s">
        <v>13725</v>
      </c>
      <c r="C3632" t="s">
        <v>13688</v>
      </c>
      <c r="D3632" t="s">
        <v>13689</v>
      </c>
      <c r="E3632" t="s">
        <v>404</v>
      </c>
      <c r="F3632" t="s">
        <v>2644</v>
      </c>
      <c r="G3632" t="s">
        <v>13662</v>
      </c>
      <c r="H3632" t="s">
        <v>13663</v>
      </c>
      <c r="I3632" t="s">
        <v>44</v>
      </c>
      <c r="J3632" t="s">
        <v>13726</v>
      </c>
      <c r="K3632" t="s">
        <v>2648</v>
      </c>
      <c r="L3632">
        <v>161309</v>
      </c>
      <c r="M3632">
        <v>1328</v>
      </c>
      <c r="N3632">
        <v>1357</v>
      </c>
      <c r="O3632">
        <v>1533</v>
      </c>
      <c r="P3632">
        <v>1906</v>
      </c>
      <c r="Q3632">
        <v>2397</v>
      </c>
    </row>
    <row r="3633" spans="1:17" x14ac:dyDescent="0.25">
      <c r="A3633">
        <v>45037</v>
      </c>
      <c r="B3633" t="s">
        <v>13727</v>
      </c>
      <c r="C3633" t="s">
        <v>4512</v>
      </c>
      <c r="D3633" t="s">
        <v>4513</v>
      </c>
      <c r="E3633" t="s">
        <v>731</v>
      </c>
      <c r="F3633" t="s">
        <v>2644</v>
      </c>
      <c r="G3633" t="s">
        <v>13662</v>
      </c>
      <c r="H3633" t="s">
        <v>13663</v>
      </c>
      <c r="I3633" t="s">
        <v>44</v>
      </c>
      <c r="J3633" t="s">
        <v>13728</v>
      </c>
      <c r="K3633" t="s">
        <v>2648</v>
      </c>
      <c r="L3633">
        <v>27021</v>
      </c>
      <c r="M3633">
        <v>750</v>
      </c>
      <c r="N3633">
        <v>890</v>
      </c>
      <c r="O3633">
        <v>1017</v>
      </c>
      <c r="P3633">
        <v>1369</v>
      </c>
      <c r="Q3633">
        <v>1675</v>
      </c>
    </row>
    <row r="3634" spans="1:17" x14ac:dyDescent="0.25">
      <c r="A3634">
        <v>45039</v>
      </c>
      <c r="B3634" t="s">
        <v>13729</v>
      </c>
      <c r="C3634" t="s">
        <v>13692</v>
      </c>
      <c r="D3634" t="s">
        <v>13693</v>
      </c>
      <c r="E3634" t="s">
        <v>65</v>
      </c>
      <c r="F3634" t="s">
        <v>2644</v>
      </c>
      <c r="G3634" t="s">
        <v>13662</v>
      </c>
      <c r="H3634" t="s">
        <v>13663</v>
      </c>
      <c r="I3634" t="s">
        <v>44</v>
      </c>
      <c r="J3634" t="s">
        <v>13730</v>
      </c>
      <c r="K3634" t="s">
        <v>2648</v>
      </c>
      <c r="L3634">
        <v>22406</v>
      </c>
      <c r="M3634">
        <v>944</v>
      </c>
      <c r="N3634">
        <v>996</v>
      </c>
      <c r="O3634">
        <v>1125</v>
      </c>
      <c r="P3634">
        <v>1442</v>
      </c>
      <c r="Q3634">
        <v>1724</v>
      </c>
    </row>
    <row r="3635" spans="1:17" x14ac:dyDescent="0.25">
      <c r="A3635">
        <v>45041</v>
      </c>
      <c r="B3635" t="s">
        <v>13731</v>
      </c>
      <c r="C3635" t="s">
        <v>13732</v>
      </c>
      <c r="D3635" t="s">
        <v>13733</v>
      </c>
      <c r="E3635" t="s">
        <v>738</v>
      </c>
      <c r="F3635" t="s">
        <v>2644</v>
      </c>
      <c r="G3635" t="s">
        <v>13662</v>
      </c>
      <c r="H3635" t="s">
        <v>13663</v>
      </c>
      <c r="I3635" t="s">
        <v>44</v>
      </c>
      <c r="J3635" t="s">
        <v>13734</v>
      </c>
      <c r="K3635" t="s">
        <v>2648</v>
      </c>
      <c r="L3635">
        <v>138237</v>
      </c>
      <c r="M3635">
        <v>701</v>
      </c>
      <c r="N3635">
        <v>706</v>
      </c>
      <c r="O3635">
        <v>927</v>
      </c>
      <c r="P3635">
        <v>1173</v>
      </c>
      <c r="Q3635">
        <v>1247</v>
      </c>
    </row>
    <row r="3636" spans="1:17" x14ac:dyDescent="0.25">
      <c r="A3636">
        <v>45043</v>
      </c>
      <c r="B3636" t="s">
        <v>13735</v>
      </c>
      <c r="C3636" t="s">
        <v>13736</v>
      </c>
      <c r="D3636" t="s">
        <v>13737</v>
      </c>
      <c r="E3636" t="s">
        <v>816</v>
      </c>
      <c r="F3636" t="s">
        <v>2644</v>
      </c>
      <c r="G3636" t="s">
        <v>13662</v>
      </c>
      <c r="H3636" t="s">
        <v>13663</v>
      </c>
      <c r="I3636" t="s">
        <v>44</v>
      </c>
      <c r="J3636" t="s">
        <v>13738</v>
      </c>
      <c r="K3636" t="s">
        <v>2657</v>
      </c>
      <c r="L3636">
        <v>62150</v>
      </c>
      <c r="M3636">
        <v>704</v>
      </c>
      <c r="N3636">
        <v>709</v>
      </c>
      <c r="O3636">
        <v>933</v>
      </c>
      <c r="P3636">
        <v>1326</v>
      </c>
      <c r="Q3636">
        <v>1337</v>
      </c>
    </row>
    <row r="3637" spans="1:17" x14ac:dyDescent="0.25">
      <c r="A3637">
        <v>45045</v>
      </c>
      <c r="B3637" t="s">
        <v>13739</v>
      </c>
      <c r="C3637" t="s">
        <v>13740</v>
      </c>
      <c r="D3637" t="s">
        <v>13741</v>
      </c>
      <c r="E3637" t="s">
        <v>843</v>
      </c>
      <c r="F3637" t="s">
        <v>2644</v>
      </c>
      <c r="G3637" t="s">
        <v>13662</v>
      </c>
      <c r="H3637" t="s">
        <v>13663</v>
      </c>
      <c r="I3637" t="s">
        <v>44</v>
      </c>
      <c r="J3637" t="s">
        <v>13742</v>
      </c>
      <c r="K3637" t="s">
        <v>2648</v>
      </c>
      <c r="L3637">
        <v>516126</v>
      </c>
      <c r="M3637">
        <v>865</v>
      </c>
      <c r="N3637">
        <v>931</v>
      </c>
      <c r="O3637">
        <v>1051</v>
      </c>
      <c r="P3637">
        <v>1344</v>
      </c>
      <c r="Q3637">
        <v>1628</v>
      </c>
    </row>
    <row r="3638" spans="1:17" x14ac:dyDescent="0.25">
      <c r="A3638">
        <v>45047</v>
      </c>
      <c r="B3638" t="s">
        <v>13743</v>
      </c>
      <c r="C3638" t="s">
        <v>13744</v>
      </c>
      <c r="D3638" t="s">
        <v>13745</v>
      </c>
      <c r="E3638" t="s">
        <v>869</v>
      </c>
      <c r="F3638" t="s">
        <v>2644</v>
      </c>
      <c r="G3638" t="s">
        <v>13662</v>
      </c>
      <c r="H3638" t="s">
        <v>13663</v>
      </c>
      <c r="I3638" t="s">
        <v>44</v>
      </c>
      <c r="J3638" t="s">
        <v>13746</v>
      </c>
      <c r="K3638" t="s">
        <v>2657</v>
      </c>
      <c r="L3638">
        <v>70672</v>
      </c>
      <c r="M3638">
        <v>689</v>
      </c>
      <c r="N3638">
        <v>694</v>
      </c>
      <c r="O3638">
        <v>845</v>
      </c>
      <c r="P3638">
        <v>1046</v>
      </c>
      <c r="Q3638">
        <v>1135</v>
      </c>
    </row>
    <row r="3639" spans="1:17" x14ac:dyDescent="0.25">
      <c r="A3639">
        <v>45049</v>
      </c>
      <c r="B3639" t="s">
        <v>13747</v>
      </c>
      <c r="C3639" t="s">
        <v>13748</v>
      </c>
      <c r="D3639" t="s">
        <v>13749</v>
      </c>
      <c r="E3639" t="s">
        <v>893</v>
      </c>
      <c r="F3639" t="s">
        <v>2644</v>
      </c>
      <c r="G3639" t="s">
        <v>13662</v>
      </c>
      <c r="H3639" t="s">
        <v>13663</v>
      </c>
      <c r="I3639" t="s">
        <v>44</v>
      </c>
      <c r="J3639" t="s">
        <v>13750</v>
      </c>
      <c r="K3639" t="s">
        <v>2657</v>
      </c>
      <c r="L3639">
        <v>19223</v>
      </c>
      <c r="M3639">
        <v>644</v>
      </c>
      <c r="N3639">
        <v>691</v>
      </c>
      <c r="O3639">
        <v>780</v>
      </c>
      <c r="P3639">
        <v>1093</v>
      </c>
      <c r="Q3639">
        <v>1329</v>
      </c>
    </row>
    <row r="3640" spans="1:17" x14ac:dyDescent="0.25">
      <c r="A3640">
        <v>45051</v>
      </c>
      <c r="B3640" t="s">
        <v>13751</v>
      </c>
      <c r="C3640" t="s">
        <v>13752</v>
      </c>
      <c r="D3640" t="s">
        <v>13753</v>
      </c>
      <c r="E3640" t="s">
        <v>918</v>
      </c>
      <c r="F3640" t="s">
        <v>2644</v>
      </c>
      <c r="G3640" t="s">
        <v>13662</v>
      </c>
      <c r="H3640" t="s">
        <v>13663</v>
      </c>
      <c r="I3640" t="s">
        <v>44</v>
      </c>
      <c r="J3640" t="s">
        <v>13754</v>
      </c>
      <c r="K3640" t="s">
        <v>2648</v>
      </c>
      <c r="L3640">
        <v>344186</v>
      </c>
      <c r="M3640">
        <v>966</v>
      </c>
      <c r="N3640">
        <v>991</v>
      </c>
      <c r="O3640">
        <v>1141</v>
      </c>
      <c r="P3640">
        <v>1455</v>
      </c>
      <c r="Q3640">
        <v>1642</v>
      </c>
    </row>
    <row r="3641" spans="1:17" x14ac:dyDescent="0.25">
      <c r="A3641">
        <v>45053</v>
      </c>
      <c r="B3641" t="s">
        <v>13755</v>
      </c>
      <c r="C3641" t="s">
        <v>13756</v>
      </c>
      <c r="D3641" t="s">
        <v>13757</v>
      </c>
      <c r="E3641" t="s">
        <v>947</v>
      </c>
      <c r="F3641" t="s">
        <v>2644</v>
      </c>
      <c r="G3641" t="s">
        <v>13662</v>
      </c>
      <c r="H3641" t="s">
        <v>13663</v>
      </c>
      <c r="I3641" t="s">
        <v>44</v>
      </c>
      <c r="J3641" t="s">
        <v>13758</v>
      </c>
      <c r="K3641" t="s">
        <v>2648</v>
      </c>
      <c r="L3641">
        <v>29558</v>
      </c>
      <c r="M3641">
        <v>893</v>
      </c>
      <c r="N3641">
        <v>913</v>
      </c>
      <c r="O3641">
        <v>1031</v>
      </c>
      <c r="P3641">
        <v>1438</v>
      </c>
      <c r="Q3641">
        <v>1707</v>
      </c>
    </row>
    <row r="3642" spans="1:17" x14ac:dyDescent="0.25">
      <c r="A3642">
        <v>45055</v>
      </c>
      <c r="B3642" t="s">
        <v>13759</v>
      </c>
      <c r="C3642" t="s">
        <v>13760</v>
      </c>
      <c r="D3642" t="s">
        <v>13761</v>
      </c>
      <c r="E3642" t="s">
        <v>972</v>
      </c>
      <c r="F3642" t="s">
        <v>2644</v>
      </c>
      <c r="G3642" t="s">
        <v>13662</v>
      </c>
      <c r="H3642" t="s">
        <v>13663</v>
      </c>
      <c r="I3642" t="s">
        <v>44</v>
      </c>
      <c r="J3642" t="s">
        <v>13762</v>
      </c>
      <c r="K3642" t="s">
        <v>2648</v>
      </c>
      <c r="L3642">
        <v>65926</v>
      </c>
      <c r="M3642">
        <v>775</v>
      </c>
      <c r="N3642">
        <v>781</v>
      </c>
      <c r="O3642">
        <v>895</v>
      </c>
      <c r="P3642">
        <v>1183</v>
      </c>
      <c r="Q3642">
        <v>1428</v>
      </c>
    </row>
    <row r="3643" spans="1:17" x14ac:dyDescent="0.25">
      <c r="A3643">
        <v>45057</v>
      </c>
      <c r="B3643" t="s">
        <v>13763</v>
      </c>
      <c r="C3643" t="s">
        <v>13764</v>
      </c>
      <c r="D3643" t="s">
        <v>13765</v>
      </c>
      <c r="E3643" t="s">
        <v>993</v>
      </c>
      <c r="F3643" t="s">
        <v>2644</v>
      </c>
      <c r="G3643" t="s">
        <v>13662</v>
      </c>
      <c r="H3643" t="s">
        <v>13663</v>
      </c>
      <c r="I3643" t="s">
        <v>44</v>
      </c>
      <c r="J3643" t="s">
        <v>13766</v>
      </c>
      <c r="K3643" t="s">
        <v>2648</v>
      </c>
      <c r="L3643">
        <v>95378</v>
      </c>
      <c r="M3643">
        <v>688</v>
      </c>
      <c r="N3643">
        <v>693</v>
      </c>
      <c r="O3643">
        <v>912</v>
      </c>
      <c r="P3643">
        <v>1212</v>
      </c>
      <c r="Q3643">
        <v>1263</v>
      </c>
    </row>
    <row r="3644" spans="1:17" x14ac:dyDescent="0.25">
      <c r="A3644">
        <v>45059</v>
      </c>
      <c r="B3644" t="s">
        <v>13767</v>
      </c>
      <c r="C3644" t="s">
        <v>13768</v>
      </c>
      <c r="D3644" t="s">
        <v>13769</v>
      </c>
      <c r="E3644" t="s">
        <v>1017</v>
      </c>
      <c r="F3644" t="s">
        <v>2644</v>
      </c>
      <c r="G3644" t="s">
        <v>13662</v>
      </c>
      <c r="H3644" t="s">
        <v>13663</v>
      </c>
      <c r="I3644" t="s">
        <v>44</v>
      </c>
      <c r="J3644" t="s">
        <v>13770</v>
      </c>
      <c r="K3644" t="s">
        <v>2648</v>
      </c>
      <c r="L3644">
        <v>66990</v>
      </c>
      <c r="M3644">
        <v>652</v>
      </c>
      <c r="N3644">
        <v>656</v>
      </c>
      <c r="O3644">
        <v>864</v>
      </c>
      <c r="P3644">
        <v>1056</v>
      </c>
      <c r="Q3644">
        <v>1161</v>
      </c>
    </row>
    <row r="3645" spans="1:17" x14ac:dyDescent="0.25">
      <c r="A3645">
        <v>45061</v>
      </c>
      <c r="B3645" t="s">
        <v>13771</v>
      </c>
      <c r="C3645" t="s">
        <v>13772</v>
      </c>
      <c r="D3645" t="s">
        <v>13773</v>
      </c>
      <c r="E3645" t="s">
        <v>1040</v>
      </c>
      <c r="F3645" t="s">
        <v>2644</v>
      </c>
      <c r="G3645" t="s">
        <v>13662</v>
      </c>
      <c r="H3645" t="s">
        <v>13663</v>
      </c>
      <c r="I3645" t="s">
        <v>44</v>
      </c>
      <c r="J3645" t="s">
        <v>13774</v>
      </c>
      <c r="K3645" t="s">
        <v>2657</v>
      </c>
      <c r="L3645">
        <v>17144</v>
      </c>
      <c r="M3645">
        <v>627</v>
      </c>
      <c r="N3645">
        <v>631</v>
      </c>
      <c r="O3645">
        <v>780</v>
      </c>
      <c r="P3645">
        <v>1109</v>
      </c>
      <c r="Q3645">
        <v>1304</v>
      </c>
    </row>
    <row r="3646" spans="1:17" x14ac:dyDescent="0.25">
      <c r="A3646">
        <v>45063</v>
      </c>
      <c r="B3646" t="s">
        <v>13775</v>
      </c>
      <c r="C3646" t="s">
        <v>13692</v>
      </c>
      <c r="D3646" t="s">
        <v>13693</v>
      </c>
      <c r="E3646" t="s">
        <v>1064</v>
      </c>
      <c r="F3646" t="s">
        <v>2644</v>
      </c>
      <c r="G3646" t="s">
        <v>13662</v>
      </c>
      <c r="H3646" t="s">
        <v>13663</v>
      </c>
      <c r="I3646" t="s">
        <v>44</v>
      </c>
      <c r="J3646" t="s">
        <v>13776</v>
      </c>
      <c r="K3646" t="s">
        <v>2648</v>
      </c>
      <c r="L3646">
        <v>295033</v>
      </c>
      <c r="M3646">
        <v>944</v>
      </c>
      <c r="N3646">
        <v>996</v>
      </c>
      <c r="O3646">
        <v>1125</v>
      </c>
      <c r="P3646">
        <v>1442</v>
      </c>
      <c r="Q3646">
        <v>1724</v>
      </c>
    </row>
    <row r="3647" spans="1:17" x14ac:dyDescent="0.25">
      <c r="A3647">
        <v>45065</v>
      </c>
      <c r="B3647" t="s">
        <v>13777</v>
      </c>
      <c r="C3647" t="s">
        <v>13778</v>
      </c>
      <c r="D3647" t="s">
        <v>13779</v>
      </c>
      <c r="E3647" t="s">
        <v>1093</v>
      </c>
      <c r="F3647" t="s">
        <v>2644</v>
      </c>
      <c r="G3647" t="s">
        <v>13662</v>
      </c>
      <c r="H3647" t="s">
        <v>13663</v>
      </c>
      <c r="I3647" t="s">
        <v>44</v>
      </c>
      <c r="J3647" t="s">
        <v>13780</v>
      </c>
      <c r="K3647" t="s">
        <v>2657</v>
      </c>
      <c r="L3647">
        <v>9495</v>
      </c>
      <c r="M3647">
        <v>601</v>
      </c>
      <c r="N3647">
        <v>605</v>
      </c>
      <c r="O3647">
        <v>796</v>
      </c>
      <c r="P3647">
        <v>1131</v>
      </c>
      <c r="Q3647">
        <v>1138</v>
      </c>
    </row>
    <row r="3648" spans="1:17" x14ac:dyDescent="0.25">
      <c r="A3648">
        <v>45067</v>
      </c>
      <c r="B3648" t="s">
        <v>13781</v>
      </c>
      <c r="C3648" t="s">
        <v>13782</v>
      </c>
      <c r="D3648" t="s">
        <v>13783</v>
      </c>
      <c r="E3648" t="s">
        <v>866</v>
      </c>
      <c r="F3648" t="s">
        <v>2644</v>
      </c>
      <c r="G3648" t="s">
        <v>13662</v>
      </c>
      <c r="H3648" t="s">
        <v>13663</v>
      </c>
      <c r="I3648" t="s">
        <v>44</v>
      </c>
      <c r="J3648" t="s">
        <v>13784</v>
      </c>
      <c r="K3648" t="s">
        <v>2657</v>
      </c>
      <c r="L3648">
        <v>30954</v>
      </c>
      <c r="M3648">
        <v>616</v>
      </c>
      <c r="N3648">
        <v>683</v>
      </c>
      <c r="O3648">
        <v>780</v>
      </c>
      <c r="P3648">
        <v>985</v>
      </c>
      <c r="Q3648">
        <v>1329</v>
      </c>
    </row>
    <row r="3649" spans="1:17" x14ac:dyDescent="0.25">
      <c r="A3649">
        <v>45069</v>
      </c>
      <c r="B3649" t="s">
        <v>13785</v>
      </c>
      <c r="C3649" t="s">
        <v>13786</v>
      </c>
      <c r="D3649" t="s">
        <v>13787</v>
      </c>
      <c r="E3649" t="s">
        <v>1134</v>
      </c>
      <c r="F3649" t="s">
        <v>2644</v>
      </c>
      <c r="G3649" t="s">
        <v>13662</v>
      </c>
      <c r="H3649" t="s">
        <v>13663</v>
      </c>
      <c r="I3649" t="s">
        <v>44</v>
      </c>
      <c r="J3649" t="s">
        <v>13788</v>
      </c>
      <c r="K3649" t="s">
        <v>2657</v>
      </c>
      <c r="L3649">
        <v>26376</v>
      </c>
      <c r="M3649">
        <v>522</v>
      </c>
      <c r="N3649">
        <v>593</v>
      </c>
      <c r="O3649">
        <v>780</v>
      </c>
      <c r="P3649">
        <v>982</v>
      </c>
      <c r="Q3649">
        <v>1072</v>
      </c>
    </row>
    <row r="3650" spans="1:17" x14ac:dyDescent="0.25">
      <c r="A3650">
        <v>45071</v>
      </c>
      <c r="B3650" t="s">
        <v>13789</v>
      </c>
      <c r="C3650" t="s">
        <v>13790</v>
      </c>
      <c r="D3650" t="s">
        <v>13791</v>
      </c>
      <c r="E3650" t="s">
        <v>1154</v>
      </c>
      <c r="F3650" t="s">
        <v>2644</v>
      </c>
      <c r="G3650" t="s">
        <v>13662</v>
      </c>
      <c r="H3650" t="s">
        <v>13663</v>
      </c>
      <c r="I3650" t="s">
        <v>44</v>
      </c>
      <c r="J3650" t="s">
        <v>13792</v>
      </c>
      <c r="K3650" t="s">
        <v>2657</v>
      </c>
      <c r="L3650">
        <v>38329</v>
      </c>
      <c r="M3650">
        <v>663</v>
      </c>
      <c r="N3650">
        <v>667</v>
      </c>
      <c r="O3650">
        <v>878</v>
      </c>
      <c r="P3650">
        <v>1078</v>
      </c>
      <c r="Q3650">
        <v>1284</v>
      </c>
    </row>
    <row r="3651" spans="1:17" x14ac:dyDescent="0.25">
      <c r="A3651">
        <v>45073</v>
      </c>
      <c r="B3651" t="s">
        <v>13793</v>
      </c>
      <c r="C3651" t="s">
        <v>13794</v>
      </c>
      <c r="D3651" t="s">
        <v>13795</v>
      </c>
      <c r="E3651" t="s">
        <v>1177</v>
      </c>
      <c r="F3651" t="s">
        <v>2644</v>
      </c>
      <c r="G3651" t="s">
        <v>13662</v>
      </c>
      <c r="H3651" t="s">
        <v>13663</v>
      </c>
      <c r="I3651" t="s">
        <v>44</v>
      </c>
      <c r="J3651" t="s">
        <v>13796</v>
      </c>
      <c r="K3651" t="s">
        <v>2657</v>
      </c>
      <c r="L3651">
        <v>78314</v>
      </c>
      <c r="M3651">
        <v>558</v>
      </c>
      <c r="N3651">
        <v>634</v>
      </c>
      <c r="O3651">
        <v>835</v>
      </c>
      <c r="P3651">
        <v>1055</v>
      </c>
      <c r="Q3651">
        <v>1122</v>
      </c>
    </row>
    <row r="3652" spans="1:17" x14ac:dyDescent="0.25">
      <c r="A3652">
        <v>45075</v>
      </c>
      <c r="B3652" t="s">
        <v>13797</v>
      </c>
      <c r="C3652" t="s">
        <v>13798</v>
      </c>
      <c r="D3652" t="s">
        <v>13799</v>
      </c>
      <c r="E3652" t="s">
        <v>1197</v>
      </c>
      <c r="F3652" t="s">
        <v>2644</v>
      </c>
      <c r="G3652" t="s">
        <v>13662</v>
      </c>
      <c r="H3652" t="s">
        <v>13663</v>
      </c>
      <c r="I3652" t="s">
        <v>44</v>
      </c>
      <c r="J3652" t="s">
        <v>13800</v>
      </c>
      <c r="K3652" t="s">
        <v>2657</v>
      </c>
      <c r="L3652">
        <v>86953</v>
      </c>
      <c r="M3652">
        <v>676</v>
      </c>
      <c r="N3652">
        <v>691</v>
      </c>
      <c r="O3652">
        <v>780</v>
      </c>
      <c r="P3652">
        <v>989</v>
      </c>
      <c r="Q3652">
        <v>1212</v>
      </c>
    </row>
    <row r="3653" spans="1:17" x14ac:dyDescent="0.25">
      <c r="A3653">
        <v>45077</v>
      </c>
      <c r="B3653" t="s">
        <v>13801</v>
      </c>
      <c r="C3653" t="s">
        <v>13740</v>
      </c>
      <c r="D3653" t="s">
        <v>13741</v>
      </c>
      <c r="E3653" t="s">
        <v>1219</v>
      </c>
      <c r="F3653" t="s">
        <v>2644</v>
      </c>
      <c r="G3653" t="s">
        <v>13662</v>
      </c>
      <c r="H3653" t="s">
        <v>13663</v>
      </c>
      <c r="I3653" t="s">
        <v>44</v>
      </c>
      <c r="J3653" t="s">
        <v>13802</v>
      </c>
      <c r="K3653" t="s">
        <v>2648</v>
      </c>
      <c r="L3653">
        <v>125381</v>
      </c>
      <c r="M3653">
        <v>865</v>
      </c>
      <c r="N3653">
        <v>931</v>
      </c>
      <c r="O3653">
        <v>1051</v>
      </c>
      <c r="P3653">
        <v>1344</v>
      </c>
      <c r="Q3653">
        <v>1628</v>
      </c>
    </row>
    <row r="3654" spans="1:17" x14ac:dyDescent="0.25">
      <c r="A3654">
        <v>45079</v>
      </c>
      <c r="B3654" t="s">
        <v>13803</v>
      </c>
      <c r="C3654" t="s">
        <v>13692</v>
      </c>
      <c r="D3654" t="s">
        <v>13693</v>
      </c>
      <c r="E3654" t="s">
        <v>1215</v>
      </c>
      <c r="F3654" t="s">
        <v>2644</v>
      </c>
      <c r="G3654" t="s">
        <v>13662</v>
      </c>
      <c r="H3654" t="s">
        <v>13663</v>
      </c>
      <c r="I3654" t="s">
        <v>44</v>
      </c>
      <c r="J3654" t="s">
        <v>13804</v>
      </c>
      <c r="K3654" t="s">
        <v>2648</v>
      </c>
      <c r="L3654">
        <v>414660</v>
      </c>
      <c r="M3654">
        <v>944</v>
      </c>
      <c r="N3654">
        <v>996</v>
      </c>
      <c r="O3654">
        <v>1125</v>
      </c>
      <c r="P3654">
        <v>1442</v>
      </c>
      <c r="Q3654">
        <v>1724</v>
      </c>
    </row>
    <row r="3655" spans="1:17" x14ac:dyDescent="0.25">
      <c r="A3655">
        <v>45081</v>
      </c>
      <c r="B3655" t="s">
        <v>13805</v>
      </c>
      <c r="C3655" t="s">
        <v>13692</v>
      </c>
      <c r="D3655" t="s">
        <v>13693</v>
      </c>
      <c r="E3655" t="s">
        <v>1256</v>
      </c>
      <c r="F3655" t="s">
        <v>2644</v>
      </c>
      <c r="G3655" t="s">
        <v>13662</v>
      </c>
      <c r="H3655" t="s">
        <v>13663</v>
      </c>
      <c r="I3655" t="s">
        <v>44</v>
      </c>
      <c r="J3655" t="s">
        <v>13806</v>
      </c>
      <c r="K3655" t="s">
        <v>2648</v>
      </c>
      <c r="L3655">
        <v>20292</v>
      </c>
      <c r="M3655">
        <v>944</v>
      </c>
      <c r="N3655">
        <v>996</v>
      </c>
      <c r="O3655">
        <v>1125</v>
      </c>
      <c r="P3655">
        <v>1442</v>
      </c>
      <c r="Q3655">
        <v>1724</v>
      </c>
    </row>
    <row r="3656" spans="1:17" x14ac:dyDescent="0.25">
      <c r="A3656">
        <v>45083</v>
      </c>
      <c r="B3656" t="s">
        <v>13807</v>
      </c>
      <c r="C3656" t="s">
        <v>13808</v>
      </c>
      <c r="D3656" t="s">
        <v>13809</v>
      </c>
      <c r="E3656" t="s">
        <v>1278</v>
      </c>
      <c r="F3656" t="s">
        <v>2644</v>
      </c>
      <c r="G3656" t="s">
        <v>13662</v>
      </c>
      <c r="H3656" t="s">
        <v>13663</v>
      </c>
      <c r="I3656" t="s">
        <v>44</v>
      </c>
      <c r="J3656" t="s">
        <v>13810</v>
      </c>
      <c r="K3656" t="s">
        <v>2648</v>
      </c>
      <c r="L3656">
        <v>313791</v>
      </c>
      <c r="M3656">
        <v>830</v>
      </c>
      <c r="N3656">
        <v>854</v>
      </c>
      <c r="O3656">
        <v>965</v>
      </c>
      <c r="P3656">
        <v>1254</v>
      </c>
      <c r="Q3656">
        <v>1296</v>
      </c>
    </row>
    <row r="3657" spans="1:17" x14ac:dyDescent="0.25">
      <c r="A3657">
        <v>45085</v>
      </c>
      <c r="B3657" t="s">
        <v>13811</v>
      </c>
      <c r="C3657" t="s">
        <v>13812</v>
      </c>
      <c r="D3657" t="s">
        <v>13813</v>
      </c>
      <c r="E3657" t="s">
        <v>1301</v>
      </c>
      <c r="F3657" t="s">
        <v>2644</v>
      </c>
      <c r="G3657" t="s">
        <v>13662</v>
      </c>
      <c r="H3657" t="s">
        <v>13663</v>
      </c>
      <c r="I3657" t="s">
        <v>44</v>
      </c>
      <c r="J3657" t="s">
        <v>13814</v>
      </c>
      <c r="K3657" t="s">
        <v>2648</v>
      </c>
      <c r="L3657">
        <v>106675</v>
      </c>
      <c r="M3657">
        <v>657</v>
      </c>
      <c r="N3657">
        <v>803</v>
      </c>
      <c r="O3657">
        <v>982</v>
      </c>
      <c r="P3657">
        <v>1195</v>
      </c>
      <c r="Q3657">
        <v>1343</v>
      </c>
    </row>
    <row r="3658" spans="1:17" x14ac:dyDescent="0.25">
      <c r="A3658">
        <v>45087</v>
      </c>
      <c r="B3658" t="s">
        <v>13815</v>
      </c>
      <c r="C3658" t="s">
        <v>13816</v>
      </c>
      <c r="D3658" t="s">
        <v>13817</v>
      </c>
      <c r="E3658" t="s">
        <v>756</v>
      </c>
      <c r="F3658" t="s">
        <v>2644</v>
      </c>
      <c r="G3658" t="s">
        <v>13662</v>
      </c>
      <c r="H3658" t="s">
        <v>13663</v>
      </c>
      <c r="I3658" t="s">
        <v>44</v>
      </c>
      <c r="J3658" t="s">
        <v>13818</v>
      </c>
      <c r="K3658" t="s">
        <v>2657</v>
      </c>
      <c r="L3658">
        <v>27325</v>
      </c>
      <c r="M3658">
        <v>550</v>
      </c>
      <c r="N3658">
        <v>593</v>
      </c>
      <c r="O3658">
        <v>780</v>
      </c>
      <c r="P3658">
        <v>1039</v>
      </c>
      <c r="Q3658">
        <v>1069</v>
      </c>
    </row>
    <row r="3659" spans="1:17" x14ac:dyDescent="0.25">
      <c r="A3659">
        <v>45089</v>
      </c>
      <c r="B3659" t="s">
        <v>13819</v>
      </c>
      <c r="C3659" t="s">
        <v>13820</v>
      </c>
      <c r="D3659" t="s">
        <v>13821</v>
      </c>
      <c r="E3659" t="s">
        <v>1337</v>
      </c>
      <c r="F3659" t="s">
        <v>2644</v>
      </c>
      <c r="G3659" t="s">
        <v>13662</v>
      </c>
      <c r="H3659" t="s">
        <v>13663</v>
      </c>
      <c r="I3659" t="s">
        <v>44</v>
      </c>
      <c r="J3659" t="s">
        <v>13822</v>
      </c>
      <c r="K3659" t="s">
        <v>2657</v>
      </c>
      <c r="L3659">
        <v>30810</v>
      </c>
      <c r="M3659">
        <v>589</v>
      </c>
      <c r="N3659">
        <v>593</v>
      </c>
      <c r="O3659">
        <v>780</v>
      </c>
      <c r="P3659">
        <v>962</v>
      </c>
      <c r="Q3659">
        <v>1235</v>
      </c>
    </row>
    <row r="3660" spans="1:17" x14ac:dyDescent="0.25">
      <c r="A3660">
        <v>45091</v>
      </c>
      <c r="B3660" t="s">
        <v>13823</v>
      </c>
      <c r="C3660" t="s">
        <v>12082</v>
      </c>
      <c r="D3660" t="s">
        <v>12083</v>
      </c>
      <c r="E3660" t="s">
        <v>634</v>
      </c>
      <c r="F3660" t="s">
        <v>2644</v>
      </c>
      <c r="G3660" t="s">
        <v>13662</v>
      </c>
      <c r="H3660" t="s">
        <v>13663</v>
      </c>
      <c r="I3660" t="s">
        <v>44</v>
      </c>
      <c r="J3660" t="s">
        <v>13824</v>
      </c>
      <c r="K3660" t="s">
        <v>2648</v>
      </c>
      <c r="L3660">
        <v>273887</v>
      </c>
      <c r="M3660">
        <v>1154</v>
      </c>
      <c r="N3660">
        <v>1180</v>
      </c>
      <c r="O3660">
        <v>1333</v>
      </c>
      <c r="P3660">
        <v>1691</v>
      </c>
      <c r="Q3660">
        <v>2183</v>
      </c>
    </row>
    <row r="3661" spans="1:17" x14ac:dyDescent="0.25">
      <c r="A3661">
        <v>46003</v>
      </c>
      <c r="B3661" t="s">
        <v>13825</v>
      </c>
      <c r="C3661" t="s">
        <v>13826</v>
      </c>
      <c r="D3661" t="s">
        <v>13827</v>
      </c>
      <c r="E3661" t="s">
        <v>91</v>
      </c>
      <c r="F3661" t="s">
        <v>2644</v>
      </c>
      <c r="G3661" t="s">
        <v>13828</v>
      </c>
      <c r="H3661" t="s">
        <v>13829</v>
      </c>
      <c r="I3661" t="s">
        <v>45</v>
      </c>
      <c r="J3661" t="s">
        <v>13830</v>
      </c>
      <c r="K3661" t="s">
        <v>2657</v>
      </c>
      <c r="L3661">
        <v>2757</v>
      </c>
      <c r="M3661">
        <v>575</v>
      </c>
      <c r="N3661">
        <v>690</v>
      </c>
      <c r="O3661">
        <v>826</v>
      </c>
      <c r="P3661">
        <v>1027</v>
      </c>
      <c r="Q3661">
        <v>1347</v>
      </c>
    </row>
    <row r="3662" spans="1:17" x14ac:dyDescent="0.25">
      <c r="A3662">
        <v>46005</v>
      </c>
      <c r="B3662" t="s">
        <v>13831</v>
      </c>
      <c r="C3662" t="s">
        <v>13832</v>
      </c>
      <c r="D3662" t="s">
        <v>13833</v>
      </c>
      <c r="E3662" t="s">
        <v>133</v>
      </c>
      <c r="F3662" t="s">
        <v>2644</v>
      </c>
      <c r="G3662" t="s">
        <v>13828</v>
      </c>
      <c r="H3662" t="s">
        <v>13829</v>
      </c>
      <c r="I3662" t="s">
        <v>45</v>
      </c>
      <c r="J3662" t="s">
        <v>13834</v>
      </c>
      <c r="K3662" t="s">
        <v>2657</v>
      </c>
      <c r="L3662">
        <v>18338</v>
      </c>
      <c r="M3662">
        <v>586</v>
      </c>
      <c r="N3662">
        <v>629</v>
      </c>
      <c r="O3662">
        <v>828</v>
      </c>
      <c r="P3662">
        <v>1077</v>
      </c>
      <c r="Q3662">
        <v>1257</v>
      </c>
    </row>
    <row r="3663" spans="1:17" x14ac:dyDescent="0.25">
      <c r="A3663">
        <v>46007</v>
      </c>
      <c r="B3663" t="s">
        <v>13835</v>
      </c>
      <c r="C3663" t="s">
        <v>13836</v>
      </c>
      <c r="D3663" t="s">
        <v>13837</v>
      </c>
      <c r="E3663" t="s">
        <v>183</v>
      </c>
      <c r="F3663" t="s">
        <v>2644</v>
      </c>
      <c r="G3663" t="s">
        <v>13828</v>
      </c>
      <c r="H3663" t="s">
        <v>13829</v>
      </c>
      <c r="I3663" t="s">
        <v>45</v>
      </c>
      <c r="J3663" t="s">
        <v>13838</v>
      </c>
      <c r="K3663" t="s">
        <v>2657</v>
      </c>
      <c r="L3663">
        <v>3430</v>
      </c>
      <c r="M3663">
        <v>593</v>
      </c>
      <c r="N3663">
        <v>734</v>
      </c>
      <c r="O3663">
        <v>853</v>
      </c>
      <c r="P3663">
        <v>1038</v>
      </c>
      <c r="Q3663">
        <v>1391</v>
      </c>
    </row>
    <row r="3664" spans="1:17" x14ac:dyDescent="0.25">
      <c r="A3664">
        <v>46009</v>
      </c>
      <c r="B3664" t="s">
        <v>13839</v>
      </c>
      <c r="C3664" t="s">
        <v>13840</v>
      </c>
      <c r="D3664" t="s">
        <v>13841</v>
      </c>
      <c r="E3664" t="s">
        <v>228</v>
      </c>
      <c r="F3664" t="s">
        <v>2644</v>
      </c>
      <c r="G3664" t="s">
        <v>13828</v>
      </c>
      <c r="H3664" t="s">
        <v>13829</v>
      </c>
      <c r="I3664" t="s">
        <v>45</v>
      </c>
      <c r="J3664" t="s">
        <v>13842</v>
      </c>
      <c r="K3664" t="s">
        <v>2657</v>
      </c>
      <c r="L3664">
        <v>6914</v>
      </c>
      <c r="M3664">
        <v>575</v>
      </c>
      <c r="N3664">
        <v>628</v>
      </c>
      <c r="O3664">
        <v>826</v>
      </c>
      <c r="P3664">
        <v>1174</v>
      </c>
      <c r="Q3664">
        <v>1193</v>
      </c>
    </row>
    <row r="3665" spans="1:17" x14ac:dyDescent="0.25">
      <c r="A3665">
        <v>46011</v>
      </c>
      <c r="B3665" t="s">
        <v>13843</v>
      </c>
      <c r="C3665" t="s">
        <v>13844</v>
      </c>
      <c r="D3665" t="s">
        <v>13845</v>
      </c>
      <c r="E3665" t="s">
        <v>273</v>
      </c>
      <c r="F3665" t="s">
        <v>2644</v>
      </c>
      <c r="G3665" t="s">
        <v>13828</v>
      </c>
      <c r="H3665" t="s">
        <v>13829</v>
      </c>
      <c r="I3665" t="s">
        <v>45</v>
      </c>
      <c r="J3665" t="s">
        <v>13846</v>
      </c>
      <c r="K3665" t="s">
        <v>2657</v>
      </c>
      <c r="L3665">
        <v>35115</v>
      </c>
      <c r="M3665">
        <v>663</v>
      </c>
      <c r="N3665">
        <v>670</v>
      </c>
      <c r="O3665">
        <v>869</v>
      </c>
      <c r="P3665">
        <v>1235</v>
      </c>
      <c r="Q3665">
        <v>1480</v>
      </c>
    </row>
    <row r="3666" spans="1:17" x14ac:dyDescent="0.25">
      <c r="A3666">
        <v>46013</v>
      </c>
      <c r="B3666" t="s">
        <v>13847</v>
      </c>
      <c r="C3666" t="s">
        <v>13848</v>
      </c>
      <c r="D3666" t="s">
        <v>13849</v>
      </c>
      <c r="E3666" t="s">
        <v>249</v>
      </c>
      <c r="F3666" t="s">
        <v>2644</v>
      </c>
      <c r="G3666" t="s">
        <v>13828</v>
      </c>
      <c r="H3666" t="s">
        <v>13829</v>
      </c>
      <c r="I3666" t="s">
        <v>45</v>
      </c>
      <c r="J3666" t="s">
        <v>13850</v>
      </c>
      <c r="K3666" t="s">
        <v>2657</v>
      </c>
      <c r="L3666">
        <v>38988</v>
      </c>
      <c r="M3666">
        <v>638</v>
      </c>
      <c r="N3666">
        <v>643</v>
      </c>
      <c r="O3666">
        <v>829</v>
      </c>
      <c r="P3666">
        <v>1178</v>
      </c>
      <c r="Q3666">
        <v>1412</v>
      </c>
    </row>
    <row r="3667" spans="1:17" x14ac:dyDescent="0.25">
      <c r="A3667">
        <v>46015</v>
      </c>
      <c r="B3667" t="s">
        <v>13851</v>
      </c>
      <c r="C3667" t="s">
        <v>13852</v>
      </c>
      <c r="D3667" t="s">
        <v>13853</v>
      </c>
      <c r="E3667" t="s">
        <v>347</v>
      </c>
      <c r="F3667" t="s">
        <v>2644</v>
      </c>
      <c r="G3667" t="s">
        <v>13828</v>
      </c>
      <c r="H3667" t="s">
        <v>13829</v>
      </c>
      <c r="I3667" t="s">
        <v>45</v>
      </c>
      <c r="J3667" t="s">
        <v>13854</v>
      </c>
      <c r="K3667" t="s">
        <v>2657</v>
      </c>
      <c r="L3667">
        <v>5233</v>
      </c>
      <c r="M3667">
        <v>575</v>
      </c>
      <c r="N3667">
        <v>628</v>
      </c>
      <c r="O3667">
        <v>826</v>
      </c>
      <c r="P3667">
        <v>1174</v>
      </c>
      <c r="Q3667">
        <v>1407</v>
      </c>
    </row>
    <row r="3668" spans="1:17" x14ac:dyDescent="0.25">
      <c r="A3668">
        <v>46017</v>
      </c>
      <c r="B3668" t="s">
        <v>13855</v>
      </c>
      <c r="C3668" t="s">
        <v>13856</v>
      </c>
      <c r="D3668" t="s">
        <v>13857</v>
      </c>
      <c r="E3668" t="s">
        <v>314</v>
      </c>
      <c r="F3668" t="s">
        <v>2644</v>
      </c>
      <c r="G3668" t="s">
        <v>13828</v>
      </c>
      <c r="H3668" t="s">
        <v>13829</v>
      </c>
      <c r="I3668" t="s">
        <v>45</v>
      </c>
      <c r="J3668" t="s">
        <v>13858</v>
      </c>
      <c r="K3668" t="s">
        <v>2657</v>
      </c>
      <c r="L3668">
        <v>2005</v>
      </c>
      <c r="M3668">
        <v>611</v>
      </c>
      <c r="N3668">
        <v>667</v>
      </c>
      <c r="O3668">
        <v>878</v>
      </c>
      <c r="P3668">
        <v>1069</v>
      </c>
      <c r="Q3668">
        <v>1431</v>
      </c>
    </row>
    <row r="3669" spans="1:17" x14ac:dyDescent="0.25">
      <c r="A3669">
        <v>46019</v>
      </c>
      <c r="B3669" t="s">
        <v>13859</v>
      </c>
      <c r="C3669" t="s">
        <v>13860</v>
      </c>
      <c r="D3669" t="s">
        <v>13861</v>
      </c>
      <c r="E3669" t="s">
        <v>197</v>
      </c>
      <c r="F3669" t="s">
        <v>2644</v>
      </c>
      <c r="G3669" t="s">
        <v>13828</v>
      </c>
      <c r="H3669" t="s">
        <v>13829</v>
      </c>
      <c r="I3669" t="s">
        <v>45</v>
      </c>
      <c r="J3669" t="s">
        <v>13862</v>
      </c>
      <c r="K3669" t="s">
        <v>2657</v>
      </c>
      <c r="L3669">
        <v>10295</v>
      </c>
      <c r="M3669">
        <v>646</v>
      </c>
      <c r="N3669">
        <v>703</v>
      </c>
      <c r="O3669">
        <v>925</v>
      </c>
      <c r="P3669">
        <v>1126</v>
      </c>
      <c r="Q3669">
        <v>1508</v>
      </c>
    </row>
    <row r="3670" spans="1:17" x14ac:dyDescent="0.25">
      <c r="A3670">
        <v>46021</v>
      </c>
      <c r="B3670" t="s">
        <v>13863</v>
      </c>
      <c r="C3670" t="s">
        <v>13864</v>
      </c>
      <c r="D3670" t="s">
        <v>13865</v>
      </c>
      <c r="E3670" t="s">
        <v>190</v>
      </c>
      <c r="F3670" t="s">
        <v>2644</v>
      </c>
      <c r="G3670" t="s">
        <v>13828</v>
      </c>
      <c r="H3670" t="s">
        <v>13829</v>
      </c>
      <c r="I3670" t="s">
        <v>45</v>
      </c>
      <c r="J3670" t="s">
        <v>13866</v>
      </c>
      <c r="K3670" t="s">
        <v>2657</v>
      </c>
      <c r="L3670">
        <v>1458</v>
      </c>
      <c r="M3670">
        <v>575</v>
      </c>
      <c r="N3670">
        <v>628</v>
      </c>
      <c r="O3670">
        <v>826</v>
      </c>
      <c r="P3670">
        <v>1162</v>
      </c>
      <c r="Q3670">
        <v>1347</v>
      </c>
    </row>
    <row r="3671" spans="1:17" x14ac:dyDescent="0.25">
      <c r="A3671">
        <v>46023</v>
      </c>
      <c r="B3671" t="s">
        <v>13867</v>
      </c>
      <c r="C3671" t="s">
        <v>13868</v>
      </c>
      <c r="D3671" t="s">
        <v>13869</v>
      </c>
      <c r="E3671" t="s">
        <v>485</v>
      </c>
      <c r="F3671" t="s">
        <v>2644</v>
      </c>
      <c r="G3671" t="s">
        <v>13828</v>
      </c>
      <c r="H3671" t="s">
        <v>13829</v>
      </c>
      <c r="I3671" t="s">
        <v>45</v>
      </c>
      <c r="J3671" t="s">
        <v>13870</v>
      </c>
      <c r="K3671" t="s">
        <v>2657</v>
      </c>
      <c r="L3671">
        <v>9324</v>
      </c>
      <c r="M3671">
        <v>575</v>
      </c>
      <c r="N3671">
        <v>706</v>
      </c>
      <c r="O3671">
        <v>826</v>
      </c>
      <c r="P3671">
        <v>1131</v>
      </c>
      <c r="Q3671">
        <v>1222</v>
      </c>
    </row>
    <row r="3672" spans="1:17" x14ac:dyDescent="0.25">
      <c r="A3672">
        <v>46025</v>
      </c>
      <c r="B3672" t="s">
        <v>13871</v>
      </c>
      <c r="C3672" t="s">
        <v>13872</v>
      </c>
      <c r="D3672" t="s">
        <v>13873</v>
      </c>
      <c r="E3672" t="s">
        <v>122</v>
      </c>
      <c r="F3672" t="s">
        <v>2644</v>
      </c>
      <c r="G3672" t="s">
        <v>13828</v>
      </c>
      <c r="H3672" t="s">
        <v>13829</v>
      </c>
      <c r="I3672" t="s">
        <v>45</v>
      </c>
      <c r="J3672" t="s">
        <v>13874</v>
      </c>
      <c r="K3672" t="s">
        <v>2657</v>
      </c>
      <c r="L3672">
        <v>3715</v>
      </c>
      <c r="M3672">
        <v>575</v>
      </c>
      <c r="N3672">
        <v>628</v>
      </c>
      <c r="O3672">
        <v>826</v>
      </c>
      <c r="P3672">
        <v>1005</v>
      </c>
      <c r="Q3672">
        <v>1183</v>
      </c>
    </row>
    <row r="3673" spans="1:17" x14ac:dyDescent="0.25">
      <c r="A3673">
        <v>46027</v>
      </c>
      <c r="B3673" t="s">
        <v>13875</v>
      </c>
      <c r="C3673" t="s">
        <v>13876</v>
      </c>
      <c r="D3673" t="s">
        <v>13877</v>
      </c>
      <c r="E3673" t="s">
        <v>385</v>
      </c>
      <c r="F3673" t="s">
        <v>2644</v>
      </c>
      <c r="G3673" t="s">
        <v>13828</v>
      </c>
      <c r="H3673" t="s">
        <v>13829</v>
      </c>
      <c r="I3673" t="s">
        <v>45</v>
      </c>
      <c r="J3673" t="s">
        <v>13878</v>
      </c>
      <c r="K3673" t="s">
        <v>2657</v>
      </c>
      <c r="L3673">
        <v>14076</v>
      </c>
      <c r="M3673">
        <v>584</v>
      </c>
      <c r="N3673">
        <v>663</v>
      </c>
      <c r="O3673">
        <v>873</v>
      </c>
      <c r="P3673">
        <v>1241</v>
      </c>
      <c r="Q3673">
        <v>1487</v>
      </c>
    </row>
    <row r="3674" spans="1:17" x14ac:dyDescent="0.25">
      <c r="A3674">
        <v>46029</v>
      </c>
      <c r="B3674" t="s">
        <v>13879</v>
      </c>
      <c r="C3674" t="s">
        <v>13880</v>
      </c>
      <c r="D3674" t="s">
        <v>13881</v>
      </c>
      <c r="E3674" t="s">
        <v>579</v>
      </c>
      <c r="F3674" t="s">
        <v>2644</v>
      </c>
      <c r="G3674" t="s">
        <v>13828</v>
      </c>
      <c r="H3674" t="s">
        <v>13829</v>
      </c>
      <c r="I3674" t="s">
        <v>45</v>
      </c>
      <c r="J3674" t="s">
        <v>13882</v>
      </c>
      <c r="K3674" t="s">
        <v>2657</v>
      </c>
      <c r="L3674">
        <v>28133</v>
      </c>
      <c r="M3674">
        <v>601</v>
      </c>
      <c r="N3674">
        <v>683</v>
      </c>
      <c r="O3674">
        <v>899</v>
      </c>
      <c r="P3674">
        <v>1224</v>
      </c>
      <c r="Q3674">
        <v>1531</v>
      </c>
    </row>
    <row r="3675" spans="1:17" x14ac:dyDescent="0.25">
      <c r="A3675">
        <v>46031</v>
      </c>
      <c r="B3675" t="s">
        <v>13883</v>
      </c>
      <c r="C3675" t="s">
        <v>13884</v>
      </c>
      <c r="D3675" t="s">
        <v>13885</v>
      </c>
      <c r="E3675" t="s">
        <v>612</v>
      </c>
      <c r="F3675" t="s">
        <v>2644</v>
      </c>
      <c r="G3675" t="s">
        <v>13828</v>
      </c>
      <c r="H3675" t="s">
        <v>13829</v>
      </c>
      <c r="I3675" t="s">
        <v>45</v>
      </c>
      <c r="J3675" t="s">
        <v>13886</v>
      </c>
      <c r="K3675" t="s">
        <v>2657</v>
      </c>
      <c r="L3675">
        <v>4106</v>
      </c>
      <c r="M3675">
        <v>575</v>
      </c>
      <c r="N3675">
        <v>731</v>
      </c>
      <c r="O3675">
        <v>826</v>
      </c>
      <c r="P3675">
        <v>1005</v>
      </c>
      <c r="Q3675">
        <v>1143</v>
      </c>
    </row>
    <row r="3676" spans="1:17" x14ac:dyDescent="0.25">
      <c r="A3676">
        <v>46033</v>
      </c>
      <c r="B3676" t="s">
        <v>13887</v>
      </c>
      <c r="C3676" t="s">
        <v>13888</v>
      </c>
      <c r="D3676" t="s">
        <v>13889</v>
      </c>
      <c r="E3676" t="s">
        <v>408</v>
      </c>
      <c r="F3676" t="s">
        <v>2644</v>
      </c>
      <c r="G3676" t="s">
        <v>13828</v>
      </c>
      <c r="H3676" t="s">
        <v>13829</v>
      </c>
      <c r="I3676" t="s">
        <v>45</v>
      </c>
      <c r="J3676" t="s">
        <v>13890</v>
      </c>
      <c r="K3676" t="s">
        <v>2657</v>
      </c>
      <c r="L3676">
        <v>8826</v>
      </c>
      <c r="M3676">
        <v>735</v>
      </c>
      <c r="N3676">
        <v>802</v>
      </c>
      <c r="O3676">
        <v>1056</v>
      </c>
      <c r="P3676">
        <v>1389</v>
      </c>
      <c r="Q3676">
        <v>1722</v>
      </c>
    </row>
    <row r="3677" spans="1:17" x14ac:dyDescent="0.25">
      <c r="A3677">
        <v>46035</v>
      </c>
      <c r="B3677" t="s">
        <v>13891</v>
      </c>
      <c r="C3677" t="s">
        <v>13892</v>
      </c>
      <c r="D3677" t="s">
        <v>13893</v>
      </c>
      <c r="E3677" t="s">
        <v>678</v>
      </c>
      <c r="F3677" t="s">
        <v>2644</v>
      </c>
      <c r="G3677" t="s">
        <v>13828</v>
      </c>
      <c r="H3677" t="s">
        <v>13829</v>
      </c>
      <c r="I3677" t="s">
        <v>45</v>
      </c>
      <c r="J3677" t="s">
        <v>13894</v>
      </c>
      <c r="K3677" t="s">
        <v>2657</v>
      </c>
      <c r="L3677">
        <v>19890</v>
      </c>
      <c r="M3677">
        <v>593</v>
      </c>
      <c r="N3677">
        <v>647</v>
      </c>
      <c r="O3677">
        <v>852</v>
      </c>
      <c r="P3677">
        <v>1167</v>
      </c>
      <c r="Q3677">
        <v>1451</v>
      </c>
    </row>
    <row r="3678" spans="1:17" x14ac:dyDescent="0.25">
      <c r="A3678">
        <v>46037</v>
      </c>
      <c r="B3678" t="s">
        <v>13895</v>
      </c>
      <c r="C3678" t="s">
        <v>13896</v>
      </c>
      <c r="D3678" t="s">
        <v>13897</v>
      </c>
      <c r="E3678" t="s">
        <v>709</v>
      </c>
      <c r="F3678" t="s">
        <v>2644</v>
      </c>
      <c r="G3678" t="s">
        <v>13828</v>
      </c>
      <c r="H3678" t="s">
        <v>13829</v>
      </c>
      <c r="I3678" t="s">
        <v>45</v>
      </c>
      <c r="J3678" t="s">
        <v>13898</v>
      </c>
      <c r="K3678" t="s">
        <v>2657</v>
      </c>
      <c r="L3678">
        <v>5452</v>
      </c>
      <c r="M3678">
        <v>575</v>
      </c>
      <c r="N3678">
        <v>651</v>
      </c>
      <c r="O3678">
        <v>826</v>
      </c>
      <c r="P3678">
        <v>1081</v>
      </c>
      <c r="Q3678">
        <v>1347</v>
      </c>
    </row>
    <row r="3679" spans="1:17" x14ac:dyDescent="0.25">
      <c r="A3679">
        <v>46039</v>
      </c>
      <c r="B3679" t="s">
        <v>13899</v>
      </c>
      <c r="C3679" t="s">
        <v>13900</v>
      </c>
      <c r="D3679" t="s">
        <v>13901</v>
      </c>
      <c r="E3679" t="s">
        <v>732</v>
      </c>
      <c r="F3679" t="s">
        <v>2644</v>
      </c>
      <c r="G3679" t="s">
        <v>13828</v>
      </c>
      <c r="H3679" t="s">
        <v>13829</v>
      </c>
      <c r="I3679" t="s">
        <v>45</v>
      </c>
      <c r="J3679" t="s">
        <v>13902</v>
      </c>
      <c r="K3679" t="s">
        <v>2657</v>
      </c>
      <c r="L3679">
        <v>4309</v>
      </c>
      <c r="M3679">
        <v>575</v>
      </c>
      <c r="N3679">
        <v>628</v>
      </c>
      <c r="O3679">
        <v>826</v>
      </c>
      <c r="P3679">
        <v>1174</v>
      </c>
      <c r="Q3679">
        <v>1347</v>
      </c>
    </row>
    <row r="3680" spans="1:17" x14ac:dyDescent="0.25">
      <c r="A3680">
        <v>46041</v>
      </c>
      <c r="B3680" t="s">
        <v>13903</v>
      </c>
      <c r="C3680" t="s">
        <v>13904</v>
      </c>
      <c r="D3680" t="s">
        <v>13905</v>
      </c>
      <c r="E3680" t="s">
        <v>763</v>
      </c>
      <c r="F3680" t="s">
        <v>2644</v>
      </c>
      <c r="G3680" t="s">
        <v>13828</v>
      </c>
      <c r="H3680" t="s">
        <v>13829</v>
      </c>
      <c r="I3680" t="s">
        <v>45</v>
      </c>
      <c r="J3680" t="s">
        <v>13906</v>
      </c>
      <c r="K3680" t="s">
        <v>2657</v>
      </c>
      <c r="L3680">
        <v>5841</v>
      </c>
      <c r="M3680">
        <v>575</v>
      </c>
      <c r="N3680">
        <v>718</v>
      </c>
      <c r="O3680">
        <v>826</v>
      </c>
      <c r="P3680">
        <v>1057</v>
      </c>
      <c r="Q3680">
        <v>1113</v>
      </c>
    </row>
    <row r="3681" spans="1:17" x14ac:dyDescent="0.25">
      <c r="A3681">
        <v>46043</v>
      </c>
      <c r="B3681" t="s">
        <v>13907</v>
      </c>
      <c r="C3681" t="s">
        <v>13908</v>
      </c>
      <c r="D3681" t="s">
        <v>13909</v>
      </c>
      <c r="E3681" t="s">
        <v>169</v>
      </c>
      <c r="F3681" t="s">
        <v>2644</v>
      </c>
      <c r="G3681" t="s">
        <v>13828</v>
      </c>
      <c r="H3681" t="s">
        <v>13829</v>
      </c>
      <c r="I3681" t="s">
        <v>45</v>
      </c>
      <c r="J3681" t="s">
        <v>13910</v>
      </c>
      <c r="K3681" t="s">
        <v>2657</v>
      </c>
      <c r="L3681">
        <v>2913</v>
      </c>
      <c r="M3681">
        <v>632</v>
      </c>
      <c r="N3681">
        <v>690</v>
      </c>
      <c r="O3681">
        <v>908</v>
      </c>
      <c r="P3681">
        <v>1212</v>
      </c>
      <c r="Q3681">
        <v>1480</v>
      </c>
    </row>
    <row r="3682" spans="1:17" x14ac:dyDescent="0.25">
      <c r="A3682">
        <v>46045</v>
      </c>
      <c r="B3682" t="s">
        <v>13911</v>
      </c>
      <c r="C3682" t="s">
        <v>13912</v>
      </c>
      <c r="D3682" t="s">
        <v>13913</v>
      </c>
      <c r="E3682" t="s">
        <v>817</v>
      </c>
      <c r="F3682" t="s">
        <v>2644</v>
      </c>
      <c r="G3682" t="s">
        <v>13828</v>
      </c>
      <c r="H3682" t="s">
        <v>13829</v>
      </c>
      <c r="I3682" t="s">
        <v>45</v>
      </c>
      <c r="J3682" t="s">
        <v>13914</v>
      </c>
      <c r="K3682" t="s">
        <v>2657</v>
      </c>
      <c r="L3682">
        <v>3876</v>
      </c>
      <c r="M3682">
        <v>575</v>
      </c>
      <c r="N3682">
        <v>628</v>
      </c>
      <c r="O3682">
        <v>826</v>
      </c>
      <c r="P3682">
        <v>1103</v>
      </c>
      <c r="Q3682">
        <v>1407</v>
      </c>
    </row>
    <row r="3683" spans="1:17" x14ac:dyDescent="0.25">
      <c r="A3683">
        <v>46047</v>
      </c>
      <c r="B3683" t="s">
        <v>13915</v>
      </c>
      <c r="C3683" t="s">
        <v>13916</v>
      </c>
      <c r="D3683" t="s">
        <v>13917</v>
      </c>
      <c r="E3683" t="s">
        <v>844</v>
      </c>
      <c r="F3683" t="s">
        <v>2644</v>
      </c>
      <c r="G3683" t="s">
        <v>13828</v>
      </c>
      <c r="H3683" t="s">
        <v>13829</v>
      </c>
      <c r="I3683" t="s">
        <v>45</v>
      </c>
      <c r="J3683" t="s">
        <v>13918</v>
      </c>
      <c r="K3683" t="s">
        <v>2657</v>
      </c>
      <c r="L3683">
        <v>6721</v>
      </c>
      <c r="M3683">
        <v>705</v>
      </c>
      <c r="N3683">
        <v>770</v>
      </c>
      <c r="O3683">
        <v>1013</v>
      </c>
      <c r="P3683">
        <v>1233</v>
      </c>
      <c r="Q3683">
        <v>1652</v>
      </c>
    </row>
    <row r="3684" spans="1:17" x14ac:dyDescent="0.25">
      <c r="A3684">
        <v>46049</v>
      </c>
      <c r="B3684" t="s">
        <v>13919</v>
      </c>
      <c r="C3684" t="s">
        <v>13920</v>
      </c>
      <c r="D3684" t="s">
        <v>13921</v>
      </c>
      <c r="E3684" t="s">
        <v>870</v>
      </c>
      <c r="F3684" t="s">
        <v>2644</v>
      </c>
      <c r="G3684" t="s">
        <v>13828</v>
      </c>
      <c r="H3684" t="s">
        <v>13829</v>
      </c>
      <c r="I3684" t="s">
        <v>45</v>
      </c>
      <c r="J3684" t="s">
        <v>13922</v>
      </c>
      <c r="K3684" t="s">
        <v>2657</v>
      </c>
      <c r="L3684">
        <v>2315</v>
      </c>
      <c r="M3684">
        <v>576</v>
      </c>
      <c r="N3684">
        <v>629</v>
      </c>
      <c r="O3684">
        <v>828</v>
      </c>
      <c r="P3684">
        <v>1105</v>
      </c>
      <c r="Q3684">
        <v>1350</v>
      </c>
    </row>
    <row r="3685" spans="1:17" x14ac:dyDescent="0.25">
      <c r="A3685">
        <v>46051</v>
      </c>
      <c r="B3685" t="s">
        <v>13923</v>
      </c>
      <c r="C3685" t="s">
        <v>13924</v>
      </c>
      <c r="D3685" t="s">
        <v>13925</v>
      </c>
      <c r="E3685" t="s">
        <v>446</v>
      </c>
      <c r="F3685" t="s">
        <v>2644</v>
      </c>
      <c r="G3685" t="s">
        <v>13828</v>
      </c>
      <c r="H3685" t="s">
        <v>13829</v>
      </c>
      <c r="I3685" t="s">
        <v>45</v>
      </c>
      <c r="J3685" t="s">
        <v>13926</v>
      </c>
      <c r="K3685" t="s">
        <v>2657</v>
      </c>
      <c r="L3685">
        <v>7125</v>
      </c>
      <c r="M3685">
        <v>575</v>
      </c>
      <c r="N3685">
        <v>628</v>
      </c>
      <c r="O3685">
        <v>826</v>
      </c>
      <c r="P3685">
        <v>1012</v>
      </c>
      <c r="Q3685">
        <v>1347</v>
      </c>
    </row>
    <row r="3686" spans="1:17" x14ac:dyDescent="0.25">
      <c r="A3686">
        <v>46053</v>
      </c>
      <c r="B3686" t="s">
        <v>13927</v>
      </c>
      <c r="C3686" t="s">
        <v>13928</v>
      </c>
      <c r="D3686" t="s">
        <v>13929</v>
      </c>
      <c r="E3686" t="s">
        <v>919</v>
      </c>
      <c r="F3686" t="s">
        <v>2644</v>
      </c>
      <c r="G3686" t="s">
        <v>13828</v>
      </c>
      <c r="H3686" t="s">
        <v>13829</v>
      </c>
      <c r="I3686" t="s">
        <v>45</v>
      </c>
      <c r="J3686" t="s">
        <v>13930</v>
      </c>
      <c r="K3686" t="s">
        <v>2657</v>
      </c>
      <c r="L3686">
        <v>4193</v>
      </c>
      <c r="M3686">
        <v>575</v>
      </c>
      <c r="N3686">
        <v>646</v>
      </c>
      <c r="O3686">
        <v>826</v>
      </c>
      <c r="P3686">
        <v>1174</v>
      </c>
      <c r="Q3686">
        <v>1407</v>
      </c>
    </row>
    <row r="3687" spans="1:17" x14ac:dyDescent="0.25">
      <c r="A3687">
        <v>46055</v>
      </c>
      <c r="B3687" t="s">
        <v>13931</v>
      </c>
      <c r="C3687" t="s">
        <v>13932</v>
      </c>
      <c r="D3687" t="s">
        <v>13933</v>
      </c>
      <c r="E3687" t="s">
        <v>948</v>
      </c>
      <c r="F3687" t="s">
        <v>2644</v>
      </c>
      <c r="G3687" t="s">
        <v>13828</v>
      </c>
      <c r="H3687" t="s">
        <v>13829</v>
      </c>
      <c r="I3687" t="s">
        <v>45</v>
      </c>
      <c r="J3687" t="s">
        <v>13934</v>
      </c>
      <c r="K3687" t="s">
        <v>2657</v>
      </c>
      <c r="L3687">
        <v>1935</v>
      </c>
      <c r="M3687">
        <v>626</v>
      </c>
      <c r="N3687">
        <v>684</v>
      </c>
      <c r="O3687">
        <v>900</v>
      </c>
      <c r="P3687">
        <v>1201</v>
      </c>
      <c r="Q3687">
        <v>1467</v>
      </c>
    </row>
    <row r="3688" spans="1:17" x14ac:dyDescent="0.25">
      <c r="A3688">
        <v>46057</v>
      </c>
      <c r="B3688" t="s">
        <v>13935</v>
      </c>
      <c r="C3688" t="s">
        <v>13936</v>
      </c>
      <c r="D3688" t="s">
        <v>13937</v>
      </c>
      <c r="E3688" t="s">
        <v>973</v>
      </c>
      <c r="F3688" t="s">
        <v>2644</v>
      </c>
      <c r="G3688" t="s">
        <v>13828</v>
      </c>
      <c r="H3688" t="s">
        <v>13829</v>
      </c>
      <c r="I3688" t="s">
        <v>45</v>
      </c>
      <c r="J3688" t="s">
        <v>13938</v>
      </c>
      <c r="K3688" t="s">
        <v>2657</v>
      </c>
      <c r="L3688">
        <v>6104</v>
      </c>
      <c r="M3688">
        <v>575</v>
      </c>
      <c r="N3688">
        <v>660</v>
      </c>
      <c r="O3688">
        <v>826</v>
      </c>
      <c r="P3688">
        <v>1156</v>
      </c>
      <c r="Q3688">
        <v>1160</v>
      </c>
    </row>
    <row r="3689" spans="1:17" x14ac:dyDescent="0.25">
      <c r="A3689">
        <v>46059</v>
      </c>
      <c r="B3689" t="s">
        <v>13939</v>
      </c>
      <c r="C3689" t="s">
        <v>13940</v>
      </c>
      <c r="D3689" t="s">
        <v>13941</v>
      </c>
      <c r="E3689" t="s">
        <v>994</v>
      </c>
      <c r="F3689" t="s">
        <v>2644</v>
      </c>
      <c r="G3689" t="s">
        <v>13828</v>
      </c>
      <c r="H3689" t="s">
        <v>13829</v>
      </c>
      <c r="I3689" t="s">
        <v>45</v>
      </c>
      <c r="J3689" t="s">
        <v>13942</v>
      </c>
      <c r="K3689" t="s">
        <v>2657</v>
      </c>
      <c r="L3689">
        <v>3064</v>
      </c>
      <c r="M3689">
        <v>575</v>
      </c>
      <c r="N3689">
        <v>628</v>
      </c>
      <c r="O3689">
        <v>826</v>
      </c>
      <c r="P3689">
        <v>1174</v>
      </c>
      <c r="Q3689">
        <v>1347</v>
      </c>
    </row>
    <row r="3690" spans="1:17" x14ac:dyDescent="0.25">
      <c r="A3690">
        <v>46061</v>
      </c>
      <c r="B3690" t="s">
        <v>13943</v>
      </c>
      <c r="C3690" t="s">
        <v>13944</v>
      </c>
      <c r="D3690" t="s">
        <v>13945</v>
      </c>
      <c r="E3690" t="s">
        <v>1018</v>
      </c>
      <c r="F3690" t="s">
        <v>2644</v>
      </c>
      <c r="G3690" t="s">
        <v>13828</v>
      </c>
      <c r="H3690" t="s">
        <v>13829</v>
      </c>
      <c r="I3690" t="s">
        <v>45</v>
      </c>
      <c r="J3690" t="s">
        <v>13946</v>
      </c>
      <c r="K3690" t="s">
        <v>2657</v>
      </c>
      <c r="L3690">
        <v>3423</v>
      </c>
      <c r="M3690">
        <v>575</v>
      </c>
      <c r="N3690">
        <v>628</v>
      </c>
      <c r="O3690">
        <v>826</v>
      </c>
      <c r="P3690">
        <v>1133</v>
      </c>
      <c r="Q3690">
        <v>1137</v>
      </c>
    </row>
    <row r="3691" spans="1:17" x14ac:dyDescent="0.25">
      <c r="A3691">
        <v>46063</v>
      </c>
      <c r="B3691" t="s">
        <v>13947</v>
      </c>
      <c r="C3691" t="s">
        <v>13948</v>
      </c>
      <c r="D3691" t="s">
        <v>13949</v>
      </c>
      <c r="E3691" t="s">
        <v>509</v>
      </c>
      <c r="F3691" t="s">
        <v>2644</v>
      </c>
      <c r="G3691" t="s">
        <v>13828</v>
      </c>
      <c r="H3691" t="s">
        <v>13829</v>
      </c>
      <c r="I3691" t="s">
        <v>45</v>
      </c>
      <c r="J3691" t="s">
        <v>13950</v>
      </c>
      <c r="K3691" t="s">
        <v>2657</v>
      </c>
      <c r="L3691">
        <v>1178</v>
      </c>
      <c r="M3691">
        <v>580</v>
      </c>
      <c r="N3691">
        <v>634</v>
      </c>
      <c r="O3691">
        <v>834</v>
      </c>
      <c r="P3691">
        <v>1113</v>
      </c>
      <c r="Q3691">
        <v>1360</v>
      </c>
    </row>
    <row r="3692" spans="1:17" x14ac:dyDescent="0.25">
      <c r="A3692">
        <v>46065</v>
      </c>
      <c r="B3692" t="s">
        <v>13951</v>
      </c>
      <c r="C3692" t="s">
        <v>13952</v>
      </c>
      <c r="D3692" t="s">
        <v>13953</v>
      </c>
      <c r="E3692" t="s">
        <v>1060</v>
      </c>
      <c r="F3692" t="s">
        <v>2644</v>
      </c>
      <c r="G3692" t="s">
        <v>13828</v>
      </c>
      <c r="H3692" t="s">
        <v>13829</v>
      </c>
      <c r="I3692" t="s">
        <v>45</v>
      </c>
      <c r="J3692" t="s">
        <v>13954</v>
      </c>
      <c r="K3692" t="s">
        <v>2657</v>
      </c>
      <c r="L3692">
        <v>17560</v>
      </c>
      <c r="M3692">
        <v>601</v>
      </c>
      <c r="N3692">
        <v>683</v>
      </c>
      <c r="O3692">
        <v>899</v>
      </c>
      <c r="P3692">
        <v>1278</v>
      </c>
      <c r="Q3692">
        <v>1466</v>
      </c>
    </row>
    <row r="3693" spans="1:17" x14ac:dyDescent="0.25">
      <c r="A3693">
        <v>46067</v>
      </c>
      <c r="B3693" t="s">
        <v>13955</v>
      </c>
      <c r="C3693" t="s">
        <v>13956</v>
      </c>
      <c r="D3693" t="s">
        <v>13957</v>
      </c>
      <c r="E3693" t="s">
        <v>1094</v>
      </c>
      <c r="F3693" t="s">
        <v>2644</v>
      </c>
      <c r="G3693" t="s">
        <v>13828</v>
      </c>
      <c r="H3693" t="s">
        <v>13829</v>
      </c>
      <c r="I3693" t="s">
        <v>45</v>
      </c>
      <c r="J3693" t="s">
        <v>13958</v>
      </c>
      <c r="K3693" t="s">
        <v>2657</v>
      </c>
      <c r="L3693">
        <v>7308</v>
      </c>
      <c r="M3693">
        <v>600</v>
      </c>
      <c r="N3693">
        <v>681</v>
      </c>
      <c r="O3693">
        <v>897</v>
      </c>
      <c r="P3693">
        <v>1092</v>
      </c>
      <c r="Q3693">
        <v>1205</v>
      </c>
    </row>
    <row r="3694" spans="1:17" x14ac:dyDescent="0.25">
      <c r="A3694">
        <v>46069</v>
      </c>
      <c r="B3694" t="s">
        <v>13959</v>
      </c>
      <c r="C3694" t="s">
        <v>13960</v>
      </c>
      <c r="D3694" t="s">
        <v>13961</v>
      </c>
      <c r="E3694" t="s">
        <v>1110</v>
      </c>
      <c r="F3694" t="s">
        <v>2644</v>
      </c>
      <c r="G3694" t="s">
        <v>13828</v>
      </c>
      <c r="H3694" t="s">
        <v>13829</v>
      </c>
      <c r="I3694" t="s">
        <v>45</v>
      </c>
      <c r="J3694" t="s">
        <v>13962</v>
      </c>
      <c r="K3694" t="s">
        <v>2657</v>
      </c>
      <c r="L3694">
        <v>1446</v>
      </c>
      <c r="M3694">
        <v>575</v>
      </c>
      <c r="N3694">
        <v>628</v>
      </c>
      <c r="O3694">
        <v>826</v>
      </c>
      <c r="P3694">
        <v>1005</v>
      </c>
      <c r="Q3694">
        <v>1347</v>
      </c>
    </row>
    <row r="3695" spans="1:17" x14ac:dyDescent="0.25">
      <c r="A3695">
        <v>46071</v>
      </c>
      <c r="B3695" t="s">
        <v>13963</v>
      </c>
      <c r="C3695" t="s">
        <v>13964</v>
      </c>
      <c r="D3695" t="s">
        <v>13965</v>
      </c>
      <c r="E3695" t="s">
        <v>609</v>
      </c>
      <c r="F3695" t="s">
        <v>2644</v>
      </c>
      <c r="G3695" t="s">
        <v>13828</v>
      </c>
      <c r="H3695" t="s">
        <v>13829</v>
      </c>
      <c r="I3695" t="s">
        <v>45</v>
      </c>
      <c r="J3695" t="s">
        <v>13966</v>
      </c>
      <c r="K3695" t="s">
        <v>2657</v>
      </c>
      <c r="L3695">
        <v>3296</v>
      </c>
      <c r="M3695">
        <v>575</v>
      </c>
      <c r="N3695">
        <v>731</v>
      </c>
      <c r="O3695">
        <v>826</v>
      </c>
      <c r="P3695">
        <v>1042</v>
      </c>
      <c r="Q3695">
        <v>1154</v>
      </c>
    </row>
    <row r="3696" spans="1:17" x14ac:dyDescent="0.25">
      <c r="A3696">
        <v>46073</v>
      </c>
      <c r="B3696" t="s">
        <v>13967</v>
      </c>
      <c r="C3696" t="s">
        <v>13968</v>
      </c>
      <c r="D3696" t="s">
        <v>13969</v>
      </c>
      <c r="E3696" t="s">
        <v>1155</v>
      </c>
      <c r="F3696" t="s">
        <v>2644</v>
      </c>
      <c r="G3696" t="s">
        <v>13828</v>
      </c>
      <c r="H3696" t="s">
        <v>13829</v>
      </c>
      <c r="I3696" t="s">
        <v>45</v>
      </c>
      <c r="J3696" t="s">
        <v>13970</v>
      </c>
      <c r="K3696" t="s">
        <v>2657</v>
      </c>
      <c r="L3696">
        <v>2009</v>
      </c>
      <c r="M3696">
        <v>575</v>
      </c>
      <c r="N3696">
        <v>731</v>
      </c>
      <c r="O3696">
        <v>826</v>
      </c>
      <c r="P3696">
        <v>1174</v>
      </c>
      <c r="Q3696">
        <v>1347</v>
      </c>
    </row>
    <row r="3697" spans="1:17" x14ac:dyDescent="0.25">
      <c r="A3697">
        <v>46075</v>
      </c>
      <c r="B3697" t="s">
        <v>13971</v>
      </c>
      <c r="C3697" t="s">
        <v>13972</v>
      </c>
      <c r="D3697" t="s">
        <v>13973</v>
      </c>
      <c r="E3697" t="s">
        <v>1103</v>
      </c>
      <c r="F3697" t="s">
        <v>2644</v>
      </c>
      <c r="G3697" t="s">
        <v>13828</v>
      </c>
      <c r="H3697" t="s">
        <v>13829</v>
      </c>
      <c r="I3697" t="s">
        <v>45</v>
      </c>
      <c r="J3697" t="s">
        <v>13974</v>
      </c>
      <c r="K3697" t="s">
        <v>2657</v>
      </c>
      <c r="L3697">
        <v>873</v>
      </c>
      <c r="M3697">
        <v>580</v>
      </c>
      <c r="N3697">
        <v>634</v>
      </c>
      <c r="O3697">
        <v>834</v>
      </c>
      <c r="P3697">
        <v>1113</v>
      </c>
      <c r="Q3697">
        <v>1360</v>
      </c>
    </row>
    <row r="3698" spans="1:17" x14ac:dyDescent="0.25">
      <c r="A3698">
        <v>46077</v>
      </c>
      <c r="B3698" t="s">
        <v>13975</v>
      </c>
      <c r="C3698" t="s">
        <v>13976</v>
      </c>
      <c r="D3698" t="s">
        <v>13977</v>
      </c>
      <c r="E3698" t="s">
        <v>1198</v>
      </c>
      <c r="F3698" t="s">
        <v>2644</v>
      </c>
      <c r="G3698" t="s">
        <v>13828</v>
      </c>
      <c r="H3698" t="s">
        <v>13829</v>
      </c>
      <c r="I3698" t="s">
        <v>45</v>
      </c>
      <c r="J3698" t="s">
        <v>13978</v>
      </c>
      <c r="K3698" t="s">
        <v>2657</v>
      </c>
      <c r="L3698">
        <v>4936</v>
      </c>
      <c r="M3698">
        <v>596</v>
      </c>
      <c r="N3698">
        <v>651</v>
      </c>
      <c r="O3698">
        <v>857</v>
      </c>
      <c r="P3698">
        <v>1043</v>
      </c>
      <c r="Q3698">
        <v>1397</v>
      </c>
    </row>
    <row r="3699" spans="1:17" x14ac:dyDescent="0.25">
      <c r="A3699">
        <v>46079</v>
      </c>
      <c r="B3699" t="s">
        <v>13979</v>
      </c>
      <c r="C3699" t="s">
        <v>13980</v>
      </c>
      <c r="D3699" t="s">
        <v>13981</v>
      </c>
      <c r="E3699" t="s">
        <v>660</v>
      </c>
      <c r="F3699" t="s">
        <v>2644</v>
      </c>
      <c r="G3699" t="s">
        <v>13828</v>
      </c>
      <c r="H3699" t="s">
        <v>13829</v>
      </c>
      <c r="I3699" t="s">
        <v>45</v>
      </c>
      <c r="J3699" t="s">
        <v>13982</v>
      </c>
      <c r="K3699" t="s">
        <v>2657</v>
      </c>
      <c r="L3699">
        <v>12747</v>
      </c>
      <c r="M3699">
        <v>575</v>
      </c>
      <c r="N3699">
        <v>634</v>
      </c>
      <c r="O3699">
        <v>826</v>
      </c>
      <c r="P3699">
        <v>1174</v>
      </c>
      <c r="Q3699">
        <v>1320</v>
      </c>
    </row>
    <row r="3700" spans="1:17" x14ac:dyDescent="0.25">
      <c r="A3700">
        <v>46081</v>
      </c>
      <c r="B3700" t="s">
        <v>13983</v>
      </c>
      <c r="C3700" t="s">
        <v>13984</v>
      </c>
      <c r="D3700" t="s">
        <v>13985</v>
      </c>
      <c r="E3700" t="s">
        <v>1175</v>
      </c>
      <c r="F3700" t="s">
        <v>2644</v>
      </c>
      <c r="G3700" t="s">
        <v>13828</v>
      </c>
      <c r="H3700" t="s">
        <v>13829</v>
      </c>
      <c r="I3700" t="s">
        <v>45</v>
      </c>
      <c r="J3700" t="s">
        <v>13986</v>
      </c>
      <c r="K3700" t="s">
        <v>2657</v>
      </c>
      <c r="L3700">
        <v>25806</v>
      </c>
      <c r="M3700">
        <v>584</v>
      </c>
      <c r="N3700">
        <v>664</v>
      </c>
      <c r="O3700">
        <v>874</v>
      </c>
      <c r="P3700">
        <v>1242</v>
      </c>
      <c r="Q3700">
        <v>1489</v>
      </c>
    </row>
    <row r="3701" spans="1:17" x14ac:dyDescent="0.25">
      <c r="A3701">
        <v>46083</v>
      </c>
      <c r="B3701" t="s">
        <v>13987</v>
      </c>
      <c r="C3701" t="s">
        <v>13988</v>
      </c>
      <c r="D3701" t="s">
        <v>13989</v>
      </c>
      <c r="E3701" t="s">
        <v>365</v>
      </c>
      <c r="F3701" t="s">
        <v>2644</v>
      </c>
      <c r="G3701" t="s">
        <v>13828</v>
      </c>
      <c r="H3701" t="s">
        <v>13829</v>
      </c>
      <c r="I3701" t="s">
        <v>45</v>
      </c>
      <c r="J3701" t="s">
        <v>13990</v>
      </c>
      <c r="K3701" t="s">
        <v>2648</v>
      </c>
      <c r="L3701">
        <v>58887</v>
      </c>
      <c r="M3701">
        <v>710</v>
      </c>
      <c r="N3701">
        <v>793</v>
      </c>
      <c r="O3701">
        <v>949</v>
      </c>
      <c r="P3701">
        <v>1274</v>
      </c>
      <c r="Q3701">
        <v>1616</v>
      </c>
    </row>
    <row r="3702" spans="1:17" x14ac:dyDescent="0.25">
      <c r="A3702">
        <v>46085</v>
      </c>
      <c r="B3702" t="s">
        <v>13991</v>
      </c>
      <c r="C3702" t="s">
        <v>13992</v>
      </c>
      <c r="D3702" t="s">
        <v>13993</v>
      </c>
      <c r="E3702" t="s">
        <v>1279</v>
      </c>
      <c r="F3702" t="s">
        <v>2644</v>
      </c>
      <c r="G3702" t="s">
        <v>13828</v>
      </c>
      <c r="H3702" t="s">
        <v>13829</v>
      </c>
      <c r="I3702" t="s">
        <v>45</v>
      </c>
      <c r="J3702" t="s">
        <v>13994</v>
      </c>
      <c r="K3702" t="s">
        <v>2657</v>
      </c>
      <c r="L3702">
        <v>3831</v>
      </c>
      <c r="M3702">
        <v>575</v>
      </c>
      <c r="N3702">
        <v>628</v>
      </c>
      <c r="O3702">
        <v>826</v>
      </c>
      <c r="P3702">
        <v>1005</v>
      </c>
      <c r="Q3702">
        <v>1407</v>
      </c>
    </row>
    <row r="3703" spans="1:17" x14ac:dyDescent="0.25">
      <c r="A3703">
        <v>46087</v>
      </c>
      <c r="B3703" t="s">
        <v>13995</v>
      </c>
      <c r="C3703" t="s">
        <v>13988</v>
      </c>
      <c r="D3703" t="s">
        <v>13989</v>
      </c>
      <c r="E3703" t="s">
        <v>1302</v>
      </c>
      <c r="F3703" t="s">
        <v>2644</v>
      </c>
      <c r="G3703" t="s">
        <v>13828</v>
      </c>
      <c r="H3703" t="s">
        <v>13829</v>
      </c>
      <c r="I3703" t="s">
        <v>45</v>
      </c>
      <c r="J3703" t="s">
        <v>13996</v>
      </c>
      <c r="K3703" t="s">
        <v>2648</v>
      </c>
      <c r="L3703">
        <v>5543</v>
      </c>
      <c r="M3703">
        <v>710</v>
      </c>
      <c r="N3703">
        <v>793</v>
      </c>
      <c r="O3703">
        <v>949</v>
      </c>
      <c r="P3703">
        <v>1274</v>
      </c>
      <c r="Q3703">
        <v>1616</v>
      </c>
    </row>
    <row r="3704" spans="1:17" x14ac:dyDescent="0.25">
      <c r="A3704">
        <v>46089</v>
      </c>
      <c r="B3704" t="s">
        <v>13997</v>
      </c>
      <c r="C3704" t="s">
        <v>13998</v>
      </c>
      <c r="D3704" t="s">
        <v>13999</v>
      </c>
      <c r="E3704" t="s">
        <v>1322</v>
      </c>
      <c r="F3704" t="s">
        <v>2644</v>
      </c>
      <c r="G3704" t="s">
        <v>13828</v>
      </c>
      <c r="H3704" t="s">
        <v>13829</v>
      </c>
      <c r="I3704" t="s">
        <v>45</v>
      </c>
      <c r="J3704" t="s">
        <v>14000</v>
      </c>
      <c r="K3704" t="s">
        <v>2657</v>
      </c>
      <c r="L3704">
        <v>2316</v>
      </c>
      <c r="M3704">
        <v>575</v>
      </c>
      <c r="N3704">
        <v>628</v>
      </c>
      <c r="O3704">
        <v>826</v>
      </c>
      <c r="P3704">
        <v>1174</v>
      </c>
      <c r="Q3704">
        <v>1347</v>
      </c>
    </row>
    <row r="3705" spans="1:17" x14ac:dyDescent="0.25">
      <c r="A3705">
        <v>46091</v>
      </c>
      <c r="B3705" t="s">
        <v>14001</v>
      </c>
      <c r="C3705" t="s">
        <v>14002</v>
      </c>
      <c r="D3705" t="s">
        <v>14003</v>
      </c>
      <c r="E3705" t="s">
        <v>924</v>
      </c>
      <c r="F3705" t="s">
        <v>2644</v>
      </c>
      <c r="G3705" t="s">
        <v>13828</v>
      </c>
      <c r="H3705" t="s">
        <v>13829</v>
      </c>
      <c r="I3705" t="s">
        <v>45</v>
      </c>
      <c r="J3705" t="s">
        <v>14004</v>
      </c>
      <c r="K3705" t="s">
        <v>2657</v>
      </c>
      <c r="L3705">
        <v>4881</v>
      </c>
      <c r="M3705">
        <v>575</v>
      </c>
      <c r="N3705">
        <v>628</v>
      </c>
      <c r="O3705">
        <v>826</v>
      </c>
      <c r="P3705">
        <v>1174</v>
      </c>
      <c r="Q3705">
        <v>1347</v>
      </c>
    </row>
    <row r="3706" spans="1:17" x14ac:dyDescent="0.25">
      <c r="A3706">
        <v>46093</v>
      </c>
      <c r="B3706" t="s">
        <v>14005</v>
      </c>
      <c r="C3706" t="s">
        <v>14006</v>
      </c>
      <c r="D3706" t="s">
        <v>14007</v>
      </c>
      <c r="E3706" t="s">
        <v>1356</v>
      </c>
      <c r="F3706" t="s">
        <v>2644</v>
      </c>
      <c r="G3706" t="s">
        <v>13828</v>
      </c>
      <c r="H3706" t="s">
        <v>13829</v>
      </c>
      <c r="I3706" t="s">
        <v>45</v>
      </c>
      <c r="J3706" t="s">
        <v>14008</v>
      </c>
      <c r="K3706" t="s">
        <v>2648</v>
      </c>
      <c r="L3706">
        <v>28149</v>
      </c>
      <c r="M3706">
        <v>677</v>
      </c>
      <c r="N3706">
        <v>769</v>
      </c>
      <c r="O3706">
        <v>1012</v>
      </c>
      <c r="P3706">
        <v>1345</v>
      </c>
      <c r="Q3706">
        <v>1724</v>
      </c>
    </row>
    <row r="3707" spans="1:17" x14ac:dyDescent="0.25">
      <c r="A3707">
        <v>46095</v>
      </c>
      <c r="B3707" t="s">
        <v>14009</v>
      </c>
      <c r="C3707" t="s">
        <v>14010</v>
      </c>
      <c r="D3707" t="s">
        <v>14011</v>
      </c>
      <c r="E3707" t="s">
        <v>1380</v>
      </c>
      <c r="F3707" t="s">
        <v>2644</v>
      </c>
      <c r="G3707" t="s">
        <v>13828</v>
      </c>
      <c r="H3707" t="s">
        <v>13829</v>
      </c>
      <c r="I3707" t="s">
        <v>45</v>
      </c>
      <c r="J3707" t="s">
        <v>14012</v>
      </c>
      <c r="K3707" t="s">
        <v>2657</v>
      </c>
      <c r="L3707">
        <v>2065</v>
      </c>
      <c r="M3707">
        <v>575</v>
      </c>
      <c r="N3707">
        <v>628</v>
      </c>
      <c r="O3707">
        <v>826</v>
      </c>
      <c r="P3707">
        <v>1086</v>
      </c>
      <c r="Q3707">
        <v>1347</v>
      </c>
    </row>
    <row r="3708" spans="1:17" x14ac:dyDescent="0.25">
      <c r="A3708">
        <v>46097</v>
      </c>
      <c r="B3708" t="s">
        <v>14013</v>
      </c>
      <c r="C3708" t="s">
        <v>14014</v>
      </c>
      <c r="D3708" t="s">
        <v>14015</v>
      </c>
      <c r="E3708" t="s">
        <v>1396</v>
      </c>
      <c r="F3708" t="s">
        <v>2644</v>
      </c>
      <c r="G3708" t="s">
        <v>13828</v>
      </c>
      <c r="H3708" t="s">
        <v>13829</v>
      </c>
      <c r="I3708" t="s">
        <v>45</v>
      </c>
      <c r="J3708" t="s">
        <v>14016</v>
      </c>
      <c r="K3708" t="s">
        <v>2657</v>
      </c>
      <c r="L3708">
        <v>2213</v>
      </c>
      <c r="M3708">
        <v>575</v>
      </c>
      <c r="N3708">
        <v>628</v>
      </c>
      <c r="O3708">
        <v>826</v>
      </c>
      <c r="P3708">
        <v>1005</v>
      </c>
      <c r="Q3708">
        <v>1347</v>
      </c>
    </row>
    <row r="3709" spans="1:17" x14ac:dyDescent="0.25">
      <c r="A3709">
        <v>46099</v>
      </c>
      <c r="B3709" t="s">
        <v>14017</v>
      </c>
      <c r="C3709" t="s">
        <v>13988</v>
      </c>
      <c r="D3709" t="s">
        <v>13989</v>
      </c>
      <c r="E3709" t="s">
        <v>1415</v>
      </c>
      <c r="F3709" t="s">
        <v>2644</v>
      </c>
      <c r="G3709" t="s">
        <v>13828</v>
      </c>
      <c r="H3709" t="s">
        <v>13829</v>
      </c>
      <c r="I3709" t="s">
        <v>45</v>
      </c>
      <c r="J3709" t="s">
        <v>14018</v>
      </c>
      <c r="K3709" t="s">
        <v>2648</v>
      </c>
      <c r="L3709">
        <v>191682</v>
      </c>
      <c r="M3709">
        <v>710</v>
      </c>
      <c r="N3709">
        <v>793</v>
      </c>
      <c r="O3709">
        <v>949</v>
      </c>
      <c r="P3709">
        <v>1274</v>
      </c>
      <c r="Q3709">
        <v>1616</v>
      </c>
    </row>
    <row r="3710" spans="1:17" x14ac:dyDescent="0.25">
      <c r="A3710">
        <v>46101</v>
      </c>
      <c r="B3710" t="s">
        <v>14019</v>
      </c>
      <c r="C3710" t="s">
        <v>14020</v>
      </c>
      <c r="D3710" t="s">
        <v>14021</v>
      </c>
      <c r="E3710" t="s">
        <v>1438</v>
      </c>
      <c r="F3710" t="s">
        <v>2644</v>
      </c>
      <c r="G3710" t="s">
        <v>13828</v>
      </c>
      <c r="H3710" t="s">
        <v>13829</v>
      </c>
      <c r="I3710" t="s">
        <v>45</v>
      </c>
      <c r="J3710" t="s">
        <v>14022</v>
      </c>
      <c r="K3710" t="s">
        <v>2657</v>
      </c>
      <c r="L3710">
        <v>6508</v>
      </c>
      <c r="M3710">
        <v>575</v>
      </c>
      <c r="N3710">
        <v>656</v>
      </c>
      <c r="O3710">
        <v>826</v>
      </c>
      <c r="P3710">
        <v>1135</v>
      </c>
      <c r="Q3710">
        <v>1407</v>
      </c>
    </row>
    <row r="3711" spans="1:17" x14ac:dyDescent="0.25">
      <c r="A3711">
        <v>46102</v>
      </c>
      <c r="B3711" t="s">
        <v>14023</v>
      </c>
      <c r="C3711" t="s">
        <v>1456</v>
      </c>
      <c r="D3711" t="s">
        <v>14024</v>
      </c>
      <c r="E3711" t="s">
        <v>1456</v>
      </c>
      <c r="F3711" t="s">
        <v>2644</v>
      </c>
      <c r="G3711" t="s">
        <v>13828</v>
      </c>
      <c r="H3711" t="s">
        <v>13829</v>
      </c>
      <c r="I3711" t="s">
        <v>45</v>
      </c>
      <c r="J3711" t="s">
        <v>14025</v>
      </c>
      <c r="K3711" t="s">
        <v>2657</v>
      </c>
      <c r="L3711">
        <v>14277</v>
      </c>
      <c r="M3711">
        <v>575</v>
      </c>
      <c r="N3711">
        <v>628</v>
      </c>
      <c r="O3711">
        <v>826</v>
      </c>
      <c r="P3711">
        <v>1083</v>
      </c>
      <c r="Q3711">
        <v>1342</v>
      </c>
    </row>
    <row r="3712" spans="1:17" x14ac:dyDescent="0.25">
      <c r="A3712">
        <v>46103</v>
      </c>
      <c r="B3712" t="s">
        <v>14026</v>
      </c>
      <c r="C3712" t="s">
        <v>14027</v>
      </c>
      <c r="D3712" t="s">
        <v>14028</v>
      </c>
      <c r="E3712" t="s">
        <v>1477</v>
      </c>
      <c r="F3712" t="s">
        <v>2644</v>
      </c>
      <c r="G3712" t="s">
        <v>13828</v>
      </c>
      <c r="H3712" t="s">
        <v>13829</v>
      </c>
      <c r="I3712" t="s">
        <v>45</v>
      </c>
      <c r="J3712" t="s">
        <v>14029</v>
      </c>
      <c r="K3712" t="s">
        <v>2648</v>
      </c>
      <c r="L3712">
        <v>112504</v>
      </c>
      <c r="M3712">
        <v>665</v>
      </c>
      <c r="N3712">
        <v>756</v>
      </c>
      <c r="O3712">
        <v>995</v>
      </c>
      <c r="P3712">
        <v>1374</v>
      </c>
      <c r="Q3712">
        <v>1509</v>
      </c>
    </row>
    <row r="3713" spans="1:17" x14ac:dyDescent="0.25">
      <c r="A3713">
        <v>46105</v>
      </c>
      <c r="B3713" t="s">
        <v>14030</v>
      </c>
      <c r="C3713" t="s">
        <v>14031</v>
      </c>
      <c r="D3713" t="s">
        <v>14032</v>
      </c>
      <c r="E3713" t="s">
        <v>1495</v>
      </c>
      <c r="F3713" t="s">
        <v>2644</v>
      </c>
      <c r="G3713" t="s">
        <v>13828</v>
      </c>
      <c r="H3713" t="s">
        <v>13829</v>
      </c>
      <c r="I3713" t="s">
        <v>45</v>
      </c>
      <c r="J3713" t="s">
        <v>14033</v>
      </c>
      <c r="K3713" t="s">
        <v>2657</v>
      </c>
      <c r="L3713">
        <v>2996</v>
      </c>
      <c r="M3713">
        <v>575</v>
      </c>
      <c r="N3713">
        <v>664</v>
      </c>
      <c r="O3713">
        <v>826</v>
      </c>
      <c r="P3713">
        <v>1106</v>
      </c>
      <c r="Q3713">
        <v>1347</v>
      </c>
    </row>
    <row r="3714" spans="1:17" x14ac:dyDescent="0.25">
      <c r="A3714">
        <v>46107</v>
      </c>
      <c r="B3714" t="s">
        <v>14034</v>
      </c>
      <c r="C3714" t="s">
        <v>14035</v>
      </c>
      <c r="D3714" t="s">
        <v>14036</v>
      </c>
      <c r="E3714" t="s">
        <v>1493</v>
      </c>
      <c r="F3714" t="s">
        <v>2644</v>
      </c>
      <c r="G3714" t="s">
        <v>13828</v>
      </c>
      <c r="H3714" t="s">
        <v>13829</v>
      </c>
      <c r="I3714" t="s">
        <v>45</v>
      </c>
      <c r="J3714" t="s">
        <v>14037</v>
      </c>
      <c r="K3714" t="s">
        <v>2657</v>
      </c>
      <c r="L3714">
        <v>2311</v>
      </c>
      <c r="M3714">
        <v>575</v>
      </c>
      <c r="N3714">
        <v>628</v>
      </c>
      <c r="O3714">
        <v>826</v>
      </c>
      <c r="P3714">
        <v>1103</v>
      </c>
      <c r="Q3714">
        <v>1118</v>
      </c>
    </row>
    <row r="3715" spans="1:17" x14ac:dyDescent="0.25">
      <c r="A3715">
        <v>46109</v>
      </c>
      <c r="B3715" t="s">
        <v>14038</v>
      </c>
      <c r="C3715" t="s">
        <v>14039</v>
      </c>
      <c r="D3715" t="s">
        <v>14040</v>
      </c>
      <c r="E3715" t="s">
        <v>1535</v>
      </c>
      <c r="F3715" t="s">
        <v>2644</v>
      </c>
      <c r="G3715" t="s">
        <v>13828</v>
      </c>
      <c r="H3715" t="s">
        <v>13829</v>
      </c>
      <c r="I3715" t="s">
        <v>45</v>
      </c>
      <c r="J3715" t="s">
        <v>14041</v>
      </c>
      <c r="K3715" t="s">
        <v>2657</v>
      </c>
      <c r="L3715">
        <v>10310</v>
      </c>
      <c r="M3715">
        <v>575</v>
      </c>
      <c r="N3715">
        <v>673</v>
      </c>
      <c r="O3715">
        <v>826</v>
      </c>
      <c r="P3715">
        <v>1117</v>
      </c>
      <c r="Q3715">
        <v>1349</v>
      </c>
    </row>
    <row r="3716" spans="1:17" x14ac:dyDescent="0.25">
      <c r="A3716">
        <v>46111</v>
      </c>
      <c r="B3716" t="s">
        <v>14042</v>
      </c>
      <c r="C3716" t="s">
        <v>14043</v>
      </c>
      <c r="D3716" t="s">
        <v>14044</v>
      </c>
      <c r="E3716" t="s">
        <v>1553</v>
      </c>
      <c r="F3716" t="s">
        <v>2644</v>
      </c>
      <c r="G3716" t="s">
        <v>13828</v>
      </c>
      <c r="H3716" t="s">
        <v>13829</v>
      </c>
      <c r="I3716" t="s">
        <v>45</v>
      </c>
      <c r="J3716" t="s">
        <v>14045</v>
      </c>
      <c r="K3716" t="s">
        <v>2657</v>
      </c>
      <c r="L3716">
        <v>2372</v>
      </c>
      <c r="M3716">
        <v>575</v>
      </c>
      <c r="N3716">
        <v>656</v>
      </c>
      <c r="O3716">
        <v>826</v>
      </c>
      <c r="P3716">
        <v>1174</v>
      </c>
      <c r="Q3716">
        <v>1347</v>
      </c>
    </row>
    <row r="3717" spans="1:17" x14ac:dyDescent="0.25">
      <c r="A3717">
        <v>46115</v>
      </c>
      <c r="B3717" t="s">
        <v>14046</v>
      </c>
      <c r="C3717" t="s">
        <v>14047</v>
      </c>
      <c r="D3717" t="s">
        <v>14048</v>
      </c>
      <c r="E3717" t="s">
        <v>1565</v>
      </c>
      <c r="F3717" t="s">
        <v>2644</v>
      </c>
      <c r="G3717" t="s">
        <v>13828</v>
      </c>
      <c r="H3717" t="s">
        <v>13829</v>
      </c>
      <c r="I3717" t="s">
        <v>45</v>
      </c>
      <c r="J3717" t="s">
        <v>14049</v>
      </c>
      <c r="K3717" t="s">
        <v>2657</v>
      </c>
      <c r="L3717">
        <v>6438</v>
      </c>
      <c r="M3717">
        <v>575</v>
      </c>
      <c r="N3717">
        <v>641</v>
      </c>
      <c r="O3717">
        <v>826</v>
      </c>
      <c r="P3717">
        <v>1005</v>
      </c>
      <c r="Q3717">
        <v>1174</v>
      </c>
    </row>
    <row r="3718" spans="1:17" x14ac:dyDescent="0.25">
      <c r="A3718">
        <v>46117</v>
      </c>
      <c r="B3718" t="s">
        <v>14050</v>
      </c>
      <c r="C3718" t="s">
        <v>14051</v>
      </c>
      <c r="D3718" t="s">
        <v>14052</v>
      </c>
      <c r="E3718" t="s">
        <v>1580</v>
      </c>
      <c r="F3718" t="s">
        <v>2644</v>
      </c>
      <c r="G3718" t="s">
        <v>13828</v>
      </c>
      <c r="H3718" t="s">
        <v>13829</v>
      </c>
      <c r="I3718" t="s">
        <v>45</v>
      </c>
      <c r="J3718" t="s">
        <v>14053</v>
      </c>
      <c r="K3718" t="s">
        <v>2657</v>
      </c>
      <c r="L3718">
        <v>3058</v>
      </c>
      <c r="M3718">
        <v>673</v>
      </c>
      <c r="N3718">
        <v>735</v>
      </c>
      <c r="O3718">
        <v>968</v>
      </c>
      <c r="P3718">
        <v>1292</v>
      </c>
      <c r="Q3718">
        <v>1578</v>
      </c>
    </row>
    <row r="3719" spans="1:17" x14ac:dyDescent="0.25">
      <c r="A3719">
        <v>46119</v>
      </c>
      <c r="B3719" t="s">
        <v>14054</v>
      </c>
      <c r="C3719" t="s">
        <v>14055</v>
      </c>
      <c r="D3719" t="s">
        <v>14056</v>
      </c>
      <c r="E3719" t="s">
        <v>1595</v>
      </c>
      <c r="F3719" t="s">
        <v>2644</v>
      </c>
      <c r="G3719" t="s">
        <v>13828</v>
      </c>
      <c r="H3719" t="s">
        <v>13829</v>
      </c>
      <c r="I3719" t="s">
        <v>45</v>
      </c>
      <c r="J3719" t="s">
        <v>14057</v>
      </c>
      <c r="K3719" t="s">
        <v>2657</v>
      </c>
      <c r="L3719">
        <v>1278</v>
      </c>
      <c r="M3719">
        <v>580</v>
      </c>
      <c r="N3719">
        <v>634</v>
      </c>
      <c r="O3719">
        <v>834</v>
      </c>
      <c r="P3719">
        <v>1113</v>
      </c>
      <c r="Q3719">
        <v>1360</v>
      </c>
    </row>
    <row r="3720" spans="1:17" x14ac:dyDescent="0.25">
      <c r="A3720">
        <v>46121</v>
      </c>
      <c r="B3720" t="s">
        <v>14058</v>
      </c>
      <c r="C3720" t="s">
        <v>14059</v>
      </c>
      <c r="D3720" t="s">
        <v>14060</v>
      </c>
      <c r="E3720" t="s">
        <v>1610</v>
      </c>
      <c r="F3720" t="s">
        <v>2644</v>
      </c>
      <c r="G3720" t="s">
        <v>13828</v>
      </c>
      <c r="H3720" t="s">
        <v>13829</v>
      </c>
      <c r="I3720" t="s">
        <v>45</v>
      </c>
      <c r="J3720" t="s">
        <v>14061</v>
      </c>
      <c r="K3720" t="s">
        <v>2657</v>
      </c>
      <c r="L3720">
        <v>10308</v>
      </c>
      <c r="M3720">
        <v>575</v>
      </c>
      <c r="N3720">
        <v>628</v>
      </c>
      <c r="O3720">
        <v>826</v>
      </c>
      <c r="P3720">
        <v>1104</v>
      </c>
      <c r="Q3720">
        <v>1347</v>
      </c>
    </row>
    <row r="3721" spans="1:17" x14ac:dyDescent="0.25">
      <c r="A3721">
        <v>46123</v>
      </c>
      <c r="B3721" t="s">
        <v>14062</v>
      </c>
      <c r="C3721" t="s">
        <v>14063</v>
      </c>
      <c r="D3721" t="s">
        <v>14064</v>
      </c>
      <c r="E3721" t="s">
        <v>1626</v>
      </c>
      <c r="F3721" t="s">
        <v>2644</v>
      </c>
      <c r="G3721" t="s">
        <v>13828</v>
      </c>
      <c r="H3721" t="s">
        <v>13829</v>
      </c>
      <c r="I3721" t="s">
        <v>45</v>
      </c>
      <c r="J3721" t="s">
        <v>14065</v>
      </c>
      <c r="K3721" t="s">
        <v>2657</v>
      </c>
      <c r="L3721">
        <v>5448</v>
      </c>
      <c r="M3721">
        <v>575</v>
      </c>
      <c r="N3721">
        <v>628</v>
      </c>
      <c r="O3721">
        <v>826</v>
      </c>
      <c r="P3721">
        <v>1037</v>
      </c>
      <c r="Q3721">
        <v>1347</v>
      </c>
    </row>
    <row r="3722" spans="1:17" x14ac:dyDescent="0.25">
      <c r="A3722">
        <v>46125</v>
      </c>
      <c r="B3722" t="s">
        <v>14066</v>
      </c>
      <c r="C3722" t="s">
        <v>13988</v>
      </c>
      <c r="D3722" t="s">
        <v>13989</v>
      </c>
      <c r="E3722" t="s">
        <v>1640</v>
      </c>
      <c r="F3722" t="s">
        <v>2644</v>
      </c>
      <c r="G3722" t="s">
        <v>13828</v>
      </c>
      <c r="H3722" t="s">
        <v>13829</v>
      </c>
      <c r="I3722" t="s">
        <v>45</v>
      </c>
      <c r="J3722" t="s">
        <v>14067</v>
      </c>
      <c r="K3722" t="s">
        <v>2648</v>
      </c>
      <c r="L3722">
        <v>8325</v>
      </c>
      <c r="M3722">
        <v>710</v>
      </c>
      <c r="N3722">
        <v>793</v>
      </c>
      <c r="O3722">
        <v>949</v>
      </c>
      <c r="P3722">
        <v>1274</v>
      </c>
      <c r="Q3722">
        <v>1616</v>
      </c>
    </row>
    <row r="3723" spans="1:17" x14ac:dyDescent="0.25">
      <c r="A3723">
        <v>46127</v>
      </c>
      <c r="B3723" t="s">
        <v>14068</v>
      </c>
      <c r="C3723" t="s">
        <v>6256</v>
      </c>
      <c r="D3723" t="s">
        <v>6257</v>
      </c>
      <c r="E3723" t="s">
        <v>756</v>
      </c>
      <c r="F3723" t="s">
        <v>2644</v>
      </c>
      <c r="G3723" t="s">
        <v>13828</v>
      </c>
      <c r="H3723" t="s">
        <v>13829</v>
      </c>
      <c r="I3723" t="s">
        <v>45</v>
      </c>
      <c r="J3723" t="s">
        <v>14069</v>
      </c>
      <c r="K3723" t="s">
        <v>2648</v>
      </c>
      <c r="L3723">
        <v>15659</v>
      </c>
      <c r="M3723">
        <v>620</v>
      </c>
      <c r="N3723">
        <v>705</v>
      </c>
      <c r="O3723">
        <v>928</v>
      </c>
      <c r="P3723">
        <v>1139</v>
      </c>
      <c r="Q3723">
        <v>1247</v>
      </c>
    </row>
    <row r="3724" spans="1:17" x14ac:dyDescent="0.25">
      <c r="A3724">
        <v>46129</v>
      </c>
      <c r="B3724" t="s">
        <v>14070</v>
      </c>
      <c r="C3724" t="s">
        <v>14071</v>
      </c>
      <c r="D3724" t="s">
        <v>14072</v>
      </c>
      <c r="E3724" t="s">
        <v>1676</v>
      </c>
      <c r="F3724" t="s">
        <v>2644</v>
      </c>
      <c r="G3724" t="s">
        <v>13828</v>
      </c>
      <c r="H3724" t="s">
        <v>13829</v>
      </c>
      <c r="I3724" t="s">
        <v>45</v>
      </c>
      <c r="J3724" t="s">
        <v>14073</v>
      </c>
      <c r="K3724" t="s">
        <v>2657</v>
      </c>
      <c r="L3724">
        <v>5431</v>
      </c>
      <c r="M3724">
        <v>575</v>
      </c>
      <c r="N3724">
        <v>628</v>
      </c>
      <c r="O3724">
        <v>827</v>
      </c>
      <c r="P3724">
        <v>1007</v>
      </c>
      <c r="Q3724">
        <v>1244</v>
      </c>
    </row>
    <row r="3725" spans="1:17" x14ac:dyDescent="0.25">
      <c r="A3725">
        <v>46135</v>
      </c>
      <c r="B3725" t="s">
        <v>14074</v>
      </c>
      <c r="C3725" t="s">
        <v>14075</v>
      </c>
      <c r="D3725" t="s">
        <v>14076</v>
      </c>
      <c r="E3725" t="s">
        <v>1693</v>
      </c>
      <c r="F3725" t="s">
        <v>2644</v>
      </c>
      <c r="G3725" t="s">
        <v>13828</v>
      </c>
      <c r="H3725" t="s">
        <v>13829</v>
      </c>
      <c r="I3725" t="s">
        <v>45</v>
      </c>
      <c r="J3725" t="s">
        <v>14077</v>
      </c>
      <c r="K3725" t="s">
        <v>2657</v>
      </c>
      <c r="L3725">
        <v>22746</v>
      </c>
      <c r="M3725">
        <v>575</v>
      </c>
      <c r="N3725">
        <v>638</v>
      </c>
      <c r="O3725">
        <v>826</v>
      </c>
      <c r="P3725">
        <v>1154</v>
      </c>
      <c r="Q3725">
        <v>1366</v>
      </c>
    </row>
    <row r="3726" spans="1:17" x14ac:dyDescent="0.25">
      <c r="A3726">
        <v>46137</v>
      </c>
      <c r="B3726" t="s">
        <v>14078</v>
      </c>
      <c r="C3726" t="s">
        <v>14079</v>
      </c>
      <c r="D3726" t="s">
        <v>14080</v>
      </c>
      <c r="E3726" t="s">
        <v>1707</v>
      </c>
      <c r="F3726" t="s">
        <v>2644</v>
      </c>
      <c r="G3726" t="s">
        <v>13828</v>
      </c>
      <c r="H3726" t="s">
        <v>13829</v>
      </c>
      <c r="I3726" t="s">
        <v>45</v>
      </c>
      <c r="J3726" t="s">
        <v>14081</v>
      </c>
      <c r="K3726" t="s">
        <v>2657</v>
      </c>
      <c r="L3726">
        <v>2767</v>
      </c>
      <c r="M3726">
        <v>575</v>
      </c>
      <c r="N3726">
        <v>628</v>
      </c>
      <c r="O3726">
        <v>826</v>
      </c>
      <c r="P3726">
        <v>1024</v>
      </c>
      <c r="Q3726">
        <v>1267</v>
      </c>
    </row>
    <row r="3727" spans="1:17" x14ac:dyDescent="0.25">
      <c r="A3727">
        <v>47001</v>
      </c>
      <c r="B3727" t="s">
        <v>14082</v>
      </c>
      <c r="C3727" t="s">
        <v>14083</v>
      </c>
      <c r="D3727" t="s">
        <v>14084</v>
      </c>
      <c r="E3727" t="s">
        <v>92</v>
      </c>
      <c r="F3727" t="s">
        <v>2644</v>
      </c>
      <c r="G3727" t="s">
        <v>14085</v>
      </c>
      <c r="H3727" t="s">
        <v>14086</v>
      </c>
      <c r="I3727" t="s">
        <v>46</v>
      </c>
      <c r="J3727" t="s">
        <v>14087</v>
      </c>
      <c r="K3727" t="s">
        <v>2648</v>
      </c>
      <c r="L3727">
        <v>76513</v>
      </c>
      <c r="M3727">
        <v>887</v>
      </c>
      <c r="N3727">
        <v>952</v>
      </c>
      <c r="O3727">
        <v>1156</v>
      </c>
      <c r="P3727">
        <v>1507</v>
      </c>
      <c r="Q3727">
        <v>1773</v>
      </c>
    </row>
    <row r="3728" spans="1:17" x14ac:dyDescent="0.25">
      <c r="A3728">
        <v>47003</v>
      </c>
      <c r="B3728" t="s">
        <v>14088</v>
      </c>
      <c r="C3728" t="s">
        <v>14089</v>
      </c>
      <c r="D3728" t="s">
        <v>14090</v>
      </c>
      <c r="E3728" t="s">
        <v>134</v>
      </c>
      <c r="F3728" t="s">
        <v>2644</v>
      </c>
      <c r="G3728" t="s">
        <v>14085</v>
      </c>
      <c r="H3728" t="s">
        <v>14086</v>
      </c>
      <c r="I3728" t="s">
        <v>46</v>
      </c>
      <c r="J3728" t="s">
        <v>14091</v>
      </c>
      <c r="K3728" t="s">
        <v>2657</v>
      </c>
      <c r="L3728">
        <v>48937</v>
      </c>
      <c r="M3728">
        <v>732</v>
      </c>
      <c r="N3728">
        <v>737</v>
      </c>
      <c r="O3728">
        <v>907</v>
      </c>
      <c r="P3728">
        <v>1104</v>
      </c>
      <c r="Q3728">
        <v>1218</v>
      </c>
    </row>
    <row r="3729" spans="1:17" x14ac:dyDescent="0.25">
      <c r="A3729">
        <v>47005</v>
      </c>
      <c r="B3729" t="s">
        <v>14092</v>
      </c>
      <c r="C3729" t="s">
        <v>14093</v>
      </c>
      <c r="D3729" t="s">
        <v>14094</v>
      </c>
      <c r="E3729" t="s">
        <v>129</v>
      </c>
      <c r="F3729" t="s">
        <v>2644</v>
      </c>
      <c r="G3729" t="s">
        <v>14085</v>
      </c>
      <c r="H3729" t="s">
        <v>14086</v>
      </c>
      <c r="I3729" t="s">
        <v>46</v>
      </c>
      <c r="J3729" t="s">
        <v>14095</v>
      </c>
      <c r="K3729" t="s">
        <v>2657</v>
      </c>
      <c r="L3729">
        <v>16133</v>
      </c>
      <c r="M3729">
        <v>597</v>
      </c>
      <c r="N3729">
        <v>601</v>
      </c>
      <c r="O3729">
        <v>747</v>
      </c>
      <c r="P3729">
        <v>909</v>
      </c>
      <c r="Q3729">
        <v>1191</v>
      </c>
    </row>
    <row r="3730" spans="1:17" x14ac:dyDescent="0.25">
      <c r="A3730">
        <v>47007</v>
      </c>
      <c r="B3730" t="s">
        <v>14096</v>
      </c>
      <c r="C3730" t="s">
        <v>14097</v>
      </c>
      <c r="D3730" t="s">
        <v>14098</v>
      </c>
      <c r="E3730" t="s">
        <v>229</v>
      </c>
      <c r="F3730" t="s">
        <v>2644</v>
      </c>
      <c r="G3730" t="s">
        <v>14085</v>
      </c>
      <c r="H3730" t="s">
        <v>14086</v>
      </c>
      <c r="I3730" t="s">
        <v>46</v>
      </c>
      <c r="J3730" t="s">
        <v>14099</v>
      </c>
      <c r="K3730" t="s">
        <v>2657</v>
      </c>
      <c r="L3730">
        <v>14961</v>
      </c>
      <c r="M3730">
        <v>564</v>
      </c>
      <c r="N3730">
        <v>567</v>
      </c>
      <c r="O3730">
        <v>747</v>
      </c>
      <c r="P3730">
        <v>1062</v>
      </c>
      <c r="Q3730">
        <v>1272</v>
      </c>
    </row>
    <row r="3731" spans="1:17" x14ac:dyDescent="0.25">
      <c r="A3731">
        <v>47009</v>
      </c>
      <c r="B3731" t="s">
        <v>14100</v>
      </c>
      <c r="C3731" t="s">
        <v>14083</v>
      </c>
      <c r="D3731" t="s">
        <v>14084</v>
      </c>
      <c r="E3731" t="s">
        <v>239</v>
      </c>
      <c r="F3731" t="s">
        <v>2644</v>
      </c>
      <c r="G3731" t="s">
        <v>14085</v>
      </c>
      <c r="H3731" t="s">
        <v>14086</v>
      </c>
      <c r="I3731" t="s">
        <v>46</v>
      </c>
      <c r="J3731" t="s">
        <v>14101</v>
      </c>
      <c r="K3731" t="s">
        <v>2648</v>
      </c>
      <c r="L3731">
        <v>131641</v>
      </c>
      <c r="M3731">
        <v>887</v>
      </c>
      <c r="N3731">
        <v>952</v>
      </c>
      <c r="O3731">
        <v>1156</v>
      </c>
      <c r="P3731">
        <v>1507</v>
      </c>
      <c r="Q3731">
        <v>1773</v>
      </c>
    </row>
    <row r="3732" spans="1:17" x14ac:dyDescent="0.25">
      <c r="A3732">
        <v>47011</v>
      </c>
      <c r="B3732" t="s">
        <v>14102</v>
      </c>
      <c r="C3732" t="s">
        <v>14103</v>
      </c>
      <c r="D3732" t="s">
        <v>14104</v>
      </c>
      <c r="E3732" t="s">
        <v>285</v>
      </c>
      <c r="F3732" t="s">
        <v>2644</v>
      </c>
      <c r="G3732" t="s">
        <v>14085</v>
      </c>
      <c r="H3732" t="s">
        <v>14086</v>
      </c>
      <c r="I3732" t="s">
        <v>46</v>
      </c>
      <c r="J3732" t="s">
        <v>14105</v>
      </c>
      <c r="K3732" t="s">
        <v>2648</v>
      </c>
      <c r="L3732">
        <v>106924</v>
      </c>
      <c r="M3732">
        <v>661</v>
      </c>
      <c r="N3732">
        <v>707</v>
      </c>
      <c r="O3732">
        <v>931</v>
      </c>
      <c r="P3732">
        <v>1221</v>
      </c>
      <c r="Q3732">
        <v>1319</v>
      </c>
    </row>
    <row r="3733" spans="1:17" x14ac:dyDescent="0.25">
      <c r="A3733">
        <v>47013</v>
      </c>
      <c r="B3733" t="s">
        <v>14106</v>
      </c>
      <c r="C3733" t="s">
        <v>14107</v>
      </c>
      <c r="D3733" t="s">
        <v>14108</v>
      </c>
      <c r="E3733" t="s">
        <v>190</v>
      </c>
      <c r="F3733" t="s">
        <v>2644</v>
      </c>
      <c r="G3733" t="s">
        <v>14085</v>
      </c>
      <c r="H3733" t="s">
        <v>14086</v>
      </c>
      <c r="I3733" t="s">
        <v>46</v>
      </c>
      <c r="J3733" t="s">
        <v>14109</v>
      </c>
      <c r="K3733" t="s">
        <v>2648</v>
      </c>
      <c r="L3733">
        <v>39818</v>
      </c>
      <c r="M3733">
        <v>566</v>
      </c>
      <c r="N3733">
        <v>643</v>
      </c>
      <c r="O3733">
        <v>847</v>
      </c>
      <c r="P3733">
        <v>1138</v>
      </c>
      <c r="Q3733">
        <v>1160</v>
      </c>
    </row>
    <row r="3734" spans="1:17" x14ac:dyDescent="0.25">
      <c r="A3734">
        <v>47015</v>
      </c>
      <c r="B3734" t="s">
        <v>14110</v>
      </c>
      <c r="C3734" t="s">
        <v>14111</v>
      </c>
      <c r="D3734" t="s">
        <v>14112</v>
      </c>
      <c r="E3734" t="s">
        <v>379</v>
      </c>
      <c r="F3734" t="s">
        <v>2644</v>
      </c>
      <c r="G3734" t="s">
        <v>14085</v>
      </c>
      <c r="H3734" t="s">
        <v>14086</v>
      </c>
      <c r="I3734" t="s">
        <v>46</v>
      </c>
      <c r="J3734" t="s">
        <v>14113</v>
      </c>
      <c r="K3734" t="s">
        <v>2648</v>
      </c>
      <c r="L3734">
        <v>14374</v>
      </c>
      <c r="M3734">
        <v>1218</v>
      </c>
      <c r="N3734">
        <v>1245</v>
      </c>
      <c r="O3734">
        <v>1406</v>
      </c>
      <c r="P3734">
        <v>1758</v>
      </c>
      <c r="Q3734">
        <v>2173</v>
      </c>
    </row>
    <row r="3735" spans="1:17" x14ac:dyDescent="0.25">
      <c r="A3735">
        <v>47017</v>
      </c>
      <c r="B3735" t="s">
        <v>14114</v>
      </c>
      <c r="C3735" t="s">
        <v>14115</v>
      </c>
      <c r="D3735" t="s">
        <v>14116</v>
      </c>
      <c r="E3735" t="s">
        <v>123</v>
      </c>
      <c r="F3735" t="s">
        <v>2644</v>
      </c>
      <c r="G3735" t="s">
        <v>14085</v>
      </c>
      <c r="H3735" t="s">
        <v>14086</v>
      </c>
      <c r="I3735" t="s">
        <v>46</v>
      </c>
      <c r="J3735" t="s">
        <v>14117</v>
      </c>
      <c r="K3735" t="s">
        <v>2657</v>
      </c>
      <c r="L3735">
        <v>27841</v>
      </c>
      <c r="M3735">
        <v>609</v>
      </c>
      <c r="N3735">
        <v>661</v>
      </c>
      <c r="O3735">
        <v>747</v>
      </c>
      <c r="P3735">
        <v>967</v>
      </c>
      <c r="Q3735">
        <v>1003</v>
      </c>
    </row>
    <row r="3736" spans="1:17" x14ac:dyDescent="0.25">
      <c r="A3736">
        <v>47019</v>
      </c>
      <c r="B3736" t="s">
        <v>14118</v>
      </c>
      <c r="C3736" t="s">
        <v>14119</v>
      </c>
      <c r="D3736" t="s">
        <v>14120</v>
      </c>
      <c r="E3736" t="s">
        <v>300</v>
      </c>
      <c r="F3736" t="s">
        <v>2644</v>
      </c>
      <c r="G3736" t="s">
        <v>14085</v>
      </c>
      <c r="H3736" t="s">
        <v>14086</v>
      </c>
      <c r="I3736" t="s">
        <v>46</v>
      </c>
      <c r="J3736" t="s">
        <v>14121</v>
      </c>
      <c r="K3736" t="s">
        <v>2648</v>
      </c>
      <c r="L3736">
        <v>56452</v>
      </c>
      <c r="M3736">
        <v>700</v>
      </c>
      <c r="N3736">
        <v>724</v>
      </c>
      <c r="O3736">
        <v>875</v>
      </c>
      <c r="P3736">
        <v>1107</v>
      </c>
      <c r="Q3736">
        <v>1299</v>
      </c>
    </row>
    <row r="3737" spans="1:17" x14ac:dyDescent="0.25">
      <c r="A3737">
        <v>47021</v>
      </c>
      <c r="B3737" t="s">
        <v>14122</v>
      </c>
      <c r="C3737" t="s">
        <v>14111</v>
      </c>
      <c r="D3737" t="s">
        <v>14112</v>
      </c>
      <c r="E3737" t="s">
        <v>486</v>
      </c>
      <c r="F3737" t="s">
        <v>2644</v>
      </c>
      <c r="G3737" t="s">
        <v>14085</v>
      </c>
      <c r="H3737" t="s">
        <v>14086</v>
      </c>
      <c r="I3737" t="s">
        <v>46</v>
      </c>
      <c r="J3737" t="s">
        <v>14123</v>
      </c>
      <c r="K3737" t="s">
        <v>2648</v>
      </c>
      <c r="L3737">
        <v>40539</v>
      </c>
      <c r="M3737">
        <v>1218</v>
      </c>
      <c r="N3737">
        <v>1245</v>
      </c>
      <c r="O3737">
        <v>1406</v>
      </c>
      <c r="P3737">
        <v>1758</v>
      </c>
      <c r="Q3737">
        <v>2173</v>
      </c>
    </row>
    <row r="3738" spans="1:17" x14ac:dyDescent="0.25">
      <c r="A3738">
        <v>47023</v>
      </c>
      <c r="B3738" t="s">
        <v>14124</v>
      </c>
      <c r="C3738" t="s">
        <v>14125</v>
      </c>
      <c r="D3738" t="s">
        <v>14126</v>
      </c>
      <c r="E3738" t="s">
        <v>514</v>
      </c>
      <c r="F3738" t="s">
        <v>2644</v>
      </c>
      <c r="G3738" t="s">
        <v>14085</v>
      </c>
      <c r="H3738" t="s">
        <v>14086</v>
      </c>
      <c r="I3738" t="s">
        <v>46</v>
      </c>
      <c r="J3738" t="s">
        <v>14127</v>
      </c>
      <c r="K3738" t="s">
        <v>2648</v>
      </c>
      <c r="L3738">
        <v>17260</v>
      </c>
      <c r="M3738">
        <v>627</v>
      </c>
      <c r="N3738">
        <v>712</v>
      </c>
      <c r="O3738">
        <v>937</v>
      </c>
      <c r="P3738">
        <v>1269</v>
      </c>
      <c r="Q3738">
        <v>1274</v>
      </c>
    </row>
    <row r="3739" spans="1:17" x14ac:dyDescent="0.25">
      <c r="A3739">
        <v>47025</v>
      </c>
      <c r="B3739" t="s">
        <v>14128</v>
      </c>
      <c r="C3739" t="s">
        <v>14129</v>
      </c>
      <c r="D3739" t="s">
        <v>14130</v>
      </c>
      <c r="E3739" t="s">
        <v>474</v>
      </c>
      <c r="F3739" t="s">
        <v>2644</v>
      </c>
      <c r="G3739" t="s">
        <v>14085</v>
      </c>
      <c r="H3739" t="s">
        <v>14086</v>
      </c>
      <c r="I3739" t="s">
        <v>46</v>
      </c>
      <c r="J3739" t="s">
        <v>14131</v>
      </c>
      <c r="K3739" t="s">
        <v>2657</v>
      </c>
      <c r="L3739">
        <v>31827</v>
      </c>
      <c r="M3739">
        <v>609</v>
      </c>
      <c r="N3739">
        <v>661</v>
      </c>
      <c r="O3739">
        <v>747</v>
      </c>
      <c r="P3739">
        <v>983</v>
      </c>
      <c r="Q3739">
        <v>1003</v>
      </c>
    </row>
    <row r="3740" spans="1:17" x14ac:dyDescent="0.25">
      <c r="A3740">
        <v>47027</v>
      </c>
      <c r="B3740" t="s">
        <v>14132</v>
      </c>
      <c r="C3740" t="s">
        <v>14133</v>
      </c>
      <c r="D3740" t="s">
        <v>14134</v>
      </c>
      <c r="E3740" t="s">
        <v>385</v>
      </c>
      <c r="F3740" t="s">
        <v>2644</v>
      </c>
      <c r="G3740" t="s">
        <v>14085</v>
      </c>
      <c r="H3740" t="s">
        <v>14086</v>
      </c>
      <c r="I3740" t="s">
        <v>46</v>
      </c>
      <c r="J3740" t="s">
        <v>14135</v>
      </c>
      <c r="K3740" t="s">
        <v>2657</v>
      </c>
      <c r="L3740">
        <v>7640</v>
      </c>
      <c r="M3740">
        <v>589</v>
      </c>
      <c r="N3740">
        <v>593</v>
      </c>
      <c r="O3740">
        <v>747</v>
      </c>
      <c r="P3740">
        <v>1062</v>
      </c>
      <c r="Q3740">
        <v>1168</v>
      </c>
    </row>
    <row r="3741" spans="1:17" x14ac:dyDescent="0.25">
      <c r="A3741">
        <v>47029</v>
      </c>
      <c r="B3741" t="s">
        <v>14136</v>
      </c>
      <c r="C3741" t="s">
        <v>14137</v>
      </c>
      <c r="D3741" t="s">
        <v>14138</v>
      </c>
      <c r="E3741" t="s">
        <v>613</v>
      </c>
      <c r="F3741" t="s">
        <v>2644</v>
      </c>
      <c r="G3741" t="s">
        <v>14085</v>
      </c>
      <c r="H3741" t="s">
        <v>14086</v>
      </c>
      <c r="I3741" t="s">
        <v>46</v>
      </c>
      <c r="J3741" t="s">
        <v>14139</v>
      </c>
      <c r="K3741" t="s">
        <v>2657</v>
      </c>
      <c r="L3741">
        <v>35797</v>
      </c>
      <c r="M3741">
        <v>564</v>
      </c>
      <c r="N3741">
        <v>567</v>
      </c>
      <c r="O3741">
        <v>747</v>
      </c>
      <c r="P3741">
        <v>1052</v>
      </c>
      <c r="Q3741">
        <v>1060</v>
      </c>
    </row>
    <row r="3742" spans="1:17" x14ac:dyDescent="0.25">
      <c r="A3742">
        <v>47031</v>
      </c>
      <c r="B3742" t="s">
        <v>14140</v>
      </c>
      <c r="C3742" t="s">
        <v>14141</v>
      </c>
      <c r="D3742" t="s">
        <v>14142</v>
      </c>
      <c r="E3742" t="s">
        <v>622</v>
      </c>
      <c r="F3742" t="s">
        <v>2644</v>
      </c>
      <c r="G3742" t="s">
        <v>14085</v>
      </c>
      <c r="H3742" t="s">
        <v>14086</v>
      </c>
      <c r="I3742" t="s">
        <v>46</v>
      </c>
      <c r="J3742" t="s">
        <v>14143</v>
      </c>
      <c r="K3742" t="s">
        <v>2657</v>
      </c>
      <c r="L3742">
        <v>56024</v>
      </c>
      <c r="M3742">
        <v>600</v>
      </c>
      <c r="N3742">
        <v>604</v>
      </c>
      <c r="O3742">
        <v>790</v>
      </c>
      <c r="P3742">
        <v>1057</v>
      </c>
      <c r="Q3742">
        <v>1327</v>
      </c>
    </row>
    <row r="3743" spans="1:17" x14ac:dyDescent="0.25">
      <c r="A3743">
        <v>47033</v>
      </c>
      <c r="B3743" t="s">
        <v>14144</v>
      </c>
      <c r="C3743" t="s">
        <v>14145</v>
      </c>
      <c r="D3743" t="s">
        <v>14146</v>
      </c>
      <c r="E3743" t="s">
        <v>679</v>
      </c>
      <c r="F3743" t="s">
        <v>2644</v>
      </c>
      <c r="G3743" t="s">
        <v>14085</v>
      </c>
      <c r="H3743" t="s">
        <v>14086</v>
      </c>
      <c r="I3743" t="s">
        <v>46</v>
      </c>
      <c r="J3743" t="s">
        <v>14147</v>
      </c>
      <c r="K3743" t="s">
        <v>2648</v>
      </c>
      <c r="L3743">
        <v>14310</v>
      </c>
      <c r="M3743">
        <v>592</v>
      </c>
      <c r="N3743">
        <v>605</v>
      </c>
      <c r="O3743">
        <v>796</v>
      </c>
      <c r="P3743">
        <v>999</v>
      </c>
      <c r="Q3743">
        <v>1347</v>
      </c>
    </row>
    <row r="3744" spans="1:17" x14ac:dyDescent="0.25">
      <c r="A3744">
        <v>47035</v>
      </c>
      <c r="B3744" t="s">
        <v>14148</v>
      </c>
      <c r="C3744" t="s">
        <v>14149</v>
      </c>
      <c r="D3744" t="s">
        <v>14150</v>
      </c>
      <c r="E3744" t="s">
        <v>162</v>
      </c>
      <c r="F3744" t="s">
        <v>2644</v>
      </c>
      <c r="G3744" t="s">
        <v>14085</v>
      </c>
      <c r="H3744" t="s">
        <v>14086</v>
      </c>
      <c r="I3744" t="s">
        <v>46</v>
      </c>
      <c r="J3744" t="s">
        <v>14151</v>
      </c>
      <c r="K3744" t="s">
        <v>2657</v>
      </c>
      <c r="L3744">
        <v>60016</v>
      </c>
      <c r="M3744">
        <v>616</v>
      </c>
      <c r="N3744">
        <v>620</v>
      </c>
      <c r="O3744">
        <v>762</v>
      </c>
      <c r="P3744">
        <v>1083</v>
      </c>
      <c r="Q3744">
        <v>1190</v>
      </c>
    </row>
    <row r="3745" spans="1:17" x14ac:dyDescent="0.25">
      <c r="A3745">
        <v>47037</v>
      </c>
      <c r="B3745" t="s">
        <v>14152</v>
      </c>
      <c r="C3745" t="s">
        <v>14111</v>
      </c>
      <c r="D3745" t="s">
        <v>14112</v>
      </c>
      <c r="E3745" t="s">
        <v>733</v>
      </c>
      <c r="F3745" t="s">
        <v>2644</v>
      </c>
      <c r="G3745" t="s">
        <v>14085</v>
      </c>
      <c r="H3745" t="s">
        <v>14086</v>
      </c>
      <c r="I3745" t="s">
        <v>46</v>
      </c>
      <c r="J3745" t="s">
        <v>14153</v>
      </c>
      <c r="K3745" t="s">
        <v>2648</v>
      </c>
      <c r="L3745">
        <v>690540</v>
      </c>
      <c r="M3745">
        <v>1218</v>
      </c>
      <c r="N3745">
        <v>1245</v>
      </c>
      <c r="O3745">
        <v>1406</v>
      </c>
      <c r="P3745">
        <v>1758</v>
      </c>
      <c r="Q3745">
        <v>2173</v>
      </c>
    </row>
    <row r="3746" spans="1:17" x14ac:dyDescent="0.25">
      <c r="A3746">
        <v>47039</v>
      </c>
      <c r="B3746" t="s">
        <v>14154</v>
      </c>
      <c r="C3746" t="s">
        <v>14155</v>
      </c>
      <c r="D3746" t="s">
        <v>14156</v>
      </c>
      <c r="E3746" t="s">
        <v>631</v>
      </c>
      <c r="F3746" t="s">
        <v>2644</v>
      </c>
      <c r="G3746" t="s">
        <v>14085</v>
      </c>
      <c r="H3746" t="s">
        <v>14086</v>
      </c>
      <c r="I3746" t="s">
        <v>46</v>
      </c>
      <c r="J3746" t="s">
        <v>14157</v>
      </c>
      <c r="K3746" t="s">
        <v>2657</v>
      </c>
      <c r="L3746">
        <v>11663</v>
      </c>
      <c r="M3746">
        <v>564</v>
      </c>
      <c r="N3746">
        <v>567</v>
      </c>
      <c r="O3746">
        <v>747</v>
      </c>
      <c r="P3746">
        <v>952</v>
      </c>
      <c r="Q3746">
        <v>1051</v>
      </c>
    </row>
    <row r="3747" spans="1:17" x14ac:dyDescent="0.25">
      <c r="A3747">
        <v>47041</v>
      </c>
      <c r="B3747" t="s">
        <v>14158</v>
      </c>
      <c r="C3747" t="s">
        <v>14159</v>
      </c>
      <c r="D3747" t="s">
        <v>14160</v>
      </c>
      <c r="E3747" t="s">
        <v>663</v>
      </c>
      <c r="F3747" t="s">
        <v>2644</v>
      </c>
      <c r="G3747" t="s">
        <v>14085</v>
      </c>
      <c r="H3747" t="s">
        <v>14086</v>
      </c>
      <c r="I3747" t="s">
        <v>46</v>
      </c>
      <c r="J3747" t="s">
        <v>14161</v>
      </c>
      <c r="K3747" t="s">
        <v>2657</v>
      </c>
      <c r="L3747">
        <v>20104</v>
      </c>
      <c r="M3747">
        <v>565</v>
      </c>
      <c r="N3747">
        <v>569</v>
      </c>
      <c r="O3747">
        <v>749</v>
      </c>
      <c r="P3747">
        <v>968</v>
      </c>
      <c r="Q3747">
        <v>1078</v>
      </c>
    </row>
    <row r="3748" spans="1:17" x14ac:dyDescent="0.25">
      <c r="A3748">
        <v>47043</v>
      </c>
      <c r="B3748" t="s">
        <v>14162</v>
      </c>
      <c r="C3748" t="s">
        <v>14111</v>
      </c>
      <c r="D3748" t="s">
        <v>14112</v>
      </c>
      <c r="E3748" t="s">
        <v>818</v>
      </c>
      <c r="F3748" t="s">
        <v>2644</v>
      </c>
      <c r="G3748" t="s">
        <v>14085</v>
      </c>
      <c r="H3748" t="s">
        <v>14086</v>
      </c>
      <c r="I3748" t="s">
        <v>46</v>
      </c>
      <c r="J3748" t="s">
        <v>14163</v>
      </c>
      <c r="K3748" t="s">
        <v>2648</v>
      </c>
      <c r="L3748">
        <v>53289</v>
      </c>
      <c r="M3748">
        <v>1218</v>
      </c>
      <c r="N3748">
        <v>1245</v>
      </c>
      <c r="O3748">
        <v>1406</v>
      </c>
      <c r="P3748">
        <v>1758</v>
      </c>
      <c r="Q3748">
        <v>2173</v>
      </c>
    </row>
    <row r="3749" spans="1:17" x14ac:dyDescent="0.25">
      <c r="A3749">
        <v>47045</v>
      </c>
      <c r="B3749" t="s">
        <v>14164</v>
      </c>
      <c r="C3749" t="s">
        <v>14165</v>
      </c>
      <c r="D3749" t="s">
        <v>14166</v>
      </c>
      <c r="E3749" t="s">
        <v>845</v>
      </c>
      <c r="F3749" t="s">
        <v>2644</v>
      </c>
      <c r="G3749" t="s">
        <v>14085</v>
      </c>
      <c r="H3749" t="s">
        <v>14086</v>
      </c>
      <c r="I3749" t="s">
        <v>46</v>
      </c>
      <c r="J3749" t="s">
        <v>14167</v>
      </c>
      <c r="K3749" t="s">
        <v>2657</v>
      </c>
      <c r="L3749">
        <v>37201</v>
      </c>
      <c r="M3749">
        <v>582</v>
      </c>
      <c r="N3749">
        <v>586</v>
      </c>
      <c r="O3749">
        <v>759</v>
      </c>
      <c r="P3749">
        <v>1079</v>
      </c>
      <c r="Q3749">
        <v>1167</v>
      </c>
    </row>
    <row r="3750" spans="1:17" x14ac:dyDescent="0.25">
      <c r="A3750">
        <v>47047</v>
      </c>
      <c r="B3750" t="s">
        <v>14168</v>
      </c>
      <c r="C3750" t="s">
        <v>3142</v>
      </c>
      <c r="D3750" t="s">
        <v>3143</v>
      </c>
      <c r="E3750" t="s">
        <v>456</v>
      </c>
      <c r="F3750" t="s">
        <v>2644</v>
      </c>
      <c r="G3750" t="s">
        <v>14085</v>
      </c>
      <c r="H3750" t="s">
        <v>14086</v>
      </c>
      <c r="I3750" t="s">
        <v>46</v>
      </c>
      <c r="J3750" t="s">
        <v>14169</v>
      </c>
      <c r="K3750" t="s">
        <v>2648</v>
      </c>
      <c r="L3750">
        <v>40612</v>
      </c>
      <c r="M3750">
        <v>800</v>
      </c>
      <c r="N3750">
        <v>902</v>
      </c>
      <c r="O3750">
        <v>1032</v>
      </c>
      <c r="P3750">
        <v>1365</v>
      </c>
      <c r="Q3750">
        <v>1584</v>
      </c>
    </row>
    <row r="3751" spans="1:17" x14ac:dyDescent="0.25">
      <c r="A3751">
        <v>47049</v>
      </c>
      <c r="B3751" t="s">
        <v>14170</v>
      </c>
      <c r="C3751" t="s">
        <v>14171</v>
      </c>
      <c r="D3751" t="s">
        <v>14172</v>
      </c>
      <c r="E3751" t="s">
        <v>894</v>
      </c>
      <c r="F3751" t="s">
        <v>2644</v>
      </c>
      <c r="G3751" t="s">
        <v>14085</v>
      </c>
      <c r="H3751" t="s">
        <v>14086</v>
      </c>
      <c r="I3751" t="s">
        <v>46</v>
      </c>
      <c r="J3751" t="s">
        <v>14173</v>
      </c>
      <c r="K3751" t="s">
        <v>2657</v>
      </c>
      <c r="L3751">
        <v>18405</v>
      </c>
      <c r="M3751">
        <v>564</v>
      </c>
      <c r="N3751">
        <v>567</v>
      </c>
      <c r="O3751">
        <v>747</v>
      </c>
      <c r="P3751">
        <v>920</v>
      </c>
      <c r="Q3751">
        <v>1112</v>
      </c>
    </row>
    <row r="3752" spans="1:17" x14ac:dyDescent="0.25">
      <c r="A3752">
        <v>47051</v>
      </c>
      <c r="B3752" t="s">
        <v>14174</v>
      </c>
      <c r="C3752" t="s">
        <v>14175</v>
      </c>
      <c r="D3752" t="s">
        <v>14176</v>
      </c>
      <c r="E3752" t="s">
        <v>207</v>
      </c>
      <c r="F3752" t="s">
        <v>2644</v>
      </c>
      <c r="G3752" t="s">
        <v>14085</v>
      </c>
      <c r="H3752" t="s">
        <v>14086</v>
      </c>
      <c r="I3752" t="s">
        <v>46</v>
      </c>
      <c r="J3752" t="s">
        <v>14177</v>
      </c>
      <c r="K3752" t="s">
        <v>2657</v>
      </c>
      <c r="L3752">
        <v>41999</v>
      </c>
      <c r="M3752">
        <v>623</v>
      </c>
      <c r="N3752">
        <v>629</v>
      </c>
      <c r="O3752">
        <v>764</v>
      </c>
      <c r="P3752">
        <v>1020</v>
      </c>
      <c r="Q3752">
        <v>1158</v>
      </c>
    </row>
    <row r="3753" spans="1:17" x14ac:dyDescent="0.25">
      <c r="A3753">
        <v>47053</v>
      </c>
      <c r="B3753" t="s">
        <v>14178</v>
      </c>
      <c r="C3753" t="s">
        <v>14179</v>
      </c>
      <c r="D3753" t="s">
        <v>14180</v>
      </c>
      <c r="E3753" t="s">
        <v>905</v>
      </c>
      <c r="F3753" t="s">
        <v>2644</v>
      </c>
      <c r="G3753" t="s">
        <v>14085</v>
      </c>
      <c r="H3753" t="s">
        <v>14086</v>
      </c>
      <c r="I3753" t="s">
        <v>46</v>
      </c>
      <c r="J3753" t="s">
        <v>14181</v>
      </c>
      <c r="K3753" t="s">
        <v>2648</v>
      </c>
      <c r="L3753">
        <v>49193</v>
      </c>
      <c r="M3753">
        <v>556</v>
      </c>
      <c r="N3753">
        <v>605</v>
      </c>
      <c r="O3753">
        <v>747</v>
      </c>
      <c r="P3753">
        <v>1041</v>
      </c>
      <c r="Q3753">
        <v>1272</v>
      </c>
    </row>
    <row r="3754" spans="1:17" x14ac:dyDescent="0.25">
      <c r="A3754">
        <v>47055</v>
      </c>
      <c r="B3754" t="s">
        <v>14182</v>
      </c>
      <c r="C3754" t="s">
        <v>14183</v>
      </c>
      <c r="D3754" t="s">
        <v>14184</v>
      </c>
      <c r="E3754" t="s">
        <v>974</v>
      </c>
      <c r="F3754" t="s">
        <v>2644</v>
      </c>
      <c r="G3754" t="s">
        <v>14085</v>
      </c>
      <c r="H3754" t="s">
        <v>14086</v>
      </c>
      <c r="I3754" t="s">
        <v>46</v>
      </c>
      <c r="J3754" t="s">
        <v>14185</v>
      </c>
      <c r="K3754" t="s">
        <v>2657</v>
      </c>
      <c r="L3754">
        <v>29403</v>
      </c>
      <c r="M3754">
        <v>631</v>
      </c>
      <c r="N3754">
        <v>684</v>
      </c>
      <c r="O3754">
        <v>773</v>
      </c>
      <c r="P3754">
        <v>968</v>
      </c>
      <c r="Q3754">
        <v>1248</v>
      </c>
    </row>
    <row r="3755" spans="1:17" x14ac:dyDescent="0.25">
      <c r="A3755">
        <v>47057</v>
      </c>
      <c r="B3755" t="s">
        <v>14186</v>
      </c>
      <c r="C3755" t="s">
        <v>14187</v>
      </c>
      <c r="D3755" t="s">
        <v>14188</v>
      </c>
      <c r="E3755" t="s">
        <v>995</v>
      </c>
      <c r="F3755" t="s">
        <v>2644</v>
      </c>
      <c r="G3755" t="s">
        <v>14085</v>
      </c>
      <c r="H3755" t="s">
        <v>14086</v>
      </c>
      <c r="I3755" t="s">
        <v>46</v>
      </c>
      <c r="J3755" t="s">
        <v>14189</v>
      </c>
      <c r="K3755" t="s">
        <v>2648</v>
      </c>
      <c r="L3755">
        <v>23268</v>
      </c>
      <c r="M3755">
        <v>568</v>
      </c>
      <c r="N3755">
        <v>572</v>
      </c>
      <c r="O3755">
        <v>753</v>
      </c>
      <c r="P3755">
        <v>1008</v>
      </c>
      <c r="Q3755">
        <v>1012</v>
      </c>
    </row>
    <row r="3756" spans="1:17" x14ac:dyDescent="0.25">
      <c r="A3756">
        <v>47059</v>
      </c>
      <c r="B3756" t="s">
        <v>14190</v>
      </c>
      <c r="C3756" t="s">
        <v>14191</v>
      </c>
      <c r="D3756" t="s">
        <v>14192</v>
      </c>
      <c r="E3756" t="s">
        <v>758</v>
      </c>
      <c r="F3756" t="s">
        <v>2644</v>
      </c>
      <c r="G3756" t="s">
        <v>14085</v>
      </c>
      <c r="H3756" t="s">
        <v>14086</v>
      </c>
      <c r="I3756" t="s">
        <v>46</v>
      </c>
      <c r="J3756" t="s">
        <v>14193</v>
      </c>
      <c r="K3756" t="s">
        <v>2657</v>
      </c>
      <c r="L3756">
        <v>69077</v>
      </c>
      <c r="M3756">
        <v>578</v>
      </c>
      <c r="N3756">
        <v>661</v>
      </c>
      <c r="O3756">
        <v>747</v>
      </c>
      <c r="P3756">
        <v>1062</v>
      </c>
      <c r="Q3756">
        <v>1201</v>
      </c>
    </row>
    <row r="3757" spans="1:17" x14ac:dyDescent="0.25">
      <c r="A3757">
        <v>47061</v>
      </c>
      <c r="B3757" t="s">
        <v>14194</v>
      </c>
      <c r="C3757" t="s">
        <v>14195</v>
      </c>
      <c r="D3757" t="s">
        <v>14196</v>
      </c>
      <c r="E3757" t="s">
        <v>1041</v>
      </c>
      <c r="F3757" t="s">
        <v>2644</v>
      </c>
      <c r="G3757" t="s">
        <v>14085</v>
      </c>
      <c r="H3757" t="s">
        <v>14086</v>
      </c>
      <c r="I3757" t="s">
        <v>46</v>
      </c>
      <c r="J3757" t="s">
        <v>14197</v>
      </c>
      <c r="K3757" t="s">
        <v>2657</v>
      </c>
      <c r="L3757">
        <v>13371</v>
      </c>
      <c r="M3757">
        <v>597</v>
      </c>
      <c r="N3757">
        <v>601</v>
      </c>
      <c r="O3757">
        <v>747</v>
      </c>
      <c r="P3757">
        <v>938</v>
      </c>
      <c r="Q3757">
        <v>1051</v>
      </c>
    </row>
    <row r="3758" spans="1:17" x14ac:dyDescent="0.25">
      <c r="A3758">
        <v>47063</v>
      </c>
      <c r="B3758" t="s">
        <v>14198</v>
      </c>
      <c r="C3758" t="s">
        <v>14199</v>
      </c>
      <c r="D3758" t="s">
        <v>14200</v>
      </c>
      <c r="E3758" t="s">
        <v>1065</v>
      </c>
      <c r="F3758" t="s">
        <v>2644</v>
      </c>
      <c r="G3758" t="s">
        <v>14085</v>
      </c>
      <c r="H3758" t="s">
        <v>14086</v>
      </c>
      <c r="I3758" t="s">
        <v>46</v>
      </c>
      <c r="J3758" t="s">
        <v>14201</v>
      </c>
      <c r="K3758" t="s">
        <v>2648</v>
      </c>
      <c r="L3758">
        <v>64479</v>
      </c>
      <c r="M3758">
        <v>632</v>
      </c>
      <c r="N3758">
        <v>636</v>
      </c>
      <c r="O3758">
        <v>828</v>
      </c>
      <c r="P3758">
        <v>1132</v>
      </c>
      <c r="Q3758">
        <v>1298</v>
      </c>
    </row>
    <row r="3759" spans="1:17" x14ac:dyDescent="0.25">
      <c r="A3759">
        <v>47065</v>
      </c>
      <c r="B3759" t="s">
        <v>14202</v>
      </c>
      <c r="C3759" t="s">
        <v>4534</v>
      </c>
      <c r="D3759" t="s">
        <v>4535</v>
      </c>
      <c r="E3759" t="s">
        <v>785</v>
      </c>
      <c r="F3759" t="s">
        <v>2644</v>
      </c>
      <c r="G3759" t="s">
        <v>14085</v>
      </c>
      <c r="H3759" t="s">
        <v>14086</v>
      </c>
      <c r="I3759" t="s">
        <v>46</v>
      </c>
      <c r="J3759" t="s">
        <v>14203</v>
      </c>
      <c r="K3759" t="s">
        <v>2648</v>
      </c>
      <c r="L3759">
        <v>364718</v>
      </c>
      <c r="M3759">
        <v>910</v>
      </c>
      <c r="N3759">
        <v>919</v>
      </c>
      <c r="O3759">
        <v>1067</v>
      </c>
      <c r="P3759">
        <v>1372</v>
      </c>
      <c r="Q3759">
        <v>1619</v>
      </c>
    </row>
    <row r="3760" spans="1:17" x14ac:dyDescent="0.25">
      <c r="A3760">
        <v>47067</v>
      </c>
      <c r="B3760" t="s">
        <v>14204</v>
      </c>
      <c r="C3760" t="s">
        <v>14205</v>
      </c>
      <c r="D3760" t="s">
        <v>14206</v>
      </c>
      <c r="E3760" t="s">
        <v>255</v>
      </c>
      <c r="F3760" t="s">
        <v>2644</v>
      </c>
      <c r="G3760" t="s">
        <v>14085</v>
      </c>
      <c r="H3760" t="s">
        <v>14086</v>
      </c>
      <c r="I3760" t="s">
        <v>46</v>
      </c>
      <c r="J3760" t="s">
        <v>14207</v>
      </c>
      <c r="K3760" t="s">
        <v>2657</v>
      </c>
      <c r="L3760">
        <v>6568</v>
      </c>
      <c r="M3760">
        <v>574</v>
      </c>
      <c r="N3760">
        <v>578</v>
      </c>
      <c r="O3760">
        <v>747</v>
      </c>
      <c r="P3760">
        <v>909</v>
      </c>
      <c r="Q3760">
        <v>1272</v>
      </c>
    </row>
    <row r="3761" spans="1:17" x14ac:dyDescent="0.25">
      <c r="A3761">
        <v>47069</v>
      </c>
      <c r="B3761" t="s">
        <v>14208</v>
      </c>
      <c r="C3761" t="s">
        <v>14209</v>
      </c>
      <c r="D3761" t="s">
        <v>14210</v>
      </c>
      <c r="E3761" t="s">
        <v>1135</v>
      </c>
      <c r="F3761" t="s">
        <v>2644</v>
      </c>
      <c r="G3761" t="s">
        <v>14085</v>
      </c>
      <c r="H3761" t="s">
        <v>14086</v>
      </c>
      <c r="I3761" t="s">
        <v>46</v>
      </c>
      <c r="J3761" t="s">
        <v>14211</v>
      </c>
      <c r="K3761" t="s">
        <v>2657</v>
      </c>
      <c r="L3761">
        <v>25247</v>
      </c>
      <c r="M3761">
        <v>564</v>
      </c>
      <c r="N3761">
        <v>567</v>
      </c>
      <c r="O3761">
        <v>747</v>
      </c>
      <c r="P3761">
        <v>1016</v>
      </c>
      <c r="Q3761">
        <v>1025</v>
      </c>
    </row>
    <row r="3762" spans="1:17" x14ac:dyDescent="0.25">
      <c r="A3762">
        <v>47071</v>
      </c>
      <c r="B3762" t="s">
        <v>14212</v>
      </c>
      <c r="C3762" t="s">
        <v>14213</v>
      </c>
      <c r="D3762" t="s">
        <v>14214</v>
      </c>
      <c r="E3762" t="s">
        <v>1090</v>
      </c>
      <c r="F3762" t="s">
        <v>2644</v>
      </c>
      <c r="G3762" t="s">
        <v>14085</v>
      </c>
      <c r="H3762" t="s">
        <v>14086</v>
      </c>
      <c r="I3762" t="s">
        <v>46</v>
      </c>
      <c r="J3762" t="s">
        <v>14215</v>
      </c>
      <c r="K3762" t="s">
        <v>2657</v>
      </c>
      <c r="L3762">
        <v>25665</v>
      </c>
      <c r="M3762">
        <v>564</v>
      </c>
      <c r="N3762">
        <v>567</v>
      </c>
      <c r="O3762">
        <v>747</v>
      </c>
      <c r="P3762">
        <v>1000</v>
      </c>
      <c r="Q3762">
        <v>1003</v>
      </c>
    </row>
    <row r="3763" spans="1:17" x14ac:dyDescent="0.25">
      <c r="A3763">
        <v>47073</v>
      </c>
      <c r="B3763" t="s">
        <v>14216</v>
      </c>
      <c r="C3763" t="s">
        <v>14217</v>
      </c>
      <c r="D3763" t="s">
        <v>14218</v>
      </c>
      <c r="E3763" t="s">
        <v>1178</v>
      </c>
      <c r="F3763" t="s">
        <v>2644</v>
      </c>
      <c r="G3763" t="s">
        <v>14085</v>
      </c>
      <c r="H3763" t="s">
        <v>14086</v>
      </c>
      <c r="I3763" t="s">
        <v>46</v>
      </c>
      <c r="J3763" t="s">
        <v>14219</v>
      </c>
      <c r="K3763" t="s">
        <v>2648</v>
      </c>
      <c r="L3763">
        <v>56735</v>
      </c>
      <c r="M3763">
        <v>583</v>
      </c>
      <c r="N3763">
        <v>627</v>
      </c>
      <c r="O3763">
        <v>793</v>
      </c>
      <c r="P3763">
        <v>1041</v>
      </c>
      <c r="Q3763">
        <v>1170</v>
      </c>
    </row>
    <row r="3764" spans="1:17" x14ac:dyDescent="0.25">
      <c r="A3764">
        <v>47075</v>
      </c>
      <c r="B3764" t="s">
        <v>14220</v>
      </c>
      <c r="C3764" t="s">
        <v>14221</v>
      </c>
      <c r="D3764" t="s">
        <v>14222</v>
      </c>
      <c r="E3764" t="s">
        <v>1199</v>
      </c>
      <c r="F3764" t="s">
        <v>2644</v>
      </c>
      <c r="G3764" t="s">
        <v>14085</v>
      </c>
      <c r="H3764" t="s">
        <v>14086</v>
      </c>
      <c r="I3764" t="s">
        <v>46</v>
      </c>
      <c r="J3764" t="s">
        <v>14223</v>
      </c>
      <c r="K3764" t="s">
        <v>2657</v>
      </c>
      <c r="L3764">
        <v>17391</v>
      </c>
      <c r="M3764">
        <v>561</v>
      </c>
      <c r="N3764">
        <v>567</v>
      </c>
      <c r="O3764">
        <v>747</v>
      </c>
      <c r="P3764">
        <v>987</v>
      </c>
      <c r="Q3764">
        <v>1152</v>
      </c>
    </row>
    <row r="3765" spans="1:17" x14ac:dyDescent="0.25">
      <c r="A3765">
        <v>47077</v>
      </c>
      <c r="B3765" t="s">
        <v>14224</v>
      </c>
      <c r="C3765" t="s">
        <v>14225</v>
      </c>
      <c r="D3765" t="s">
        <v>14226</v>
      </c>
      <c r="E3765" t="s">
        <v>1143</v>
      </c>
      <c r="F3765" t="s">
        <v>2644</v>
      </c>
      <c r="G3765" t="s">
        <v>14085</v>
      </c>
      <c r="H3765" t="s">
        <v>14086</v>
      </c>
      <c r="I3765" t="s">
        <v>46</v>
      </c>
      <c r="J3765" t="s">
        <v>14227</v>
      </c>
      <c r="K3765" t="s">
        <v>2657</v>
      </c>
      <c r="L3765">
        <v>27956</v>
      </c>
      <c r="M3765">
        <v>609</v>
      </c>
      <c r="N3765">
        <v>661</v>
      </c>
      <c r="O3765">
        <v>747</v>
      </c>
      <c r="P3765">
        <v>986</v>
      </c>
      <c r="Q3765">
        <v>1003</v>
      </c>
    </row>
    <row r="3766" spans="1:17" x14ac:dyDescent="0.25">
      <c r="A3766">
        <v>47079</v>
      </c>
      <c r="B3766" t="s">
        <v>14228</v>
      </c>
      <c r="C3766" t="s">
        <v>14229</v>
      </c>
      <c r="D3766" t="s">
        <v>14230</v>
      </c>
      <c r="E3766" t="s">
        <v>1077</v>
      </c>
      <c r="F3766" t="s">
        <v>2644</v>
      </c>
      <c r="G3766" t="s">
        <v>14085</v>
      </c>
      <c r="H3766" t="s">
        <v>14086</v>
      </c>
      <c r="I3766" t="s">
        <v>46</v>
      </c>
      <c r="J3766" t="s">
        <v>14231</v>
      </c>
      <c r="K3766" t="s">
        <v>2657</v>
      </c>
      <c r="L3766">
        <v>32251</v>
      </c>
      <c r="M3766">
        <v>576</v>
      </c>
      <c r="N3766">
        <v>580</v>
      </c>
      <c r="O3766">
        <v>763</v>
      </c>
      <c r="P3766">
        <v>929</v>
      </c>
      <c r="Q3766">
        <v>1025</v>
      </c>
    </row>
    <row r="3767" spans="1:17" x14ac:dyDescent="0.25">
      <c r="A3767">
        <v>47081</v>
      </c>
      <c r="B3767" t="s">
        <v>14232</v>
      </c>
      <c r="C3767" t="s">
        <v>14233</v>
      </c>
      <c r="D3767" t="s">
        <v>14234</v>
      </c>
      <c r="E3767" t="s">
        <v>1257</v>
      </c>
      <c r="F3767" t="s">
        <v>2644</v>
      </c>
      <c r="G3767" t="s">
        <v>14085</v>
      </c>
      <c r="H3767" t="s">
        <v>14086</v>
      </c>
      <c r="I3767" t="s">
        <v>46</v>
      </c>
      <c r="J3767" t="s">
        <v>14235</v>
      </c>
      <c r="K3767" t="s">
        <v>2657</v>
      </c>
      <c r="L3767">
        <v>25017</v>
      </c>
      <c r="M3767">
        <v>609</v>
      </c>
      <c r="N3767">
        <v>661</v>
      </c>
      <c r="O3767">
        <v>747</v>
      </c>
      <c r="P3767">
        <v>1062</v>
      </c>
      <c r="Q3767">
        <v>1272</v>
      </c>
    </row>
    <row r="3768" spans="1:17" x14ac:dyDescent="0.25">
      <c r="A3768">
        <v>47083</v>
      </c>
      <c r="B3768" t="s">
        <v>14236</v>
      </c>
      <c r="C3768" t="s">
        <v>14237</v>
      </c>
      <c r="D3768" t="s">
        <v>14238</v>
      </c>
      <c r="E3768" t="s">
        <v>961</v>
      </c>
      <c r="F3768" t="s">
        <v>2644</v>
      </c>
      <c r="G3768" t="s">
        <v>14085</v>
      </c>
      <c r="H3768" t="s">
        <v>14086</v>
      </c>
      <c r="I3768" t="s">
        <v>46</v>
      </c>
      <c r="J3768" t="s">
        <v>14239</v>
      </c>
      <c r="K3768" t="s">
        <v>2657</v>
      </c>
      <c r="L3768">
        <v>8201</v>
      </c>
      <c r="M3768">
        <v>619</v>
      </c>
      <c r="N3768">
        <v>623</v>
      </c>
      <c r="O3768">
        <v>770</v>
      </c>
      <c r="P3768">
        <v>937</v>
      </c>
      <c r="Q3768">
        <v>1034</v>
      </c>
    </row>
    <row r="3769" spans="1:17" x14ac:dyDescent="0.25">
      <c r="A3769">
        <v>47085</v>
      </c>
      <c r="B3769" t="s">
        <v>14240</v>
      </c>
      <c r="C3769" t="s">
        <v>14241</v>
      </c>
      <c r="D3769" t="s">
        <v>14242</v>
      </c>
      <c r="E3769" t="s">
        <v>938</v>
      </c>
      <c r="F3769" t="s">
        <v>2644</v>
      </c>
      <c r="G3769" t="s">
        <v>14085</v>
      </c>
      <c r="H3769" t="s">
        <v>14086</v>
      </c>
      <c r="I3769" t="s">
        <v>46</v>
      </c>
      <c r="J3769" t="s">
        <v>14243</v>
      </c>
      <c r="K3769" t="s">
        <v>2657</v>
      </c>
      <c r="L3769">
        <v>18528</v>
      </c>
      <c r="M3769">
        <v>609</v>
      </c>
      <c r="N3769">
        <v>661</v>
      </c>
      <c r="O3769">
        <v>747</v>
      </c>
      <c r="P3769">
        <v>1040</v>
      </c>
      <c r="Q3769">
        <v>1248</v>
      </c>
    </row>
    <row r="3770" spans="1:17" x14ac:dyDescent="0.25">
      <c r="A3770">
        <v>47087</v>
      </c>
      <c r="B3770" t="s">
        <v>14244</v>
      </c>
      <c r="C3770" t="s">
        <v>14245</v>
      </c>
      <c r="D3770" t="s">
        <v>14246</v>
      </c>
      <c r="E3770" t="s">
        <v>609</v>
      </c>
      <c r="F3770" t="s">
        <v>2644</v>
      </c>
      <c r="G3770" t="s">
        <v>14085</v>
      </c>
      <c r="H3770" t="s">
        <v>14086</v>
      </c>
      <c r="I3770" t="s">
        <v>46</v>
      </c>
      <c r="J3770" t="s">
        <v>14247</v>
      </c>
      <c r="K3770" t="s">
        <v>2657</v>
      </c>
      <c r="L3770">
        <v>11767</v>
      </c>
      <c r="M3770">
        <v>564</v>
      </c>
      <c r="N3770">
        <v>567</v>
      </c>
      <c r="O3770">
        <v>747</v>
      </c>
      <c r="P3770">
        <v>909</v>
      </c>
      <c r="Q3770">
        <v>1003</v>
      </c>
    </row>
    <row r="3771" spans="1:17" x14ac:dyDescent="0.25">
      <c r="A3771">
        <v>47089</v>
      </c>
      <c r="B3771" t="s">
        <v>14248</v>
      </c>
      <c r="C3771" t="s">
        <v>14199</v>
      </c>
      <c r="D3771" t="s">
        <v>14200</v>
      </c>
      <c r="E3771" t="s">
        <v>648</v>
      </c>
      <c r="F3771" t="s">
        <v>2644</v>
      </c>
      <c r="G3771" t="s">
        <v>14085</v>
      </c>
      <c r="H3771" t="s">
        <v>14086</v>
      </c>
      <c r="I3771" t="s">
        <v>46</v>
      </c>
      <c r="J3771" t="s">
        <v>14249</v>
      </c>
      <c r="K3771" t="s">
        <v>2648</v>
      </c>
      <c r="L3771">
        <v>54162</v>
      </c>
      <c r="M3771">
        <v>632</v>
      </c>
      <c r="N3771">
        <v>636</v>
      </c>
      <c r="O3771">
        <v>828</v>
      </c>
      <c r="P3771">
        <v>1132</v>
      </c>
      <c r="Q3771">
        <v>1298</v>
      </c>
    </row>
    <row r="3772" spans="1:17" x14ac:dyDescent="0.25">
      <c r="A3772">
        <v>47091</v>
      </c>
      <c r="B3772" t="s">
        <v>14250</v>
      </c>
      <c r="C3772" t="s">
        <v>14251</v>
      </c>
      <c r="D3772" t="s">
        <v>14252</v>
      </c>
      <c r="E3772" t="s">
        <v>457</v>
      </c>
      <c r="F3772" t="s">
        <v>2644</v>
      </c>
      <c r="G3772" t="s">
        <v>14085</v>
      </c>
      <c r="H3772" t="s">
        <v>14086</v>
      </c>
      <c r="I3772" t="s">
        <v>46</v>
      </c>
      <c r="J3772" t="s">
        <v>14253</v>
      </c>
      <c r="K3772" t="s">
        <v>2657</v>
      </c>
      <c r="L3772">
        <v>17755</v>
      </c>
      <c r="M3772">
        <v>609</v>
      </c>
      <c r="N3772">
        <v>661</v>
      </c>
      <c r="O3772">
        <v>747</v>
      </c>
      <c r="P3772">
        <v>909</v>
      </c>
      <c r="Q3772">
        <v>1051</v>
      </c>
    </row>
    <row r="3773" spans="1:17" x14ac:dyDescent="0.25">
      <c r="A3773">
        <v>47093</v>
      </c>
      <c r="B3773" t="s">
        <v>14254</v>
      </c>
      <c r="C3773" t="s">
        <v>14083</v>
      </c>
      <c r="D3773" t="s">
        <v>14084</v>
      </c>
      <c r="E3773" t="s">
        <v>329</v>
      </c>
      <c r="F3773" t="s">
        <v>2644</v>
      </c>
      <c r="G3773" t="s">
        <v>14085</v>
      </c>
      <c r="H3773" t="s">
        <v>14086</v>
      </c>
      <c r="I3773" t="s">
        <v>46</v>
      </c>
      <c r="J3773" t="s">
        <v>14255</v>
      </c>
      <c r="K3773" t="s">
        <v>2648</v>
      </c>
      <c r="L3773">
        <v>466184</v>
      </c>
      <c r="M3773">
        <v>887</v>
      </c>
      <c r="N3773">
        <v>952</v>
      </c>
      <c r="O3773">
        <v>1156</v>
      </c>
      <c r="P3773">
        <v>1507</v>
      </c>
      <c r="Q3773">
        <v>1773</v>
      </c>
    </row>
    <row r="3774" spans="1:17" x14ac:dyDescent="0.25">
      <c r="A3774">
        <v>47095</v>
      </c>
      <c r="B3774" t="s">
        <v>14256</v>
      </c>
      <c r="C3774" t="s">
        <v>14257</v>
      </c>
      <c r="D3774" t="s">
        <v>14258</v>
      </c>
      <c r="E3774" t="s">
        <v>660</v>
      </c>
      <c r="F3774" t="s">
        <v>2644</v>
      </c>
      <c r="G3774" t="s">
        <v>14085</v>
      </c>
      <c r="H3774" t="s">
        <v>14086</v>
      </c>
      <c r="I3774" t="s">
        <v>46</v>
      </c>
      <c r="J3774" t="s">
        <v>14259</v>
      </c>
      <c r="K3774" t="s">
        <v>2657</v>
      </c>
      <c r="L3774">
        <v>7273</v>
      </c>
      <c r="M3774">
        <v>609</v>
      </c>
      <c r="N3774">
        <v>617</v>
      </c>
      <c r="O3774">
        <v>747</v>
      </c>
      <c r="P3774">
        <v>956</v>
      </c>
      <c r="Q3774">
        <v>1086</v>
      </c>
    </row>
    <row r="3775" spans="1:17" x14ac:dyDescent="0.25">
      <c r="A3775">
        <v>47097</v>
      </c>
      <c r="B3775" t="s">
        <v>14260</v>
      </c>
      <c r="C3775" t="s">
        <v>14261</v>
      </c>
      <c r="D3775" t="s">
        <v>14262</v>
      </c>
      <c r="E3775" t="s">
        <v>1190</v>
      </c>
      <c r="F3775" t="s">
        <v>2644</v>
      </c>
      <c r="G3775" t="s">
        <v>14085</v>
      </c>
      <c r="H3775" t="s">
        <v>14086</v>
      </c>
      <c r="I3775" t="s">
        <v>46</v>
      </c>
      <c r="J3775" t="s">
        <v>14263</v>
      </c>
      <c r="K3775" t="s">
        <v>2657</v>
      </c>
      <c r="L3775">
        <v>25689</v>
      </c>
      <c r="M3775">
        <v>564</v>
      </c>
      <c r="N3775">
        <v>567</v>
      </c>
      <c r="O3775">
        <v>747</v>
      </c>
      <c r="P3775">
        <v>974</v>
      </c>
      <c r="Q3775">
        <v>1196</v>
      </c>
    </row>
    <row r="3776" spans="1:17" x14ac:dyDescent="0.25">
      <c r="A3776">
        <v>47099</v>
      </c>
      <c r="B3776" t="s">
        <v>14264</v>
      </c>
      <c r="C3776" t="s">
        <v>14265</v>
      </c>
      <c r="D3776" t="s">
        <v>14266</v>
      </c>
      <c r="E3776" t="s">
        <v>1175</v>
      </c>
      <c r="F3776" t="s">
        <v>2644</v>
      </c>
      <c r="G3776" t="s">
        <v>14085</v>
      </c>
      <c r="H3776" t="s">
        <v>14086</v>
      </c>
      <c r="I3776" t="s">
        <v>46</v>
      </c>
      <c r="J3776" t="s">
        <v>14267</v>
      </c>
      <c r="K3776" t="s">
        <v>2657</v>
      </c>
      <c r="L3776">
        <v>43780</v>
      </c>
      <c r="M3776">
        <v>582</v>
      </c>
      <c r="N3776">
        <v>586</v>
      </c>
      <c r="O3776">
        <v>771</v>
      </c>
      <c r="P3776">
        <v>974</v>
      </c>
      <c r="Q3776">
        <v>1084</v>
      </c>
    </row>
    <row r="3777" spans="1:17" x14ac:dyDescent="0.25">
      <c r="A3777">
        <v>47101</v>
      </c>
      <c r="B3777" t="s">
        <v>14268</v>
      </c>
      <c r="C3777" t="s">
        <v>14269</v>
      </c>
      <c r="D3777" t="s">
        <v>14270</v>
      </c>
      <c r="E3777" t="s">
        <v>791</v>
      </c>
      <c r="F3777" t="s">
        <v>2644</v>
      </c>
      <c r="G3777" t="s">
        <v>14085</v>
      </c>
      <c r="H3777" t="s">
        <v>14086</v>
      </c>
      <c r="I3777" t="s">
        <v>46</v>
      </c>
      <c r="J3777" t="s">
        <v>14271</v>
      </c>
      <c r="K3777" t="s">
        <v>2657</v>
      </c>
      <c r="L3777">
        <v>12131</v>
      </c>
      <c r="M3777">
        <v>564</v>
      </c>
      <c r="N3777">
        <v>567</v>
      </c>
      <c r="O3777">
        <v>747</v>
      </c>
      <c r="P3777">
        <v>909</v>
      </c>
      <c r="Q3777">
        <v>1272</v>
      </c>
    </row>
    <row r="3778" spans="1:17" x14ac:dyDescent="0.25">
      <c r="A3778">
        <v>47103</v>
      </c>
      <c r="B3778" t="s">
        <v>14272</v>
      </c>
      <c r="C3778" t="s">
        <v>14273</v>
      </c>
      <c r="D3778" t="s">
        <v>14274</v>
      </c>
      <c r="E3778" t="s">
        <v>365</v>
      </c>
      <c r="F3778" t="s">
        <v>2644</v>
      </c>
      <c r="G3778" t="s">
        <v>14085</v>
      </c>
      <c r="H3778" t="s">
        <v>14086</v>
      </c>
      <c r="I3778" t="s">
        <v>46</v>
      </c>
      <c r="J3778" t="s">
        <v>14275</v>
      </c>
      <c r="K3778" t="s">
        <v>2657</v>
      </c>
      <c r="L3778">
        <v>34158</v>
      </c>
      <c r="M3778">
        <v>609</v>
      </c>
      <c r="N3778">
        <v>661</v>
      </c>
      <c r="O3778">
        <v>747</v>
      </c>
      <c r="P3778">
        <v>1062</v>
      </c>
      <c r="Q3778">
        <v>1258</v>
      </c>
    </row>
    <row r="3779" spans="1:17" x14ac:dyDescent="0.25">
      <c r="A3779">
        <v>47105</v>
      </c>
      <c r="B3779" t="s">
        <v>14276</v>
      </c>
      <c r="C3779" t="s">
        <v>14083</v>
      </c>
      <c r="D3779" t="s">
        <v>14084</v>
      </c>
      <c r="E3779" t="s">
        <v>1496</v>
      </c>
      <c r="F3779" t="s">
        <v>2644</v>
      </c>
      <c r="G3779" t="s">
        <v>14085</v>
      </c>
      <c r="H3779" t="s">
        <v>14086</v>
      </c>
      <c r="I3779" t="s">
        <v>46</v>
      </c>
      <c r="J3779" t="s">
        <v>14277</v>
      </c>
      <c r="K3779" t="s">
        <v>2648</v>
      </c>
      <c r="L3779">
        <v>53169</v>
      </c>
      <c r="M3779">
        <v>887</v>
      </c>
      <c r="N3779">
        <v>952</v>
      </c>
      <c r="O3779">
        <v>1156</v>
      </c>
      <c r="P3779">
        <v>1507</v>
      </c>
      <c r="Q3779">
        <v>1773</v>
      </c>
    </row>
    <row r="3780" spans="1:17" x14ac:dyDescent="0.25">
      <c r="A3780">
        <v>47107</v>
      </c>
      <c r="B3780" t="s">
        <v>14278</v>
      </c>
      <c r="C3780" t="s">
        <v>14279</v>
      </c>
      <c r="D3780" t="s">
        <v>14280</v>
      </c>
      <c r="E3780" t="s">
        <v>1515</v>
      </c>
      <c r="F3780" t="s">
        <v>2644</v>
      </c>
      <c r="G3780" t="s">
        <v>14085</v>
      </c>
      <c r="H3780" t="s">
        <v>14086</v>
      </c>
      <c r="I3780" t="s">
        <v>46</v>
      </c>
      <c r="J3780" t="s">
        <v>14281</v>
      </c>
      <c r="K3780" t="s">
        <v>2657</v>
      </c>
      <c r="L3780">
        <v>53392</v>
      </c>
      <c r="M3780">
        <v>668</v>
      </c>
      <c r="N3780">
        <v>716</v>
      </c>
      <c r="O3780">
        <v>839</v>
      </c>
      <c r="P3780">
        <v>1123</v>
      </c>
      <c r="Q3780">
        <v>1127</v>
      </c>
    </row>
    <row r="3781" spans="1:17" x14ac:dyDescent="0.25">
      <c r="A3781">
        <v>47109</v>
      </c>
      <c r="B3781" t="s">
        <v>14282</v>
      </c>
      <c r="C3781" t="s">
        <v>14283</v>
      </c>
      <c r="D3781" t="s">
        <v>14284</v>
      </c>
      <c r="E3781" t="s">
        <v>1536</v>
      </c>
      <c r="F3781" t="s">
        <v>2644</v>
      </c>
      <c r="G3781" t="s">
        <v>14085</v>
      </c>
      <c r="H3781" t="s">
        <v>14086</v>
      </c>
      <c r="I3781" t="s">
        <v>46</v>
      </c>
      <c r="J3781" t="s">
        <v>14285</v>
      </c>
      <c r="K3781" t="s">
        <v>2657</v>
      </c>
      <c r="L3781">
        <v>25814</v>
      </c>
      <c r="M3781">
        <v>590</v>
      </c>
      <c r="N3781">
        <v>594</v>
      </c>
      <c r="O3781">
        <v>747</v>
      </c>
      <c r="P3781">
        <v>1006</v>
      </c>
      <c r="Q3781">
        <v>1111</v>
      </c>
    </row>
    <row r="3782" spans="1:17" x14ac:dyDescent="0.25">
      <c r="A3782">
        <v>47111</v>
      </c>
      <c r="B3782" t="s">
        <v>14286</v>
      </c>
      <c r="C3782" t="s">
        <v>14287</v>
      </c>
      <c r="D3782" t="s">
        <v>14288</v>
      </c>
      <c r="E3782" t="s">
        <v>1308</v>
      </c>
      <c r="F3782" t="s">
        <v>2644</v>
      </c>
      <c r="G3782" t="s">
        <v>14085</v>
      </c>
      <c r="H3782" t="s">
        <v>14086</v>
      </c>
      <c r="I3782" t="s">
        <v>46</v>
      </c>
      <c r="J3782" t="s">
        <v>14289</v>
      </c>
      <c r="K3782" t="s">
        <v>2648</v>
      </c>
      <c r="L3782">
        <v>24208</v>
      </c>
      <c r="M3782">
        <v>623</v>
      </c>
      <c r="N3782">
        <v>628</v>
      </c>
      <c r="O3782">
        <v>826</v>
      </c>
      <c r="P3782">
        <v>1036</v>
      </c>
      <c r="Q3782">
        <v>1260</v>
      </c>
    </row>
    <row r="3783" spans="1:17" x14ac:dyDescent="0.25">
      <c r="A3783">
        <v>47113</v>
      </c>
      <c r="B3783" t="s">
        <v>14290</v>
      </c>
      <c r="C3783" t="s">
        <v>14125</v>
      </c>
      <c r="D3783" t="s">
        <v>14126</v>
      </c>
      <c r="E3783" t="s">
        <v>941</v>
      </c>
      <c r="F3783" t="s">
        <v>2644</v>
      </c>
      <c r="G3783" t="s">
        <v>14085</v>
      </c>
      <c r="H3783" t="s">
        <v>14086</v>
      </c>
      <c r="I3783" t="s">
        <v>46</v>
      </c>
      <c r="J3783" t="s">
        <v>14291</v>
      </c>
      <c r="K3783" t="s">
        <v>2648</v>
      </c>
      <c r="L3783">
        <v>97838</v>
      </c>
      <c r="M3783">
        <v>627</v>
      </c>
      <c r="N3783">
        <v>712</v>
      </c>
      <c r="O3783">
        <v>937</v>
      </c>
      <c r="P3783">
        <v>1269</v>
      </c>
      <c r="Q3783">
        <v>1274</v>
      </c>
    </row>
    <row r="3784" spans="1:17" x14ac:dyDescent="0.25">
      <c r="A3784">
        <v>47115</v>
      </c>
      <c r="B3784" t="s">
        <v>14292</v>
      </c>
      <c r="C3784" t="s">
        <v>4534</v>
      </c>
      <c r="D3784" t="s">
        <v>4535</v>
      </c>
      <c r="E3784" t="s">
        <v>866</v>
      </c>
      <c r="F3784" t="s">
        <v>2644</v>
      </c>
      <c r="G3784" t="s">
        <v>14085</v>
      </c>
      <c r="H3784" t="s">
        <v>14086</v>
      </c>
      <c r="I3784" t="s">
        <v>46</v>
      </c>
      <c r="J3784" t="s">
        <v>14293</v>
      </c>
      <c r="K3784" t="s">
        <v>2648</v>
      </c>
      <c r="L3784">
        <v>28639</v>
      </c>
      <c r="M3784">
        <v>910</v>
      </c>
      <c r="N3784">
        <v>919</v>
      </c>
      <c r="O3784">
        <v>1067</v>
      </c>
      <c r="P3784">
        <v>1372</v>
      </c>
      <c r="Q3784">
        <v>1619</v>
      </c>
    </row>
    <row r="3785" spans="1:17" x14ac:dyDescent="0.25">
      <c r="A3785">
        <v>47117</v>
      </c>
      <c r="B3785" t="s">
        <v>14294</v>
      </c>
      <c r="C3785" t="s">
        <v>14295</v>
      </c>
      <c r="D3785" t="s">
        <v>14296</v>
      </c>
      <c r="E3785" t="s">
        <v>924</v>
      </c>
      <c r="F3785" t="s">
        <v>2644</v>
      </c>
      <c r="G3785" t="s">
        <v>14085</v>
      </c>
      <c r="H3785" t="s">
        <v>14086</v>
      </c>
      <c r="I3785" t="s">
        <v>46</v>
      </c>
      <c r="J3785" t="s">
        <v>14297</v>
      </c>
      <c r="K3785" t="s">
        <v>2657</v>
      </c>
      <c r="L3785">
        <v>33708</v>
      </c>
      <c r="M3785">
        <v>658</v>
      </c>
      <c r="N3785">
        <v>662</v>
      </c>
      <c r="O3785">
        <v>872</v>
      </c>
      <c r="P3785">
        <v>1132</v>
      </c>
      <c r="Q3785">
        <v>1171</v>
      </c>
    </row>
    <row r="3786" spans="1:17" x14ac:dyDescent="0.25">
      <c r="A3786">
        <v>47119</v>
      </c>
      <c r="B3786" t="s">
        <v>14298</v>
      </c>
      <c r="C3786" t="s">
        <v>14299</v>
      </c>
      <c r="D3786" t="s">
        <v>14300</v>
      </c>
      <c r="E3786" t="s">
        <v>1611</v>
      </c>
      <c r="F3786" t="s">
        <v>2644</v>
      </c>
      <c r="G3786" t="s">
        <v>14085</v>
      </c>
      <c r="H3786" t="s">
        <v>14086</v>
      </c>
      <c r="I3786" t="s">
        <v>46</v>
      </c>
      <c r="J3786" t="s">
        <v>14301</v>
      </c>
      <c r="K3786" t="s">
        <v>2648</v>
      </c>
      <c r="L3786">
        <v>94615</v>
      </c>
      <c r="M3786">
        <v>832</v>
      </c>
      <c r="N3786">
        <v>837</v>
      </c>
      <c r="O3786">
        <v>1102</v>
      </c>
      <c r="P3786">
        <v>1469</v>
      </c>
      <c r="Q3786">
        <v>1555</v>
      </c>
    </row>
    <row r="3787" spans="1:17" x14ac:dyDescent="0.25">
      <c r="A3787">
        <v>47121</v>
      </c>
      <c r="B3787" t="s">
        <v>14302</v>
      </c>
      <c r="C3787" t="s">
        <v>14303</v>
      </c>
      <c r="D3787" t="s">
        <v>14304</v>
      </c>
      <c r="E3787" t="s">
        <v>1491</v>
      </c>
      <c r="F3787" t="s">
        <v>2644</v>
      </c>
      <c r="G3787" t="s">
        <v>14085</v>
      </c>
      <c r="H3787" t="s">
        <v>14086</v>
      </c>
      <c r="I3787" t="s">
        <v>46</v>
      </c>
      <c r="J3787" t="s">
        <v>14305</v>
      </c>
      <c r="K3787" t="s">
        <v>2657</v>
      </c>
      <c r="L3787">
        <v>12237</v>
      </c>
      <c r="M3787">
        <v>589</v>
      </c>
      <c r="N3787">
        <v>593</v>
      </c>
      <c r="O3787">
        <v>747</v>
      </c>
      <c r="P3787">
        <v>1047</v>
      </c>
      <c r="Q3787">
        <v>1051</v>
      </c>
    </row>
    <row r="3788" spans="1:17" x14ac:dyDescent="0.25">
      <c r="A3788">
        <v>47123</v>
      </c>
      <c r="B3788" t="s">
        <v>14306</v>
      </c>
      <c r="C3788" t="s">
        <v>14307</v>
      </c>
      <c r="D3788" t="s">
        <v>14308</v>
      </c>
      <c r="E3788" t="s">
        <v>965</v>
      </c>
      <c r="F3788" t="s">
        <v>2644</v>
      </c>
      <c r="G3788" t="s">
        <v>14085</v>
      </c>
      <c r="H3788" t="s">
        <v>14086</v>
      </c>
      <c r="I3788" t="s">
        <v>46</v>
      </c>
      <c r="J3788" t="s">
        <v>14309</v>
      </c>
      <c r="K3788" t="s">
        <v>2657</v>
      </c>
      <c r="L3788">
        <v>46413</v>
      </c>
      <c r="M3788">
        <v>499</v>
      </c>
      <c r="N3788">
        <v>600</v>
      </c>
      <c r="O3788">
        <v>747</v>
      </c>
      <c r="P3788">
        <v>991</v>
      </c>
      <c r="Q3788">
        <v>1003</v>
      </c>
    </row>
    <row r="3789" spans="1:17" x14ac:dyDescent="0.25">
      <c r="A3789">
        <v>47125</v>
      </c>
      <c r="B3789" t="s">
        <v>14310</v>
      </c>
      <c r="C3789" t="s">
        <v>6754</v>
      </c>
      <c r="D3789" t="s">
        <v>6755</v>
      </c>
      <c r="E3789" t="s">
        <v>598</v>
      </c>
      <c r="F3789" t="s">
        <v>2644</v>
      </c>
      <c r="G3789" t="s">
        <v>14085</v>
      </c>
      <c r="H3789" t="s">
        <v>14086</v>
      </c>
      <c r="I3789" t="s">
        <v>46</v>
      </c>
      <c r="J3789" t="s">
        <v>14311</v>
      </c>
      <c r="K3789" t="s">
        <v>2648</v>
      </c>
      <c r="L3789">
        <v>204992</v>
      </c>
      <c r="M3789">
        <v>699</v>
      </c>
      <c r="N3789">
        <v>758</v>
      </c>
      <c r="O3789">
        <v>985</v>
      </c>
      <c r="P3789">
        <v>1389</v>
      </c>
      <c r="Q3789">
        <v>1678</v>
      </c>
    </row>
    <row r="3790" spans="1:17" x14ac:dyDescent="0.25">
      <c r="A3790">
        <v>47127</v>
      </c>
      <c r="B3790" t="s">
        <v>14312</v>
      </c>
      <c r="C3790" t="s">
        <v>14313</v>
      </c>
      <c r="D3790" t="s">
        <v>14314</v>
      </c>
      <c r="E3790" t="s">
        <v>1656</v>
      </c>
      <c r="F3790" t="s">
        <v>2644</v>
      </c>
      <c r="G3790" t="s">
        <v>14085</v>
      </c>
      <c r="H3790" t="s">
        <v>14086</v>
      </c>
      <c r="I3790" t="s">
        <v>46</v>
      </c>
      <c r="J3790" t="s">
        <v>14315</v>
      </c>
      <c r="K3790" t="s">
        <v>2657</v>
      </c>
      <c r="L3790">
        <v>6396</v>
      </c>
      <c r="M3790">
        <v>603</v>
      </c>
      <c r="N3790">
        <v>607</v>
      </c>
      <c r="O3790">
        <v>765</v>
      </c>
      <c r="P3790">
        <v>992</v>
      </c>
      <c r="Q3790">
        <v>1076</v>
      </c>
    </row>
    <row r="3791" spans="1:17" x14ac:dyDescent="0.25">
      <c r="A3791">
        <v>47129</v>
      </c>
      <c r="B3791" t="s">
        <v>14316</v>
      </c>
      <c r="C3791" t="s">
        <v>14317</v>
      </c>
      <c r="D3791" t="s">
        <v>14318</v>
      </c>
      <c r="E3791" t="s">
        <v>615</v>
      </c>
      <c r="F3791" t="s">
        <v>2644</v>
      </c>
      <c r="G3791" t="s">
        <v>14085</v>
      </c>
      <c r="H3791" t="s">
        <v>14086</v>
      </c>
      <c r="I3791" t="s">
        <v>46</v>
      </c>
      <c r="J3791" t="s">
        <v>14319</v>
      </c>
      <c r="K3791" t="s">
        <v>2648</v>
      </c>
      <c r="L3791">
        <v>21538</v>
      </c>
      <c r="M3791">
        <v>605</v>
      </c>
      <c r="N3791">
        <v>609</v>
      </c>
      <c r="O3791">
        <v>801</v>
      </c>
      <c r="P3791">
        <v>1112</v>
      </c>
      <c r="Q3791">
        <v>1116</v>
      </c>
    </row>
    <row r="3792" spans="1:17" x14ac:dyDescent="0.25">
      <c r="A3792">
        <v>47131</v>
      </c>
      <c r="B3792" t="s">
        <v>14320</v>
      </c>
      <c r="C3792" t="s">
        <v>14321</v>
      </c>
      <c r="D3792" t="s">
        <v>14322</v>
      </c>
      <c r="E3792" t="s">
        <v>1708</v>
      </c>
      <c r="F3792" t="s">
        <v>2644</v>
      </c>
      <c r="G3792" t="s">
        <v>14085</v>
      </c>
      <c r="H3792" t="s">
        <v>14086</v>
      </c>
      <c r="I3792" t="s">
        <v>46</v>
      </c>
      <c r="J3792" t="s">
        <v>14323</v>
      </c>
      <c r="K3792" t="s">
        <v>2657</v>
      </c>
      <c r="L3792">
        <v>30343</v>
      </c>
      <c r="M3792">
        <v>543</v>
      </c>
      <c r="N3792">
        <v>622</v>
      </c>
      <c r="O3792">
        <v>747</v>
      </c>
      <c r="P3792">
        <v>943</v>
      </c>
      <c r="Q3792">
        <v>1003</v>
      </c>
    </row>
    <row r="3793" spans="1:17" x14ac:dyDescent="0.25">
      <c r="A3793">
        <v>47133</v>
      </c>
      <c r="B3793" t="s">
        <v>14324</v>
      </c>
      <c r="C3793" t="s">
        <v>14325</v>
      </c>
      <c r="D3793" t="s">
        <v>14326</v>
      </c>
      <c r="E3793" t="s">
        <v>1719</v>
      </c>
      <c r="F3793" t="s">
        <v>2644</v>
      </c>
      <c r="G3793" t="s">
        <v>14085</v>
      </c>
      <c r="H3793" t="s">
        <v>14086</v>
      </c>
      <c r="I3793" t="s">
        <v>46</v>
      </c>
      <c r="J3793" t="s">
        <v>14327</v>
      </c>
      <c r="K3793" t="s">
        <v>2657</v>
      </c>
      <c r="L3793">
        <v>22171</v>
      </c>
      <c r="M3793">
        <v>609</v>
      </c>
      <c r="N3793">
        <v>661</v>
      </c>
      <c r="O3793">
        <v>747</v>
      </c>
      <c r="P3793">
        <v>1000</v>
      </c>
      <c r="Q3793">
        <v>1003</v>
      </c>
    </row>
    <row r="3794" spans="1:17" x14ac:dyDescent="0.25">
      <c r="A3794">
        <v>47135</v>
      </c>
      <c r="B3794" t="s">
        <v>14328</v>
      </c>
      <c r="C3794" t="s">
        <v>14329</v>
      </c>
      <c r="D3794" t="s">
        <v>14330</v>
      </c>
      <c r="E3794" t="s">
        <v>1436</v>
      </c>
      <c r="F3794" t="s">
        <v>2644</v>
      </c>
      <c r="G3794" t="s">
        <v>14085</v>
      </c>
      <c r="H3794" t="s">
        <v>14086</v>
      </c>
      <c r="I3794" t="s">
        <v>46</v>
      </c>
      <c r="J3794" t="s">
        <v>14331</v>
      </c>
      <c r="K3794" t="s">
        <v>2657</v>
      </c>
      <c r="L3794">
        <v>8020</v>
      </c>
      <c r="M3794">
        <v>573</v>
      </c>
      <c r="N3794">
        <v>577</v>
      </c>
      <c r="O3794">
        <v>759</v>
      </c>
      <c r="P3794">
        <v>963</v>
      </c>
      <c r="Q3794">
        <v>1067</v>
      </c>
    </row>
    <row r="3795" spans="1:17" x14ac:dyDescent="0.25">
      <c r="A3795">
        <v>47137</v>
      </c>
      <c r="B3795" t="s">
        <v>14332</v>
      </c>
      <c r="C3795" t="s">
        <v>14333</v>
      </c>
      <c r="D3795" t="s">
        <v>14334</v>
      </c>
      <c r="E3795" t="s">
        <v>1745</v>
      </c>
      <c r="F3795" t="s">
        <v>2644</v>
      </c>
      <c r="G3795" t="s">
        <v>14085</v>
      </c>
      <c r="H3795" t="s">
        <v>14086</v>
      </c>
      <c r="I3795" t="s">
        <v>46</v>
      </c>
      <c r="J3795" t="s">
        <v>14335</v>
      </c>
      <c r="K3795" t="s">
        <v>2657</v>
      </c>
      <c r="L3795">
        <v>5068</v>
      </c>
      <c r="M3795">
        <v>614</v>
      </c>
      <c r="N3795">
        <v>618</v>
      </c>
      <c r="O3795">
        <v>779</v>
      </c>
      <c r="P3795">
        <v>948</v>
      </c>
      <c r="Q3795">
        <v>1096</v>
      </c>
    </row>
    <row r="3796" spans="1:17" x14ac:dyDescent="0.25">
      <c r="A3796">
        <v>47139</v>
      </c>
      <c r="B3796" t="s">
        <v>14336</v>
      </c>
      <c r="C3796" t="s">
        <v>14103</v>
      </c>
      <c r="D3796" t="s">
        <v>14104</v>
      </c>
      <c r="E3796" t="s">
        <v>945</v>
      </c>
      <c r="F3796" t="s">
        <v>2644</v>
      </c>
      <c r="G3796" t="s">
        <v>14085</v>
      </c>
      <c r="H3796" t="s">
        <v>14086</v>
      </c>
      <c r="I3796" t="s">
        <v>46</v>
      </c>
      <c r="J3796" t="s">
        <v>14337</v>
      </c>
      <c r="K3796" t="s">
        <v>2648</v>
      </c>
      <c r="L3796">
        <v>16807</v>
      </c>
      <c r="M3796">
        <v>661</v>
      </c>
      <c r="N3796">
        <v>707</v>
      </c>
      <c r="O3796">
        <v>931</v>
      </c>
      <c r="P3796">
        <v>1221</v>
      </c>
      <c r="Q3796">
        <v>1319</v>
      </c>
    </row>
    <row r="3797" spans="1:17" x14ac:dyDescent="0.25">
      <c r="A3797">
        <v>47141</v>
      </c>
      <c r="B3797" t="s">
        <v>14338</v>
      </c>
      <c r="C3797" t="s">
        <v>14339</v>
      </c>
      <c r="D3797" t="s">
        <v>14340</v>
      </c>
      <c r="E3797" t="s">
        <v>1238</v>
      </c>
      <c r="F3797" t="s">
        <v>2644</v>
      </c>
      <c r="G3797" t="s">
        <v>14085</v>
      </c>
      <c r="H3797" t="s">
        <v>14086</v>
      </c>
      <c r="I3797" t="s">
        <v>46</v>
      </c>
      <c r="J3797" t="s">
        <v>14341</v>
      </c>
      <c r="K3797" t="s">
        <v>2657</v>
      </c>
      <c r="L3797">
        <v>78542</v>
      </c>
      <c r="M3797">
        <v>637</v>
      </c>
      <c r="N3797">
        <v>641</v>
      </c>
      <c r="O3797">
        <v>844</v>
      </c>
      <c r="P3797">
        <v>1154</v>
      </c>
      <c r="Q3797">
        <v>1321</v>
      </c>
    </row>
    <row r="3798" spans="1:17" x14ac:dyDescent="0.25">
      <c r="A3798">
        <v>47143</v>
      </c>
      <c r="B3798" t="s">
        <v>14342</v>
      </c>
      <c r="C3798" t="s">
        <v>14343</v>
      </c>
      <c r="D3798" t="s">
        <v>14344</v>
      </c>
      <c r="E3798" t="s">
        <v>1785</v>
      </c>
      <c r="F3798" t="s">
        <v>2644</v>
      </c>
      <c r="G3798" t="s">
        <v>14085</v>
      </c>
      <c r="H3798" t="s">
        <v>14086</v>
      </c>
      <c r="I3798" t="s">
        <v>46</v>
      </c>
      <c r="J3798" t="s">
        <v>14345</v>
      </c>
      <c r="K3798" t="s">
        <v>2657</v>
      </c>
      <c r="L3798">
        <v>32964</v>
      </c>
      <c r="M3798">
        <v>564</v>
      </c>
      <c r="N3798">
        <v>567</v>
      </c>
      <c r="O3798">
        <v>747</v>
      </c>
      <c r="P3798">
        <v>1019</v>
      </c>
      <c r="Q3798">
        <v>1079</v>
      </c>
    </row>
    <row r="3799" spans="1:17" x14ac:dyDescent="0.25">
      <c r="A3799">
        <v>47145</v>
      </c>
      <c r="B3799" t="s">
        <v>14346</v>
      </c>
      <c r="C3799" t="s">
        <v>14347</v>
      </c>
      <c r="D3799" t="s">
        <v>14348</v>
      </c>
      <c r="E3799" t="s">
        <v>1324</v>
      </c>
      <c r="F3799" t="s">
        <v>2644</v>
      </c>
      <c r="G3799" t="s">
        <v>14085</v>
      </c>
      <c r="H3799" t="s">
        <v>14086</v>
      </c>
      <c r="I3799" t="s">
        <v>46</v>
      </c>
      <c r="J3799" t="s">
        <v>14349</v>
      </c>
      <c r="K3799" t="s">
        <v>2648</v>
      </c>
      <c r="L3799">
        <v>53331</v>
      </c>
      <c r="M3799">
        <v>714</v>
      </c>
      <c r="N3799">
        <v>771</v>
      </c>
      <c r="O3799">
        <v>933</v>
      </c>
      <c r="P3799">
        <v>1212</v>
      </c>
      <c r="Q3799">
        <v>1589</v>
      </c>
    </row>
    <row r="3800" spans="1:17" x14ac:dyDescent="0.25">
      <c r="A3800">
        <v>47147</v>
      </c>
      <c r="B3800" t="s">
        <v>14350</v>
      </c>
      <c r="C3800" t="s">
        <v>14111</v>
      </c>
      <c r="D3800" t="s">
        <v>14112</v>
      </c>
      <c r="E3800" t="s">
        <v>1812</v>
      </c>
      <c r="F3800" t="s">
        <v>2644</v>
      </c>
      <c r="G3800" t="s">
        <v>14085</v>
      </c>
      <c r="H3800" t="s">
        <v>14086</v>
      </c>
      <c r="I3800" t="s">
        <v>46</v>
      </c>
      <c r="J3800" t="s">
        <v>14351</v>
      </c>
      <c r="K3800" t="s">
        <v>2648</v>
      </c>
      <c r="L3800">
        <v>70982</v>
      </c>
      <c r="M3800">
        <v>1218</v>
      </c>
      <c r="N3800">
        <v>1245</v>
      </c>
      <c r="O3800">
        <v>1406</v>
      </c>
      <c r="P3800">
        <v>1758</v>
      </c>
      <c r="Q3800">
        <v>2173</v>
      </c>
    </row>
    <row r="3801" spans="1:17" x14ac:dyDescent="0.25">
      <c r="A3801">
        <v>47149</v>
      </c>
      <c r="B3801" t="s">
        <v>14352</v>
      </c>
      <c r="C3801" t="s">
        <v>14111</v>
      </c>
      <c r="D3801" t="s">
        <v>14112</v>
      </c>
      <c r="E3801" t="s">
        <v>1819</v>
      </c>
      <c r="F3801" t="s">
        <v>2644</v>
      </c>
      <c r="G3801" t="s">
        <v>14085</v>
      </c>
      <c r="H3801" t="s">
        <v>14086</v>
      </c>
      <c r="I3801" t="s">
        <v>46</v>
      </c>
      <c r="J3801" t="s">
        <v>14353</v>
      </c>
      <c r="K3801" t="s">
        <v>2648</v>
      </c>
      <c r="L3801">
        <v>324139</v>
      </c>
      <c r="M3801">
        <v>1218</v>
      </c>
      <c r="N3801">
        <v>1245</v>
      </c>
      <c r="O3801">
        <v>1406</v>
      </c>
      <c r="P3801">
        <v>1758</v>
      </c>
      <c r="Q3801">
        <v>2173</v>
      </c>
    </row>
    <row r="3802" spans="1:17" x14ac:dyDescent="0.25">
      <c r="A3802">
        <v>47151</v>
      </c>
      <c r="B3802" t="s">
        <v>14354</v>
      </c>
      <c r="C3802" t="s">
        <v>14355</v>
      </c>
      <c r="D3802" t="s">
        <v>14356</v>
      </c>
      <c r="E3802" t="s">
        <v>1636</v>
      </c>
      <c r="F3802" t="s">
        <v>2644</v>
      </c>
      <c r="G3802" t="s">
        <v>14085</v>
      </c>
      <c r="H3802" t="s">
        <v>14086</v>
      </c>
      <c r="I3802" t="s">
        <v>46</v>
      </c>
      <c r="J3802" t="s">
        <v>14357</v>
      </c>
      <c r="K3802" t="s">
        <v>2657</v>
      </c>
      <c r="L3802">
        <v>22020</v>
      </c>
      <c r="M3802">
        <v>609</v>
      </c>
      <c r="N3802">
        <v>623</v>
      </c>
      <c r="O3802">
        <v>747</v>
      </c>
      <c r="P3802">
        <v>1062</v>
      </c>
      <c r="Q3802">
        <v>1067</v>
      </c>
    </row>
    <row r="3803" spans="1:17" x14ac:dyDescent="0.25">
      <c r="A3803">
        <v>47153</v>
      </c>
      <c r="B3803" t="s">
        <v>14358</v>
      </c>
      <c r="C3803" t="s">
        <v>4534</v>
      </c>
      <c r="D3803" t="s">
        <v>4535</v>
      </c>
      <c r="E3803" t="s">
        <v>1837</v>
      </c>
      <c r="F3803" t="s">
        <v>2644</v>
      </c>
      <c r="G3803" t="s">
        <v>14085</v>
      </c>
      <c r="H3803" t="s">
        <v>14086</v>
      </c>
      <c r="I3803" t="s">
        <v>46</v>
      </c>
      <c r="J3803" t="s">
        <v>14359</v>
      </c>
      <c r="K3803" t="s">
        <v>2648</v>
      </c>
      <c r="L3803">
        <v>14936</v>
      </c>
      <c r="M3803">
        <v>910</v>
      </c>
      <c r="N3803">
        <v>919</v>
      </c>
      <c r="O3803">
        <v>1067</v>
      </c>
      <c r="P3803">
        <v>1372</v>
      </c>
      <c r="Q3803">
        <v>1619</v>
      </c>
    </row>
    <row r="3804" spans="1:17" x14ac:dyDescent="0.25">
      <c r="A3804">
        <v>47155</v>
      </c>
      <c r="B3804" t="s">
        <v>14360</v>
      </c>
      <c r="C3804" t="s">
        <v>14361</v>
      </c>
      <c r="D3804" t="s">
        <v>14362</v>
      </c>
      <c r="E3804" t="s">
        <v>790</v>
      </c>
      <c r="F3804" t="s">
        <v>2644</v>
      </c>
      <c r="G3804" t="s">
        <v>14085</v>
      </c>
      <c r="H3804" t="s">
        <v>14086</v>
      </c>
      <c r="I3804" t="s">
        <v>46</v>
      </c>
      <c r="J3804" t="s">
        <v>14363</v>
      </c>
      <c r="K3804" t="s">
        <v>2657</v>
      </c>
      <c r="L3804">
        <v>98007</v>
      </c>
      <c r="M3804">
        <v>726</v>
      </c>
      <c r="N3804">
        <v>783</v>
      </c>
      <c r="O3804">
        <v>945</v>
      </c>
      <c r="P3804">
        <v>1205</v>
      </c>
      <c r="Q3804">
        <v>1269</v>
      </c>
    </row>
    <row r="3805" spans="1:17" x14ac:dyDescent="0.25">
      <c r="A3805">
        <v>47157</v>
      </c>
      <c r="B3805" t="s">
        <v>14364</v>
      </c>
      <c r="C3805" t="s">
        <v>3142</v>
      </c>
      <c r="D3805" t="s">
        <v>3143</v>
      </c>
      <c r="E3805" t="s">
        <v>1584</v>
      </c>
      <c r="F3805" t="s">
        <v>2644</v>
      </c>
      <c r="G3805" t="s">
        <v>14085</v>
      </c>
      <c r="H3805" t="s">
        <v>14086</v>
      </c>
      <c r="I3805" t="s">
        <v>46</v>
      </c>
      <c r="J3805" t="s">
        <v>14365</v>
      </c>
      <c r="K3805" t="s">
        <v>2648</v>
      </c>
      <c r="L3805">
        <v>936611</v>
      </c>
      <c r="M3805">
        <v>800</v>
      </c>
      <c r="N3805">
        <v>902</v>
      </c>
      <c r="O3805">
        <v>1032</v>
      </c>
      <c r="P3805">
        <v>1365</v>
      </c>
      <c r="Q3805">
        <v>1584</v>
      </c>
    </row>
    <row r="3806" spans="1:17" x14ac:dyDescent="0.25">
      <c r="A3806">
        <v>47159</v>
      </c>
      <c r="B3806" t="s">
        <v>14366</v>
      </c>
      <c r="C3806" t="s">
        <v>14367</v>
      </c>
      <c r="D3806" t="s">
        <v>14368</v>
      </c>
      <c r="E3806" t="s">
        <v>1686</v>
      </c>
      <c r="F3806" t="s">
        <v>2644</v>
      </c>
      <c r="G3806" t="s">
        <v>14085</v>
      </c>
      <c r="H3806" t="s">
        <v>14086</v>
      </c>
      <c r="I3806" t="s">
        <v>46</v>
      </c>
      <c r="J3806" t="s">
        <v>14369</v>
      </c>
      <c r="K3806" t="s">
        <v>2648</v>
      </c>
      <c r="L3806">
        <v>19926</v>
      </c>
      <c r="M3806">
        <v>546</v>
      </c>
      <c r="N3806">
        <v>614</v>
      </c>
      <c r="O3806">
        <v>808</v>
      </c>
      <c r="P3806">
        <v>1051</v>
      </c>
      <c r="Q3806">
        <v>1121</v>
      </c>
    </row>
    <row r="3807" spans="1:17" x14ac:dyDescent="0.25">
      <c r="A3807">
        <v>47161</v>
      </c>
      <c r="B3807" t="s">
        <v>14370</v>
      </c>
      <c r="C3807" t="s">
        <v>14371</v>
      </c>
      <c r="D3807" t="s">
        <v>14372</v>
      </c>
      <c r="E3807" t="s">
        <v>1878</v>
      </c>
      <c r="F3807" t="s">
        <v>2644</v>
      </c>
      <c r="G3807" t="s">
        <v>14085</v>
      </c>
      <c r="H3807" t="s">
        <v>14086</v>
      </c>
      <c r="I3807" t="s">
        <v>46</v>
      </c>
      <c r="J3807" t="s">
        <v>14373</v>
      </c>
      <c r="K3807" t="s">
        <v>2648</v>
      </c>
      <c r="L3807">
        <v>13553</v>
      </c>
      <c r="M3807">
        <v>542</v>
      </c>
      <c r="N3807">
        <v>604</v>
      </c>
      <c r="O3807">
        <v>768</v>
      </c>
      <c r="P3807">
        <v>1007</v>
      </c>
      <c r="Q3807">
        <v>1308</v>
      </c>
    </row>
    <row r="3808" spans="1:17" x14ac:dyDescent="0.25">
      <c r="A3808">
        <v>47163</v>
      </c>
      <c r="B3808" t="s">
        <v>14374</v>
      </c>
      <c r="C3808" t="s">
        <v>14217</v>
      </c>
      <c r="D3808" t="s">
        <v>14218</v>
      </c>
      <c r="E3808" t="s">
        <v>444</v>
      </c>
      <c r="F3808" t="s">
        <v>2644</v>
      </c>
      <c r="G3808" t="s">
        <v>14085</v>
      </c>
      <c r="H3808" t="s">
        <v>14086</v>
      </c>
      <c r="I3808" t="s">
        <v>46</v>
      </c>
      <c r="J3808" t="s">
        <v>14375</v>
      </c>
      <c r="K3808" t="s">
        <v>2648</v>
      </c>
      <c r="L3808">
        <v>157707</v>
      </c>
      <c r="M3808">
        <v>583</v>
      </c>
      <c r="N3808">
        <v>627</v>
      </c>
      <c r="O3808">
        <v>793</v>
      </c>
      <c r="P3808">
        <v>1041</v>
      </c>
      <c r="Q3808">
        <v>1170</v>
      </c>
    </row>
    <row r="3809" spans="1:17" x14ac:dyDescent="0.25">
      <c r="A3809">
        <v>47165</v>
      </c>
      <c r="B3809" t="s">
        <v>14376</v>
      </c>
      <c r="C3809" t="s">
        <v>14111</v>
      </c>
      <c r="D3809" t="s">
        <v>14112</v>
      </c>
      <c r="E3809" t="s">
        <v>1894</v>
      </c>
      <c r="F3809" t="s">
        <v>2644</v>
      </c>
      <c r="G3809" t="s">
        <v>14085</v>
      </c>
      <c r="H3809" t="s">
        <v>14086</v>
      </c>
      <c r="I3809" t="s">
        <v>46</v>
      </c>
      <c r="J3809" t="s">
        <v>14377</v>
      </c>
      <c r="K3809" t="s">
        <v>2648</v>
      </c>
      <c r="L3809">
        <v>187680</v>
      </c>
      <c r="M3809">
        <v>1218</v>
      </c>
      <c r="N3809">
        <v>1245</v>
      </c>
      <c r="O3809">
        <v>1406</v>
      </c>
      <c r="P3809">
        <v>1758</v>
      </c>
      <c r="Q3809">
        <v>2173</v>
      </c>
    </row>
    <row r="3810" spans="1:17" x14ac:dyDescent="0.25">
      <c r="A3810">
        <v>47167</v>
      </c>
      <c r="B3810" t="s">
        <v>14378</v>
      </c>
      <c r="C3810" t="s">
        <v>3142</v>
      </c>
      <c r="D3810" t="s">
        <v>3143</v>
      </c>
      <c r="E3810" t="s">
        <v>1864</v>
      </c>
      <c r="F3810" t="s">
        <v>2644</v>
      </c>
      <c r="G3810" t="s">
        <v>14085</v>
      </c>
      <c r="H3810" t="s">
        <v>14086</v>
      </c>
      <c r="I3810" t="s">
        <v>46</v>
      </c>
      <c r="J3810" t="s">
        <v>14379</v>
      </c>
      <c r="K3810" t="s">
        <v>2648</v>
      </c>
      <c r="L3810">
        <v>61562</v>
      </c>
      <c r="M3810">
        <v>800</v>
      </c>
      <c r="N3810">
        <v>902</v>
      </c>
      <c r="O3810">
        <v>1032</v>
      </c>
      <c r="P3810">
        <v>1365</v>
      </c>
      <c r="Q3810">
        <v>1584</v>
      </c>
    </row>
    <row r="3811" spans="1:17" x14ac:dyDescent="0.25">
      <c r="A3811">
        <v>47169</v>
      </c>
      <c r="B3811" t="s">
        <v>14380</v>
      </c>
      <c r="C3811" t="s">
        <v>14111</v>
      </c>
      <c r="D3811" t="s">
        <v>14112</v>
      </c>
      <c r="E3811" t="s">
        <v>1912</v>
      </c>
      <c r="F3811" t="s">
        <v>2644</v>
      </c>
      <c r="G3811" t="s">
        <v>14085</v>
      </c>
      <c r="H3811" t="s">
        <v>14086</v>
      </c>
      <c r="I3811" t="s">
        <v>46</v>
      </c>
      <c r="J3811" t="s">
        <v>14381</v>
      </c>
      <c r="K3811" t="s">
        <v>2648</v>
      </c>
      <c r="L3811">
        <v>10910</v>
      </c>
      <c r="M3811">
        <v>1218</v>
      </c>
      <c r="N3811">
        <v>1245</v>
      </c>
      <c r="O3811">
        <v>1406</v>
      </c>
      <c r="P3811">
        <v>1758</v>
      </c>
      <c r="Q3811">
        <v>2173</v>
      </c>
    </row>
    <row r="3812" spans="1:17" x14ac:dyDescent="0.25">
      <c r="A3812">
        <v>47171</v>
      </c>
      <c r="B3812" t="s">
        <v>14382</v>
      </c>
      <c r="C3812" t="s">
        <v>14119</v>
      </c>
      <c r="D3812" t="s">
        <v>14120</v>
      </c>
      <c r="E3812" t="s">
        <v>1921</v>
      </c>
      <c r="F3812" t="s">
        <v>2644</v>
      </c>
      <c r="G3812" t="s">
        <v>14085</v>
      </c>
      <c r="H3812" t="s">
        <v>14086</v>
      </c>
      <c r="I3812" t="s">
        <v>46</v>
      </c>
      <c r="J3812" t="s">
        <v>14383</v>
      </c>
      <c r="K3812" t="s">
        <v>2648</v>
      </c>
      <c r="L3812">
        <v>17821</v>
      </c>
      <c r="M3812">
        <v>700</v>
      </c>
      <c r="N3812">
        <v>724</v>
      </c>
      <c r="O3812">
        <v>875</v>
      </c>
      <c r="P3812">
        <v>1107</v>
      </c>
      <c r="Q3812">
        <v>1299</v>
      </c>
    </row>
    <row r="3813" spans="1:17" x14ac:dyDescent="0.25">
      <c r="A3813">
        <v>47173</v>
      </c>
      <c r="B3813" t="s">
        <v>14384</v>
      </c>
      <c r="C3813" t="s">
        <v>14083</v>
      </c>
      <c r="D3813" t="s">
        <v>14084</v>
      </c>
      <c r="E3813" t="s">
        <v>756</v>
      </c>
      <c r="F3813" t="s">
        <v>2644</v>
      </c>
      <c r="G3813" t="s">
        <v>14085</v>
      </c>
      <c r="H3813" t="s">
        <v>14086</v>
      </c>
      <c r="I3813" t="s">
        <v>46</v>
      </c>
      <c r="J3813" t="s">
        <v>14385</v>
      </c>
      <c r="K3813" t="s">
        <v>2648</v>
      </c>
      <c r="L3813">
        <v>19678</v>
      </c>
      <c r="M3813">
        <v>887</v>
      </c>
      <c r="N3813">
        <v>952</v>
      </c>
      <c r="O3813">
        <v>1156</v>
      </c>
      <c r="P3813">
        <v>1507</v>
      </c>
      <c r="Q3813">
        <v>1773</v>
      </c>
    </row>
    <row r="3814" spans="1:17" x14ac:dyDescent="0.25">
      <c r="A3814">
        <v>47175</v>
      </c>
      <c r="B3814" t="s">
        <v>14386</v>
      </c>
      <c r="C3814" t="s">
        <v>14387</v>
      </c>
      <c r="D3814" t="s">
        <v>14388</v>
      </c>
      <c r="E3814" t="s">
        <v>1759</v>
      </c>
      <c r="F3814" t="s">
        <v>2644</v>
      </c>
      <c r="G3814" t="s">
        <v>14085</v>
      </c>
      <c r="H3814" t="s">
        <v>14086</v>
      </c>
      <c r="I3814" t="s">
        <v>46</v>
      </c>
      <c r="J3814" t="s">
        <v>14389</v>
      </c>
      <c r="K3814" t="s">
        <v>2657</v>
      </c>
      <c r="L3814">
        <v>5813</v>
      </c>
      <c r="M3814">
        <v>609</v>
      </c>
      <c r="N3814">
        <v>610</v>
      </c>
      <c r="O3814">
        <v>747</v>
      </c>
      <c r="P3814">
        <v>1015</v>
      </c>
      <c r="Q3814">
        <v>1051</v>
      </c>
    </row>
    <row r="3815" spans="1:17" x14ac:dyDescent="0.25">
      <c r="A3815">
        <v>47177</v>
      </c>
      <c r="B3815" t="s">
        <v>14390</v>
      </c>
      <c r="C3815" t="s">
        <v>14391</v>
      </c>
      <c r="D3815" t="s">
        <v>14392</v>
      </c>
      <c r="E3815" t="s">
        <v>783</v>
      </c>
      <c r="F3815" t="s">
        <v>2644</v>
      </c>
      <c r="G3815" t="s">
        <v>14085</v>
      </c>
      <c r="H3815" t="s">
        <v>14086</v>
      </c>
      <c r="I3815" t="s">
        <v>46</v>
      </c>
      <c r="J3815" t="s">
        <v>14393</v>
      </c>
      <c r="K3815" t="s">
        <v>2657</v>
      </c>
      <c r="L3815">
        <v>40971</v>
      </c>
      <c r="M3815">
        <v>589</v>
      </c>
      <c r="N3815">
        <v>593</v>
      </c>
      <c r="O3815">
        <v>780</v>
      </c>
      <c r="P3815">
        <v>956</v>
      </c>
      <c r="Q3815">
        <v>1105</v>
      </c>
    </row>
    <row r="3816" spans="1:17" x14ac:dyDescent="0.25">
      <c r="A3816">
        <v>47179</v>
      </c>
      <c r="B3816" t="s">
        <v>14394</v>
      </c>
      <c r="C3816" t="s">
        <v>14119</v>
      </c>
      <c r="D3816" t="s">
        <v>14120</v>
      </c>
      <c r="E3816" t="s">
        <v>271</v>
      </c>
      <c r="F3816" t="s">
        <v>2644</v>
      </c>
      <c r="G3816" t="s">
        <v>14085</v>
      </c>
      <c r="H3816" t="s">
        <v>14086</v>
      </c>
      <c r="I3816" t="s">
        <v>46</v>
      </c>
      <c r="J3816" t="s">
        <v>14395</v>
      </c>
      <c r="K3816" t="s">
        <v>2648</v>
      </c>
      <c r="L3816">
        <v>128874</v>
      </c>
      <c r="M3816">
        <v>700</v>
      </c>
      <c r="N3816">
        <v>724</v>
      </c>
      <c r="O3816">
        <v>875</v>
      </c>
      <c r="P3816">
        <v>1107</v>
      </c>
      <c r="Q3816">
        <v>1299</v>
      </c>
    </row>
    <row r="3817" spans="1:17" x14ac:dyDescent="0.25">
      <c r="A3817">
        <v>47181</v>
      </c>
      <c r="B3817" t="s">
        <v>14396</v>
      </c>
      <c r="C3817" t="s">
        <v>14397</v>
      </c>
      <c r="D3817" t="s">
        <v>14398</v>
      </c>
      <c r="E3817" t="s">
        <v>975</v>
      </c>
      <c r="F3817" t="s">
        <v>2644</v>
      </c>
      <c r="G3817" t="s">
        <v>14085</v>
      </c>
      <c r="H3817" t="s">
        <v>14086</v>
      </c>
      <c r="I3817" t="s">
        <v>46</v>
      </c>
      <c r="J3817" t="s">
        <v>14399</v>
      </c>
      <c r="K3817" t="s">
        <v>2657</v>
      </c>
      <c r="L3817">
        <v>16638</v>
      </c>
      <c r="M3817">
        <v>609</v>
      </c>
      <c r="N3817">
        <v>620</v>
      </c>
      <c r="O3817">
        <v>747</v>
      </c>
      <c r="P3817">
        <v>970</v>
      </c>
      <c r="Q3817">
        <v>1051</v>
      </c>
    </row>
    <row r="3818" spans="1:17" x14ac:dyDescent="0.25">
      <c r="A3818">
        <v>47183</v>
      </c>
      <c r="B3818" t="s">
        <v>14400</v>
      </c>
      <c r="C3818" t="s">
        <v>14401</v>
      </c>
      <c r="D3818" t="s">
        <v>14402</v>
      </c>
      <c r="E3818" t="s">
        <v>1953</v>
      </c>
      <c r="F3818" t="s">
        <v>2644</v>
      </c>
      <c r="G3818" t="s">
        <v>14085</v>
      </c>
      <c r="H3818" t="s">
        <v>14086</v>
      </c>
      <c r="I3818" t="s">
        <v>46</v>
      </c>
      <c r="J3818" t="s">
        <v>14403</v>
      </c>
      <c r="K3818" t="s">
        <v>2657</v>
      </c>
      <c r="L3818">
        <v>33377</v>
      </c>
      <c r="M3818">
        <v>609</v>
      </c>
      <c r="N3818">
        <v>621</v>
      </c>
      <c r="O3818">
        <v>747</v>
      </c>
      <c r="P3818">
        <v>909</v>
      </c>
      <c r="Q3818">
        <v>1091</v>
      </c>
    </row>
    <row r="3819" spans="1:17" x14ac:dyDescent="0.25">
      <c r="A3819">
        <v>47185</v>
      </c>
      <c r="B3819" t="s">
        <v>14404</v>
      </c>
      <c r="C3819" t="s">
        <v>14405</v>
      </c>
      <c r="D3819" t="s">
        <v>14406</v>
      </c>
      <c r="E3819" t="s">
        <v>1789</v>
      </c>
      <c r="F3819" t="s">
        <v>2644</v>
      </c>
      <c r="G3819" t="s">
        <v>14085</v>
      </c>
      <c r="H3819" t="s">
        <v>14086</v>
      </c>
      <c r="I3819" t="s">
        <v>46</v>
      </c>
      <c r="J3819" t="s">
        <v>14407</v>
      </c>
      <c r="K3819" t="s">
        <v>2657</v>
      </c>
      <c r="L3819">
        <v>27087</v>
      </c>
      <c r="M3819">
        <v>623</v>
      </c>
      <c r="N3819">
        <v>627</v>
      </c>
      <c r="O3819">
        <v>825</v>
      </c>
      <c r="P3819">
        <v>1004</v>
      </c>
      <c r="Q3819">
        <v>1108</v>
      </c>
    </row>
    <row r="3820" spans="1:17" x14ac:dyDescent="0.25">
      <c r="A3820">
        <v>47187</v>
      </c>
      <c r="B3820" t="s">
        <v>14408</v>
      </c>
      <c r="C3820" t="s">
        <v>14111</v>
      </c>
      <c r="D3820" t="s">
        <v>14112</v>
      </c>
      <c r="E3820" t="s">
        <v>1963</v>
      </c>
      <c r="F3820" t="s">
        <v>2644</v>
      </c>
      <c r="G3820" t="s">
        <v>14085</v>
      </c>
      <c r="H3820" t="s">
        <v>14086</v>
      </c>
      <c r="I3820" t="s">
        <v>46</v>
      </c>
      <c r="J3820" t="s">
        <v>14409</v>
      </c>
      <c r="K3820" t="s">
        <v>2648</v>
      </c>
      <c r="L3820">
        <v>232380</v>
      </c>
      <c r="M3820">
        <v>1218</v>
      </c>
      <c r="N3820">
        <v>1245</v>
      </c>
      <c r="O3820">
        <v>1406</v>
      </c>
      <c r="P3820">
        <v>1758</v>
      </c>
      <c r="Q3820">
        <v>2173</v>
      </c>
    </row>
    <row r="3821" spans="1:17" x14ac:dyDescent="0.25">
      <c r="A3821">
        <v>47189</v>
      </c>
      <c r="B3821" t="s">
        <v>14410</v>
      </c>
      <c r="C3821" t="s">
        <v>14111</v>
      </c>
      <c r="D3821" t="s">
        <v>14112</v>
      </c>
      <c r="E3821" t="s">
        <v>1969</v>
      </c>
      <c r="F3821" t="s">
        <v>2644</v>
      </c>
      <c r="G3821" t="s">
        <v>14085</v>
      </c>
      <c r="H3821" t="s">
        <v>14086</v>
      </c>
      <c r="I3821" t="s">
        <v>46</v>
      </c>
      <c r="J3821" t="s">
        <v>14411</v>
      </c>
      <c r="K3821" t="s">
        <v>2648</v>
      </c>
      <c r="L3821">
        <v>140604</v>
      </c>
      <c r="M3821">
        <v>1218</v>
      </c>
      <c r="N3821">
        <v>1245</v>
      </c>
      <c r="O3821">
        <v>1406</v>
      </c>
      <c r="P3821">
        <v>1758</v>
      </c>
      <c r="Q3821">
        <v>2173</v>
      </c>
    </row>
    <row r="3822" spans="1:17" x14ac:dyDescent="0.25">
      <c r="A3822">
        <v>48001</v>
      </c>
      <c r="B3822" t="s">
        <v>14412</v>
      </c>
      <c r="C3822" t="s">
        <v>14413</v>
      </c>
      <c r="D3822" t="s">
        <v>14414</v>
      </c>
      <c r="E3822" t="s">
        <v>92</v>
      </c>
      <c r="F3822" t="s">
        <v>2644</v>
      </c>
      <c r="G3822" t="s">
        <v>14415</v>
      </c>
      <c r="H3822" t="s">
        <v>14416</v>
      </c>
      <c r="I3822" t="s">
        <v>47</v>
      </c>
      <c r="J3822" t="s">
        <v>14417</v>
      </c>
      <c r="K3822" t="s">
        <v>2657</v>
      </c>
      <c r="L3822">
        <v>57917</v>
      </c>
      <c r="M3822">
        <v>684</v>
      </c>
      <c r="N3822">
        <v>755</v>
      </c>
      <c r="O3822">
        <v>907</v>
      </c>
      <c r="P3822">
        <v>1223</v>
      </c>
      <c r="Q3822">
        <v>1434</v>
      </c>
    </row>
    <row r="3823" spans="1:17" x14ac:dyDescent="0.25">
      <c r="A3823">
        <v>48003</v>
      </c>
      <c r="B3823" t="s">
        <v>14418</v>
      </c>
      <c r="C3823" t="s">
        <v>14419</v>
      </c>
      <c r="D3823" t="s">
        <v>14420</v>
      </c>
      <c r="E3823" t="s">
        <v>135</v>
      </c>
      <c r="F3823" t="s">
        <v>2644</v>
      </c>
      <c r="G3823" t="s">
        <v>14415</v>
      </c>
      <c r="H3823" t="s">
        <v>14416</v>
      </c>
      <c r="I3823" t="s">
        <v>47</v>
      </c>
      <c r="J3823" t="s">
        <v>14421</v>
      </c>
      <c r="K3823" t="s">
        <v>2657</v>
      </c>
      <c r="L3823">
        <v>18227</v>
      </c>
      <c r="M3823">
        <v>874</v>
      </c>
      <c r="N3823">
        <v>1006</v>
      </c>
      <c r="O3823">
        <v>1159</v>
      </c>
      <c r="P3823">
        <v>1506</v>
      </c>
      <c r="Q3823">
        <v>1705</v>
      </c>
    </row>
    <row r="3824" spans="1:17" x14ac:dyDescent="0.25">
      <c r="A3824">
        <v>48005</v>
      </c>
      <c r="B3824" t="s">
        <v>14422</v>
      </c>
      <c r="C3824" t="s">
        <v>14423</v>
      </c>
      <c r="D3824" t="s">
        <v>14424</v>
      </c>
      <c r="E3824" t="s">
        <v>184</v>
      </c>
      <c r="F3824" t="s">
        <v>2644</v>
      </c>
      <c r="G3824" t="s">
        <v>14415</v>
      </c>
      <c r="H3824" t="s">
        <v>14416</v>
      </c>
      <c r="I3824" t="s">
        <v>47</v>
      </c>
      <c r="J3824" t="s">
        <v>14425</v>
      </c>
      <c r="K3824" t="s">
        <v>2657</v>
      </c>
      <c r="L3824">
        <v>87119</v>
      </c>
      <c r="M3824">
        <v>787</v>
      </c>
      <c r="N3824">
        <v>790</v>
      </c>
      <c r="O3824">
        <v>932</v>
      </c>
      <c r="P3824">
        <v>1151</v>
      </c>
      <c r="Q3824">
        <v>1252</v>
      </c>
    </row>
    <row r="3825" spans="1:17" x14ac:dyDescent="0.25">
      <c r="A3825">
        <v>48007</v>
      </c>
      <c r="B3825" t="s">
        <v>14426</v>
      </c>
      <c r="C3825" t="s">
        <v>14427</v>
      </c>
      <c r="D3825" t="s">
        <v>14428</v>
      </c>
      <c r="E3825" t="s">
        <v>230</v>
      </c>
      <c r="F3825" t="s">
        <v>2644</v>
      </c>
      <c r="G3825" t="s">
        <v>14415</v>
      </c>
      <c r="H3825" t="s">
        <v>14416</v>
      </c>
      <c r="I3825" t="s">
        <v>47</v>
      </c>
      <c r="J3825" t="s">
        <v>14429</v>
      </c>
      <c r="K3825" t="s">
        <v>2657</v>
      </c>
      <c r="L3825">
        <v>24220</v>
      </c>
      <c r="M3825">
        <v>798</v>
      </c>
      <c r="N3825">
        <v>930</v>
      </c>
      <c r="O3825">
        <v>1059</v>
      </c>
      <c r="P3825">
        <v>1505</v>
      </c>
      <c r="Q3825">
        <v>1558</v>
      </c>
    </row>
    <row r="3826" spans="1:17" x14ac:dyDescent="0.25">
      <c r="A3826">
        <v>48009</v>
      </c>
      <c r="B3826" t="s">
        <v>14430</v>
      </c>
      <c r="C3826" t="s">
        <v>14431</v>
      </c>
      <c r="D3826" t="s">
        <v>14432</v>
      </c>
      <c r="E3826" t="s">
        <v>274</v>
      </c>
      <c r="F3826" t="s">
        <v>2644</v>
      </c>
      <c r="G3826" t="s">
        <v>14415</v>
      </c>
      <c r="H3826" t="s">
        <v>14416</v>
      </c>
      <c r="I3826" t="s">
        <v>47</v>
      </c>
      <c r="J3826" t="s">
        <v>14433</v>
      </c>
      <c r="K3826" t="s">
        <v>2648</v>
      </c>
      <c r="L3826">
        <v>8754</v>
      </c>
      <c r="M3826">
        <v>712</v>
      </c>
      <c r="N3826">
        <v>771</v>
      </c>
      <c r="O3826">
        <v>943</v>
      </c>
      <c r="P3826">
        <v>1274</v>
      </c>
      <c r="Q3826">
        <v>1459</v>
      </c>
    </row>
    <row r="3827" spans="1:17" x14ac:dyDescent="0.25">
      <c r="A3827">
        <v>48011</v>
      </c>
      <c r="B3827" t="s">
        <v>14434</v>
      </c>
      <c r="C3827" t="s">
        <v>14435</v>
      </c>
      <c r="D3827" t="s">
        <v>14436</v>
      </c>
      <c r="E3827" t="s">
        <v>179</v>
      </c>
      <c r="F3827" t="s">
        <v>2644</v>
      </c>
      <c r="G3827" t="s">
        <v>14415</v>
      </c>
      <c r="H3827" t="s">
        <v>14416</v>
      </c>
      <c r="I3827" t="s">
        <v>47</v>
      </c>
      <c r="J3827" t="s">
        <v>14437</v>
      </c>
      <c r="K3827" t="s">
        <v>2648</v>
      </c>
      <c r="L3827">
        <v>1950</v>
      </c>
      <c r="M3827">
        <v>670</v>
      </c>
      <c r="N3827">
        <v>778</v>
      </c>
      <c r="O3827">
        <v>972</v>
      </c>
      <c r="P3827">
        <v>1322</v>
      </c>
      <c r="Q3827">
        <v>1542</v>
      </c>
    </row>
    <row r="3828" spans="1:17" x14ac:dyDescent="0.25">
      <c r="A3828">
        <v>48013</v>
      </c>
      <c r="B3828" t="s">
        <v>14438</v>
      </c>
      <c r="C3828" t="s">
        <v>14439</v>
      </c>
      <c r="D3828" t="s">
        <v>14440</v>
      </c>
      <c r="E3828" t="s">
        <v>348</v>
      </c>
      <c r="F3828" t="s">
        <v>2644</v>
      </c>
      <c r="G3828" t="s">
        <v>14415</v>
      </c>
      <c r="H3828" t="s">
        <v>14416</v>
      </c>
      <c r="I3828" t="s">
        <v>47</v>
      </c>
      <c r="J3828" t="s">
        <v>14441</v>
      </c>
      <c r="K3828" t="s">
        <v>2648</v>
      </c>
      <c r="L3828">
        <v>50194</v>
      </c>
      <c r="M3828">
        <v>725</v>
      </c>
      <c r="N3828">
        <v>897</v>
      </c>
      <c r="O3828">
        <v>1013</v>
      </c>
      <c r="P3828">
        <v>1233</v>
      </c>
      <c r="Q3828">
        <v>1670</v>
      </c>
    </row>
    <row r="3829" spans="1:17" x14ac:dyDescent="0.25">
      <c r="A3829">
        <v>48015</v>
      </c>
      <c r="B3829" t="s">
        <v>14442</v>
      </c>
      <c r="C3829" t="s">
        <v>14443</v>
      </c>
      <c r="D3829" t="s">
        <v>14444</v>
      </c>
      <c r="E3829" t="s">
        <v>380</v>
      </c>
      <c r="F3829" t="s">
        <v>2644</v>
      </c>
      <c r="G3829" t="s">
        <v>14415</v>
      </c>
      <c r="H3829" t="s">
        <v>14416</v>
      </c>
      <c r="I3829" t="s">
        <v>47</v>
      </c>
      <c r="J3829" t="s">
        <v>14445</v>
      </c>
      <c r="K3829" t="s">
        <v>2648</v>
      </c>
      <c r="L3829">
        <v>29892</v>
      </c>
      <c r="M3829">
        <v>639</v>
      </c>
      <c r="N3829">
        <v>826</v>
      </c>
      <c r="O3829">
        <v>955</v>
      </c>
      <c r="P3829">
        <v>1357</v>
      </c>
      <c r="Q3829">
        <v>1627</v>
      </c>
    </row>
    <row r="3830" spans="1:17" x14ac:dyDescent="0.25">
      <c r="A3830">
        <v>48017</v>
      </c>
      <c r="B3830" t="s">
        <v>14446</v>
      </c>
      <c r="C3830" t="s">
        <v>14447</v>
      </c>
      <c r="D3830" t="s">
        <v>14448</v>
      </c>
      <c r="E3830" t="s">
        <v>418</v>
      </c>
      <c r="F3830" t="s">
        <v>2644</v>
      </c>
      <c r="G3830" t="s">
        <v>14415</v>
      </c>
      <c r="H3830" t="s">
        <v>14416</v>
      </c>
      <c r="I3830" t="s">
        <v>47</v>
      </c>
      <c r="J3830" t="s">
        <v>14449</v>
      </c>
      <c r="K3830" t="s">
        <v>2657</v>
      </c>
      <c r="L3830">
        <v>6916</v>
      </c>
      <c r="M3830">
        <v>623</v>
      </c>
      <c r="N3830">
        <v>658</v>
      </c>
      <c r="O3830">
        <v>826</v>
      </c>
      <c r="P3830">
        <v>1005</v>
      </c>
      <c r="Q3830">
        <v>1215</v>
      </c>
    </row>
    <row r="3831" spans="1:17" x14ac:dyDescent="0.25">
      <c r="A3831">
        <v>48019</v>
      </c>
      <c r="B3831" t="s">
        <v>14450</v>
      </c>
      <c r="C3831" t="s">
        <v>14451</v>
      </c>
      <c r="D3831" t="s">
        <v>14452</v>
      </c>
      <c r="E3831" t="s">
        <v>452</v>
      </c>
      <c r="F3831" t="s">
        <v>2644</v>
      </c>
      <c r="G3831" t="s">
        <v>14415</v>
      </c>
      <c r="H3831" t="s">
        <v>14416</v>
      </c>
      <c r="I3831" t="s">
        <v>47</v>
      </c>
      <c r="J3831" t="s">
        <v>14453</v>
      </c>
      <c r="K3831" t="s">
        <v>2648</v>
      </c>
      <c r="L3831">
        <v>22770</v>
      </c>
      <c r="M3831">
        <v>918</v>
      </c>
      <c r="N3831">
        <v>1057</v>
      </c>
      <c r="O3831">
        <v>1282</v>
      </c>
      <c r="P3831">
        <v>1631</v>
      </c>
      <c r="Q3831">
        <v>1987</v>
      </c>
    </row>
    <row r="3832" spans="1:17" x14ac:dyDescent="0.25">
      <c r="A3832">
        <v>48021</v>
      </c>
      <c r="B3832" t="s">
        <v>14454</v>
      </c>
      <c r="C3832" t="s">
        <v>14455</v>
      </c>
      <c r="D3832" t="s">
        <v>14456</v>
      </c>
      <c r="E3832" t="s">
        <v>487</v>
      </c>
      <c r="F3832" t="s">
        <v>2644</v>
      </c>
      <c r="G3832" t="s">
        <v>14415</v>
      </c>
      <c r="H3832" t="s">
        <v>14416</v>
      </c>
      <c r="I3832" t="s">
        <v>47</v>
      </c>
      <c r="J3832" t="s">
        <v>14457</v>
      </c>
      <c r="K3832" t="s">
        <v>2648</v>
      </c>
      <c r="L3832">
        <v>86839</v>
      </c>
      <c r="M3832">
        <v>1253</v>
      </c>
      <c r="N3832">
        <v>1386</v>
      </c>
      <c r="O3832">
        <v>1626</v>
      </c>
      <c r="P3832">
        <v>2088</v>
      </c>
      <c r="Q3832">
        <v>2416</v>
      </c>
    </row>
    <row r="3833" spans="1:17" x14ac:dyDescent="0.25">
      <c r="A3833">
        <v>48023</v>
      </c>
      <c r="B3833" t="s">
        <v>14458</v>
      </c>
      <c r="C3833" t="s">
        <v>14459</v>
      </c>
      <c r="D3833" t="s">
        <v>14460</v>
      </c>
      <c r="E3833" t="s">
        <v>515</v>
      </c>
      <c r="F3833" t="s">
        <v>2644</v>
      </c>
      <c r="G3833" t="s">
        <v>14415</v>
      </c>
      <c r="H3833" t="s">
        <v>14416</v>
      </c>
      <c r="I3833" t="s">
        <v>47</v>
      </c>
      <c r="J3833" t="s">
        <v>14461</v>
      </c>
      <c r="K3833" t="s">
        <v>2657</v>
      </c>
      <c r="L3833">
        <v>3560</v>
      </c>
      <c r="M3833">
        <v>623</v>
      </c>
      <c r="N3833">
        <v>636</v>
      </c>
      <c r="O3833">
        <v>826</v>
      </c>
      <c r="P3833">
        <v>1174</v>
      </c>
      <c r="Q3833">
        <v>1215</v>
      </c>
    </row>
    <row r="3834" spans="1:17" x14ac:dyDescent="0.25">
      <c r="A3834">
        <v>48025</v>
      </c>
      <c r="B3834" t="s">
        <v>14462</v>
      </c>
      <c r="C3834" t="s">
        <v>14463</v>
      </c>
      <c r="D3834" t="s">
        <v>14464</v>
      </c>
      <c r="E3834" t="s">
        <v>548</v>
      </c>
      <c r="F3834" t="s">
        <v>2644</v>
      </c>
      <c r="G3834" t="s">
        <v>14415</v>
      </c>
      <c r="H3834" t="s">
        <v>14416</v>
      </c>
      <c r="I3834" t="s">
        <v>47</v>
      </c>
      <c r="J3834" t="s">
        <v>14465</v>
      </c>
      <c r="K3834" t="s">
        <v>2657</v>
      </c>
      <c r="L3834">
        <v>32609</v>
      </c>
      <c r="M3834">
        <v>794</v>
      </c>
      <c r="N3834">
        <v>800</v>
      </c>
      <c r="O3834">
        <v>1053</v>
      </c>
      <c r="P3834">
        <v>1395</v>
      </c>
      <c r="Q3834">
        <v>1551</v>
      </c>
    </row>
    <row r="3835" spans="1:17" x14ac:dyDescent="0.25">
      <c r="A3835">
        <v>48027</v>
      </c>
      <c r="B3835" t="s">
        <v>14466</v>
      </c>
      <c r="C3835" t="s">
        <v>14467</v>
      </c>
      <c r="D3835" t="s">
        <v>14468</v>
      </c>
      <c r="E3835" t="s">
        <v>327</v>
      </c>
      <c r="F3835" t="s">
        <v>2644</v>
      </c>
      <c r="G3835" t="s">
        <v>14415</v>
      </c>
      <c r="H3835" t="s">
        <v>14416</v>
      </c>
      <c r="I3835" t="s">
        <v>47</v>
      </c>
      <c r="J3835" t="s">
        <v>14469</v>
      </c>
      <c r="K3835" t="s">
        <v>2648</v>
      </c>
      <c r="L3835">
        <v>355700</v>
      </c>
      <c r="M3835">
        <v>749</v>
      </c>
      <c r="N3835">
        <v>754</v>
      </c>
      <c r="O3835">
        <v>957</v>
      </c>
      <c r="P3835">
        <v>1360</v>
      </c>
      <c r="Q3835">
        <v>1630</v>
      </c>
    </row>
    <row r="3836" spans="1:17" x14ac:dyDescent="0.25">
      <c r="A3836">
        <v>48029</v>
      </c>
      <c r="B3836" t="s">
        <v>14470</v>
      </c>
      <c r="C3836" t="s">
        <v>14451</v>
      </c>
      <c r="D3836" t="s">
        <v>14452</v>
      </c>
      <c r="E3836" t="s">
        <v>614</v>
      </c>
      <c r="F3836" t="s">
        <v>2644</v>
      </c>
      <c r="G3836" t="s">
        <v>14415</v>
      </c>
      <c r="H3836" t="s">
        <v>14416</v>
      </c>
      <c r="I3836" t="s">
        <v>47</v>
      </c>
      <c r="J3836" t="s">
        <v>14471</v>
      </c>
      <c r="K3836" t="s">
        <v>2648</v>
      </c>
      <c r="L3836">
        <v>1978826</v>
      </c>
      <c r="M3836">
        <v>918</v>
      </c>
      <c r="N3836">
        <v>1057</v>
      </c>
      <c r="O3836">
        <v>1282</v>
      </c>
      <c r="P3836">
        <v>1631</v>
      </c>
      <c r="Q3836">
        <v>1987</v>
      </c>
    </row>
    <row r="3837" spans="1:17" x14ac:dyDescent="0.25">
      <c r="A3837">
        <v>48031</v>
      </c>
      <c r="B3837" t="s">
        <v>14472</v>
      </c>
      <c r="C3837" t="s">
        <v>14473</v>
      </c>
      <c r="D3837" t="s">
        <v>14474</v>
      </c>
      <c r="E3837" t="s">
        <v>652</v>
      </c>
      <c r="F3837" t="s">
        <v>2644</v>
      </c>
      <c r="G3837" t="s">
        <v>14415</v>
      </c>
      <c r="H3837" t="s">
        <v>14416</v>
      </c>
      <c r="I3837" t="s">
        <v>47</v>
      </c>
      <c r="J3837" t="s">
        <v>14475</v>
      </c>
      <c r="K3837" t="s">
        <v>2657</v>
      </c>
      <c r="L3837">
        <v>11733</v>
      </c>
      <c r="M3837">
        <v>817</v>
      </c>
      <c r="N3837">
        <v>862</v>
      </c>
      <c r="O3837">
        <v>1083</v>
      </c>
      <c r="P3837">
        <v>1318</v>
      </c>
      <c r="Q3837">
        <v>1479</v>
      </c>
    </row>
    <row r="3838" spans="1:17" x14ac:dyDescent="0.25">
      <c r="A3838">
        <v>48033</v>
      </c>
      <c r="B3838" t="s">
        <v>14476</v>
      </c>
      <c r="C3838" t="s">
        <v>14477</v>
      </c>
      <c r="D3838" t="s">
        <v>14478</v>
      </c>
      <c r="E3838" t="s">
        <v>680</v>
      </c>
      <c r="F3838" t="s">
        <v>2644</v>
      </c>
      <c r="G3838" t="s">
        <v>14415</v>
      </c>
      <c r="H3838" t="s">
        <v>14416</v>
      </c>
      <c r="I3838" t="s">
        <v>47</v>
      </c>
      <c r="J3838" t="s">
        <v>14479</v>
      </c>
      <c r="K3838" t="s">
        <v>2657</v>
      </c>
      <c r="L3838">
        <v>653</v>
      </c>
      <c r="M3838">
        <v>667</v>
      </c>
      <c r="N3838">
        <v>705</v>
      </c>
      <c r="O3838">
        <v>885</v>
      </c>
      <c r="P3838">
        <v>1161</v>
      </c>
      <c r="Q3838">
        <v>1302</v>
      </c>
    </row>
    <row r="3839" spans="1:17" x14ac:dyDescent="0.25">
      <c r="A3839">
        <v>48035</v>
      </c>
      <c r="B3839" t="s">
        <v>14480</v>
      </c>
      <c r="C3839" t="s">
        <v>14481</v>
      </c>
      <c r="D3839" t="s">
        <v>14482</v>
      </c>
      <c r="E3839" t="s">
        <v>710</v>
      </c>
      <c r="F3839" t="s">
        <v>2644</v>
      </c>
      <c r="G3839" t="s">
        <v>14415</v>
      </c>
      <c r="H3839" t="s">
        <v>14416</v>
      </c>
      <c r="I3839" t="s">
        <v>47</v>
      </c>
      <c r="J3839" t="s">
        <v>14483</v>
      </c>
      <c r="K3839" t="s">
        <v>2657</v>
      </c>
      <c r="L3839">
        <v>18428</v>
      </c>
      <c r="M3839">
        <v>623</v>
      </c>
      <c r="N3839">
        <v>628</v>
      </c>
      <c r="O3839">
        <v>826</v>
      </c>
      <c r="P3839">
        <v>1143</v>
      </c>
      <c r="Q3839">
        <v>1162</v>
      </c>
    </row>
    <row r="3840" spans="1:17" x14ac:dyDescent="0.25">
      <c r="A3840">
        <v>48037</v>
      </c>
      <c r="B3840" t="s">
        <v>14484</v>
      </c>
      <c r="C3840" t="s">
        <v>3246</v>
      </c>
      <c r="D3840" t="s">
        <v>3247</v>
      </c>
      <c r="E3840" t="s">
        <v>734</v>
      </c>
      <c r="F3840" t="s">
        <v>2644</v>
      </c>
      <c r="G3840" t="s">
        <v>14415</v>
      </c>
      <c r="H3840" t="s">
        <v>14416</v>
      </c>
      <c r="I3840" t="s">
        <v>47</v>
      </c>
      <c r="J3840" t="s">
        <v>14485</v>
      </c>
      <c r="K3840" t="s">
        <v>2648</v>
      </c>
      <c r="L3840">
        <v>93622</v>
      </c>
      <c r="M3840">
        <v>704</v>
      </c>
      <c r="N3840">
        <v>709</v>
      </c>
      <c r="O3840">
        <v>890</v>
      </c>
      <c r="P3840">
        <v>1109</v>
      </c>
      <c r="Q3840">
        <v>1444</v>
      </c>
    </row>
    <row r="3841" spans="1:17" x14ac:dyDescent="0.25">
      <c r="A3841">
        <v>48039</v>
      </c>
      <c r="B3841" t="s">
        <v>14486</v>
      </c>
      <c r="C3841" t="s">
        <v>14487</v>
      </c>
      <c r="D3841" t="s">
        <v>14488</v>
      </c>
      <c r="E3841" t="s">
        <v>764</v>
      </c>
      <c r="F3841" t="s">
        <v>2644</v>
      </c>
      <c r="G3841" t="s">
        <v>14415</v>
      </c>
      <c r="H3841" t="s">
        <v>14416</v>
      </c>
      <c r="I3841" t="s">
        <v>47</v>
      </c>
      <c r="J3841" t="s">
        <v>14489</v>
      </c>
      <c r="K3841" t="s">
        <v>2648</v>
      </c>
      <c r="L3841">
        <v>368062</v>
      </c>
      <c r="M3841">
        <v>836</v>
      </c>
      <c r="N3841">
        <v>1108</v>
      </c>
      <c r="O3841">
        <v>1251</v>
      </c>
      <c r="P3841">
        <v>1612</v>
      </c>
      <c r="Q3841">
        <v>2131</v>
      </c>
    </row>
    <row r="3842" spans="1:17" x14ac:dyDescent="0.25">
      <c r="A3842">
        <v>48041</v>
      </c>
      <c r="B3842" t="s">
        <v>14490</v>
      </c>
      <c r="C3842" t="s">
        <v>14491</v>
      </c>
      <c r="D3842" t="s">
        <v>14492</v>
      </c>
      <c r="E3842" t="s">
        <v>789</v>
      </c>
      <c r="F3842" t="s">
        <v>2644</v>
      </c>
      <c r="G3842" t="s">
        <v>14415</v>
      </c>
      <c r="H3842" t="s">
        <v>14416</v>
      </c>
      <c r="I3842" t="s">
        <v>47</v>
      </c>
      <c r="J3842" t="s">
        <v>14493</v>
      </c>
      <c r="K3842" t="s">
        <v>2648</v>
      </c>
      <c r="L3842">
        <v>226370</v>
      </c>
      <c r="M3842">
        <v>839</v>
      </c>
      <c r="N3842">
        <v>904</v>
      </c>
      <c r="O3842">
        <v>1024</v>
      </c>
      <c r="P3842">
        <v>1455</v>
      </c>
      <c r="Q3842">
        <v>1571</v>
      </c>
    </row>
    <row r="3843" spans="1:17" x14ac:dyDescent="0.25">
      <c r="A3843">
        <v>48043</v>
      </c>
      <c r="B3843" t="s">
        <v>14494</v>
      </c>
      <c r="C3843" t="s">
        <v>14495</v>
      </c>
      <c r="D3843" t="s">
        <v>14496</v>
      </c>
      <c r="E3843" t="s">
        <v>819</v>
      </c>
      <c r="F3843" t="s">
        <v>2644</v>
      </c>
      <c r="G3843" t="s">
        <v>14415</v>
      </c>
      <c r="H3843" t="s">
        <v>14416</v>
      </c>
      <c r="I3843" t="s">
        <v>47</v>
      </c>
      <c r="J3843" t="s">
        <v>14497</v>
      </c>
      <c r="K3843" t="s">
        <v>2657</v>
      </c>
      <c r="L3843">
        <v>9231</v>
      </c>
      <c r="M3843">
        <v>726</v>
      </c>
      <c r="N3843">
        <v>787</v>
      </c>
      <c r="O3843">
        <v>963</v>
      </c>
      <c r="P3843">
        <v>1172</v>
      </c>
      <c r="Q3843">
        <v>1533</v>
      </c>
    </row>
    <row r="3844" spans="1:17" x14ac:dyDescent="0.25">
      <c r="A3844">
        <v>48045</v>
      </c>
      <c r="B3844" t="s">
        <v>14498</v>
      </c>
      <c r="C3844" t="s">
        <v>14499</v>
      </c>
      <c r="D3844" t="s">
        <v>14500</v>
      </c>
      <c r="E3844" t="s">
        <v>846</v>
      </c>
      <c r="F3844" t="s">
        <v>2644</v>
      </c>
      <c r="G3844" t="s">
        <v>14415</v>
      </c>
      <c r="H3844" t="s">
        <v>14416</v>
      </c>
      <c r="I3844" t="s">
        <v>47</v>
      </c>
      <c r="J3844" t="s">
        <v>14501</v>
      </c>
      <c r="K3844" t="s">
        <v>2657</v>
      </c>
      <c r="L3844">
        <v>1348</v>
      </c>
      <c r="M3844">
        <v>623</v>
      </c>
      <c r="N3844">
        <v>658</v>
      </c>
      <c r="O3844">
        <v>826</v>
      </c>
      <c r="P3844">
        <v>1174</v>
      </c>
      <c r="Q3844">
        <v>1215</v>
      </c>
    </row>
    <row r="3845" spans="1:17" x14ac:dyDescent="0.25">
      <c r="A3845">
        <v>48047</v>
      </c>
      <c r="B3845" t="s">
        <v>14502</v>
      </c>
      <c r="C3845" t="s">
        <v>14503</v>
      </c>
      <c r="D3845" t="s">
        <v>14504</v>
      </c>
      <c r="E3845" t="s">
        <v>560</v>
      </c>
      <c r="F3845" t="s">
        <v>2644</v>
      </c>
      <c r="G3845" t="s">
        <v>14415</v>
      </c>
      <c r="H3845" t="s">
        <v>14416</v>
      </c>
      <c r="I3845" t="s">
        <v>47</v>
      </c>
      <c r="J3845" t="s">
        <v>14505</v>
      </c>
      <c r="K3845" t="s">
        <v>2657</v>
      </c>
      <c r="L3845">
        <v>7100</v>
      </c>
      <c r="M3845">
        <v>623</v>
      </c>
      <c r="N3845">
        <v>658</v>
      </c>
      <c r="O3845">
        <v>826</v>
      </c>
      <c r="P3845">
        <v>1005</v>
      </c>
      <c r="Q3845">
        <v>1215</v>
      </c>
    </row>
    <row r="3846" spans="1:17" x14ac:dyDescent="0.25">
      <c r="A3846">
        <v>48049</v>
      </c>
      <c r="B3846" t="s">
        <v>14506</v>
      </c>
      <c r="C3846" t="s">
        <v>14507</v>
      </c>
      <c r="D3846" t="s">
        <v>14508</v>
      </c>
      <c r="E3846" t="s">
        <v>249</v>
      </c>
      <c r="F3846" t="s">
        <v>2644</v>
      </c>
      <c r="G3846" t="s">
        <v>14415</v>
      </c>
      <c r="H3846" t="s">
        <v>14416</v>
      </c>
      <c r="I3846" t="s">
        <v>47</v>
      </c>
      <c r="J3846" t="s">
        <v>14509</v>
      </c>
      <c r="K3846" t="s">
        <v>2657</v>
      </c>
      <c r="L3846">
        <v>37805</v>
      </c>
      <c r="M3846">
        <v>609</v>
      </c>
      <c r="N3846">
        <v>692</v>
      </c>
      <c r="O3846">
        <v>911</v>
      </c>
      <c r="P3846">
        <v>1186</v>
      </c>
      <c r="Q3846">
        <v>1326</v>
      </c>
    </row>
    <row r="3847" spans="1:17" x14ac:dyDescent="0.25">
      <c r="A3847">
        <v>48051</v>
      </c>
      <c r="B3847" t="s">
        <v>14510</v>
      </c>
      <c r="C3847" t="s">
        <v>14491</v>
      </c>
      <c r="D3847" t="s">
        <v>14492</v>
      </c>
      <c r="E3847" t="s">
        <v>920</v>
      </c>
      <c r="F3847" t="s">
        <v>2644</v>
      </c>
      <c r="G3847" t="s">
        <v>14415</v>
      </c>
      <c r="H3847" t="s">
        <v>14416</v>
      </c>
      <c r="I3847" t="s">
        <v>47</v>
      </c>
      <c r="J3847" t="s">
        <v>14511</v>
      </c>
      <c r="K3847" t="s">
        <v>2648</v>
      </c>
      <c r="L3847">
        <v>18237</v>
      </c>
      <c r="M3847">
        <v>839</v>
      </c>
      <c r="N3847">
        <v>904</v>
      </c>
      <c r="O3847">
        <v>1024</v>
      </c>
      <c r="P3847">
        <v>1455</v>
      </c>
      <c r="Q3847">
        <v>1571</v>
      </c>
    </row>
    <row r="3848" spans="1:17" x14ac:dyDescent="0.25">
      <c r="A3848">
        <v>48053</v>
      </c>
      <c r="B3848" t="s">
        <v>14512</v>
      </c>
      <c r="C3848" t="s">
        <v>14513</v>
      </c>
      <c r="D3848" t="s">
        <v>14514</v>
      </c>
      <c r="E3848" t="s">
        <v>949</v>
      </c>
      <c r="F3848" t="s">
        <v>2644</v>
      </c>
      <c r="G3848" t="s">
        <v>14415</v>
      </c>
      <c r="H3848" t="s">
        <v>14416</v>
      </c>
      <c r="I3848" t="s">
        <v>47</v>
      </c>
      <c r="J3848" t="s">
        <v>14515</v>
      </c>
      <c r="K3848" t="s">
        <v>2657</v>
      </c>
      <c r="L3848">
        <v>47548</v>
      </c>
      <c r="M3848">
        <v>657</v>
      </c>
      <c r="N3848">
        <v>793</v>
      </c>
      <c r="O3848">
        <v>983</v>
      </c>
      <c r="P3848">
        <v>1352</v>
      </c>
      <c r="Q3848">
        <v>1357</v>
      </c>
    </row>
    <row r="3849" spans="1:17" x14ac:dyDescent="0.25">
      <c r="A3849">
        <v>48055</v>
      </c>
      <c r="B3849" t="s">
        <v>14516</v>
      </c>
      <c r="C3849" t="s">
        <v>14455</v>
      </c>
      <c r="D3849" t="s">
        <v>14456</v>
      </c>
      <c r="E3849" t="s">
        <v>535</v>
      </c>
      <c r="F3849" t="s">
        <v>2644</v>
      </c>
      <c r="G3849" t="s">
        <v>14415</v>
      </c>
      <c r="H3849" t="s">
        <v>14416</v>
      </c>
      <c r="I3849" t="s">
        <v>47</v>
      </c>
      <c r="J3849" t="s">
        <v>14517</v>
      </c>
      <c r="K3849" t="s">
        <v>2648</v>
      </c>
      <c r="L3849">
        <v>42817</v>
      </c>
      <c r="M3849">
        <v>1253</v>
      </c>
      <c r="N3849">
        <v>1386</v>
      </c>
      <c r="O3849">
        <v>1626</v>
      </c>
      <c r="P3849">
        <v>2088</v>
      </c>
      <c r="Q3849">
        <v>2416</v>
      </c>
    </row>
    <row r="3850" spans="1:17" x14ac:dyDescent="0.25">
      <c r="A3850">
        <v>48057</v>
      </c>
      <c r="B3850" t="s">
        <v>14518</v>
      </c>
      <c r="C3850" t="s">
        <v>14519</v>
      </c>
      <c r="D3850" t="s">
        <v>14520</v>
      </c>
      <c r="E3850" t="s">
        <v>321</v>
      </c>
      <c r="F3850" t="s">
        <v>2644</v>
      </c>
      <c r="G3850" t="s">
        <v>14415</v>
      </c>
      <c r="H3850" t="s">
        <v>14416</v>
      </c>
      <c r="I3850" t="s">
        <v>47</v>
      </c>
      <c r="J3850" t="s">
        <v>14521</v>
      </c>
      <c r="K3850" t="s">
        <v>2657</v>
      </c>
      <c r="L3850">
        <v>21470</v>
      </c>
      <c r="M3850">
        <v>557</v>
      </c>
      <c r="N3850">
        <v>731</v>
      </c>
      <c r="O3850">
        <v>826</v>
      </c>
      <c r="P3850">
        <v>1174</v>
      </c>
      <c r="Q3850">
        <v>1215</v>
      </c>
    </row>
    <row r="3851" spans="1:17" x14ac:dyDescent="0.25">
      <c r="A3851">
        <v>48059</v>
      </c>
      <c r="B3851" t="s">
        <v>14522</v>
      </c>
      <c r="C3851" t="s">
        <v>14523</v>
      </c>
      <c r="D3851" t="s">
        <v>14524</v>
      </c>
      <c r="E3851" t="s">
        <v>1019</v>
      </c>
      <c r="F3851" t="s">
        <v>2644</v>
      </c>
      <c r="G3851" t="s">
        <v>14415</v>
      </c>
      <c r="H3851" t="s">
        <v>14416</v>
      </c>
      <c r="I3851" t="s">
        <v>47</v>
      </c>
      <c r="J3851" t="s">
        <v>14525</v>
      </c>
      <c r="K3851" t="s">
        <v>2648</v>
      </c>
      <c r="L3851">
        <v>13959</v>
      </c>
      <c r="M3851">
        <v>732</v>
      </c>
      <c r="N3851">
        <v>779</v>
      </c>
      <c r="O3851">
        <v>1006</v>
      </c>
      <c r="P3851">
        <v>1360</v>
      </c>
      <c r="Q3851">
        <v>1649</v>
      </c>
    </row>
    <row r="3852" spans="1:17" x14ac:dyDescent="0.25">
      <c r="A3852">
        <v>48061</v>
      </c>
      <c r="B3852" t="s">
        <v>14526</v>
      </c>
      <c r="C3852" t="s">
        <v>14527</v>
      </c>
      <c r="D3852" t="s">
        <v>14528</v>
      </c>
      <c r="E3852" t="s">
        <v>512</v>
      </c>
      <c r="F3852" t="s">
        <v>2644</v>
      </c>
      <c r="G3852" t="s">
        <v>14415</v>
      </c>
      <c r="H3852" t="s">
        <v>14416</v>
      </c>
      <c r="I3852" t="s">
        <v>47</v>
      </c>
      <c r="J3852" t="s">
        <v>14529</v>
      </c>
      <c r="K3852" t="s">
        <v>2648</v>
      </c>
      <c r="L3852">
        <v>422135</v>
      </c>
      <c r="M3852">
        <v>632</v>
      </c>
      <c r="N3852">
        <v>702</v>
      </c>
      <c r="O3852">
        <v>893</v>
      </c>
      <c r="P3852">
        <v>1156</v>
      </c>
      <c r="Q3852">
        <v>1304</v>
      </c>
    </row>
    <row r="3853" spans="1:17" x14ac:dyDescent="0.25">
      <c r="A3853">
        <v>48063</v>
      </c>
      <c r="B3853" t="s">
        <v>14530</v>
      </c>
      <c r="C3853" t="s">
        <v>14531</v>
      </c>
      <c r="D3853" t="s">
        <v>14532</v>
      </c>
      <c r="E3853" t="s">
        <v>1066</v>
      </c>
      <c r="F3853" t="s">
        <v>2644</v>
      </c>
      <c r="G3853" t="s">
        <v>14415</v>
      </c>
      <c r="H3853" t="s">
        <v>14416</v>
      </c>
      <c r="I3853" t="s">
        <v>47</v>
      </c>
      <c r="J3853" t="s">
        <v>14533</v>
      </c>
      <c r="K3853" t="s">
        <v>2657</v>
      </c>
      <c r="L3853">
        <v>12938</v>
      </c>
      <c r="M3853">
        <v>623</v>
      </c>
      <c r="N3853">
        <v>628</v>
      </c>
      <c r="O3853">
        <v>826</v>
      </c>
      <c r="P3853">
        <v>1174</v>
      </c>
      <c r="Q3853">
        <v>1247</v>
      </c>
    </row>
    <row r="3854" spans="1:17" x14ac:dyDescent="0.25">
      <c r="A3854">
        <v>48065</v>
      </c>
      <c r="B3854" t="s">
        <v>14534</v>
      </c>
      <c r="C3854" t="s">
        <v>14435</v>
      </c>
      <c r="D3854" t="s">
        <v>14436</v>
      </c>
      <c r="E3854" t="s">
        <v>1095</v>
      </c>
      <c r="F3854" t="s">
        <v>2644</v>
      </c>
      <c r="G3854" t="s">
        <v>14415</v>
      </c>
      <c r="H3854" t="s">
        <v>14416</v>
      </c>
      <c r="I3854" t="s">
        <v>47</v>
      </c>
      <c r="J3854" t="s">
        <v>14535</v>
      </c>
      <c r="K3854" t="s">
        <v>2648</v>
      </c>
      <c r="L3854">
        <v>5957</v>
      </c>
      <c r="M3854">
        <v>670</v>
      </c>
      <c r="N3854">
        <v>778</v>
      </c>
      <c r="O3854">
        <v>972</v>
      </c>
      <c r="P3854">
        <v>1322</v>
      </c>
      <c r="Q3854">
        <v>1542</v>
      </c>
    </row>
    <row r="3855" spans="1:17" x14ac:dyDescent="0.25">
      <c r="A3855">
        <v>48067</v>
      </c>
      <c r="B3855" t="s">
        <v>14536</v>
      </c>
      <c r="C3855" t="s">
        <v>14537</v>
      </c>
      <c r="D3855" t="s">
        <v>14538</v>
      </c>
      <c r="E3855" t="s">
        <v>399</v>
      </c>
      <c r="F3855" t="s">
        <v>2644</v>
      </c>
      <c r="G3855" t="s">
        <v>14415</v>
      </c>
      <c r="H3855" t="s">
        <v>14416</v>
      </c>
      <c r="I3855" t="s">
        <v>47</v>
      </c>
      <c r="J3855" t="s">
        <v>14539</v>
      </c>
      <c r="K3855" t="s">
        <v>2657</v>
      </c>
      <c r="L3855">
        <v>30002</v>
      </c>
      <c r="M3855">
        <v>623</v>
      </c>
      <c r="N3855">
        <v>628</v>
      </c>
      <c r="O3855">
        <v>826</v>
      </c>
      <c r="P3855">
        <v>1125</v>
      </c>
      <c r="Q3855">
        <v>1407</v>
      </c>
    </row>
    <row r="3856" spans="1:17" x14ac:dyDescent="0.25">
      <c r="A3856">
        <v>48069</v>
      </c>
      <c r="B3856" t="s">
        <v>14540</v>
      </c>
      <c r="C3856" t="s">
        <v>14541</v>
      </c>
      <c r="D3856" t="s">
        <v>14542</v>
      </c>
      <c r="E3856" t="s">
        <v>1136</v>
      </c>
      <c r="F3856" t="s">
        <v>2644</v>
      </c>
      <c r="G3856" t="s">
        <v>14415</v>
      </c>
      <c r="H3856" t="s">
        <v>14416</v>
      </c>
      <c r="I3856" t="s">
        <v>47</v>
      </c>
      <c r="J3856" t="s">
        <v>14543</v>
      </c>
      <c r="K3856" t="s">
        <v>2657</v>
      </c>
      <c r="L3856">
        <v>7561</v>
      </c>
      <c r="M3856">
        <v>623</v>
      </c>
      <c r="N3856">
        <v>731</v>
      </c>
      <c r="O3856">
        <v>826</v>
      </c>
      <c r="P3856">
        <v>1174</v>
      </c>
      <c r="Q3856">
        <v>1215</v>
      </c>
    </row>
    <row r="3857" spans="1:17" x14ac:dyDescent="0.25">
      <c r="A3857">
        <v>48071</v>
      </c>
      <c r="B3857" t="s">
        <v>14544</v>
      </c>
      <c r="C3857" t="s">
        <v>14545</v>
      </c>
      <c r="D3857" t="s">
        <v>14546</v>
      </c>
      <c r="E3857" t="s">
        <v>390</v>
      </c>
      <c r="F3857" t="s">
        <v>2644</v>
      </c>
      <c r="G3857" t="s">
        <v>14415</v>
      </c>
      <c r="H3857" t="s">
        <v>14416</v>
      </c>
      <c r="I3857" t="s">
        <v>47</v>
      </c>
      <c r="J3857" t="s">
        <v>14547</v>
      </c>
      <c r="K3857" t="s">
        <v>2648</v>
      </c>
      <c r="L3857">
        <v>42571</v>
      </c>
      <c r="M3857">
        <v>1030</v>
      </c>
      <c r="N3857">
        <v>1095</v>
      </c>
      <c r="O3857">
        <v>1307</v>
      </c>
      <c r="P3857">
        <v>1722</v>
      </c>
      <c r="Q3857">
        <v>2226</v>
      </c>
    </row>
    <row r="3858" spans="1:17" x14ac:dyDescent="0.25">
      <c r="A3858">
        <v>48073</v>
      </c>
      <c r="B3858" t="s">
        <v>14548</v>
      </c>
      <c r="C3858" t="s">
        <v>14549</v>
      </c>
      <c r="D3858" t="s">
        <v>14550</v>
      </c>
      <c r="E3858" t="s">
        <v>426</v>
      </c>
      <c r="F3858" t="s">
        <v>2644</v>
      </c>
      <c r="G3858" t="s">
        <v>14415</v>
      </c>
      <c r="H3858" t="s">
        <v>14416</v>
      </c>
      <c r="I3858" t="s">
        <v>47</v>
      </c>
      <c r="J3858" t="s">
        <v>14551</v>
      </c>
      <c r="K3858" t="s">
        <v>2657</v>
      </c>
      <c r="L3858">
        <v>52341</v>
      </c>
      <c r="M3858">
        <v>570</v>
      </c>
      <c r="N3858">
        <v>647</v>
      </c>
      <c r="O3858">
        <v>852</v>
      </c>
      <c r="P3858">
        <v>1211</v>
      </c>
      <c r="Q3858">
        <v>1253</v>
      </c>
    </row>
    <row r="3859" spans="1:17" x14ac:dyDescent="0.25">
      <c r="A3859">
        <v>48075</v>
      </c>
      <c r="B3859" t="s">
        <v>14552</v>
      </c>
      <c r="C3859" t="s">
        <v>14553</v>
      </c>
      <c r="D3859" t="s">
        <v>14554</v>
      </c>
      <c r="E3859" t="s">
        <v>1200</v>
      </c>
      <c r="F3859" t="s">
        <v>2644</v>
      </c>
      <c r="G3859" t="s">
        <v>14415</v>
      </c>
      <c r="H3859" t="s">
        <v>14416</v>
      </c>
      <c r="I3859" t="s">
        <v>47</v>
      </c>
      <c r="J3859" t="s">
        <v>14555</v>
      </c>
      <c r="K3859" t="s">
        <v>2657</v>
      </c>
      <c r="L3859">
        <v>7219</v>
      </c>
      <c r="M3859">
        <v>712</v>
      </c>
      <c r="N3859">
        <v>720</v>
      </c>
      <c r="O3859">
        <v>944</v>
      </c>
      <c r="P3859">
        <v>1149</v>
      </c>
      <c r="Q3859">
        <v>1389</v>
      </c>
    </row>
    <row r="3860" spans="1:17" x14ac:dyDescent="0.25">
      <c r="A3860">
        <v>48077</v>
      </c>
      <c r="B3860" t="s">
        <v>14556</v>
      </c>
      <c r="C3860" t="s">
        <v>14431</v>
      </c>
      <c r="D3860" t="s">
        <v>14432</v>
      </c>
      <c r="E3860" t="s">
        <v>385</v>
      </c>
      <c r="F3860" t="s">
        <v>2644</v>
      </c>
      <c r="G3860" t="s">
        <v>14415</v>
      </c>
      <c r="H3860" t="s">
        <v>14416</v>
      </c>
      <c r="I3860" t="s">
        <v>47</v>
      </c>
      <c r="J3860" t="s">
        <v>14557</v>
      </c>
      <c r="K3860" t="s">
        <v>2648</v>
      </c>
      <c r="L3860">
        <v>10444</v>
      </c>
      <c r="M3860">
        <v>712</v>
      </c>
      <c r="N3860">
        <v>771</v>
      </c>
      <c r="O3860">
        <v>943</v>
      </c>
      <c r="P3860">
        <v>1274</v>
      </c>
      <c r="Q3860">
        <v>1459</v>
      </c>
    </row>
    <row r="3861" spans="1:17" x14ac:dyDescent="0.25">
      <c r="A3861">
        <v>48079</v>
      </c>
      <c r="B3861" t="s">
        <v>14558</v>
      </c>
      <c r="C3861" t="s">
        <v>14559</v>
      </c>
      <c r="D3861" t="s">
        <v>14560</v>
      </c>
      <c r="E3861" t="s">
        <v>1243</v>
      </c>
      <c r="F3861" t="s">
        <v>2644</v>
      </c>
      <c r="G3861" t="s">
        <v>14415</v>
      </c>
      <c r="H3861" t="s">
        <v>14416</v>
      </c>
      <c r="I3861" t="s">
        <v>47</v>
      </c>
      <c r="J3861" t="s">
        <v>14561</v>
      </c>
      <c r="K3861" t="s">
        <v>2657</v>
      </c>
      <c r="L3861">
        <v>2860</v>
      </c>
      <c r="M3861">
        <v>623</v>
      </c>
      <c r="N3861">
        <v>658</v>
      </c>
      <c r="O3861">
        <v>826</v>
      </c>
      <c r="P3861">
        <v>1005</v>
      </c>
      <c r="Q3861">
        <v>1110</v>
      </c>
    </row>
    <row r="3862" spans="1:17" x14ac:dyDescent="0.25">
      <c r="A3862">
        <v>48081</v>
      </c>
      <c r="B3862" t="s">
        <v>14562</v>
      </c>
      <c r="C3862" t="s">
        <v>14563</v>
      </c>
      <c r="D3862" t="s">
        <v>14564</v>
      </c>
      <c r="E3862" t="s">
        <v>1258</v>
      </c>
      <c r="F3862" t="s">
        <v>2644</v>
      </c>
      <c r="G3862" t="s">
        <v>14415</v>
      </c>
      <c r="H3862" t="s">
        <v>14416</v>
      </c>
      <c r="I3862" t="s">
        <v>47</v>
      </c>
      <c r="J3862" t="s">
        <v>14565</v>
      </c>
      <c r="K3862" t="s">
        <v>2657</v>
      </c>
      <c r="L3862">
        <v>3298</v>
      </c>
      <c r="M3862">
        <v>623</v>
      </c>
      <c r="N3862">
        <v>628</v>
      </c>
      <c r="O3862">
        <v>826</v>
      </c>
      <c r="P3862">
        <v>1005</v>
      </c>
      <c r="Q3862">
        <v>1215</v>
      </c>
    </row>
    <row r="3863" spans="1:17" x14ac:dyDescent="0.25">
      <c r="A3863">
        <v>48083</v>
      </c>
      <c r="B3863" t="s">
        <v>14566</v>
      </c>
      <c r="C3863" t="s">
        <v>14567</v>
      </c>
      <c r="D3863" t="s">
        <v>14568</v>
      </c>
      <c r="E3863" t="s">
        <v>1280</v>
      </c>
      <c r="F3863" t="s">
        <v>2644</v>
      </c>
      <c r="G3863" t="s">
        <v>14415</v>
      </c>
      <c r="H3863" t="s">
        <v>14416</v>
      </c>
      <c r="I3863" t="s">
        <v>47</v>
      </c>
      <c r="J3863" t="s">
        <v>14569</v>
      </c>
      <c r="K3863" t="s">
        <v>2657</v>
      </c>
      <c r="L3863">
        <v>8281</v>
      </c>
      <c r="M3863">
        <v>680</v>
      </c>
      <c r="N3863">
        <v>685</v>
      </c>
      <c r="O3863">
        <v>902</v>
      </c>
      <c r="P3863">
        <v>1098</v>
      </c>
      <c r="Q3863">
        <v>1212</v>
      </c>
    </row>
    <row r="3864" spans="1:17" x14ac:dyDescent="0.25">
      <c r="A3864">
        <v>48085</v>
      </c>
      <c r="B3864" t="s">
        <v>14570</v>
      </c>
      <c r="C3864" t="s">
        <v>14571</v>
      </c>
      <c r="D3864" t="s">
        <v>14572</v>
      </c>
      <c r="E3864" t="s">
        <v>1303</v>
      </c>
      <c r="F3864" t="s">
        <v>2644</v>
      </c>
      <c r="G3864" t="s">
        <v>14415</v>
      </c>
      <c r="H3864" t="s">
        <v>14416</v>
      </c>
      <c r="I3864" t="s">
        <v>47</v>
      </c>
      <c r="J3864" t="s">
        <v>14573</v>
      </c>
      <c r="K3864" t="s">
        <v>2648</v>
      </c>
      <c r="L3864">
        <v>1006038</v>
      </c>
      <c r="M3864">
        <v>1259</v>
      </c>
      <c r="N3864">
        <v>1326</v>
      </c>
      <c r="O3864">
        <v>1565</v>
      </c>
      <c r="P3864">
        <v>1972</v>
      </c>
      <c r="Q3864">
        <v>2572</v>
      </c>
    </row>
    <row r="3865" spans="1:17" x14ac:dyDescent="0.25">
      <c r="A3865">
        <v>48087</v>
      </c>
      <c r="B3865" t="s">
        <v>14574</v>
      </c>
      <c r="C3865" t="s">
        <v>14575</v>
      </c>
      <c r="D3865" t="s">
        <v>14576</v>
      </c>
      <c r="E3865" t="s">
        <v>1323</v>
      </c>
      <c r="F3865" t="s">
        <v>2644</v>
      </c>
      <c r="G3865" t="s">
        <v>14415</v>
      </c>
      <c r="H3865" t="s">
        <v>14416</v>
      </c>
      <c r="I3865" t="s">
        <v>47</v>
      </c>
      <c r="J3865" t="s">
        <v>14577</v>
      </c>
      <c r="K3865" t="s">
        <v>2657</v>
      </c>
      <c r="L3865">
        <v>2939</v>
      </c>
      <c r="M3865">
        <v>623</v>
      </c>
      <c r="N3865">
        <v>731</v>
      </c>
      <c r="O3865">
        <v>826</v>
      </c>
      <c r="P3865">
        <v>1039</v>
      </c>
      <c r="Q3865">
        <v>1215</v>
      </c>
    </row>
    <row r="3866" spans="1:17" x14ac:dyDescent="0.25">
      <c r="A3866">
        <v>48089</v>
      </c>
      <c r="B3866" t="s">
        <v>14578</v>
      </c>
      <c r="C3866" t="s">
        <v>14579</v>
      </c>
      <c r="D3866" t="s">
        <v>14580</v>
      </c>
      <c r="E3866" t="s">
        <v>1338</v>
      </c>
      <c r="F3866" t="s">
        <v>2644</v>
      </c>
      <c r="G3866" t="s">
        <v>14415</v>
      </c>
      <c r="H3866" t="s">
        <v>14416</v>
      </c>
      <c r="I3866" t="s">
        <v>47</v>
      </c>
      <c r="J3866" t="s">
        <v>14581</v>
      </c>
      <c r="K3866" t="s">
        <v>2657</v>
      </c>
      <c r="L3866">
        <v>21357</v>
      </c>
      <c r="M3866">
        <v>672</v>
      </c>
      <c r="N3866">
        <v>677</v>
      </c>
      <c r="O3866">
        <v>891</v>
      </c>
      <c r="P3866">
        <v>1115</v>
      </c>
      <c r="Q3866">
        <v>1311</v>
      </c>
    </row>
    <row r="3867" spans="1:17" x14ac:dyDescent="0.25">
      <c r="A3867">
        <v>48091</v>
      </c>
      <c r="B3867" t="s">
        <v>14582</v>
      </c>
      <c r="C3867" t="s">
        <v>14451</v>
      </c>
      <c r="D3867" t="s">
        <v>14452</v>
      </c>
      <c r="E3867" t="s">
        <v>1357</v>
      </c>
      <c r="F3867" t="s">
        <v>2644</v>
      </c>
      <c r="G3867" t="s">
        <v>14415</v>
      </c>
      <c r="H3867" t="s">
        <v>14416</v>
      </c>
      <c r="I3867" t="s">
        <v>47</v>
      </c>
      <c r="J3867" t="s">
        <v>14583</v>
      </c>
      <c r="K3867" t="s">
        <v>2648</v>
      </c>
      <c r="L3867">
        <v>148921</v>
      </c>
      <c r="M3867">
        <v>918</v>
      </c>
      <c r="N3867">
        <v>1057</v>
      </c>
      <c r="O3867">
        <v>1282</v>
      </c>
      <c r="P3867">
        <v>1631</v>
      </c>
      <c r="Q3867">
        <v>1987</v>
      </c>
    </row>
    <row r="3868" spans="1:17" x14ac:dyDescent="0.25">
      <c r="A3868">
        <v>48093</v>
      </c>
      <c r="B3868" t="s">
        <v>14584</v>
      </c>
      <c r="C3868" t="s">
        <v>14585</v>
      </c>
      <c r="D3868" t="s">
        <v>14586</v>
      </c>
      <c r="E3868" t="s">
        <v>647</v>
      </c>
      <c r="F3868" t="s">
        <v>2644</v>
      </c>
      <c r="G3868" t="s">
        <v>14415</v>
      </c>
      <c r="H3868" t="s">
        <v>14416</v>
      </c>
      <c r="I3868" t="s">
        <v>47</v>
      </c>
      <c r="J3868" t="s">
        <v>14587</v>
      </c>
      <c r="K3868" t="s">
        <v>2657</v>
      </c>
      <c r="L3868">
        <v>13597</v>
      </c>
      <c r="M3868">
        <v>623</v>
      </c>
      <c r="N3868">
        <v>731</v>
      </c>
      <c r="O3868">
        <v>826</v>
      </c>
      <c r="P3868">
        <v>1174</v>
      </c>
      <c r="Q3868">
        <v>1231</v>
      </c>
    </row>
    <row r="3869" spans="1:17" x14ac:dyDescent="0.25">
      <c r="A3869">
        <v>48095</v>
      </c>
      <c r="B3869" t="s">
        <v>14588</v>
      </c>
      <c r="C3869" t="s">
        <v>14589</v>
      </c>
      <c r="D3869" t="s">
        <v>14590</v>
      </c>
      <c r="E3869" t="s">
        <v>1397</v>
      </c>
      <c r="F3869" t="s">
        <v>2644</v>
      </c>
      <c r="G3869" t="s">
        <v>14415</v>
      </c>
      <c r="H3869" t="s">
        <v>14416</v>
      </c>
      <c r="I3869" t="s">
        <v>47</v>
      </c>
      <c r="J3869" t="s">
        <v>14591</v>
      </c>
      <c r="K3869" t="s">
        <v>2657</v>
      </c>
      <c r="L3869">
        <v>3018</v>
      </c>
      <c r="M3869">
        <v>777</v>
      </c>
      <c r="N3869">
        <v>821</v>
      </c>
      <c r="O3869">
        <v>1031</v>
      </c>
      <c r="P3869">
        <v>1352</v>
      </c>
      <c r="Q3869">
        <v>1517</v>
      </c>
    </row>
    <row r="3870" spans="1:17" x14ac:dyDescent="0.25">
      <c r="A3870">
        <v>48097</v>
      </c>
      <c r="B3870" t="s">
        <v>14592</v>
      </c>
      <c r="C3870" t="s">
        <v>14593</v>
      </c>
      <c r="D3870" t="s">
        <v>14594</v>
      </c>
      <c r="E3870" t="s">
        <v>1416</v>
      </c>
      <c r="F3870" t="s">
        <v>2644</v>
      </c>
      <c r="G3870" t="s">
        <v>14415</v>
      </c>
      <c r="H3870" t="s">
        <v>14416</v>
      </c>
      <c r="I3870" t="s">
        <v>47</v>
      </c>
      <c r="J3870" t="s">
        <v>14595</v>
      </c>
      <c r="K3870" t="s">
        <v>2657</v>
      </c>
      <c r="L3870">
        <v>40428</v>
      </c>
      <c r="M3870">
        <v>794</v>
      </c>
      <c r="N3870">
        <v>799</v>
      </c>
      <c r="O3870">
        <v>1013</v>
      </c>
      <c r="P3870">
        <v>1356</v>
      </c>
      <c r="Q3870">
        <v>1506</v>
      </c>
    </row>
    <row r="3871" spans="1:17" x14ac:dyDescent="0.25">
      <c r="A3871">
        <v>48099</v>
      </c>
      <c r="B3871" t="s">
        <v>14596</v>
      </c>
      <c r="C3871" t="s">
        <v>14467</v>
      </c>
      <c r="D3871" t="s">
        <v>14468</v>
      </c>
      <c r="E3871" t="s">
        <v>1439</v>
      </c>
      <c r="F3871" t="s">
        <v>2644</v>
      </c>
      <c r="G3871" t="s">
        <v>14415</v>
      </c>
      <c r="H3871" t="s">
        <v>14416</v>
      </c>
      <c r="I3871" t="s">
        <v>47</v>
      </c>
      <c r="J3871" t="s">
        <v>14597</v>
      </c>
      <c r="K3871" t="s">
        <v>2648</v>
      </c>
      <c r="L3871">
        <v>75576</v>
      </c>
      <c r="M3871">
        <v>749</v>
      </c>
      <c r="N3871">
        <v>754</v>
      </c>
      <c r="O3871">
        <v>957</v>
      </c>
      <c r="P3871">
        <v>1360</v>
      </c>
      <c r="Q3871">
        <v>1630</v>
      </c>
    </row>
    <row r="3872" spans="1:17" x14ac:dyDescent="0.25">
      <c r="A3872">
        <v>48101</v>
      </c>
      <c r="B3872" t="s">
        <v>14598</v>
      </c>
      <c r="C3872" t="s">
        <v>14599</v>
      </c>
      <c r="D3872" t="s">
        <v>14600</v>
      </c>
      <c r="E3872" t="s">
        <v>1457</v>
      </c>
      <c r="F3872" t="s">
        <v>2644</v>
      </c>
      <c r="G3872" t="s">
        <v>14415</v>
      </c>
      <c r="H3872" t="s">
        <v>14416</v>
      </c>
      <c r="I3872" t="s">
        <v>47</v>
      </c>
      <c r="J3872" t="s">
        <v>14601</v>
      </c>
      <c r="K3872" t="s">
        <v>2657</v>
      </c>
      <c r="L3872">
        <v>1624</v>
      </c>
      <c r="M3872">
        <v>623</v>
      </c>
      <c r="N3872">
        <v>658</v>
      </c>
      <c r="O3872">
        <v>826</v>
      </c>
      <c r="P3872">
        <v>1005</v>
      </c>
      <c r="Q3872">
        <v>1407</v>
      </c>
    </row>
    <row r="3873" spans="1:17" x14ac:dyDescent="0.25">
      <c r="A3873">
        <v>48103</v>
      </c>
      <c r="B3873" t="s">
        <v>14602</v>
      </c>
      <c r="C3873" t="s">
        <v>14603</v>
      </c>
      <c r="D3873" t="s">
        <v>14604</v>
      </c>
      <c r="E3873" t="s">
        <v>1478</v>
      </c>
      <c r="F3873" t="s">
        <v>2644</v>
      </c>
      <c r="G3873" t="s">
        <v>14415</v>
      </c>
      <c r="H3873" t="s">
        <v>14416</v>
      </c>
      <c r="I3873" t="s">
        <v>47</v>
      </c>
      <c r="J3873" t="s">
        <v>14605</v>
      </c>
      <c r="K3873" t="s">
        <v>2657</v>
      </c>
      <c r="L3873">
        <v>4739</v>
      </c>
      <c r="M3873">
        <v>692</v>
      </c>
      <c r="N3873">
        <v>731</v>
      </c>
      <c r="O3873">
        <v>918</v>
      </c>
      <c r="P3873">
        <v>1117</v>
      </c>
      <c r="Q3873">
        <v>1350</v>
      </c>
    </row>
    <row r="3874" spans="1:17" x14ac:dyDescent="0.25">
      <c r="A3874">
        <v>48105</v>
      </c>
      <c r="B3874" t="s">
        <v>14606</v>
      </c>
      <c r="C3874" t="s">
        <v>14607</v>
      </c>
      <c r="D3874" t="s">
        <v>14608</v>
      </c>
      <c r="E3874" t="s">
        <v>679</v>
      </c>
      <c r="F3874" t="s">
        <v>2644</v>
      </c>
      <c r="G3874" t="s">
        <v>14415</v>
      </c>
      <c r="H3874" t="s">
        <v>14416</v>
      </c>
      <c r="I3874" t="s">
        <v>47</v>
      </c>
      <c r="J3874" t="s">
        <v>14609</v>
      </c>
      <c r="K3874" t="s">
        <v>2657</v>
      </c>
      <c r="L3874">
        <v>3393</v>
      </c>
      <c r="M3874">
        <v>623</v>
      </c>
      <c r="N3874">
        <v>658</v>
      </c>
      <c r="O3874">
        <v>826</v>
      </c>
      <c r="P3874">
        <v>1084</v>
      </c>
      <c r="Q3874">
        <v>1215</v>
      </c>
    </row>
    <row r="3875" spans="1:17" x14ac:dyDescent="0.25">
      <c r="A3875">
        <v>48107</v>
      </c>
      <c r="B3875" t="s">
        <v>14610</v>
      </c>
      <c r="C3875" t="s">
        <v>14611</v>
      </c>
      <c r="D3875" t="s">
        <v>14612</v>
      </c>
      <c r="E3875" t="s">
        <v>1516</v>
      </c>
      <c r="F3875" t="s">
        <v>2644</v>
      </c>
      <c r="G3875" t="s">
        <v>14415</v>
      </c>
      <c r="H3875" t="s">
        <v>14416</v>
      </c>
      <c r="I3875" t="s">
        <v>47</v>
      </c>
      <c r="J3875" t="s">
        <v>14613</v>
      </c>
      <c r="K3875" t="s">
        <v>2648</v>
      </c>
      <c r="L3875">
        <v>5753</v>
      </c>
      <c r="M3875">
        <v>726</v>
      </c>
      <c r="N3875">
        <v>838</v>
      </c>
      <c r="O3875">
        <v>1017</v>
      </c>
      <c r="P3875">
        <v>1425</v>
      </c>
      <c r="Q3875">
        <v>1672</v>
      </c>
    </row>
    <row r="3876" spans="1:17" x14ac:dyDescent="0.25">
      <c r="A3876">
        <v>48109</v>
      </c>
      <c r="B3876" t="s">
        <v>14614</v>
      </c>
      <c r="C3876" t="s">
        <v>14615</v>
      </c>
      <c r="D3876" t="s">
        <v>14616</v>
      </c>
      <c r="E3876" t="s">
        <v>1537</v>
      </c>
      <c r="F3876" t="s">
        <v>2644</v>
      </c>
      <c r="G3876" t="s">
        <v>14415</v>
      </c>
      <c r="H3876" t="s">
        <v>14416</v>
      </c>
      <c r="I3876" t="s">
        <v>47</v>
      </c>
      <c r="J3876" t="s">
        <v>14617</v>
      </c>
      <c r="K3876" t="s">
        <v>2657</v>
      </c>
      <c r="L3876">
        <v>2183</v>
      </c>
      <c r="M3876">
        <v>667</v>
      </c>
      <c r="N3876">
        <v>705</v>
      </c>
      <c r="O3876">
        <v>885</v>
      </c>
      <c r="P3876">
        <v>1161</v>
      </c>
      <c r="Q3876">
        <v>1302</v>
      </c>
    </row>
    <row r="3877" spans="1:17" x14ac:dyDescent="0.25">
      <c r="A3877">
        <v>48111</v>
      </c>
      <c r="B3877" t="s">
        <v>14618</v>
      </c>
      <c r="C3877" t="s">
        <v>14619</v>
      </c>
      <c r="D3877" t="s">
        <v>14620</v>
      </c>
      <c r="E3877" t="s">
        <v>1554</v>
      </c>
      <c r="F3877" t="s">
        <v>2644</v>
      </c>
      <c r="G3877" t="s">
        <v>14415</v>
      </c>
      <c r="H3877" t="s">
        <v>14416</v>
      </c>
      <c r="I3877" t="s">
        <v>47</v>
      </c>
      <c r="J3877" t="s">
        <v>14621</v>
      </c>
      <c r="K3877" t="s">
        <v>2657</v>
      </c>
      <c r="L3877">
        <v>7272</v>
      </c>
      <c r="M3877">
        <v>623</v>
      </c>
      <c r="N3877">
        <v>731</v>
      </c>
      <c r="O3877">
        <v>826</v>
      </c>
      <c r="P3877">
        <v>1164</v>
      </c>
      <c r="Q3877">
        <v>1272</v>
      </c>
    </row>
    <row r="3878" spans="1:17" x14ac:dyDescent="0.25">
      <c r="A3878">
        <v>48113</v>
      </c>
      <c r="B3878" t="s">
        <v>14622</v>
      </c>
      <c r="C3878" t="s">
        <v>14571</v>
      </c>
      <c r="D3878" t="s">
        <v>14572</v>
      </c>
      <c r="E3878" t="s">
        <v>743</v>
      </c>
      <c r="F3878" t="s">
        <v>2644</v>
      </c>
      <c r="G3878" t="s">
        <v>14415</v>
      </c>
      <c r="H3878" t="s">
        <v>14416</v>
      </c>
      <c r="I3878" t="s">
        <v>47</v>
      </c>
      <c r="J3878" t="s">
        <v>14623</v>
      </c>
      <c r="K3878" t="s">
        <v>2648</v>
      </c>
      <c r="L3878">
        <v>2622634</v>
      </c>
      <c r="M3878">
        <v>1259</v>
      </c>
      <c r="N3878">
        <v>1326</v>
      </c>
      <c r="O3878">
        <v>1565</v>
      </c>
      <c r="P3878">
        <v>1972</v>
      </c>
      <c r="Q3878">
        <v>2572</v>
      </c>
    </row>
    <row r="3879" spans="1:17" x14ac:dyDescent="0.25">
      <c r="A3879">
        <v>48115</v>
      </c>
      <c r="B3879" t="s">
        <v>14624</v>
      </c>
      <c r="C3879" t="s">
        <v>14625</v>
      </c>
      <c r="D3879" t="s">
        <v>14626</v>
      </c>
      <c r="E3879" t="s">
        <v>475</v>
      </c>
      <c r="F3879" t="s">
        <v>2644</v>
      </c>
      <c r="G3879" t="s">
        <v>14415</v>
      </c>
      <c r="H3879" t="s">
        <v>14416</v>
      </c>
      <c r="I3879" t="s">
        <v>47</v>
      </c>
      <c r="J3879" t="s">
        <v>14627</v>
      </c>
      <c r="K3879" t="s">
        <v>2657</v>
      </c>
      <c r="L3879">
        <v>12849</v>
      </c>
      <c r="M3879">
        <v>623</v>
      </c>
      <c r="N3879">
        <v>706</v>
      </c>
      <c r="O3879">
        <v>826</v>
      </c>
      <c r="P3879">
        <v>1105</v>
      </c>
      <c r="Q3879">
        <v>1110</v>
      </c>
    </row>
    <row r="3880" spans="1:17" x14ac:dyDescent="0.25">
      <c r="A3880">
        <v>48117</v>
      </c>
      <c r="B3880" t="s">
        <v>14628</v>
      </c>
      <c r="C3880" t="s">
        <v>14629</v>
      </c>
      <c r="D3880" t="s">
        <v>14630</v>
      </c>
      <c r="E3880" t="s">
        <v>1596</v>
      </c>
      <c r="F3880" t="s">
        <v>2644</v>
      </c>
      <c r="G3880" t="s">
        <v>14415</v>
      </c>
      <c r="H3880" t="s">
        <v>14416</v>
      </c>
      <c r="I3880" t="s">
        <v>47</v>
      </c>
      <c r="J3880" t="s">
        <v>14631</v>
      </c>
      <c r="K3880" t="s">
        <v>2657</v>
      </c>
      <c r="L3880">
        <v>18617</v>
      </c>
      <c r="M3880">
        <v>718</v>
      </c>
      <c r="N3880">
        <v>722</v>
      </c>
      <c r="O3880">
        <v>951</v>
      </c>
      <c r="P3880">
        <v>1160</v>
      </c>
      <c r="Q3880">
        <v>1409</v>
      </c>
    </row>
    <row r="3881" spans="1:17" x14ac:dyDescent="0.25">
      <c r="A3881">
        <v>48119</v>
      </c>
      <c r="B3881" t="s">
        <v>14632</v>
      </c>
      <c r="C3881" t="s">
        <v>14633</v>
      </c>
      <c r="D3881" t="s">
        <v>14634</v>
      </c>
      <c r="E3881" t="s">
        <v>626</v>
      </c>
      <c r="F3881" t="s">
        <v>2644</v>
      </c>
      <c r="G3881" t="s">
        <v>14415</v>
      </c>
      <c r="H3881" t="s">
        <v>14416</v>
      </c>
      <c r="I3881" t="s">
        <v>47</v>
      </c>
      <c r="J3881" t="s">
        <v>14635</v>
      </c>
      <c r="K3881" t="s">
        <v>2657</v>
      </c>
      <c r="L3881">
        <v>5277</v>
      </c>
      <c r="M3881">
        <v>623</v>
      </c>
      <c r="N3881">
        <v>707</v>
      </c>
      <c r="O3881">
        <v>826</v>
      </c>
      <c r="P3881">
        <v>1168</v>
      </c>
      <c r="Q3881">
        <v>1215</v>
      </c>
    </row>
    <row r="3882" spans="1:17" x14ac:dyDescent="0.25">
      <c r="A3882">
        <v>48121</v>
      </c>
      <c r="B3882" t="s">
        <v>14636</v>
      </c>
      <c r="C3882" t="s">
        <v>14571</v>
      </c>
      <c r="D3882" t="s">
        <v>14572</v>
      </c>
      <c r="E3882" t="s">
        <v>1627</v>
      </c>
      <c r="F3882" t="s">
        <v>2644</v>
      </c>
      <c r="G3882" t="s">
        <v>14415</v>
      </c>
      <c r="H3882" t="s">
        <v>14416</v>
      </c>
      <c r="I3882" t="s">
        <v>47</v>
      </c>
      <c r="J3882" t="s">
        <v>14637</v>
      </c>
      <c r="K3882" t="s">
        <v>2648</v>
      </c>
      <c r="L3882">
        <v>861690</v>
      </c>
      <c r="M3882">
        <v>1259</v>
      </c>
      <c r="N3882">
        <v>1326</v>
      </c>
      <c r="O3882">
        <v>1565</v>
      </c>
      <c r="P3882">
        <v>1972</v>
      </c>
      <c r="Q3882">
        <v>2572</v>
      </c>
    </row>
    <row r="3883" spans="1:17" x14ac:dyDescent="0.25">
      <c r="A3883">
        <v>48123</v>
      </c>
      <c r="B3883" t="s">
        <v>14638</v>
      </c>
      <c r="C3883" t="s">
        <v>14639</v>
      </c>
      <c r="D3883" t="s">
        <v>14640</v>
      </c>
      <c r="E3883" t="s">
        <v>1641</v>
      </c>
      <c r="F3883" t="s">
        <v>2644</v>
      </c>
      <c r="G3883" t="s">
        <v>14415</v>
      </c>
      <c r="H3883" t="s">
        <v>14416</v>
      </c>
      <c r="I3883" t="s">
        <v>47</v>
      </c>
      <c r="J3883" t="s">
        <v>14641</v>
      </c>
      <c r="K3883" t="s">
        <v>2657</v>
      </c>
      <c r="L3883">
        <v>20217</v>
      </c>
      <c r="M3883">
        <v>731</v>
      </c>
      <c r="N3883">
        <v>828</v>
      </c>
      <c r="O3883">
        <v>969</v>
      </c>
      <c r="P3883">
        <v>1200</v>
      </c>
      <c r="Q3883">
        <v>1446</v>
      </c>
    </row>
    <row r="3884" spans="1:17" x14ac:dyDescent="0.25">
      <c r="A3884">
        <v>48125</v>
      </c>
      <c r="B3884" t="s">
        <v>14642</v>
      </c>
      <c r="C3884" t="s">
        <v>14643</v>
      </c>
      <c r="D3884" t="s">
        <v>14644</v>
      </c>
      <c r="E3884" t="s">
        <v>1660</v>
      </c>
      <c r="F3884" t="s">
        <v>2644</v>
      </c>
      <c r="G3884" t="s">
        <v>14415</v>
      </c>
      <c r="H3884" t="s">
        <v>14416</v>
      </c>
      <c r="I3884" t="s">
        <v>47</v>
      </c>
      <c r="J3884" t="s">
        <v>14645</v>
      </c>
      <c r="K3884" t="s">
        <v>2657</v>
      </c>
      <c r="L3884">
        <v>2182</v>
      </c>
      <c r="M3884">
        <v>623</v>
      </c>
      <c r="N3884">
        <v>658</v>
      </c>
      <c r="O3884">
        <v>826</v>
      </c>
      <c r="P3884">
        <v>1084</v>
      </c>
      <c r="Q3884">
        <v>1215</v>
      </c>
    </row>
    <row r="3885" spans="1:17" x14ac:dyDescent="0.25">
      <c r="A3885">
        <v>48127</v>
      </c>
      <c r="B3885" t="s">
        <v>14646</v>
      </c>
      <c r="C3885" t="s">
        <v>14647</v>
      </c>
      <c r="D3885" t="s">
        <v>14648</v>
      </c>
      <c r="E3885" t="s">
        <v>1677</v>
      </c>
      <c r="F3885" t="s">
        <v>2644</v>
      </c>
      <c r="G3885" t="s">
        <v>14415</v>
      </c>
      <c r="H3885" t="s">
        <v>14416</v>
      </c>
      <c r="I3885" t="s">
        <v>47</v>
      </c>
      <c r="J3885" t="s">
        <v>14649</v>
      </c>
      <c r="K3885" t="s">
        <v>2657</v>
      </c>
      <c r="L3885">
        <v>10232</v>
      </c>
      <c r="M3885">
        <v>623</v>
      </c>
      <c r="N3885">
        <v>651</v>
      </c>
      <c r="O3885">
        <v>826</v>
      </c>
      <c r="P3885">
        <v>1174</v>
      </c>
      <c r="Q3885">
        <v>1215</v>
      </c>
    </row>
    <row r="3886" spans="1:17" x14ac:dyDescent="0.25">
      <c r="A3886">
        <v>48129</v>
      </c>
      <c r="B3886" t="s">
        <v>14650</v>
      </c>
      <c r="C3886" t="s">
        <v>14651</v>
      </c>
      <c r="D3886" t="s">
        <v>14652</v>
      </c>
      <c r="E3886" t="s">
        <v>1694</v>
      </c>
      <c r="F3886" t="s">
        <v>2644</v>
      </c>
      <c r="G3886" t="s">
        <v>14415</v>
      </c>
      <c r="H3886" t="s">
        <v>14416</v>
      </c>
      <c r="I3886" t="s">
        <v>47</v>
      </c>
      <c r="J3886" t="s">
        <v>14653</v>
      </c>
      <c r="K3886" t="s">
        <v>2657</v>
      </c>
      <c r="L3886">
        <v>3317</v>
      </c>
      <c r="M3886">
        <v>623</v>
      </c>
      <c r="N3886">
        <v>628</v>
      </c>
      <c r="O3886">
        <v>826</v>
      </c>
      <c r="P3886">
        <v>1151</v>
      </c>
      <c r="Q3886">
        <v>1215</v>
      </c>
    </row>
    <row r="3887" spans="1:17" x14ac:dyDescent="0.25">
      <c r="A3887">
        <v>48131</v>
      </c>
      <c r="B3887" t="s">
        <v>14654</v>
      </c>
      <c r="C3887" t="s">
        <v>14655</v>
      </c>
      <c r="D3887" t="s">
        <v>14656</v>
      </c>
      <c r="E3887" t="s">
        <v>591</v>
      </c>
      <c r="F3887" t="s">
        <v>2644</v>
      </c>
      <c r="G3887" t="s">
        <v>14415</v>
      </c>
      <c r="H3887" t="s">
        <v>14416</v>
      </c>
      <c r="I3887" t="s">
        <v>47</v>
      </c>
      <c r="J3887" t="s">
        <v>14657</v>
      </c>
      <c r="K3887" t="s">
        <v>2657</v>
      </c>
      <c r="L3887">
        <v>11194</v>
      </c>
      <c r="M3887">
        <v>623</v>
      </c>
      <c r="N3887">
        <v>658</v>
      </c>
      <c r="O3887">
        <v>826</v>
      </c>
      <c r="P3887">
        <v>1147</v>
      </c>
      <c r="Q3887">
        <v>1151</v>
      </c>
    </row>
    <row r="3888" spans="1:17" x14ac:dyDescent="0.25">
      <c r="A3888">
        <v>48133</v>
      </c>
      <c r="B3888" t="s">
        <v>14658</v>
      </c>
      <c r="C3888" t="s">
        <v>14659</v>
      </c>
      <c r="D3888" t="s">
        <v>14660</v>
      </c>
      <c r="E3888" t="s">
        <v>1720</v>
      </c>
      <c r="F3888" t="s">
        <v>2644</v>
      </c>
      <c r="G3888" t="s">
        <v>14415</v>
      </c>
      <c r="H3888" t="s">
        <v>14416</v>
      </c>
      <c r="I3888" t="s">
        <v>47</v>
      </c>
      <c r="J3888" t="s">
        <v>14661</v>
      </c>
      <c r="K3888" t="s">
        <v>2657</v>
      </c>
      <c r="L3888">
        <v>18289</v>
      </c>
      <c r="M3888">
        <v>552</v>
      </c>
      <c r="N3888">
        <v>731</v>
      </c>
      <c r="O3888">
        <v>826</v>
      </c>
      <c r="P3888">
        <v>1082</v>
      </c>
      <c r="Q3888">
        <v>1407</v>
      </c>
    </row>
    <row r="3889" spans="1:17" x14ac:dyDescent="0.25">
      <c r="A3889">
        <v>48135</v>
      </c>
      <c r="B3889" t="s">
        <v>14662</v>
      </c>
      <c r="C3889" t="s">
        <v>14663</v>
      </c>
      <c r="D3889" t="s">
        <v>14664</v>
      </c>
      <c r="E3889" t="s">
        <v>1733</v>
      </c>
      <c r="F3889" t="s">
        <v>2644</v>
      </c>
      <c r="G3889" t="s">
        <v>14415</v>
      </c>
      <c r="H3889" t="s">
        <v>14416</v>
      </c>
      <c r="I3889" t="s">
        <v>47</v>
      </c>
      <c r="J3889" t="s">
        <v>14665</v>
      </c>
      <c r="K3889" t="s">
        <v>2648</v>
      </c>
      <c r="L3889">
        <v>162067</v>
      </c>
      <c r="M3889">
        <v>909</v>
      </c>
      <c r="N3889">
        <v>915</v>
      </c>
      <c r="O3889">
        <v>1205</v>
      </c>
      <c r="P3889">
        <v>1467</v>
      </c>
      <c r="Q3889">
        <v>1688</v>
      </c>
    </row>
    <row r="3890" spans="1:17" x14ac:dyDescent="0.25">
      <c r="A3890">
        <v>48137</v>
      </c>
      <c r="B3890" t="s">
        <v>14666</v>
      </c>
      <c r="C3890" t="s">
        <v>14667</v>
      </c>
      <c r="D3890" t="s">
        <v>14668</v>
      </c>
      <c r="E3890" t="s">
        <v>859</v>
      </c>
      <c r="F3890" t="s">
        <v>2644</v>
      </c>
      <c r="G3890" t="s">
        <v>14415</v>
      </c>
      <c r="H3890" t="s">
        <v>14416</v>
      </c>
      <c r="I3890" t="s">
        <v>47</v>
      </c>
      <c r="J3890" t="s">
        <v>14669</v>
      </c>
      <c r="K3890" t="s">
        <v>2657</v>
      </c>
      <c r="L3890">
        <v>1944</v>
      </c>
      <c r="M3890">
        <v>667</v>
      </c>
      <c r="N3890">
        <v>705</v>
      </c>
      <c r="O3890">
        <v>885</v>
      </c>
      <c r="P3890">
        <v>1161</v>
      </c>
      <c r="Q3890">
        <v>1302</v>
      </c>
    </row>
    <row r="3891" spans="1:17" x14ac:dyDescent="0.25">
      <c r="A3891">
        <v>48139</v>
      </c>
      <c r="B3891" t="s">
        <v>14670</v>
      </c>
      <c r="C3891" t="s">
        <v>14571</v>
      </c>
      <c r="D3891" t="s">
        <v>14572</v>
      </c>
      <c r="E3891" t="s">
        <v>840</v>
      </c>
      <c r="F3891" t="s">
        <v>2644</v>
      </c>
      <c r="G3891" t="s">
        <v>14415</v>
      </c>
      <c r="H3891" t="s">
        <v>14416</v>
      </c>
      <c r="I3891" t="s">
        <v>47</v>
      </c>
      <c r="J3891" t="s">
        <v>14671</v>
      </c>
      <c r="K3891" t="s">
        <v>2648</v>
      </c>
      <c r="L3891">
        <v>179484</v>
      </c>
      <c r="M3891">
        <v>1259</v>
      </c>
      <c r="N3891">
        <v>1326</v>
      </c>
      <c r="O3891">
        <v>1565</v>
      </c>
      <c r="P3891">
        <v>1972</v>
      </c>
      <c r="Q3891">
        <v>2572</v>
      </c>
    </row>
    <row r="3892" spans="1:17" x14ac:dyDescent="0.25">
      <c r="A3892">
        <v>48141</v>
      </c>
      <c r="B3892" t="s">
        <v>14672</v>
      </c>
      <c r="C3892" t="s">
        <v>14673</v>
      </c>
      <c r="D3892" t="s">
        <v>14674</v>
      </c>
      <c r="E3892" t="s">
        <v>800</v>
      </c>
      <c r="F3892" t="s">
        <v>2644</v>
      </c>
      <c r="G3892" t="s">
        <v>14415</v>
      </c>
      <c r="H3892" t="s">
        <v>14416</v>
      </c>
      <c r="I3892" t="s">
        <v>47</v>
      </c>
      <c r="J3892" t="s">
        <v>14675</v>
      </c>
      <c r="K3892" t="s">
        <v>2648</v>
      </c>
      <c r="L3892">
        <v>836915</v>
      </c>
      <c r="M3892">
        <v>672</v>
      </c>
      <c r="N3892">
        <v>824</v>
      </c>
      <c r="O3892">
        <v>977</v>
      </c>
      <c r="P3892">
        <v>1361</v>
      </c>
      <c r="Q3892">
        <v>1664</v>
      </c>
    </row>
    <row r="3893" spans="1:17" x14ac:dyDescent="0.25">
      <c r="A3893">
        <v>48143</v>
      </c>
      <c r="B3893" t="s">
        <v>14676</v>
      </c>
      <c r="C3893" t="s">
        <v>14677</v>
      </c>
      <c r="D3893" t="s">
        <v>14678</v>
      </c>
      <c r="E3893" t="s">
        <v>1786</v>
      </c>
      <c r="F3893" t="s">
        <v>2644</v>
      </c>
      <c r="G3893" t="s">
        <v>14415</v>
      </c>
      <c r="H3893" t="s">
        <v>14416</v>
      </c>
      <c r="I3893" t="s">
        <v>47</v>
      </c>
      <c r="J3893" t="s">
        <v>14679</v>
      </c>
      <c r="K3893" t="s">
        <v>2657</v>
      </c>
      <c r="L3893">
        <v>42226</v>
      </c>
      <c r="M3893">
        <v>766</v>
      </c>
      <c r="N3893">
        <v>771</v>
      </c>
      <c r="O3893">
        <v>949</v>
      </c>
      <c r="P3893">
        <v>1349</v>
      </c>
      <c r="Q3893">
        <v>1485</v>
      </c>
    </row>
    <row r="3894" spans="1:17" x14ac:dyDescent="0.25">
      <c r="A3894">
        <v>48145</v>
      </c>
      <c r="B3894" t="s">
        <v>14680</v>
      </c>
      <c r="C3894" t="s">
        <v>14681</v>
      </c>
      <c r="D3894" t="s">
        <v>14682</v>
      </c>
      <c r="E3894" t="s">
        <v>1798</v>
      </c>
      <c r="F3894" t="s">
        <v>2644</v>
      </c>
      <c r="G3894" t="s">
        <v>14415</v>
      </c>
      <c r="H3894" t="s">
        <v>14416</v>
      </c>
      <c r="I3894" t="s">
        <v>47</v>
      </c>
      <c r="J3894" t="s">
        <v>14683</v>
      </c>
      <c r="K3894" t="s">
        <v>2648</v>
      </c>
      <c r="L3894">
        <v>17281</v>
      </c>
      <c r="M3894">
        <v>589</v>
      </c>
      <c r="N3894">
        <v>687</v>
      </c>
      <c r="O3894">
        <v>826</v>
      </c>
      <c r="P3894">
        <v>1174</v>
      </c>
      <c r="Q3894">
        <v>1407</v>
      </c>
    </row>
    <row r="3895" spans="1:17" x14ac:dyDescent="0.25">
      <c r="A3895">
        <v>48147</v>
      </c>
      <c r="B3895" t="s">
        <v>14684</v>
      </c>
      <c r="C3895" t="s">
        <v>14685</v>
      </c>
      <c r="D3895" t="s">
        <v>14686</v>
      </c>
      <c r="E3895" t="s">
        <v>1524</v>
      </c>
      <c r="F3895" t="s">
        <v>2644</v>
      </c>
      <c r="G3895" t="s">
        <v>14415</v>
      </c>
      <c r="H3895" t="s">
        <v>14416</v>
      </c>
      <c r="I3895" t="s">
        <v>47</v>
      </c>
      <c r="J3895" t="s">
        <v>14687</v>
      </c>
      <c r="K3895" t="s">
        <v>2657</v>
      </c>
      <c r="L3895">
        <v>35046</v>
      </c>
      <c r="M3895">
        <v>661</v>
      </c>
      <c r="N3895">
        <v>666</v>
      </c>
      <c r="O3895">
        <v>877</v>
      </c>
      <c r="P3895">
        <v>1246</v>
      </c>
      <c r="Q3895">
        <v>1406</v>
      </c>
    </row>
    <row r="3896" spans="1:17" x14ac:dyDescent="0.25">
      <c r="A3896">
        <v>48149</v>
      </c>
      <c r="B3896" t="s">
        <v>14688</v>
      </c>
      <c r="C3896" t="s">
        <v>14689</v>
      </c>
      <c r="D3896" t="s">
        <v>14690</v>
      </c>
      <c r="E3896" t="s">
        <v>456</v>
      </c>
      <c r="F3896" t="s">
        <v>2644</v>
      </c>
      <c r="G3896" t="s">
        <v>14415</v>
      </c>
      <c r="H3896" t="s">
        <v>14416</v>
      </c>
      <c r="I3896" t="s">
        <v>47</v>
      </c>
      <c r="J3896" t="s">
        <v>14691</v>
      </c>
      <c r="K3896" t="s">
        <v>2657</v>
      </c>
      <c r="L3896">
        <v>25247</v>
      </c>
      <c r="M3896">
        <v>688</v>
      </c>
      <c r="N3896">
        <v>726</v>
      </c>
      <c r="O3896">
        <v>912</v>
      </c>
      <c r="P3896">
        <v>1253</v>
      </c>
      <c r="Q3896">
        <v>1330</v>
      </c>
    </row>
    <row r="3897" spans="1:17" x14ac:dyDescent="0.25">
      <c r="A3897">
        <v>48151</v>
      </c>
      <c r="B3897" t="s">
        <v>14692</v>
      </c>
      <c r="C3897" t="s">
        <v>14693</v>
      </c>
      <c r="D3897" t="s">
        <v>14694</v>
      </c>
      <c r="E3897" t="s">
        <v>1827</v>
      </c>
      <c r="F3897" t="s">
        <v>2644</v>
      </c>
      <c r="G3897" t="s">
        <v>14415</v>
      </c>
      <c r="H3897" t="s">
        <v>14416</v>
      </c>
      <c r="I3897" t="s">
        <v>47</v>
      </c>
      <c r="J3897" t="s">
        <v>14695</v>
      </c>
      <c r="K3897" t="s">
        <v>2657</v>
      </c>
      <c r="L3897">
        <v>3827</v>
      </c>
      <c r="M3897">
        <v>623</v>
      </c>
      <c r="N3897">
        <v>628</v>
      </c>
      <c r="O3897">
        <v>826</v>
      </c>
      <c r="P3897">
        <v>1083</v>
      </c>
      <c r="Q3897">
        <v>1215</v>
      </c>
    </row>
    <row r="3898" spans="1:17" x14ac:dyDescent="0.25">
      <c r="A3898">
        <v>48153</v>
      </c>
      <c r="B3898" t="s">
        <v>14696</v>
      </c>
      <c r="C3898" t="s">
        <v>14697</v>
      </c>
      <c r="D3898" t="s">
        <v>14698</v>
      </c>
      <c r="E3898" t="s">
        <v>803</v>
      </c>
      <c r="F3898" t="s">
        <v>2644</v>
      </c>
      <c r="G3898" t="s">
        <v>14415</v>
      </c>
      <c r="H3898" t="s">
        <v>14416</v>
      </c>
      <c r="I3898" t="s">
        <v>47</v>
      </c>
      <c r="J3898" t="s">
        <v>14699</v>
      </c>
      <c r="K3898" t="s">
        <v>2657</v>
      </c>
      <c r="L3898">
        <v>5782</v>
      </c>
      <c r="M3898">
        <v>690</v>
      </c>
      <c r="N3898">
        <v>695</v>
      </c>
      <c r="O3898">
        <v>915</v>
      </c>
      <c r="P3898">
        <v>1114</v>
      </c>
      <c r="Q3898">
        <v>1346</v>
      </c>
    </row>
    <row r="3899" spans="1:17" x14ac:dyDescent="0.25">
      <c r="A3899">
        <v>48155</v>
      </c>
      <c r="B3899" t="s">
        <v>14700</v>
      </c>
      <c r="C3899" t="s">
        <v>14701</v>
      </c>
      <c r="D3899" t="s">
        <v>14702</v>
      </c>
      <c r="E3899" t="s">
        <v>1850</v>
      </c>
      <c r="F3899" t="s">
        <v>2644</v>
      </c>
      <c r="G3899" t="s">
        <v>14415</v>
      </c>
      <c r="H3899" t="s">
        <v>14416</v>
      </c>
      <c r="I3899" t="s">
        <v>47</v>
      </c>
      <c r="J3899" t="s">
        <v>14703</v>
      </c>
      <c r="K3899" t="s">
        <v>2657</v>
      </c>
      <c r="L3899">
        <v>1207</v>
      </c>
      <c r="M3899">
        <v>667</v>
      </c>
      <c r="N3899">
        <v>705</v>
      </c>
      <c r="O3899">
        <v>885</v>
      </c>
      <c r="P3899">
        <v>1161</v>
      </c>
      <c r="Q3899">
        <v>1302</v>
      </c>
    </row>
    <row r="3900" spans="1:17" x14ac:dyDescent="0.25">
      <c r="A3900">
        <v>48157</v>
      </c>
      <c r="B3900" t="s">
        <v>14704</v>
      </c>
      <c r="C3900" t="s">
        <v>14545</v>
      </c>
      <c r="D3900" t="s">
        <v>14546</v>
      </c>
      <c r="E3900" t="s">
        <v>1861</v>
      </c>
      <c r="F3900" t="s">
        <v>2644</v>
      </c>
      <c r="G3900" t="s">
        <v>14415</v>
      </c>
      <c r="H3900" t="s">
        <v>14416</v>
      </c>
      <c r="I3900" t="s">
        <v>47</v>
      </c>
      <c r="J3900" t="s">
        <v>14705</v>
      </c>
      <c r="K3900" t="s">
        <v>2648</v>
      </c>
      <c r="L3900">
        <v>790892</v>
      </c>
      <c r="M3900">
        <v>1030</v>
      </c>
      <c r="N3900">
        <v>1095</v>
      </c>
      <c r="O3900">
        <v>1307</v>
      </c>
      <c r="P3900">
        <v>1722</v>
      </c>
      <c r="Q3900">
        <v>2226</v>
      </c>
    </row>
    <row r="3901" spans="1:17" x14ac:dyDescent="0.25">
      <c r="A3901">
        <v>48159</v>
      </c>
      <c r="B3901" t="s">
        <v>14706</v>
      </c>
      <c r="C3901" t="s">
        <v>14707</v>
      </c>
      <c r="D3901" t="s">
        <v>14708</v>
      </c>
      <c r="E3901" t="s">
        <v>207</v>
      </c>
      <c r="F3901" t="s">
        <v>2644</v>
      </c>
      <c r="G3901" t="s">
        <v>14415</v>
      </c>
      <c r="H3901" t="s">
        <v>14416</v>
      </c>
      <c r="I3901" t="s">
        <v>47</v>
      </c>
      <c r="J3901" t="s">
        <v>14709</v>
      </c>
      <c r="K3901" t="s">
        <v>2657</v>
      </c>
      <c r="L3901">
        <v>10767</v>
      </c>
      <c r="M3901">
        <v>734</v>
      </c>
      <c r="N3901">
        <v>739</v>
      </c>
      <c r="O3901">
        <v>973</v>
      </c>
      <c r="P3901">
        <v>1184</v>
      </c>
      <c r="Q3901">
        <v>1353</v>
      </c>
    </row>
    <row r="3902" spans="1:17" x14ac:dyDescent="0.25">
      <c r="A3902">
        <v>48161</v>
      </c>
      <c r="B3902" t="s">
        <v>14710</v>
      </c>
      <c r="C3902" t="s">
        <v>14711</v>
      </c>
      <c r="D3902" t="s">
        <v>14712</v>
      </c>
      <c r="E3902" t="s">
        <v>1879</v>
      </c>
      <c r="F3902" t="s">
        <v>2644</v>
      </c>
      <c r="G3902" t="s">
        <v>14415</v>
      </c>
      <c r="H3902" t="s">
        <v>14416</v>
      </c>
      <c r="I3902" t="s">
        <v>47</v>
      </c>
      <c r="J3902" t="s">
        <v>14713</v>
      </c>
      <c r="K3902" t="s">
        <v>2657</v>
      </c>
      <c r="L3902">
        <v>19744</v>
      </c>
      <c r="M3902">
        <v>623</v>
      </c>
      <c r="N3902">
        <v>628</v>
      </c>
      <c r="O3902">
        <v>826</v>
      </c>
      <c r="P3902">
        <v>1017</v>
      </c>
      <c r="Q3902">
        <v>1215</v>
      </c>
    </row>
    <row r="3903" spans="1:17" x14ac:dyDescent="0.25">
      <c r="A3903">
        <v>48163</v>
      </c>
      <c r="B3903" t="s">
        <v>14714</v>
      </c>
      <c r="C3903" t="s">
        <v>14715</v>
      </c>
      <c r="D3903" t="s">
        <v>14716</v>
      </c>
      <c r="E3903" t="s">
        <v>1886</v>
      </c>
      <c r="F3903" t="s">
        <v>2644</v>
      </c>
      <c r="G3903" t="s">
        <v>14415</v>
      </c>
      <c r="H3903" t="s">
        <v>14416</v>
      </c>
      <c r="I3903" t="s">
        <v>47</v>
      </c>
      <c r="J3903" t="s">
        <v>14717</v>
      </c>
      <c r="K3903" t="s">
        <v>2657</v>
      </c>
      <c r="L3903">
        <v>20013</v>
      </c>
      <c r="M3903">
        <v>711</v>
      </c>
      <c r="N3903">
        <v>835</v>
      </c>
      <c r="O3903">
        <v>943</v>
      </c>
      <c r="P3903">
        <v>1177</v>
      </c>
      <c r="Q3903">
        <v>1606</v>
      </c>
    </row>
    <row r="3904" spans="1:17" x14ac:dyDescent="0.25">
      <c r="A3904">
        <v>48165</v>
      </c>
      <c r="B3904" t="s">
        <v>14718</v>
      </c>
      <c r="C3904" t="s">
        <v>14719</v>
      </c>
      <c r="D3904" t="s">
        <v>14720</v>
      </c>
      <c r="E3904" t="s">
        <v>1895</v>
      </c>
      <c r="F3904" t="s">
        <v>2644</v>
      </c>
      <c r="G3904" t="s">
        <v>14415</v>
      </c>
      <c r="H3904" t="s">
        <v>14416</v>
      </c>
      <c r="I3904" t="s">
        <v>47</v>
      </c>
      <c r="J3904" t="s">
        <v>14721</v>
      </c>
      <c r="K3904" t="s">
        <v>2657</v>
      </c>
      <c r="L3904">
        <v>21077</v>
      </c>
      <c r="M3904">
        <v>624</v>
      </c>
      <c r="N3904">
        <v>659</v>
      </c>
      <c r="O3904">
        <v>828</v>
      </c>
      <c r="P3904">
        <v>1008</v>
      </c>
      <c r="Q3904">
        <v>1218</v>
      </c>
    </row>
    <row r="3905" spans="1:17" x14ac:dyDescent="0.25">
      <c r="A3905">
        <v>48167</v>
      </c>
      <c r="B3905" t="s">
        <v>14722</v>
      </c>
      <c r="C3905" t="s">
        <v>14545</v>
      </c>
      <c r="D3905" t="s">
        <v>14546</v>
      </c>
      <c r="E3905" t="s">
        <v>1903</v>
      </c>
      <c r="F3905" t="s">
        <v>2644</v>
      </c>
      <c r="G3905" t="s">
        <v>14415</v>
      </c>
      <c r="H3905" t="s">
        <v>14416</v>
      </c>
      <c r="I3905" t="s">
        <v>47</v>
      </c>
      <c r="J3905" t="s">
        <v>14723</v>
      </c>
      <c r="K3905" t="s">
        <v>2648</v>
      </c>
      <c r="L3905">
        <v>337600</v>
      </c>
      <c r="M3905">
        <v>1030</v>
      </c>
      <c r="N3905">
        <v>1095</v>
      </c>
      <c r="O3905">
        <v>1307</v>
      </c>
      <c r="P3905">
        <v>1722</v>
      </c>
      <c r="Q3905">
        <v>2226</v>
      </c>
    </row>
    <row r="3906" spans="1:17" x14ac:dyDescent="0.25">
      <c r="A3906">
        <v>48169</v>
      </c>
      <c r="B3906" t="s">
        <v>14724</v>
      </c>
      <c r="C3906" t="s">
        <v>14725</v>
      </c>
      <c r="D3906" t="s">
        <v>14726</v>
      </c>
      <c r="E3906" t="s">
        <v>1913</v>
      </c>
      <c r="F3906" t="s">
        <v>2644</v>
      </c>
      <c r="G3906" t="s">
        <v>14415</v>
      </c>
      <c r="H3906" t="s">
        <v>14416</v>
      </c>
      <c r="I3906" t="s">
        <v>47</v>
      </c>
      <c r="J3906" t="s">
        <v>14727</v>
      </c>
      <c r="K3906" t="s">
        <v>2657</v>
      </c>
      <c r="L3906">
        <v>6028</v>
      </c>
      <c r="M3906">
        <v>626</v>
      </c>
      <c r="N3906">
        <v>661</v>
      </c>
      <c r="O3906">
        <v>830</v>
      </c>
      <c r="P3906">
        <v>1064</v>
      </c>
      <c r="Q3906">
        <v>1293</v>
      </c>
    </row>
    <row r="3907" spans="1:17" x14ac:dyDescent="0.25">
      <c r="A3907">
        <v>48171</v>
      </c>
      <c r="B3907" t="s">
        <v>14728</v>
      </c>
      <c r="C3907" t="s">
        <v>14729</v>
      </c>
      <c r="D3907" t="s">
        <v>14730</v>
      </c>
      <c r="E3907" t="s">
        <v>1922</v>
      </c>
      <c r="F3907" t="s">
        <v>2644</v>
      </c>
      <c r="G3907" t="s">
        <v>14415</v>
      </c>
      <c r="H3907" t="s">
        <v>14416</v>
      </c>
      <c r="I3907" t="s">
        <v>47</v>
      </c>
      <c r="J3907" t="s">
        <v>14731</v>
      </c>
      <c r="K3907" t="s">
        <v>2657</v>
      </c>
      <c r="L3907">
        <v>26668</v>
      </c>
      <c r="M3907">
        <v>835</v>
      </c>
      <c r="N3907">
        <v>841</v>
      </c>
      <c r="O3907">
        <v>1107</v>
      </c>
      <c r="P3907">
        <v>1573</v>
      </c>
      <c r="Q3907">
        <v>1628</v>
      </c>
    </row>
    <row r="3908" spans="1:17" x14ac:dyDescent="0.25">
      <c r="A3908">
        <v>48173</v>
      </c>
      <c r="B3908" t="s">
        <v>14732</v>
      </c>
      <c r="C3908" t="s">
        <v>14733</v>
      </c>
      <c r="D3908" t="s">
        <v>14734</v>
      </c>
      <c r="E3908" t="s">
        <v>1929</v>
      </c>
      <c r="F3908" t="s">
        <v>2644</v>
      </c>
      <c r="G3908" t="s">
        <v>14415</v>
      </c>
      <c r="H3908" t="s">
        <v>14416</v>
      </c>
      <c r="I3908" t="s">
        <v>47</v>
      </c>
      <c r="J3908" t="s">
        <v>14735</v>
      </c>
      <c r="K3908" t="s">
        <v>2657</v>
      </c>
      <c r="L3908">
        <v>1447</v>
      </c>
      <c r="M3908">
        <v>667</v>
      </c>
      <c r="N3908">
        <v>705</v>
      </c>
      <c r="O3908">
        <v>885</v>
      </c>
      <c r="P3908">
        <v>1161</v>
      </c>
      <c r="Q3908">
        <v>1302</v>
      </c>
    </row>
    <row r="3909" spans="1:17" x14ac:dyDescent="0.25">
      <c r="A3909">
        <v>48175</v>
      </c>
      <c r="B3909" t="s">
        <v>14736</v>
      </c>
      <c r="C3909" t="s">
        <v>14737</v>
      </c>
      <c r="D3909" t="s">
        <v>14738</v>
      </c>
      <c r="E3909" t="s">
        <v>1933</v>
      </c>
      <c r="F3909" t="s">
        <v>2644</v>
      </c>
      <c r="G3909" t="s">
        <v>14415</v>
      </c>
      <c r="H3909" t="s">
        <v>14416</v>
      </c>
      <c r="I3909" t="s">
        <v>47</v>
      </c>
      <c r="J3909" t="s">
        <v>14739</v>
      </c>
      <c r="K3909" t="s">
        <v>2648</v>
      </c>
      <c r="L3909">
        <v>7578</v>
      </c>
      <c r="M3909">
        <v>876</v>
      </c>
      <c r="N3909">
        <v>949</v>
      </c>
      <c r="O3909">
        <v>1180</v>
      </c>
      <c r="P3909">
        <v>1503</v>
      </c>
      <c r="Q3909">
        <v>1696</v>
      </c>
    </row>
    <row r="3910" spans="1:17" x14ac:dyDescent="0.25">
      <c r="A3910">
        <v>48177</v>
      </c>
      <c r="B3910" t="s">
        <v>14740</v>
      </c>
      <c r="C3910" t="s">
        <v>14741</v>
      </c>
      <c r="D3910" t="s">
        <v>14742</v>
      </c>
      <c r="E3910" t="s">
        <v>1940</v>
      </c>
      <c r="F3910" t="s">
        <v>2644</v>
      </c>
      <c r="G3910" t="s">
        <v>14415</v>
      </c>
      <c r="H3910" t="s">
        <v>14416</v>
      </c>
      <c r="I3910" t="s">
        <v>47</v>
      </c>
      <c r="J3910" t="s">
        <v>14743</v>
      </c>
      <c r="K3910" t="s">
        <v>2657</v>
      </c>
      <c r="L3910">
        <v>20828</v>
      </c>
      <c r="M3910">
        <v>633</v>
      </c>
      <c r="N3910">
        <v>711</v>
      </c>
      <c r="O3910">
        <v>839</v>
      </c>
      <c r="P3910">
        <v>1192</v>
      </c>
      <c r="Q3910">
        <v>1429</v>
      </c>
    </row>
    <row r="3911" spans="1:17" x14ac:dyDescent="0.25">
      <c r="A3911">
        <v>48179</v>
      </c>
      <c r="B3911" t="s">
        <v>14744</v>
      </c>
      <c r="C3911" t="s">
        <v>14745</v>
      </c>
      <c r="D3911" t="s">
        <v>14746</v>
      </c>
      <c r="E3911" t="s">
        <v>1120</v>
      </c>
      <c r="F3911" t="s">
        <v>2644</v>
      </c>
      <c r="G3911" t="s">
        <v>14415</v>
      </c>
      <c r="H3911" t="s">
        <v>14416</v>
      </c>
      <c r="I3911" t="s">
        <v>47</v>
      </c>
      <c r="J3911" t="s">
        <v>14747</v>
      </c>
      <c r="K3911" t="s">
        <v>2657</v>
      </c>
      <c r="L3911">
        <v>22063</v>
      </c>
      <c r="M3911">
        <v>610</v>
      </c>
      <c r="N3911">
        <v>693</v>
      </c>
      <c r="O3911">
        <v>912</v>
      </c>
      <c r="P3911">
        <v>1110</v>
      </c>
      <c r="Q3911">
        <v>1227</v>
      </c>
    </row>
    <row r="3912" spans="1:17" x14ac:dyDescent="0.25">
      <c r="A3912">
        <v>48181</v>
      </c>
      <c r="B3912" t="s">
        <v>14748</v>
      </c>
      <c r="C3912" t="s">
        <v>14749</v>
      </c>
      <c r="D3912" t="s">
        <v>14750</v>
      </c>
      <c r="E3912" t="s">
        <v>1201</v>
      </c>
      <c r="F3912" t="s">
        <v>2644</v>
      </c>
      <c r="G3912" t="s">
        <v>14415</v>
      </c>
      <c r="H3912" t="s">
        <v>14416</v>
      </c>
      <c r="I3912" t="s">
        <v>47</v>
      </c>
      <c r="J3912" t="s">
        <v>14751</v>
      </c>
      <c r="K3912" t="s">
        <v>2648</v>
      </c>
      <c r="L3912">
        <v>133527</v>
      </c>
      <c r="M3912">
        <v>733</v>
      </c>
      <c r="N3912">
        <v>900</v>
      </c>
      <c r="O3912">
        <v>1050</v>
      </c>
      <c r="P3912">
        <v>1419</v>
      </c>
      <c r="Q3912">
        <v>1753</v>
      </c>
    </row>
    <row r="3913" spans="1:17" x14ac:dyDescent="0.25">
      <c r="A3913">
        <v>48183</v>
      </c>
      <c r="B3913" t="s">
        <v>14752</v>
      </c>
      <c r="C3913" t="s">
        <v>14753</v>
      </c>
      <c r="D3913" t="s">
        <v>14754</v>
      </c>
      <c r="E3913" t="s">
        <v>1954</v>
      </c>
      <c r="F3913" t="s">
        <v>2644</v>
      </c>
      <c r="G3913" t="s">
        <v>14415</v>
      </c>
      <c r="H3913" t="s">
        <v>14416</v>
      </c>
      <c r="I3913" t="s">
        <v>47</v>
      </c>
      <c r="J3913" t="s">
        <v>14755</v>
      </c>
      <c r="K3913" t="s">
        <v>2648</v>
      </c>
      <c r="L3913">
        <v>123633</v>
      </c>
      <c r="M3913">
        <v>771</v>
      </c>
      <c r="N3913">
        <v>848</v>
      </c>
      <c r="O3913">
        <v>1009</v>
      </c>
      <c r="P3913">
        <v>1406</v>
      </c>
      <c r="Q3913">
        <v>1561</v>
      </c>
    </row>
    <row r="3914" spans="1:17" x14ac:dyDescent="0.25">
      <c r="A3914">
        <v>48185</v>
      </c>
      <c r="B3914" t="s">
        <v>14756</v>
      </c>
      <c r="C3914" t="s">
        <v>14757</v>
      </c>
      <c r="D3914" t="s">
        <v>14758</v>
      </c>
      <c r="E3914" t="s">
        <v>1958</v>
      </c>
      <c r="F3914" t="s">
        <v>2644</v>
      </c>
      <c r="G3914" t="s">
        <v>14415</v>
      </c>
      <c r="H3914" t="s">
        <v>14416</v>
      </c>
      <c r="I3914" t="s">
        <v>47</v>
      </c>
      <c r="J3914" t="s">
        <v>14759</v>
      </c>
      <c r="K3914" t="s">
        <v>2657</v>
      </c>
      <c r="L3914">
        <v>28447</v>
      </c>
      <c r="M3914">
        <v>665</v>
      </c>
      <c r="N3914">
        <v>702</v>
      </c>
      <c r="O3914">
        <v>882</v>
      </c>
      <c r="P3914">
        <v>1073</v>
      </c>
      <c r="Q3914">
        <v>1239</v>
      </c>
    </row>
    <row r="3915" spans="1:17" x14ac:dyDescent="0.25">
      <c r="A3915">
        <v>48187</v>
      </c>
      <c r="B3915" t="s">
        <v>14760</v>
      </c>
      <c r="C3915" t="s">
        <v>14451</v>
      </c>
      <c r="D3915" t="s">
        <v>14452</v>
      </c>
      <c r="E3915" t="s">
        <v>479</v>
      </c>
      <c r="F3915" t="s">
        <v>2644</v>
      </c>
      <c r="G3915" t="s">
        <v>14415</v>
      </c>
      <c r="H3915" t="s">
        <v>14416</v>
      </c>
      <c r="I3915" t="s">
        <v>47</v>
      </c>
      <c r="J3915" t="s">
        <v>14761</v>
      </c>
      <c r="K3915" t="s">
        <v>2648</v>
      </c>
      <c r="L3915">
        <v>163030</v>
      </c>
      <c r="M3915">
        <v>918</v>
      </c>
      <c r="N3915">
        <v>1057</v>
      </c>
      <c r="O3915">
        <v>1282</v>
      </c>
      <c r="P3915">
        <v>1631</v>
      </c>
      <c r="Q3915">
        <v>1987</v>
      </c>
    </row>
    <row r="3916" spans="1:17" x14ac:dyDescent="0.25">
      <c r="A3916">
        <v>48189</v>
      </c>
      <c r="B3916" t="s">
        <v>14762</v>
      </c>
      <c r="C3916" t="s">
        <v>14763</v>
      </c>
      <c r="D3916" t="s">
        <v>14764</v>
      </c>
      <c r="E3916" t="s">
        <v>1071</v>
      </c>
      <c r="F3916" t="s">
        <v>2644</v>
      </c>
      <c r="G3916" t="s">
        <v>14415</v>
      </c>
      <c r="H3916" t="s">
        <v>14416</v>
      </c>
      <c r="I3916" t="s">
        <v>47</v>
      </c>
      <c r="J3916" t="s">
        <v>14765</v>
      </c>
      <c r="K3916" t="s">
        <v>2657</v>
      </c>
      <c r="L3916">
        <v>33463</v>
      </c>
      <c r="M3916">
        <v>623</v>
      </c>
      <c r="N3916">
        <v>721</v>
      </c>
      <c r="O3916">
        <v>826</v>
      </c>
      <c r="P3916">
        <v>1160</v>
      </c>
      <c r="Q3916">
        <v>1407</v>
      </c>
    </row>
    <row r="3917" spans="1:17" x14ac:dyDescent="0.25">
      <c r="A3917">
        <v>48191</v>
      </c>
      <c r="B3917" t="s">
        <v>14766</v>
      </c>
      <c r="C3917" t="s">
        <v>14767</v>
      </c>
      <c r="D3917" t="s">
        <v>14768</v>
      </c>
      <c r="E3917" t="s">
        <v>1237</v>
      </c>
      <c r="F3917" t="s">
        <v>2644</v>
      </c>
      <c r="G3917" t="s">
        <v>14415</v>
      </c>
      <c r="H3917" t="s">
        <v>14416</v>
      </c>
      <c r="I3917" t="s">
        <v>47</v>
      </c>
      <c r="J3917" t="s">
        <v>14769</v>
      </c>
      <c r="K3917" t="s">
        <v>2657</v>
      </c>
      <c r="L3917">
        <v>3025</v>
      </c>
      <c r="M3917">
        <v>623</v>
      </c>
      <c r="N3917">
        <v>628</v>
      </c>
      <c r="O3917">
        <v>826</v>
      </c>
      <c r="P3917">
        <v>1106</v>
      </c>
      <c r="Q3917">
        <v>1215</v>
      </c>
    </row>
    <row r="3918" spans="1:17" x14ac:dyDescent="0.25">
      <c r="A3918">
        <v>48193</v>
      </c>
      <c r="B3918" t="s">
        <v>14770</v>
      </c>
      <c r="C3918" t="s">
        <v>14771</v>
      </c>
      <c r="D3918" t="s">
        <v>14772</v>
      </c>
      <c r="E3918" t="s">
        <v>785</v>
      </c>
      <c r="F3918" t="s">
        <v>2644</v>
      </c>
      <c r="G3918" t="s">
        <v>14415</v>
      </c>
      <c r="H3918" t="s">
        <v>14416</v>
      </c>
      <c r="I3918" t="s">
        <v>47</v>
      </c>
      <c r="J3918" t="s">
        <v>14773</v>
      </c>
      <c r="K3918" t="s">
        <v>2657</v>
      </c>
      <c r="L3918">
        <v>8434</v>
      </c>
      <c r="M3918">
        <v>663</v>
      </c>
      <c r="N3918">
        <v>674</v>
      </c>
      <c r="O3918">
        <v>880</v>
      </c>
      <c r="P3918">
        <v>1071</v>
      </c>
      <c r="Q3918">
        <v>1182</v>
      </c>
    </row>
    <row r="3919" spans="1:17" x14ac:dyDescent="0.25">
      <c r="A3919">
        <v>48195</v>
      </c>
      <c r="B3919" t="s">
        <v>14774</v>
      </c>
      <c r="C3919" t="s">
        <v>14775</v>
      </c>
      <c r="D3919" t="s">
        <v>14776</v>
      </c>
      <c r="E3919" t="s">
        <v>1981</v>
      </c>
      <c r="F3919" t="s">
        <v>2644</v>
      </c>
      <c r="G3919" t="s">
        <v>14415</v>
      </c>
      <c r="H3919" t="s">
        <v>14416</v>
      </c>
      <c r="I3919" t="s">
        <v>47</v>
      </c>
      <c r="J3919" t="s">
        <v>14777</v>
      </c>
      <c r="K3919" t="s">
        <v>2657</v>
      </c>
      <c r="L3919">
        <v>5431</v>
      </c>
      <c r="M3919">
        <v>724</v>
      </c>
      <c r="N3919">
        <v>755</v>
      </c>
      <c r="O3919">
        <v>960</v>
      </c>
      <c r="P3919">
        <v>1168</v>
      </c>
      <c r="Q3919">
        <v>1412</v>
      </c>
    </row>
    <row r="3920" spans="1:17" x14ac:dyDescent="0.25">
      <c r="A3920">
        <v>48197</v>
      </c>
      <c r="B3920" t="s">
        <v>14778</v>
      </c>
      <c r="C3920" t="s">
        <v>14779</v>
      </c>
      <c r="D3920" t="s">
        <v>14780</v>
      </c>
      <c r="E3920" t="s">
        <v>1135</v>
      </c>
      <c r="F3920" t="s">
        <v>2644</v>
      </c>
      <c r="G3920" t="s">
        <v>14415</v>
      </c>
      <c r="H3920" t="s">
        <v>14416</v>
      </c>
      <c r="I3920" t="s">
        <v>47</v>
      </c>
      <c r="J3920" t="s">
        <v>14781</v>
      </c>
      <c r="K3920" t="s">
        <v>2657</v>
      </c>
      <c r="L3920">
        <v>3958</v>
      </c>
      <c r="M3920">
        <v>623</v>
      </c>
      <c r="N3920">
        <v>628</v>
      </c>
      <c r="O3920">
        <v>826</v>
      </c>
      <c r="P3920">
        <v>1157</v>
      </c>
      <c r="Q3920">
        <v>1215</v>
      </c>
    </row>
    <row r="3921" spans="1:17" x14ac:dyDescent="0.25">
      <c r="A3921">
        <v>48199</v>
      </c>
      <c r="B3921" t="s">
        <v>14782</v>
      </c>
      <c r="C3921" t="s">
        <v>14783</v>
      </c>
      <c r="D3921" t="s">
        <v>14784</v>
      </c>
      <c r="E3921" t="s">
        <v>1090</v>
      </c>
      <c r="F3921" t="s">
        <v>2644</v>
      </c>
      <c r="G3921" t="s">
        <v>14415</v>
      </c>
      <c r="H3921" t="s">
        <v>14416</v>
      </c>
      <c r="I3921" t="s">
        <v>47</v>
      </c>
      <c r="J3921" t="s">
        <v>14785</v>
      </c>
      <c r="K3921" t="s">
        <v>2648</v>
      </c>
      <c r="L3921">
        <v>57356</v>
      </c>
      <c r="M3921">
        <v>792</v>
      </c>
      <c r="N3921">
        <v>849</v>
      </c>
      <c r="O3921">
        <v>1027</v>
      </c>
      <c r="P3921">
        <v>1343</v>
      </c>
      <c r="Q3921">
        <v>1402</v>
      </c>
    </row>
    <row r="3922" spans="1:17" x14ac:dyDescent="0.25">
      <c r="A3922">
        <v>48201</v>
      </c>
      <c r="B3922" t="s">
        <v>14786</v>
      </c>
      <c r="C3922" t="s">
        <v>14545</v>
      </c>
      <c r="D3922" t="s">
        <v>14546</v>
      </c>
      <c r="E3922" t="s">
        <v>1775</v>
      </c>
      <c r="F3922" t="s">
        <v>2644</v>
      </c>
      <c r="G3922" t="s">
        <v>14415</v>
      </c>
      <c r="H3922" t="s">
        <v>14416</v>
      </c>
      <c r="I3922" t="s">
        <v>47</v>
      </c>
      <c r="J3922" t="s">
        <v>14787</v>
      </c>
      <c r="K3922" t="s">
        <v>2648</v>
      </c>
      <c r="L3922">
        <v>4680609</v>
      </c>
      <c r="M3922">
        <v>1030</v>
      </c>
      <c r="N3922">
        <v>1095</v>
      </c>
      <c r="O3922">
        <v>1307</v>
      </c>
      <c r="P3922">
        <v>1722</v>
      </c>
      <c r="Q3922">
        <v>2226</v>
      </c>
    </row>
    <row r="3923" spans="1:17" x14ac:dyDescent="0.25">
      <c r="A3923">
        <v>48203</v>
      </c>
      <c r="B3923" t="s">
        <v>14788</v>
      </c>
      <c r="C3923" t="s">
        <v>14789</v>
      </c>
      <c r="D3923" t="s">
        <v>14790</v>
      </c>
      <c r="E3923" t="s">
        <v>683</v>
      </c>
      <c r="F3923" t="s">
        <v>2644</v>
      </c>
      <c r="G3923" t="s">
        <v>14415</v>
      </c>
      <c r="H3923" t="s">
        <v>14416</v>
      </c>
      <c r="I3923" t="s">
        <v>47</v>
      </c>
      <c r="J3923" t="s">
        <v>14791</v>
      </c>
      <c r="K3923" t="s">
        <v>2648</v>
      </c>
      <c r="L3923">
        <v>66547</v>
      </c>
      <c r="M3923">
        <v>738</v>
      </c>
      <c r="N3923">
        <v>760</v>
      </c>
      <c r="O3923">
        <v>1000</v>
      </c>
      <c r="P3923">
        <v>1217</v>
      </c>
      <c r="Q3923">
        <v>1343</v>
      </c>
    </row>
    <row r="3924" spans="1:17" x14ac:dyDescent="0.25">
      <c r="A3924">
        <v>48205</v>
      </c>
      <c r="B3924" t="s">
        <v>14792</v>
      </c>
      <c r="C3924" t="s">
        <v>14793</v>
      </c>
      <c r="D3924" t="s">
        <v>14794</v>
      </c>
      <c r="E3924" t="s">
        <v>2003</v>
      </c>
      <c r="F3924" t="s">
        <v>2644</v>
      </c>
      <c r="G3924" t="s">
        <v>14415</v>
      </c>
      <c r="H3924" t="s">
        <v>14416</v>
      </c>
      <c r="I3924" t="s">
        <v>47</v>
      </c>
      <c r="J3924" t="s">
        <v>14795</v>
      </c>
      <c r="K3924" t="s">
        <v>2657</v>
      </c>
      <c r="L3924">
        <v>5588</v>
      </c>
      <c r="M3924">
        <v>826</v>
      </c>
      <c r="N3924">
        <v>872</v>
      </c>
      <c r="O3924">
        <v>1095</v>
      </c>
      <c r="P3924">
        <v>1466</v>
      </c>
      <c r="Q3924">
        <v>1471</v>
      </c>
    </row>
    <row r="3925" spans="1:17" x14ac:dyDescent="0.25">
      <c r="A3925">
        <v>48207</v>
      </c>
      <c r="B3925" t="s">
        <v>14796</v>
      </c>
      <c r="C3925" t="s">
        <v>14797</v>
      </c>
      <c r="D3925" t="s">
        <v>14798</v>
      </c>
      <c r="E3925" t="s">
        <v>1037</v>
      </c>
      <c r="F3925" t="s">
        <v>2644</v>
      </c>
      <c r="G3925" t="s">
        <v>14415</v>
      </c>
      <c r="H3925" t="s">
        <v>14416</v>
      </c>
      <c r="I3925" t="s">
        <v>47</v>
      </c>
      <c r="J3925" t="s">
        <v>14799</v>
      </c>
      <c r="K3925" t="s">
        <v>2657</v>
      </c>
      <c r="L3925">
        <v>5711</v>
      </c>
      <c r="M3925">
        <v>623</v>
      </c>
      <c r="N3925">
        <v>658</v>
      </c>
      <c r="O3925">
        <v>826</v>
      </c>
      <c r="P3925">
        <v>1174</v>
      </c>
      <c r="Q3925">
        <v>1215</v>
      </c>
    </row>
    <row r="3926" spans="1:17" x14ac:dyDescent="0.25">
      <c r="A3926">
        <v>48209</v>
      </c>
      <c r="B3926" t="s">
        <v>14800</v>
      </c>
      <c r="C3926" t="s">
        <v>14455</v>
      </c>
      <c r="D3926" t="s">
        <v>14456</v>
      </c>
      <c r="E3926" t="s">
        <v>2010</v>
      </c>
      <c r="F3926" t="s">
        <v>2644</v>
      </c>
      <c r="G3926" t="s">
        <v>14415</v>
      </c>
      <c r="H3926" t="s">
        <v>14416</v>
      </c>
      <c r="I3926" t="s">
        <v>47</v>
      </c>
      <c r="J3926" t="s">
        <v>14801</v>
      </c>
      <c r="K3926" t="s">
        <v>2648</v>
      </c>
      <c r="L3926">
        <v>222827</v>
      </c>
      <c r="M3926">
        <v>1253</v>
      </c>
      <c r="N3926">
        <v>1386</v>
      </c>
      <c r="O3926">
        <v>1626</v>
      </c>
      <c r="P3926">
        <v>2088</v>
      </c>
      <c r="Q3926">
        <v>2416</v>
      </c>
    </row>
    <row r="3927" spans="1:17" x14ac:dyDescent="0.25">
      <c r="A3927">
        <v>48211</v>
      </c>
      <c r="B3927" t="s">
        <v>14802</v>
      </c>
      <c r="C3927" t="s">
        <v>14803</v>
      </c>
      <c r="D3927" t="s">
        <v>14804</v>
      </c>
      <c r="E3927" t="s">
        <v>2015</v>
      </c>
      <c r="F3927" t="s">
        <v>2644</v>
      </c>
      <c r="G3927" t="s">
        <v>14415</v>
      </c>
      <c r="H3927" t="s">
        <v>14416</v>
      </c>
      <c r="I3927" t="s">
        <v>47</v>
      </c>
      <c r="J3927" t="s">
        <v>14805</v>
      </c>
      <c r="K3927" t="s">
        <v>2657</v>
      </c>
      <c r="L3927">
        <v>3901</v>
      </c>
      <c r="M3927">
        <v>803</v>
      </c>
      <c r="N3927">
        <v>809</v>
      </c>
      <c r="O3927">
        <v>1065</v>
      </c>
      <c r="P3927">
        <v>1296</v>
      </c>
      <c r="Q3927">
        <v>1567</v>
      </c>
    </row>
    <row r="3928" spans="1:17" x14ac:dyDescent="0.25">
      <c r="A3928">
        <v>48213</v>
      </c>
      <c r="B3928" t="s">
        <v>14806</v>
      </c>
      <c r="C3928" t="s">
        <v>14807</v>
      </c>
      <c r="D3928" t="s">
        <v>14808</v>
      </c>
      <c r="E3928" t="s">
        <v>1143</v>
      </c>
      <c r="F3928" t="s">
        <v>2644</v>
      </c>
      <c r="G3928" t="s">
        <v>14415</v>
      </c>
      <c r="H3928" t="s">
        <v>14416</v>
      </c>
      <c r="I3928" t="s">
        <v>47</v>
      </c>
      <c r="J3928" t="s">
        <v>14809</v>
      </c>
      <c r="K3928" t="s">
        <v>2657</v>
      </c>
      <c r="L3928">
        <v>81969</v>
      </c>
      <c r="M3928">
        <v>691</v>
      </c>
      <c r="N3928">
        <v>696</v>
      </c>
      <c r="O3928">
        <v>906</v>
      </c>
      <c r="P3928">
        <v>1203</v>
      </c>
      <c r="Q3928">
        <v>1294</v>
      </c>
    </row>
    <row r="3929" spans="1:17" x14ac:dyDescent="0.25">
      <c r="A3929">
        <v>48215</v>
      </c>
      <c r="B3929" t="s">
        <v>14810</v>
      </c>
      <c r="C3929" t="s">
        <v>14811</v>
      </c>
      <c r="D3929" t="s">
        <v>14812</v>
      </c>
      <c r="E3929" t="s">
        <v>539</v>
      </c>
      <c r="F3929" t="s">
        <v>2644</v>
      </c>
      <c r="G3929" t="s">
        <v>14415</v>
      </c>
      <c r="H3929" t="s">
        <v>14416</v>
      </c>
      <c r="I3929" t="s">
        <v>47</v>
      </c>
      <c r="J3929" t="s">
        <v>14813</v>
      </c>
      <c r="K3929" t="s">
        <v>2648</v>
      </c>
      <c r="L3929">
        <v>861137</v>
      </c>
      <c r="M3929">
        <v>689</v>
      </c>
      <c r="N3929">
        <v>693</v>
      </c>
      <c r="O3929">
        <v>877</v>
      </c>
      <c r="P3929">
        <v>1141</v>
      </c>
      <c r="Q3929">
        <v>1257</v>
      </c>
    </row>
    <row r="3930" spans="1:17" x14ac:dyDescent="0.25">
      <c r="A3930">
        <v>48217</v>
      </c>
      <c r="B3930" t="s">
        <v>14814</v>
      </c>
      <c r="C3930" t="s">
        <v>14815</v>
      </c>
      <c r="D3930" t="s">
        <v>14816</v>
      </c>
      <c r="E3930" t="s">
        <v>782</v>
      </c>
      <c r="F3930" t="s">
        <v>2644</v>
      </c>
      <c r="G3930" t="s">
        <v>14415</v>
      </c>
      <c r="H3930" t="s">
        <v>14416</v>
      </c>
      <c r="I3930" t="s">
        <v>47</v>
      </c>
      <c r="J3930" t="s">
        <v>14817</v>
      </c>
      <c r="K3930" t="s">
        <v>2657</v>
      </c>
      <c r="L3930">
        <v>36109</v>
      </c>
      <c r="M3930">
        <v>590</v>
      </c>
      <c r="N3930">
        <v>695</v>
      </c>
      <c r="O3930">
        <v>882</v>
      </c>
      <c r="P3930">
        <v>1171</v>
      </c>
      <c r="Q3930">
        <v>1373</v>
      </c>
    </row>
    <row r="3931" spans="1:17" x14ac:dyDescent="0.25">
      <c r="A3931">
        <v>48219</v>
      </c>
      <c r="B3931" t="s">
        <v>14818</v>
      </c>
      <c r="C3931" t="s">
        <v>14819</v>
      </c>
      <c r="D3931" t="s">
        <v>14820</v>
      </c>
      <c r="E3931" t="s">
        <v>2025</v>
      </c>
      <c r="F3931" t="s">
        <v>2644</v>
      </c>
      <c r="G3931" t="s">
        <v>14415</v>
      </c>
      <c r="H3931" t="s">
        <v>14416</v>
      </c>
      <c r="I3931" t="s">
        <v>47</v>
      </c>
      <c r="J3931" t="s">
        <v>14821</v>
      </c>
      <c r="K3931" t="s">
        <v>2657</v>
      </c>
      <c r="L3931">
        <v>22986</v>
      </c>
      <c r="M3931">
        <v>623</v>
      </c>
      <c r="N3931">
        <v>731</v>
      </c>
      <c r="O3931">
        <v>826</v>
      </c>
      <c r="P3931">
        <v>1174</v>
      </c>
      <c r="Q3931">
        <v>1407</v>
      </c>
    </row>
    <row r="3932" spans="1:17" x14ac:dyDescent="0.25">
      <c r="A3932">
        <v>48221</v>
      </c>
      <c r="B3932" t="s">
        <v>14822</v>
      </c>
      <c r="C3932" t="s">
        <v>14823</v>
      </c>
      <c r="D3932" t="s">
        <v>14824</v>
      </c>
      <c r="E3932" t="s">
        <v>2030</v>
      </c>
      <c r="F3932" t="s">
        <v>2644</v>
      </c>
      <c r="G3932" t="s">
        <v>14415</v>
      </c>
      <c r="H3932" t="s">
        <v>14416</v>
      </c>
      <c r="I3932" t="s">
        <v>47</v>
      </c>
      <c r="J3932" t="s">
        <v>14825</v>
      </c>
      <c r="K3932" t="s">
        <v>2657</v>
      </c>
      <c r="L3932">
        <v>60025</v>
      </c>
      <c r="M3932">
        <v>831</v>
      </c>
      <c r="N3932">
        <v>992</v>
      </c>
      <c r="O3932">
        <v>1210</v>
      </c>
      <c r="P3932">
        <v>1473</v>
      </c>
      <c r="Q3932">
        <v>1780</v>
      </c>
    </row>
    <row r="3933" spans="1:17" x14ac:dyDescent="0.25">
      <c r="A3933">
        <v>48223</v>
      </c>
      <c r="B3933" t="s">
        <v>14826</v>
      </c>
      <c r="C3933" t="s">
        <v>14827</v>
      </c>
      <c r="D3933" t="s">
        <v>14828</v>
      </c>
      <c r="E3933" t="s">
        <v>1504</v>
      </c>
      <c r="F3933" t="s">
        <v>2644</v>
      </c>
      <c r="G3933" t="s">
        <v>14415</v>
      </c>
      <c r="H3933" t="s">
        <v>14416</v>
      </c>
      <c r="I3933" t="s">
        <v>47</v>
      </c>
      <c r="J3933" t="s">
        <v>14829</v>
      </c>
      <c r="K3933" t="s">
        <v>2657</v>
      </c>
      <c r="L3933">
        <v>36708</v>
      </c>
      <c r="M3933">
        <v>612</v>
      </c>
      <c r="N3933">
        <v>732</v>
      </c>
      <c r="O3933">
        <v>916</v>
      </c>
      <c r="P3933">
        <v>1302</v>
      </c>
      <c r="Q3933">
        <v>1370</v>
      </c>
    </row>
    <row r="3934" spans="1:17" x14ac:dyDescent="0.25">
      <c r="A3934">
        <v>48225</v>
      </c>
      <c r="B3934" t="s">
        <v>14830</v>
      </c>
      <c r="C3934" t="s">
        <v>14831</v>
      </c>
      <c r="D3934" t="s">
        <v>14832</v>
      </c>
      <c r="E3934" t="s">
        <v>961</v>
      </c>
      <c r="F3934" t="s">
        <v>2644</v>
      </c>
      <c r="G3934" t="s">
        <v>14415</v>
      </c>
      <c r="H3934" t="s">
        <v>14416</v>
      </c>
      <c r="I3934" t="s">
        <v>47</v>
      </c>
      <c r="J3934" t="s">
        <v>14833</v>
      </c>
      <c r="K3934" t="s">
        <v>2657</v>
      </c>
      <c r="L3934">
        <v>22942</v>
      </c>
      <c r="M3934">
        <v>623</v>
      </c>
      <c r="N3934">
        <v>635</v>
      </c>
      <c r="O3934">
        <v>826</v>
      </c>
      <c r="P3934">
        <v>1007</v>
      </c>
      <c r="Q3934">
        <v>1110</v>
      </c>
    </row>
    <row r="3935" spans="1:17" x14ac:dyDescent="0.25">
      <c r="A3935">
        <v>48227</v>
      </c>
      <c r="B3935" t="s">
        <v>14834</v>
      </c>
      <c r="C3935" t="s">
        <v>14835</v>
      </c>
      <c r="D3935" t="s">
        <v>14836</v>
      </c>
      <c r="E3935" t="s">
        <v>532</v>
      </c>
      <c r="F3935" t="s">
        <v>2644</v>
      </c>
      <c r="G3935" t="s">
        <v>14415</v>
      </c>
      <c r="H3935" t="s">
        <v>14416</v>
      </c>
      <c r="I3935" t="s">
        <v>47</v>
      </c>
      <c r="J3935" t="s">
        <v>14837</v>
      </c>
      <c r="K3935" t="s">
        <v>2657</v>
      </c>
      <c r="L3935">
        <v>36213</v>
      </c>
      <c r="M3935">
        <v>755</v>
      </c>
      <c r="N3935">
        <v>883</v>
      </c>
      <c r="O3935">
        <v>1074</v>
      </c>
      <c r="P3935">
        <v>1307</v>
      </c>
      <c r="Q3935">
        <v>1829</v>
      </c>
    </row>
    <row r="3936" spans="1:17" x14ac:dyDescent="0.25">
      <c r="A3936">
        <v>48229</v>
      </c>
      <c r="B3936" t="s">
        <v>14838</v>
      </c>
      <c r="C3936" t="s">
        <v>14839</v>
      </c>
      <c r="D3936" t="s">
        <v>14840</v>
      </c>
      <c r="E3936" t="s">
        <v>2041</v>
      </c>
      <c r="F3936" t="s">
        <v>2644</v>
      </c>
      <c r="G3936" t="s">
        <v>14415</v>
      </c>
      <c r="H3936" t="s">
        <v>14416</v>
      </c>
      <c r="I3936" t="s">
        <v>47</v>
      </c>
      <c r="J3936" t="s">
        <v>14841</v>
      </c>
      <c r="K3936" t="s">
        <v>2648</v>
      </c>
      <c r="L3936">
        <v>4687</v>
      </c>
      <c r="M3936">
        <v>631</v>
      </c>
      <c r="N3936">
        <v>774</v>
      </c>
      <c r="O3936">
        <v>918</v>
      </c>
      <c r="P3936">
        <v>1117</v>
      </c>
      <c r="Q3936">
        <v>1564</v>
      </c>
    </row>
    <row r="3937" spans="1:17" x14ac:dyDescent="0.25">
      <c r="A3937">
        <v>48231</v>
      </c>
      <c r="B3937" t="s">
        <v>14842</v>
      </c>
      <c r="C3937" t="s">
        <v>14571</v>
      </c>
      <c r="D3937" t="s">
        <v>14572</v>
      </c>
      <c r="E3937" t="s">
        <v>2044</v>
      </c>
      <c r="F3937" t="s">
        <v>2644</v>
      </c>
      <c r="G3937" t="s">
        <v>14415</v>
      </c>
      <c r="H3937" t="s">
        <v>14416</v>
      </c>
      <c r="I3937" t="s">
        <v>47</v>
      </c>
      <c r="J3937" t="s">
        <v>14843</v>
      </c>
      <c r="K3937" t="s">
        <v>2648</v>
      </c>
      <c r="L3937">
        <v>96202</v>
      </c>
      <c r="M3937">
        <v>1259</v>
      </c>
      <c r="N3937">
        <v>1326</v>
      </c>
      <c r="O3937">
        <v>1565</v>
      </c>
      <c r="P3937">
        <v>1972</v>
      </c>
      <c r="Q3937">
        <v>2572</v>
      </c>
    </row>
    <row r="3938" spans="1:17" x14ac:dyDescent="0.25">
      <c r="A3938">
        <v>48233</v>
      </c>
      <c r="B3938" t="s">
        <v>14844</v>
      </c>
      <c r="C3938" t="s">
        <v>14845</v>
      </c>
      <c r="D3938" t="s">
        <v>14846</v>
      </c>
      <c r="E3938" t="s">
        <v>1094</v>
      </c>
      <c r="F3938" t="s">
        <v>2644</v>
      </c>
      <c r="G3938" t="s">
        <v>14415</v>
      </c>
      <c r="H3938" t="s">
        <v>14416</v>
      </c>
      <c r="I3938" t="s">
        <v>47</v>
      </c>
      <c r="J3938" t="s">
        <v>14847</v>
      </c>
      <c r="K3938" t="s">
        <v>2657</v>
      </c>
      <c r="L3938">
        <v>21105</v>
      </c>
      <c r="M3938">
        <v>709</v>
      </c>
      <c r="N3938">
        <v>714</v>
      </c>
      <c r="O3938">
        <v>940</v>
      </c>
      <c r="P3938">
        <v>1192</v>
      </c>
      <c r="Q3938">
        <v>1341</v>
      </c>
    </row>
    <row r="3939" spans="1:17" x14ac:dyDescent="0.25">
      <c r="A3939">
        <v>48235</v>
      </c>
      <c r="B3939" t="s">
        <v>14848</v>
      </c>
      <c r="C3939" t="s">
        <v>14849</v>
      </c>
      <c r="D3939" t="s">
        <v>14850</v>
      </c>
      <c r="E3939" t="s">
        <v>2049</v>
      </c>
      <c r="F3939" t="s">
        <v>2644</v>
      </c>
      <c r="G3939" t="s">
        <v>14415</v>
      </c>
      <c r="H3939" t="s">
        <v>14416</v>
      </c>
      <c r="I3939" t="s">
        <v>47</v>
      </c>
      <c r="J3939" t="s">
        <v>14851</v>
      </c>
      <c r="K3939" t="s">
        <v>2648</v>
      </c>
      <c r="L3939">
        <v>1553</v>
      </c>
      <c r="M3939">
        <v>713</v>
      </c>
      <c r="N3939">
        <v>851</v>
      </c>
      <c r="O3939">
        <v>1066</v>
      </c>
      <c r="P3939">
        <v>1395</v>
      </c>
      <c r="Q3939">
        <v>1801</v>
      </c>
    </row>
    <row r="3940" spans="1:17" x14ac:dyDescent="0.25">
      <c r="A3940">
        <v>48237</v>
      </c>
      <c r="B3940" t="s">
        <v>14852</v>
      </c>
      <c r="C3940" t="s">
        <v>14853</v>
      </c>
      <c r="D3940" t="s">
        <v>14854</v>
      </c>
      <c r="E3940" t="s">
        <v>2054</v>
      </c>
      <c r="F3940" t="s">
        <v>2644</v>
      </c>
      <c r="G3940" t="s">
        <v>14415</v>
      </c>
      <c r="H3940" t="s">
        <v>14416</v>
      </c>
      <c r="I3940" t="s">
        <v>47</v>
      </c>
      <c r="J3940" t="s">
        <v>14855</v>
      </c>
      <c r="K3940" t="s">
        <v>2657</v>
      </c>
      <c r="L3940">
        <v>8888</v>
      </c>
      <c r="M3940">
        <v>623</v>
      </c>
      <c r="N3940">
        <v>658</v>
      </c>
      <c r="O3940">
        <v>826</v>
      </c>
      <c r="P3940">
        <v>1174</v>
      </c>
      <c r="Q3940">
        <v>1407</v>
      </c>
    </row>
    <row r="3941" spans="1:17" x14ac:dyDescent="0.25">
      <c r="A3941">
        <v>48239</v>
      </c>
      <c r="B3941" t="s">
        <v>14856</v>
      </c>
      <c r="C3941" t="s">
        <v>14857</v>
      </c>
      <c r="D3941" t="s">
        <v>14858</v>
      </c>
      <c r="E3941" t="s">
        <v>609</v>
      </c>
      <c r="F3941" t="s">
        <v>2644</v>
      </c>
      <c r="G3941" t="s">
        <v>14415</v>
      </c>
      <c r="H3941" t="s">
        <v>14416</v>
      </c>
      <c r="I3941" t="s">
        <v>47</v>
      </c>
      <c r="J3941" t="s">
        <v>14859</v>
      </c>
      <c r="K3941" t="s">
        <v>2657</v>
      </c>
      <c r="L3941">
        <v>14822</v>
      </c>
      <c r="M3941">
        <v>703</v>
      </c>
      <c r="N3941">
        <v>825</v>
      </c>
      <c r="O3941">
        <v>932</v>
      </c>
      <c r="P3941">
        <v>1293</v>
      </c>
      <c r="Q3941">
        <v>1371</v>
      </c>
    </row>
    <row r="3942" spans="1:17" x14ac:dyDescent="0.25">
      <c r="A3942">
        <v>48241</v>
      </c>
      <c r="B3942" t="s">
        <v>14860</v>
      </c>
      <c r="C3942" t="s">
        <v>14861</v>
      </c>
      <c r="D3942" t="s">
        <v>14862</v>
      </c>
      <c r="E3942" t="s">
        <v>947</v>
      </c>
      <c r="F3942" t="s">
        <v>2644</v>
      </c>
      <c r="G3942" t="s">
        <v>14415</v>
      </c>
      <c r="H3942" t="s">
        <v>14416</v>
      </c>
      <c r="I3942" t="s">
        <v>47</v>
      </c>
      <c r="J3942" t="s">
        <v>14863</v>
      </c>
      <c r="K3942" t="s">
        <v>2657</v>
      </c>
      <c r="L3942">
        <v>35562</v>
      </c>
      <c r="M3942">
        <v>688</v>
      </c>
      <c r="N3942">
        <v>701</v>
      </c>
      <c r="O3942">
        <v>913</v>
      </c>
      <c r="P3942">
        <v>1222</v>
      </c>
      <c r="Q3942">
        <v>1226</v>
      </c>
    </row>
    <row r="3943" spans="1:17" x14ac:dyDescent="0.25">
      <c r="A3943">
        <v>48243</v>
      </c>
      <c r="B3943" t="s">
        <v>14864</v>
      </c>
      <c r="C3943" t="s">
        <v>14865</v>
      </c>
      <c r="D3943" t="s">
        <v>14866</v>
      </c>
      <c r="E3943" t="s">
        <v>1863</v>
      </c>
      <c r="F3943" t="s">
        <v>2644</v>
      </c>
      <c r="G3943" t="s">
        <v>14415</v>
      </c>
      <c r="H3943" t="s">
        <v>14416</v>
      </c>
      <c r="I3943" t="s">
        <v>47</v>
      </c>
      <c r="J3943" t="s">
        <v>14867</v>
      </c>
      <c r="K3943" t="s">
        <v>2657</v>
      </c>
      <c r="L3943">
        <v>2245</v>
      </c>
      <c r="M3943">
        <v>667</v>
      </c>
      <c r="N3943">
        <v>705</v>
      </c>
      <c r="O3943">
        <v>885</v>
      </c>
      <c r="P3943">
        <v>1161</v>
      </c>
      <c r="Q3943">
        <v>1302</v>
      </c>
    </row>
    <row r="3944" spans="1:17" x14ac:dyDescent="0.25">
      <c r="A3944">
        <v>48245</v>
      </c>
      <c r="B3944" t="s">
        <v>14868</v>
      </c>
      <c r="C3944" t="s">
        <v>14783</v>
      </c>
      <c r="D3944" t="s">
        <v>14784</v>
      </c>
      <c r="E3944" t="s">
        <v>648</v>
      </c>
      <c r="F3944" t="s">
        <v>2644</v>
      </c>
      <c r="G3944" t="s">
        <v>14415</v>
      </c>
      <c r="H3944" t="s">
        <v>14416</v>
      </c>
      <c r="I3944" t="s">
        <v>47</v>
      </c>
      <c r="J3944" t="s">
        <v>14869</v>
      </c>
      <c r="K3944" t="s">
        <v>2648</v>
      </c>
      <c r="L3944">
        <v>253136</v>
      </c>
      <c r="M3944">
        <v>792</v>
      </c>
      <c r="N3944">
        <v>849</v>
      </c>
      <c r="O3944">
        <v>1027</v>
      </c>
      <c r="P3944">
        <v>1343</v>
      </c>
      <c r="Q3944">
        <v>1402</v>
      </c>
    </row>
    <row r="3945" spans="1:17" x14ac:dyDescent="0.25">
      <c r="A3945">
        <v>48247</v>
      </c>
      <c r="B3945" t="s">
        <v>14870</v>
      </c>
      <c r="C3945" t="s">
        <v>14871</v>
      </c>
      <c r="D3945" t="s">
        <v>14872</v>
      </c>
      <c r="E3945" t="s">
        <v>2068</v>
      </c>
      <c r="F3945" t="s">
        <v>2644</v>
      </c>
      <c r="G3945" t="s">
        <v>14415</v>
      </c>
      <c r="H3945" t="s">
        <v>14416</v>
      </c>
      <c r="I3945" t="s">
        <v>47</v>
      </c>
      <c r="J3945" t="s">
        <v>14873</v>
      </c>
      <c r="K3945" t="s">
        <v>2657</v>
      </c>
      <c r="L3945">
        <v>5187</v>
      </c>
      <c r="M3945">
        <v>623</v>
      </c>
      <c r="N3945">
        <v>658</v>
      </c>
      <c r="O3945">
        <v>826</v>
      </c>
      <c r="P3945">
        <v>1174</v>
      </c>
      <c r="Q3945">
        <v>1215</v>
      </c>
    </row>
    <row r="3946" spans="1:17" x14ac:dyDescent="0.25">
      <c r="A3946">
        <v>48249</v>
      </c>
      <c r="B3946" t="s">
        <v>14874</v>
      </c>
      <c r="C3946" t="s">
        <v>14875</v>
      </c>
      <c r="D3946" t="s">
        <v>14876</v>
      </c>
      <c r="E3946" t="s">
        <v>2071</v>
      </c>
      <c r="F3946" t="s">
        <v>2644</v>
      </c>
      <c r="G3946" t="s">
        <v>14415</v>
      </c>
      <c r="H3946" t="s">
        <v>14416</v>
      </c>
      <c r="I3946" t="s">
        <v>47</v>
      </c>
      <c r="J3946" t="s">
        <v>14877</v>
      </c>
      <c r="K3946" t="s">
        <v>2657</v>
      </c>
      <c r="L3946">
        <v>40796</v>
      </c>
      <c r="M3946">
        <v>680</v>
      </c>
      <c r="N3946">
        <v>728</v>
      </c>
      <c r="O3946">
        <v>902</v>
      </c>
      <c r="P3946">
        <v>1142</v>
      </c>
      <c r="Q3946">
        <v>1536</v>
      </c>
    </row>
    <row r="3947" spans="1:17" x14ac:dyDescent="0.25">
      <c r="A3947">
        <v>48251</v>
      </c>
      <c r="B3947" t="s">
        <v>14878</v>
      </c>
      <c r="C3947" t="s">
        <v>14879</v>
      </c>
      <c r="D3947" t="s">
        <v>14880</v>
      </c>
      <c r="E3947" t="s">
        <v>457</v>
      </c>
      <c r="F3947" t="s">
        <v>2644</v>
      </c>
      <c r="G3947" t="s">
        <v>14415</v>
      </c>
      <c r="H3947" t="s">
        <v>14416</v>
      </c>
      <c r="I3947" t="s">
        <v>47</v>
      </c>
      <c r="J3947" t="s">
        <v>14881</v>
      </c>
      <c r="K3947" t="s">
        <v>2648</v>
      </c>
      <c r="L3947">
        <v>171359</v>
      </c>
      <c r="M3947">
        <v>1101</v>
      </c>
      <c r="N3947">
        <v>1234</v>
      </c>
      <c r="O3947">
        <v>1456</v>
      </c>
      <c r="P3947">
        <v>1927</v>
      </c>
      <c r="Q3947">
        <v>2385</v>
      </c>
    </row>
    <row r="3948" spans="1:17" x14ac:dyDescent="0.25">
      <c r="A3948">
        <v>48253</v>
      </c>
      <c r="B3948" t="s">
        <v>14882</v>
      </c>
      <c r="C3948" t="s">
        <v>14523</v>
      </c>
      <c r="D3948" t="s">
        <v>14524</v>
      </c>
      <c r="E3948" t="s">
        <v>1103</v>
      </c>
      <c r="F3948" t="s">
        <v>2644</v>
      </c>
      <c r="G3948" t="s">
        <v>14415</v>
      </c>
      <c r="H3948" t="s">
        <v>14416</v>
      </c>
      <c r="I3948" t="s">
        <v>47</v>
      </c>
      <c r="J3948" t="s">
        <v>14883</v>
      </c>
      <c r="K3948" t="s">
        <v>2648</v>
      </c>
      <c r="L3948">
        <v>19874</v>
      </c>
      <c r="M3948">
        <v>732</v>
      </c>
      <c r="N3948">
        <v>779</v>
      </c>
      <c r="O3948">
        <v>1006</v>
      </c>
      <c r="P3948">
        <v>1360</v>
      </c>
      <c r="Q3948">
        <v>1649</v>
      </c>
    </row>
    <row r="3949" spans="1:17" x14ac:dyDescent="0.25">
      <c r="A3949">
        <v>48255</v>
      </c>
      <c r="B3949" t="s">
        <v>14884</v>
      </c>
      <c r="C3949" t="s">
        <v>14885</v>
      </c>
      <c r="D3949" t="s">
        <v>14886</v>
      </c>
      <c r="E3949" t="s">
        <v>2079</v>
      </c>
      <c r="F3949" t="s">
        <v>2644</v>
      </c>
      <c r="G3949" t="s">
        <v>14415</v>
      </c>
      <c r="H3949" t="s">
        <v>14416</v>
      </c>
      <c r="I3949" t="s">
        <v>47</v>
      </c>
      <c r="J3949" t="s">
        <v>14887</v>
      </c>
      <c r="K3949" t="s">
        <v>2657</v>
      </c>
      <c r="L3949">
        <v>15547</v>
      </c>
      <c r="M3949">
        <v>647</v>
      </c>
      <c r="N3949">
        <v>778</v>
      </c>
      <c r="O3949">
        <v>879</v>
      </c>
      <c r="P3949">
        <v>1234</v>
      </c>
      <c r="Q3949">
        <v>1340</v>
      </c>
    </row>
    <row r="3950" spans="1:17" x14ac:dyDescent="0.25">
      <c r="A3950">
        <v>48257</v>
      </c>
      <c r="B3950" t="s">
        <v>14888</v>
      </c>
      <c r="C3950" t="s">
        <v>14571</v>
      </c>
      <c r="D3950" t="s">
        <v>14572</v>
      </c>
      <c r="E3950" t="s">
        <v>2082</v>
      </c>
      <c r="F3950" t="s">
        <v>2644</v>
      </c>
      <c r="G3950" t="s">
        <v>14415</v>
      </c>
      <c r="H3950" t="s">
        <v>14416</v>
      </c>
      <c r="I3950" t="s">
        <v>47</v>
      </c>
      <c r="J3950" t="s">
        <v>14889</v>
      </c>
      <c r="K3950" t="s">
        <v>2648</v>
      </c>
      <c r="L3950">
        <v>129792</v>
      </c>
      <c r="M3950">
        <v>1259</v>
      </c>
      <c r="N3950">
        <v>1326</v>
      </c>
      <c r="O3950">
        <v>1565</v>
      </c>
      <c r="P3950">
        <v>1972</v>
      </c>
      <c r="Q3950">
        <v>2572</v>
      </c>
    </row>
    <row r="3951" spans="1:17" x14ac:dyDescent="0.25">
      <c r="A3951">
        <v>48259</v>
      </c>
      <c r="B3951" t="s">
        <v>14890</v>
      </c>
      <c r="C3951" t="s">
        <v>14891</v>
      </c>
      <c r="D3951" t="s">
        <v>14892</v>
      </c>
      <c r="E3951" t="s">
        <v>1367</v>
      </c>
      <c r="F3951" t="s">
        <v>2644</v>
      </c>
      <c r="G3951" t="s">
        <v>14415</v>
      </c>
      <c r="H3951" t="s">
        <v>14416</v>
      </c>
      <c r="I3951" t="s">
        <v>47</v>
      </c>
      <c r="J3951" t="s">
        <v>14893</v>
      </c>
      <c r="K3951" t="s">
        <v>2648</v>
      </c>
      <c r="L3951">
        <v>45491</v>
      </c>
      <c r="M3951">
        <v>1004</v>
      </c>
      <c r="N3951">
        <v>1216</v>
      </c>
      <c r="O3951">
        <v>1502</v>
      </c>
      <c r="P3951">
        <v>1828</v>
      </c>
      <c r="Q3951">
        <v>2299</v>
      </c>
    </row>
    <row r="3952" spans="1:17" x14ac:dyDescent="0.25">
      <c r="A3952">
        <v>48261</v>
      </c>
      <c r="B3952" t="s">
        <v>14894</v>
      </c>
      <c r="C3952" t="s">
        <v>14895</v>
      </c>
      <c r="D3952" t="s">
        <v>14896</v>
      </c>
      <c r="E3952" t="s">
        <v>2088</v>
      </c>
      <c r="F3952" t="s">
        <v>2644</v>
      </c>
      <c r="G3952" t="s">
        <v>14415</v>
      </c>
      <c r="H3952" t="s">
        <v>14416</v>
      </c>
      <c r="I3952" t="s">
        <v>47</v>
      </c>
      <c r="J3952" t="s">
        <v>14897</v>
      </c>
      <c r="K3952" t="s">
        <v>2657</v>
      </c>
      <c r="L3952">
        <v>391</v>
      </c>
      <c r="M3952">
        <v>667</v>
      </c>
      <c r="N3952">
        <v>705</v>
      </c>
      <c r="O3952">
        <v>885</v>
      </c>
      <c r="P3952">
        <v>1161</v>
      </c>
      <c r="Q3952">
        <v>1302</v>
      </c>
    </row>
    <row r="3953" spans="1:17" x14ac:dyDescent="0.25">
      <c r="A3953">
        <v>48263</v>
      </c>
      <c r="B3953" t="s">
        <v>14898</v>
      </c>
      <c r="C3953" t="s">
        <v>14899</v>
      </c>
      <c r="D3953" t="s">
        <v>14900</v>
      </c>
      <c r="E3953" t="s">
        <v>66</v>
      </c>
      <c r="F3953" t="s">
        <v>2644</v>
      </c>
      <c r="G3953" t="s">
        <v>14415</v>
      </c>
      <c r="H3953" t="s">
        <v>14416</v>
      </c>
      <c r="I3953" t="s">
        <v>47</v>
      </c>
      <c r="J3953" t="s">
        <v>14901</v>
      </c>
      <c r="K3953" t="s">
        <v>2657</v>
      </c>
      <c r="L3953">
        <v>704</v>
      </c>
      <c r="M3953">
        <v>667</v>
      </c>
      <c r="N3953">
        <v>705</v>
      </c>
      <c r="O3953">
        <v>885</v>
      </c>
      <c r="P3953">
        <v>1161</v>
      </c>
      <c r="Q3953">
        <v>1302</v>
      </c>
    </row>
    <row r="3954" spans="1:17" x14ac:dyDescent="0.25">
      <c r="A3954">
        <v>48265</v>
      </c>
      <c r="B3954" t="s">
        <v>14902</v>
      </c>
      <c r="C3954" t="s">
        <v>14903</v>
      </c>
      <c r="D3954" t="s">
        <v>14904</v>
      </c>
      <c r="E3954" t="s">
        <v>2094</v>
      </c>
      <c r="F3954" t="s">
        <v>2644</v>
      </c>
      <c r="G3954" t="s">
        <v>14415</v>
      </c>
      <c r="H3954" t="s">
        <v>14416</v>
      </c>
      <c r="I3954" t="s">
        <v>47</v>
      </c>
      <c r="J3954" t="s">
        <v>14905</v>
      </c>
      <c r="K3954" t="s">
        <v>2657</v>
      </c>
      <c r="L3954">
        <v>52195</v>
      </c>
      <c r="M3954">
        <v>777</v>
      </c>
      <c r="N3954">
        <v>848</v>
      </c>
      <c r="O3954">
        <v>1031</v>
      </c>
      <c r="P3954">
        <v>1367</v>
      </c>
      <c r="Q3954">
        <v>1579</v>
      </c>
    </row>
    <row r="3955" spans="1:17" x14ac:dyDescent="0.25">
      <c r="A3955">
        <v>48267</v>
      </c>
      <c r="B3955" t="s">
        <v>14906</v>
      </c>
      <c r="C3955" t="s">
        <v>14907</v>
      </c>
      <c r="D3955" t="s">
        <v>14908</v>
      </c>
      <c r="E3955" t="s">
        <v>2098</v>
      </c>
      <c r="F3955" t="s">
        <v>2644</v>
      </c>
      <c r="G3955" t="s">
        <v>14415</v>
      </c>
      <c r="H3955" t="s">
        <v>14416</v>
      </c>
      <c r="I3955" t="s">
        <v>47</v>
      </c>
      <c r="J3955" t="s">
        <v>14909</v>
      </c>
      <c r="K3955" t="s">
        <v>2657</v>
      </c>
      <c r="L3955">
        <v>4375</v>
      </c>
      <c r="M3955">
        <v>650</v>
      </c>
      <c r="N3955">
        <v>718</v>
      </c>
      <c r="O3955">
        <v>862</v>
      </c>
      <c r="P3955">
        <v>1049</v>
      </c>
      <c r="Q3955">
        <v>1268</v>
      </c>
    </row>
    <row r="3956" spans="1:17" x14ac:dyDescent="0.25">
      <c r="A3956">
        <v>48269</v>
      </c>
      <c r="B3956" t="s">
        <v>14910</v>
      </c>
      <c r="C3956" t="s">
        <v>14911</v>
      </c>
      <c r="D3956" t="s">
        <v>14912</v>
      </c>
      <c r="E3956" t="s">
        <v>682</v>
      </c>
      <c r="F3956" t="s">
        <v>2644</v>
      </c>
      <c r="G3956" t="s">
        <v>14415</v>
      </c>
      <c r="H3956" t="s">
        <v>14416</v>
      </c>
      <c r="I3956" t="s">
        <v>47</v>
      </c>
      <c r="J3956" t="s">
        <v>14913</v>
      </c>
      <c r="K3956" t="s">
        <v>2657</v>
      </c>
      <c r="L3956">
        <v>279</v>
      </c>
      <c r="M3956">
        <v>667</v>
      </c>
      <c r="N3956">
        <v>705</v>
      </c>
      <c r="O3956">
        <v>885</v>
      </c>
      <c r="P3956">
        <v>1161</v>
      </c>
      <c r="Q3956">
        <v>1302</v>
      </c>
    </row>
    <row r="3957" spans="1:17" x14ac:dyDescent="0.25">
      <c r="A3957">
        <v>48271</v>
      </c>
      <c r="B3957" t="s">
        <v>14914</v>
      </c>
      <c r="C3957" t="s">
        <v>14915</v>
      </c>
      <c r="D3957" t="s">
        <v>14916</v>
      </c>
      <c r="E3957" t="s">
        <v>2102</v>
      </c>
      <c r="F3957" t="s">
        <v>2644</v>
      </c>
      <c r="G3957" t="s">
        <v>14415</v>
      </c>
      <c r="H3957" t="s">
        <v>14416</v>
      </c>
      <c r="I3957" t="s">
        <v>47</v>
      </c>
      <c r="J3957" t="s">
        <v>14917</v>
      </c>
      <c r="K3957" t="s">
        <v>2657</v>
      </c>
      <c r="L3957">
        <v>3674</v>
      </c>
      <c r="M3957">
        <v>667</v>
      </c>
      <c r="N3957">
        <v>705</v>
      </c>
      <c r="O3957">
        <v>885</v>
      </c>
      <c r="P3957">
        <v>1161</v>
      </c>
      <c r="Q3957">
        <v>1302</v>
      </c>
    </row>
    <row r="3958" spans="1:17" x14ac:dyDescent="0.25">
      <c r="A3958">
        <v>48273</v>
      </c>
      <c r="B3958" t="s">
        <v>14918</v>
      </c>
      <c r="C3958" t="s">
        <v>14919</v>
      </c>
      <c r="D3958" t="s">
        <v>14920</v>
      </c>
      <c r="E3958" t="s">
        <v>2105</v>
      </c>
      <c r="F3958" t="s">
        <v>2644</v>
      </c>
      <c r="G3958" t="s">
        <v>14415</v>
      </c>
      <c r="H3958" t="s">
        <v>14416</v>
      </c>
      <c r="I3958" t="s">
        <v>47</v>
      </c>
      <c r="J3958" t="s">
        <v>14921</v>
      </c>
      <c r="K3958" t="s">
        <v>2657</v>
      </c>
      <c r="L3958">
        <v>30725</v>
      </c>
      <c r="M3958">
        <v>756</v>
      </c>
      <c r="N3958">
        <v>822</v>
      </c>
      <c r="O3958">
        <v>1082</v>
      </c>
      <c r="P3958">
        <v>1317</v>
      </c>
      <c r="Q3958">
        <v>1630</v>
      </c>
    </row>
    <row r="3959" spans="1:17" x14ac:dyDescent="0.25">
      <c r="A3959">
        <v>48275</v>
      </c>
      <c r="B3959" t="s">
        <v>14922</v>
      </c>
      <c r="C3959" t="s">
        <v>14923</v>
      </c>
      <c r="D3959" t="s">
        <v>14924</v>
      </c>
      <c r="E3959" t="s">
        <v>329</v>
      </c>
      <c r="F3959" t="s">
        <v>2644</v>
      </c>
      <c r="G3959" t="s">
        <v>14415</v>
      </c>
      <c r="H3959" t="s">
        <v>14416</v>
      </c>
      <c r="I3959" t="s">
        <v>47</v>
      </c>
      <c r="J3959" t="s">
        <v>14925</v>
      </c>
      <c r="K3959" t="s">
        <v>2657</v>
      </c>
      <c r="L3959">
        <v>3679</v>
      </c>
      <c r="M3959">
        <v>623</v>
      </c>
      <c r="N3959">
        <v>658</v>
      </c>
      <c r="O3959">
        <v>826</v>
      </c>
      <c r="P3959">
        <v>1005</v>
      </c>
      <c r="Q3959">
        <v>1215</v>
      </c>
    </row>
    <row r="3960" spans="1:17" x14ac:dyDescent="0.25">
      <c r="A3960">
        <v>48277</v>
      </c>
      <c r="B3960" t="s">
        <v>14926</v>
      </c>
      <c r="C3960" t="s">
        <v>14927</v>
      </c>
      <c r="D3960" t="s">
        <v>14928</v>
      </c>
      <c r="E3960" t="s">
        <v>1167</v>
      </c>
      <c r="F3960" t="s">
        <v>2644</v>
      </c>
      <c r="G3960" t="s">
        <v>14415</v>
      </c>
      <c r="H3960" t="s">
        <v>14416</v>
      </c>
      <c r="I3960" t="s">
        <v>47</v>
      </c>
      <c r="J3960" t="s">
        <v>14929</v>
      </c>
      <c r="K3960" t="s">
        <v>2657</v>
      </c>
      <c r="L3960">
        <v>49705</v>
      </c>
      <c r="M3960">
        <v>562</v>
      </c>
      <c r="N3960">
        <v>655</v>
      </c>
      <c r="O3960">
        <v>841</v>
      </c>
      <c r="P3960">
        <v>1136</v>
      </c>
      <c r="Q3960">
        <v>1433</v>
      </c>
    </row>
    <row r="3961" spans="1:17" x14ac:dyDescent="0.25">
      <c r="A3961">
        <v>48279</v>
      </c>
      <c r="B3961" t="s">
        <v>14930</v>
      </c>
      <c r="C3961" t="s">
        <v>14931</v>
      </c>
      <c r="D3961" t="s">
        <v>14932</v>
      </c>
      <c r="E3961" t="s">
        <v>2112</v>
      </c>
      <c r="F3961" t="s">
        <v>2644</v>
      </c>
      <c r="G3961" t="s">
        <v>14415</v>
      </c>
      <c r="H3961" t="s">
        <v>14416</v>
      </c>
      <c r="I3961" t="s">
        <v>47</v>
      </c>
      <c r="J3961" t="s">
        <v>14933</v>
      </c>
      <c r="K3961" t="s">
        <v>2657</v>
      </c>
      <c r="L3961">
        <v>13018</v>
      </c>
      <c r="M3961">
        <v>623</v>
      </c>
      <c r="N3961">
        <v>628</v>
      </c>
      <c r="O3961">
        <v>826</v>
      </c>
      <c r="P3961">
        <v>1110</v>
      </c>
      <c r="Q3961">
        <v>1171</v>
      </c>
    </row>
    <row r="3962" spans="1:17" x14ac:dyDescent="0.25">
      <c r="A3962">
        <v>48281</v>
      </c>
      <c r="B3962" t="s">
        <v>14934</v>
      </c>
      <c r="C3962" t="s">
        <v>14935</v>
      </c>
      <c r="D3962" t="s">
        <v>14936</v>
      </c>
      <c r="E3962" t="s">
        <v>2115</v>
      </c>
      <c r="F3962" t="s">
        <v>2644</v>
      </c>
      <c r="G3962" t="s">
        <v>14415</v>
      </c>
      <c r="H3962" t="s">
        <v>14416</v>
      </c>
      <c r="I3962" t="s">
        <v>47</v>
      </c>
      <c r="J3962" t="s">
        <v>14937</v>
      </c>
      <c r="K3962" t="s">
        <v>2648</v>
      </c>
      <c r="L3962">
        <v>21152</v>
      </c>
      <c r="M3962">
        <v>681</v>
      </c>
      <c r="N3962">
        <v>685</v>
      </c>
      <c r="O3962">
        <v>902</v>
      </c>
      <c r="P3962">
        <v>1272</v>
      </c>
      <c r="Q3962">
        <v>1536</v>
      </c>
    </row>
    <row r="3963" spans="1:17" x14ac:dyDescent="0.25">
      <c r="A3963">
        <v>48283</v>
      </c>
      <c r="B3963" t="s">
        <v>14938</v>
      </c>
      <c r="C3963" t="s">
        <v>14939</v>
      </c>
      <c r="D3963" t="s">
        <v>14940</v>
      </c>
      <c r="E3963" t="s">
        <v>2117</v>
      </c>
      <c r="F3963" t="s">
        <v>2644</v>
      </c>
      <c r="G3963" t="s">
        <v>14415</v>
      </c>
      <c r="H3963" t="s">
        <v>14416</v>
      </c>
      <c r="I3963" t="s">
        <v>47</v>
      </c>
      <c r="J3963" t="s">
        <v>14941</v>
      </c>
      <c r="K3963" t="s">
        <v>2657</v>
      </c>
      <c r="L3963">
        <v>7551</v>
      </c>
      <c r="M3963">
        <v>623</v>
      </c>
      <c r="N3963">
        <v>731</v>
      </c>
      <c r="O3963">
        <v>826</v>
      </c>
      <c r="P3963">
        <v>1174</v>
      </c>
      <c r="Q3963">
        <v>1215</v>
      </c>
    </row>
    <row r="3964" spans="1:17" x14ac:dyDescent="0.25">
      <c r="A3964">
        <v>48285</v>
      </c>
      <c r="B3964" t="s">
        <v>14942</v>
      </c>
      <c r="C3964" t="s">
        <v>14943</v>
      </c>
      <c r="D3964" t="s">
        <v>14944</v>
      </c>
      <c r="E3964" t="s">
        <v>2120</v>
      </c>
      <c r="F3964" t="s">
        <v>2644</v>
      </c>
      <c r="G3964" t="s">
        <v>14415</v>
      </c>
      <c r="H3964" t="s">
        <v>14416</v>
      </c>
      <c r="I3964" t="s">
        <v>47</v>
      </c>
      <c r="J3964" t="s">
        <v>14945</v>
      </c>
      <c r="K3964" t="s">
        <v>2657</v>
      </c>
      <c r="L3964">
        <v>20072</v>
      </c>
      <c r="M3964">
        <v>700</v>
      </c>
      <c r="N3964">
        <v>720</v>
      </c>
      <c r="O3964">
        <v>929</v>
      </c>
      <c r="P3964">
        <v>1151</v>
      </c>
      <c r="Q3964">
        <v>1248</v>
      </c>
    </row>
    <row r="3965" spans="1:17" x14ac:dyDescent="0.25">
      <c r="A3965">
        <v>48287</v>
      </c>
      <c r="B3965" t="s">
        <v>14946</v>
      </c>
      <c r="C3965" t="s">
        <v>14947</v>
      </c>
      <c r="D3965" t="s">
        <v>14948</v>
      </c>
      <c r="E3965" t="s">
        <v>1040</v>
      </c>
      <c r="F3965" t="s">
        <v>2644</v>
      </c>
      <c r="G3965" t="s">
        <v>14415</v>
      </c>
      <c r="H3965" t="s">
        <v>14416</v>
      </c>
      <c r="I3965" t="s">
        <v>47</v>
      </c>
      <c r="J3965" t="s">
        <v>14949</v>
      </c>
      <c r="K3965" t="s">
        <v>2657</v>
      </c>
      <c r="L3965">
        <v>17174</v>
      </c>
      <c r="M3965">
        <v>814</v>
      </c>
      <c r="N3965">
        <v>896</v>
      </c>
      <c r="O3965">
        <v>1079</v>
      </c>
      <c r="P3965">
        <v>1313</v>
      </c>
      <c r="Q3965">
        <v>1587</v>
      </c>
    </row>
    <row r="3966" spans="1:17" x14ac:dyDescent="0.25">
      <c r="A3966">
        <v>48289</v>
      </c>
      <c r="B3966" t="s">
        <v>14950</v>
      </c>
      <c r="C3966" t="s">
        <v>14951</v>
      </c>
      <c r="D3966" t="s">
        <v>14952</v>
      </c>
      <c r="E3966" t="s">
        <v>1142</v>
      </c>
      <c r="F3966" t="s">
        <v>2644</v>
      </c>
      <c r="G3966" t="s">
        <v>14415</v>
      </c>
      <c r="H3966" t="s">
        <v>14416</v>
      </c>
      <c r="I3966" t="s">
        <v>47</v>
      </c>
      <c r="J3966" t="s">
        <v>14953</v>
      </c>
      <c r="K3966" t="s">
        <v>2657</v>
      </c>
      <c r="L3966">
        <v>17325</v>
      </c>
      <c r="M3966">
        <v>662</v>
      </c>
      <c r="N3966">
        <v>667</v>
      </c>
      <c r="O3966">
        <v>878</v>
      </c>
      <c r="P3966">
        <v>1136</v>
      </c>
      <c r="Q3966">
        <v>1292</v>
      </c>
    </row>
    <row r="3967" spans="1:17" x14ac:dyDescent="0.25">
      <c r="A3967">
        <v>48291</v>
      </c>
      <c r="B3967" t="s">
        <v>14954</v>
      </c>
      <c r="C3967" t="s">
        <v>14545</v>
      </c>
      <c r="D3967" t="s">
        <v>14546</v>
      </c>
      <c r="E3967" t="s">
        <v>910</v>
      </c>
      <c r="F3967" t="s">
        <v>2644</v>
      </c>
      <c r="G3967" t="s">
        <v>14415</v>
      </c>
      <c r="H3967" t="s">
        <v>14416</v>
      </c>
      <c r="I3967" t="s">
        <v>47</v>
      </c>
      <c r="J3967" t="s">
        <v>14955</v>
      </c>
      <c r="K3967" t="s">
        <v>2648</v>
      </c>
      <c r="L3967">
        <v>86173</v>
      </c>
      <c r="M3967">
        <v>1030</v>
      </c>
      <c r="N3967">
        <v>1095</v>
      </c>
      <c r="O3967">
        <v>1307</v>
      </c>
      <c r="P3967">
        <v>1722</v>
      </c>
      <c r="Q3967">
        <v>2226</v>
      </c>
    </row>
    <row r="3968" spans="1:17" x14ac:dyDescent="0.25">
      <c r="A3968">
        <v>48293</v>
      </c>
      <c r="B3968" t="s">
        <v>14956</v>
      </c>
      <c r="C3968" t="s">
        <v>14957</v>
      </c>
      <c r="D3968" t="s">
        <v>14958</v>
      </c>
      <c r="E3968" t="s">
        <v>1263</v>
      </c>
      <c r="F3968" t="s">
        <v>2644</v>
      </c>
      <c r="G3968" t="s">
        <v>14415</v>
      </c>
      <c r="H3968" t="s">
        <v>14416</v>
      </c>
      <c r="I3968" t="s">
        <v>47</v>
      </c>
      <c r="J3968" t="s">
        <v>14959</v>
      </c>
      <c r="K3968" t="s">
        <v>2657</v>
      </c>
      <c r="L3968">
        <v>23364</v>
      </c>
      <c r="M3968">
        <v>590</v>
      </c>
      <c r="N3968">
        <v>670</v>
      </c>
      <c r="O3968">
        <v>882</v>
      </c>
      <c r="P3968">
        <v>1073</v>
      </c>
      <c r="Q3968">
        <v>1353</v>
      </c>
    </row>
    <row r="3969" spans="1:17" x14ac:dyDescent="0.25">
      <c r="A3969">
        <v>48295</v>
      </c>
      <c r="B3969" t="s">
        <v>14960</v>
      </c>
      <c r="C3969" t="s">
        <v>14961</v>
      </c>
      <c r="D3969" t="s">
        <v>14962</v>
      </c>
      <c r="E3969" t="s">
        <v>2128</v>
      </c>
      <c r="F3969" t="s">
        <v>2644</v>
      </c>
      <c r="G3969" t="s">
        <v>14415</v>
      </c>
      <c r="H3969" t="s">
        <v>14416</v>
      </c>
      <c r="I3969" t="s">
        <v>47</v>
      </c>
      <c r="J3969" t="s">
        <v>14963</v>
      </c>
      <c r="K3969" t="s">
        <v>2657</v>
      </c>
      <c r="L3969">
        <v>3301</v>
      </c>
      <c r="M3969">
        <v>650</v>
      </c>
      <c r="N3969">
        <v>686</v>
      </c>
      <c r="O3969">
        <v>862</v>
      </c>
      <c r="P3969">
        <v>1059</v>
      </c>
      <c r="Q3969">
        <v>1268</v>
      </c>
    </row>
    <row r="3970" spans="1:17" x14ac:dyDescent="0.25">
      <c r="A3970">
        <v>48297</v>
      </c>
      <c r="B3970" t="s">
        <v>14964</v>
      </c>
      <c r="C3970" t="s">
        <v>14965</v>
      </c>
      <c r="D3970" t="s">
        <v>14966</v>
      </c>
      <c r="E3970" t="s">
        <v>2130</v>
      </c>
      <c r="F3970" t="s">
        <v>2644</v>
      </c>
      <c r="G3970" t="s">
        <v>14415</v>
      </c>
      <c r="H3970" t="s">
        <v>14416</v>
      </c>
      <c r="I3970" t="s">
        <v>47</v>
      </c>
      <c r="J3970" t="s">
        <v>14967</v>
      </c>
      <c r="K3970" t="s">
        <v>2657</v>
      </c>
      <c r="L3970">
        <v>12175</v>
      </c>
      <c r="M3970">
        <v>627</v>
      </c>
      <c r="N3970">
        <v>632</v>
      </c>
      <c r="O3970">
        <v>832</v>
      </c>
      <c r="P3970">
        <v>1182</v>
      </c>
      <c r="Q3970">
        <v>1224</v>
      </c>
    </row>
    <row r="3971" spans="1:17" x14ac:dyDescent="0.25">
      <c r="A3971">
        <v>48299</v>
      </c>
      <c r="B3971" t="s">
        <v>14968</v>
      </c>
      <c r="C3971" t="s">
        <v>14969</v>
      </c>
      <c r="D3971" t="s">
        <v>14970</v>
      </c>
      <c r="E3971" t="s">
        <v>2132</v>
      </c>
      <c r="F3971" t="s">
        <v>2644</v>
      </c>
      <c r="G3971" t="s">
        <v>14415</v>
      </c>
      <c r="H3971" t="s">
        <v>14416</v>
      </c>
      <c r="I3971" t="s">
        <v>47</v>
      </c>
      <c r="J3971" t="s">
        <v>14971</v>
      </c>
      <c r="K3971" t="s">
        <v>2657</v>
      </c>
      <c r="L3971">
        <v>21452</v>
      </c>
      <c r="M3971">
        <v>804</v>
      </c>
      <c r="N3971">
        <v>810</v>
      </c>
      <c r="O3971">
        <v>1066</v>
      </c>
      <c r="P3971">
        <v>1297</v>
      </c>
      <c r="Q3971">
        <v>1577</v>
      </c>
    </row>
    <row r="3972" spans="1:17" x14ac:dyDescent="0.25">
      <c r="A3972">
        <v>48301</v>
      </c>
      <c r="B3972" t="s">
        <v>14972</v>
      </c>
      <c r="C3972" t="s">
        <v>14973</v>
      </c>
      <c r="D3972" t="s">
        <v>14974</v>
      </c>
      <c r="E3972" t="s">
        <v>2134</v>
      </c>
      <c r="F3972" t="s">
        <v>2644</v>
      </c>
      <c r="G3972" t="s">
        <v>14415</v>
      </c>
      <c r="H3972" t="s">
        <v>14416</v>
      </c>
      <c r="I3972" t="s">
        <v>47</v>
      </c>
      <c r="J3972" t="s">
        <v>14975</v>
      </c>
      <c r="K3972" t="s">
        <v>2657</v>
      </c>
      <c r="L3972">
        <v>117</v>
      </c>
      <c r="M3972">
        <v>667</v>
      </c>
      <c r="N3972">
        <v>705</v>
      </c>
      <c r="O3972">
        <v>885</v>
      </c>
      <c r="P3972">
        <v>1161</v>
      </c>
      <c r="Q3972">
        <v>1302</v>
      </c>
    </row>
    <row r="3973" spans="1:17" x14ac:dyDescent="0.25">
      <c r="A3973">
        <v>48303</v>
      </c>
      <c r="B3973" t="s">
        <v>14976</v>
      </c>
      <c r="C3973" t="s">
        <v>14611</v>
      </c>
      <c r="D3973" t="s">
        <v>14612</v>
      </c>
      <c r="E3973" t="s">
        <v>2136</v>
      </c>
      <c r="F3973" t="s">
        <v>2644</v>
      </c>
      <c r="G3973" t="s">
        <v>14415</v>
      </c>
      <c r="H3973" t="s">
        <v>14416</v>
      </c>
      <c r="I3973" t="s">
        <v>47</v>
      </c>
      <c r="J3973" t="s">
        <v>14977</v>
      </c>
      <c r="K3973" t="s">
        <v>2648</v>
      </c>
      <c r="L3973">
        <v>308392</v>
      </c>
      <c r="M3973">
        <v>726</v>
      </c>
      <c r="N3973">
        <v>838</v>
      </c>
      <c r="O3973">
        <v>1017</v>
      </c>
      <c r="P3973">
        <v>1425</v>
      </c>
      <c r="Q3973">
        <v>1672</v>
      </c>
    </row>
    <row r="3974" spans="1:17" x14ac:dyDescent="0.25">
      <c r="A3974">
        <v>48305</v>
      </c>
      <c r="B3974" t="s">
        <v>14978</v>
      </c>
      <c r="C3974" t="s">
        <v>14979</v>
      </c>
      <c r="D3974" t="s">
        <v>14980</v>
      </c>
      <c r="E3974" t="s">
        <v>2138</v>
      </c>
      <c r="F3974" t="s">
        <v>2644</v>
      </c>
      <c r="G3974" t="s">
        <v>14415</v>
      </c>
      <c r="H3974" t="s">
        <v>14416</v>
      </c>
      <c r="I3974" t="s">
        <v>47</v>
      </c>
      <c r="J3974" t="s">
        <v>14981</v>
      </c>
      <c r="K3974" t="s">
        <v>2648</v>
      </c>
      <c r="L3974">
        <v>5886</v>
      </c>
      <c r="M3974">
        <v>591</v>
      </c>
      <c r="N3974">
        <v>681</v>
      </c>
      <c r="O3974">
        <v>826</v>
      </c>
      <c r="P3974">
        <v>1174</v>
      </c>
      <c r="Q3974">
        <v>1407</v>
      </c>
    </row>
    <row r="3975" spans="1:17" x14ac:dyDescent="0.25">
      <c r="A3975">
        <v>48307</v>
      </c>
      <c r="B3975" t="s">
        <v>14982</v>
      </c>
      <c r="C3975" t="s">
        <v>14983</v>
      </c>
      <c r="D3975" t="s">
        <v>14984</v>
      </c>
      <c r="E3975" t="s">
        <v>2140</v>
      </c>
      <c r="F3975" t="s">
        <v>2644</v>
      </c>
      <c r="G3975" t="s">
        <v>14415</v>
      </c>
      <c r="H3975" t="s">
        <v>14416</v>
      </c>
      <c r="I3975" t="s">
        <v>47</v>
      </c>
      <c r="J3975" t="s">
        <v>14985</v>
      </c>
      <c r="K3975" t="s">
        <v>2657</v>
      </c>
      <c r="L3975">
        <v>7970</v>
      </c>
      <c r="M3975">
        <v>707</v>
      </c>
      <c r="N3975">
        <v>747</v>
      </c>
      <c r="O3975">
        <v>938</v>
      </c>
      <c r="P3975">
        <v>1142</v>
      </c>
      <c r="Q3975">
        <v>1380</v>
      </c>
    </row>
    <row r="3976" spans="1:17" x14ac:dyDescent="0.25">
      <c r="A3976">
        <v>48309</v>
      </c>
      <c r="B3976" t="s">
        <v>14986</v>
      </c>
      <c r="C3976" t="s">
        <v>14987</v>
      </c>
      <c r="D3976" t="s">
        <v>14988</v>
      </c>
      <c r="E3976" t="s">
        <v>2143</v>
      </c>
      <c r="F3976" t="s">
        <v>2644</v>
      </c>
      <c r="G3976" t="s">
        <v>14415</v>
      </c>
      <c r="H3976" t="s">
        <v>14416</v>
      </c>
      <c r="I3976" t="s">
        <v>47</v>
      </c>
      <c r="J3976" t="s">
        <v>14989</v>
      </c>
      <c r="K3976" t="s">
        <v>2648</v>
      </c>
      <c r="L3976">
        <v>254045</v>
      </c>
      <c r="M3976">
        <v>710</v>
      </c>
      <c r="N3976">
        <v>787</v>
      </c>
      <c r="O3976">
        <v>996</v>
      </c>
      <c r="P3976">
        <v>1307</v>
      </c>
      <c r="Q3976">
        <v>1354</v>
      </c>
    </row>
    <row r="3977" spans="1:17" x14ac:dyDescent="0.25">
      <c r="A3977">
        <v>48311</v>
      </c>
      <c r="B3977" t="s">
        <v>14990</v>
      </c>
      <c r="C3977" t="s">
        <v>14991</v>
      </c>
      <c r="D3977" t="s">
        <v>14992</v>
      </c>
      <c r="E3977" t="s">
        <v>2145</v>
      </c>
      <c r="F3977" t="s">
        <v>2644</v>
      </c>
      <c r="G3977" t="s">
        <v>14415</v>
      </c>
      <c r="H3977" t="s">
        <v>14416</v>
      </c>
      <c r="I3977" t="s">
        <v>47</v>
      </c>
      <c r="J3977" t="s">
        <v>14993</v>
      </c>
      <c r="K3977" t="s">
        <v>2657</v>
      </c>
      <c r="L3977">
        <v>724</v>
      </c>
      <c r="M3977">
        <v>667</v>
      </c>
      <c r="N3977">
        <v>705</v>
      </c>
      <c r="O3977">
        <v>885</v>
      </c>
      <c r="P3977">
        <v>1161</v>
      </c>
      <c r="Q3977">
        <v>1302</v>
      </c>
    </row>
    <row r="3978" spans="1:17" x14ac:dyDescent="0.25">
      <c r="A3978">
        <v>48313</v>
      </c>
      <c r="B3978" t="s">
        <v>14994</v>
      </c>
      <c r="C3978" t="s">
        <v>14995</v>
      </c>
      <c r="D3978" t="s">
        <v>14996</v>
      </c>
      <c r="E3978" t="s">
        <v>941</v>
      </c>
      <c r="F3978" t="s">
        <v>2644</v>
      </c>
      <c r="G3978" t="s">
        <v>14415</v>
      </c>
      <c r="H3978" t="s">
        <v>14416</v>
      </c>
      <c r="I3978" t="s">
        <v>47</v>
      </c>
      <c r="J3978" t="s">
        <v>14997</v>
      </c>
      <c r="K3978" t="s">
        <v>2657</v>
      </c>
      <c r="L3978">
        <v>14329</v>
      </c>
      <c r="M3978">
        <v>666</v>
      </c>
      <c r="N3978">
        <v>769</v>
      </c>
      <c r="O3978">
        <v>884</v>
      </c>
      <c r="P3978">
        <v>1121</v>
      </c>
      <c r="Q3978">
        <v>1300</v>
      </c>
    </row>
    <row r="3979" spans="1:17" x14ac:dyDescent="0.25">
      <c r="A3979">
        <v>48315</v>
      </c>
      <c r="B3979" t="s">
        <v>14998</v>
      </c>
      <c r="C3979" t="s">
        <v>14999</v>
      </c>
      <c r="D3979" t="s">
        <v>15000</v>
      </c>
      <c r="E3979" t="s">
        <v>866</v>
      </c>
      <c r="F3979" t="s">
        <v>2644</v>
      </c>
      <c r="G3979" t="s">
        <v>14415</v>
      </c>
      <c r="H3979" t="s">
        <v>14416</v>
      </c>
      <c r="I3979" t="s">
        <v>47</v>
      </c>
      <c r="J3979" t="s">
        <v>15001</v>
      </c>
      <c r="K3979" t="s">
        <v>2657</v>
      </c>
      <c r="L3979">
        <v>9987</v>
      </c>
      <c r="M3979">
        <v>623</v>
      </c>
      <c r="N3979">
        <v>687</v>
      </c>
      <c r="O3979">
        <v>826</v>
      </c>
      <c r="P3979">
        <v>1148</v>
      </c>
      <c r="Q3979">
        <v>1215</v>
      </c>
    </row>
    <row r="3980" spans="1:17" x14ac:dyDescent="0.25">
      <c r="A3980">
        <v>48317</v>
      </c>
      <c r="B3980" t="s">
        <v>15002</v>
      </c>
      <c r="C3980" t="s">
        <v>15003</v>
      </c>
      <c r="D3980" t="s">
        <v>15004</v>
      </c>
      <c r="E3980" t="s">
        <v>1266</v>
      </c>
      <c r="F3980" t="s">
        <v>2644</v>
      </c>
      <c r="G3980" t="s">
        <v>14415</v>
      </c>
      <c r="H3980" t="s">
        <v>14416</v>
      </c>
      <c r="I3980" t="s">
        <v>47</v>
      </c>
      <c r="J3980" t="s">
        <v>15005</v>
      </c>
      <c r="K3980" t="s">
        <v>2648</v>
      </c>
      <c r="L3980">
        <v>5676</v>
      </c>
      <c r="M3980">
        <v>690</v>
      </c>
      <c r="N3980">
        <v>694</v>
      </c>
      <c r="O3980">
        <v>826</v>
      </c>
      <c r="P3980">
        <v>1174</v>
      </c>
      <c r="Q3980">
        <v>1407</v>
      </c>
    </row>
    <row r="3981" spans="1:17" x14ac:dyDescent="0.25">
      <c r="A3981">
        <v>48319</v>
      </c>
      <c r="B3981" t="s">
        <v>15006</v>
      </c>
      <c r="C3981" t="s">
        <v>15007</v>
      </c>
      <c r="D3981" t="s">
        <v>15008</v>
      </c>
      <c r="E3981" t="s">
        <v>848</v>
      </c>
      <c r="F3981" t="s">
        <v>2644</v>
      </c>
      <c r="G3981" t="s">
        <v>14415</v>
      </c>
      <c r="H3981" t="s">
        <v>14416</v>
      </c>
      <c r="I3981" t="s">
        <v>47</v>
      </c>
      <c r="J3981" t="s">
        <v>15009</v>
      </c>
      <c r="K3981" t="s">
        <v>2657</v>
      </c>
      <c r="L3981">
        <v>4248</v>
      </c>
      <c r="M3981">
        <v>636</v>
      </c>
      <c r="N3981">
        <v>672</v>
      </c>
      <c r="O3981">
        <v>844</v>
      </c>
      <c r="P3981">
        <v>1134</v>
      </c>
      <c r="Q3981">
        <v>1242</v>
      </c>
    </row>
    <row r="3982" spans="1:17" x14ac:dyDescent="0.25">
      <c r="A3982">
        <v>48321</v>
      </c>
      <c r="B3982" t="s">
        <v>15010</v>
      </c>
      <c r="C3982" t="s">
        <v>15011</v>
      </c>
      <c r="D3982" t="s">
        <v>15012</v>
      </c>
      <c r="E3982" t="s">
        <v>2151</v>
      </c>
      <c r="F3982" t="s">
        <v>2644</v>
      </c>
      <c r="G3982" t="s">
        <v>14415</v>
      </c>
      <c r="H3982" t="s">
        <v>14416</v>
      </c>
      <c r="I3982" t="s">
        <v>47</v>
      </c>
      <c r="J3982" t="s">
        <v>15013</v>
      </c>
      <c r="K3982" t="s">
        <v>2657</v>
      </c>
      <c r="L3982">
        <v>36791</v>
      </c>
      <c r="M3982">
        <v>760</v>
      </c>
      <c r="N3982">
        <v>765</v>
      </c>
      <c r="O3982">
        <v>1007</v>
      </c>
      <c r="P3982">
        <v>1328</v>
      </c>
      <c r="Q3982">
        <v>1715</v>
      </c>
    </row>
    <row r="3983" spans="1:17" x14ac:dyDescent="0.25">
      <c r="A3983">
        <v>48323</v>
      </c>
      <c r="B3983" t="s">
        <v>15014</v>
      </c>
      <c r="C3983" t="s">
        <v>15015</v>
      </c>
      <c r="D3983" t="s">
        <v>15016</v>
      </c>
      <c r="E3983" t="s">
        <v>2153</v>
      </c>
      <c r="F3983" t="s">
        <v>2644</v>
      </c>
      <c r="G3983" t="s">
        <v>14415</v>
      </c>
      <c r="H3983" t="s">
        <v>14416</v>
      </c>
      <c r="I3983" t="s">
        <v>47</v>
      </c>
      <c r="J3983" t="s">
        <v>15017</v>
      </c>
      <c r="K3983" t="s">
        <v>2657</v>
      </c>
      <c r="L3983">
        <v>58098</v>
      </c>
      <c r="M3983">
        <v>671</v>
      </c>
      <c r="N3983">
        <v>676</v>
      </c>
      <c r="O3983">
        <v>844</v>
      </c>
      <c r="P3983">
        <v>1071</v>
      </c>
      <c r="Q3983">
        <v>1134</v>
      </c>
    </row>
    <row r="3984" spans="1:17" x14ac:dyDescent="0.25">
      <c r="A3984">
        <v>48325</v>
      </c>
      <c r="B3984" t="s">
        <v>15018</v>
      </c>
      <c r="C3984" t="s">
        <v>15019</v>
      </c>
      <c r="D3984" t="s">
        <v>15020</v>
      </c>
      <c r="E3984" t="s">
        <v>1473</v>
      </c>
      <c r="F3984" t="s">
        <v>2644</v>
      </c>
      <c r="G3984" t="s">
        <v>14415</v>
      </c>
      <c r="H3984" t="s">
        <v>14416</v>
      </c>
      <c r="I3984" t="s">
        <v>47</v>
      </c>
      <c r="J3984" t="s">
        <v>15021</v>
      </c>
      <c r="K3984" t="s">
        <v>2648</v>
      </c>
      <c r="L3984">
        <v>50869</v>
      </c>
      <c r="M3984">
        <v>720</v>
      </c>
      <c r="N3984">
        <v>763</v>
      </c>
      <c r="O3984">
        <v>1005</v>
      </c>
      <c r="P3984">
        <v>1318</v>
      </c>
      <c r="Q3984">
        <v>1350</v>
      </c>
    </row>
    <row r="3985" spans="1:17" x14ac:dyDescent="0.25">
      <c r="A3985">
        <v>48327</v>
      </c>
      <c r="B3985" t="s">
        <v>15022</v>
      </c>
      <c r="C3985" t="s">
        <v>15023</v>
      </c>
      <c r="D3985" t="s">
        <v>15024</v>
      </c>
      <c r="E3985" t="s">
        <v>1682</v>
      </c>
      <c r="F3985" t="s">
        <v>2644</v>
      </c>
      <c r="G3985" t="s">
        <v>14415</v>
      </c>
      <c r="H3985" t="s">
        <v>14416</v>
      </c>
      <c r="I3985" t="s">
        <v>47</v>
      </c>
      <c r="J3985" t="s">
        <v>15025</v>
      </c>
      <c r="K3985" t="s">
        <v>2657</v>
      </c>
      <c r="L3985">
        <v>2108</v>
      </c>
      <c r="M3985">
        <v>623</v>
      </c>
      <c r="N3985">
        <v>658</v>
      </c>
      <c r="O3985">
        <v>826</v>
      </c>
      <c r="P3985">
        <v>1161</v>
      </c>
      <c r="Q3985">
        <v>1215</v>
      </c>
    </row>
    <row r="3986" spans="1:17" x14ac:dyDescent="0.25">
      <c r="A3986">
        <v>48329</v>
      </c>
      <c r="B3986" t="s">
        <v>15026</v>
      </c>
      <c r="C3986" t="s">
        <v>15027</v>
      </c>
      <c r="D3986" t="s">
        <v>15028</v>
      </c>
      <c r="E3986" t="s">
        <v>1547</v>
      </c>
      <c r="F3986" t="s">
        <v>2644</v>
      </c>
      <c r="G3986" t="s">
        <v>14415</v>
      </c>
      <c r="H3986" t="s">
        <v>14416</v>
      </c>
      <c r="I3986" t="s">
        <v>47</v>
      </c>
      <c r="J3986" t="s">
        <v>15029</v>
      </c>
      <c r="K3986" t="s">
        <v>2648</v>
      </c>
      <c r="L3986">
        <v>171238</v>
      </c>
      <c r="M3986">
        <v>1111</v>
      </c>
      <c r="N3986">
        <v>1118</v>
      </c>
      <c r="O3986">
        <v>1330</v>
      </c>
      <c r="P3986">
        <v>1681</v>
      </c>
      <c r="Q3986">
        <v>2265</v>
      </c>
    </row>
    <row r="3987" spans="1:17" x14ac:dyDescent="0.25">
      <c r="A3987">
        <v>48331</v>
      </c>
      <c r="B3987" t="s">
        <v>15030</v>
      </c>
      <c r="C3987" t="s">
        <v>15031</v>
      </c>
      <c r="D3987" t="s">
        <v>15032</v>
      </c>
      <c r="E3987" t="s">
        <v>2158</v>
      </c>
      <c r="F3987" t="s">
        <v>2644</v>
      </c>
      <c r="G3987" t="s">
        <v>14415</v>
      </c>
      <c r="H3987" t="s">
        <v>14416</v>
      </c>
      <c r="I3987" t="s">
        <v>47</v>
      </c>
      <c r="J3987" t="s">
        <v>15033</v>
      </c>
      <c r="K3987" t="s">
        <v>2657</v>
      </c>
      <c r="L3987">
        <v>24797</v>
      </c>
      <c r="M3987">
        <v>623</v>
      </c>
      <c r="N3987">
        <v>631</v>
      </c>
      <c r="O3987">
        <v>826</v>
      </c>
      <c r="P3987">
        <v>1074</v>
      </c>
      <c r="Q3987">
        <v>1407</v>
      </c>
    </row>
    <row r="3988" spans="1:17" x14ac:dyDescent="0.25">
      <c r="A3988">
        <v>48333</v>
      </c>
      <c r="B3988" t="s">
        <v>15034</v>
      </c>
      <c r="C3988" t="s">
        <v>15035</v>
      </c>
      <c r="D3988" t="s">
        <v>15036</v>
      </c>
      <c r="E3988" t="s">
        <v>1684</v>
      </c>
      <c r="F3988" t="s">
        <v>2644</v>
      </c>
      <c r="G3988" t="s">
        <v>14415</v>
      </c>
      <c r="H3988" t="s">
        <v>14416</v>
      </c>
      <c r="I3988" t="s">
        <v>47</v>
      </c>
      <c r="J3988" t="s">
        <v>15037</v>
      </c>
      <c r="K3988" t="s">
        <v>2657</v>
      </c>
      <c r="L3988">
        <v>4877</v>
      </c>
      <c r="M3988">
        <v>623</v>
      </c>
      <c r="N3988">
        <v>658</v>
      </c>
      <c r="O3988">
        <v>826</v>
      </c>
      <c r="P3988">
        <v>1005</v>
      </c>
      <c r="Q3988">
        <v>1215</v>
      </c>
    </row>
    <row r="3989" spans="1:17" x14ac:dyDescent="0.25">
      <c r="A3989">
        <v>48335</v>
      </c>
      <c r="B3989" t="s">
        <v>15038</v>
      </c>
      <c r="C3989" t="s">
        <v>15039</v>
      </c>
      <c r="D3989" t="s">
        <v>15040</v>
      </c>
      <c r="E3989" t="s">
        <v>1622</v>
      </c>
      <c r="F3989" t="s">
        <v>2644</v>
      </c>
      <c r="G3989" t="s">
        <v>14415</v>
      </c>
      <c r="H3989" t="s">
        <v>14416</v>
      </c>
      <c r="I3989" t="s">
        <v>47</v>
      </c>
      <c r="J3989" t="s">
        <v>15041</v>
      </c>
      <c r="K3989" t="s">
        <v>2657</v>
      </c>
      <c r="L3989">
        <v>8256</v>
      </c>
      <c r="M3989">
        <v>623</v>
      </c>
      <c r="N3989">
        <v>731</v>
      </c>
      <c r="O3989">
        <v>826</v>
      </c>
      <c r="P3989">
        <v>1174</v>
      </c>
      <c r="Q3989">
        <v>1215</v>
      </c>
    </row>
    <row r="3990" spans="1:17" x14ac:dyDescent="0.25">
      <c r="A3990">
        <v>48337</v>
      </c>
      <c r="B3990" t="s">
        <v>15042</v>
      </c>
      <c r="C3990" t="s">
        <v>15043</v>
      </c>
      <c r="D3990" t="s">
        <v>15044</v>
      </c>
      <c r="E3990" t="s">
        <v>2162</v>
      </c>
      <c r="F3990" t="s">
        <v>2644</v>
      </c>
      <c r="G3990" t="s">
        <v>14415</v>
      </c>
      <c r="H3990" t="s">
        <v>14416</v>
      </c>
      <c r="I3990" t="s">
        <v>47</v>
      </c>
      <c r="J3990" t="s">
        <v>15045</v>
      </c>
      <c r="K3990" t="s">
        <v>2657</v>
      </c>
      <c r="L3990">
        <v>19640</v>
      </c>
      <c r="M3990">
        <v>765</v>
      </c>
      <c r="N3990">
        <v>771</v>
      </c>
      <c r="O3990">
        <v>1015</v>
      </c>
      <c r="P3990">
        <v>1358</v>
      </c>
      <c r="Q3990">
        <v>1364</v>
      </c>
    </row>
    <row r="3991" spans="1:17" x14ac:dyDescent="0.25">
      <c r="A3991">
        <v>48339</v>
      </c>
      <c r="B3991" t="s">
        <v>15046</v>
      </c>
      <c r="C3991" t="s">
        <v>14545</v>
      </c>
      <c r="D3991" t="s">
        <v>14546</v>
      </c>
      <c r="E3991" t="s">
        <v>598</v>
      </c>
      <c r="F3991" t="s">
        <v>2644</v>
      </c>
      <c r="G3991" t="s">
        <v>14415</v>
      </c>
      <c r="H3991" t="s">
        <v>14416</v>
      </c>
      <c r="I3991" t="s">
        <v>47</v>
      </c>
      <c r="J3991" t="s">
        <v>15047</v>
      </c>
      <c r="K3991" t="s">
        <v>2648</v>
      </c>
      <c r="L3991">
        <v>590188</v>
      </c>
      <c r="M3991">
        <v>1030</v>
      </c>
      <c r="N3991">
        <v>1095</v>
      </c>
      <c r="O3991">
        <v>1307</v>
      </c>
      <c r="P3991">
        <v>1722</v>
      </c>
      <c r="Q3991">
        <v>2226</v>
      </c>
    </row>
    <row r="3992" spans="1:17" x14ac:dyDescent="0.25">
      <c r="A3992">
        <v>48341</v>
      </c>
      <c r="B3992" t="s">
        <v>15048</v>
      </c>
      <c r="C3992" t="s">
        <v>15049</v>
      </c>
      <c r="D3992" t="s">
        <v>15050</v>
      </c>
      <c r="E3992" t="s">
        <v>1656</v>
      </c>
      <c r="F3992" t="s">
        <v>2644</v>
      </c>
      <c r="G3992" t="s">
        <v>14415</v>
      </c>
      <c r="H3992" t="s">
        <v>14416</v>
      </c>
      <c r="I3992" t="s">
        <v>47</v>
      </c>
      <c r="J3992" t="s">
        <v>15051</v>
      </c>
      <c r="K3992" t="s">
        <v>2657</v>
      </c>
      <c r="L3992">
        <v>21169</v>
      </c>
      <c r="M3992">
        <v>733</v>
      </c>
      <c r="N3992">
        <v>738</v>
      </c>
      <c r="O3992">
        <v>971</v>
      </c>
      <c r="P3992">
        <v>1182</v>
      </c>
      <c r="Q3992">
        <v>1428</v>
      </c>
    </row>
    <row r="3993" spans="1:17" x14ac:dyDescent="0.25">
      <c r="A3993">
        <v>48343</v>
      </c>
      <c r="B3993" t="s">
        <v>15052</v>
      </c>
      <c r="C3993" t="s">
        <v>15053</v>
      </c>
      <c r="D3993" t="s">
        <v>15054</v>
      </c>
      <c r="E3993" t="s">
        <v>572</v>
      </c>
      <c r="F3993" t="s">
        <v>2644</v>
      </c>
      <c r="G3993" t="s">
        <v>14415</v>
      </c>
      <c r="H3993" t="s">
        <v>14416</v>
      </c>
      <c r="I3993" t="s">
        <v>47</v>
      </c>
      <c r="J3993" t="s">
        <v>15055</v>
      </c>
      <c r="K3993" t="s">
        <v>2657</v>
      </c>
      <c r="L3993">
        <v>12357</v>
      </c>
      <c r="M3993">
        <v>552</v>
      </c>
      <c r="N3993">
        <v>628</v>
      </c>
      <c r="O3993">
        <v>826</v>
      </c>
      <c r="P3993">
        <v>1174</v>
      </c>
      <c r="Q3993">
        <v>1324</v>
      </c>
    </row>
    <row r="3994" spans="1:17" x14ac:dyDescent="0.25">
      <c r="A3994">
        <v>48345</v>
      </c>
      <c r="B3994" t="s">
        <v>15056</v>
      </c>
      <c r="C3994" t="s">
        <v>15057</v>
      </c>
      <c r="D3994" t="s">
        <v>15058</v>
      </c>
      <c r="E3994" t="s">
        <v>2167</v>
      </c>
      <c r="F3994" t="s">
        <v>2644</v>
      </c>
      <c r="G3994" t="s">
        <v>14415</v>
      </c>
      <c r="H3994" t="s">
        <v>14416</v>
      </c>
      <c r="I3994" t="s">
        <v>47</v>
      </c>
      <c r="J3994" t="s">
        <v>15059</v>
      </c>
      <c r="K3994" t="s">
        <v>2657</v>
      </c>
      <c r="L3994">
        <v>1362</v>
      </c>
      <c r="M3994">
        <v>623</v>
      </c>
      <c r="N3994">
        <v>658</v>
      </c>
      <c r="O3994">
        <v>826</v>
      </c>
      <c r="P3994">
        <v>1062</v>
      </c>
      <c r="Q3994">
        <v>1215</v>
      </c>
    </row>
    <row r="3995" spans="1:17" x14ac:dyDescent="0.25">
      <c r="A3995">
        <v>48347</v>
      </c>
      <c r="B3995" t="s">
        <v>15060</v>
      </c>
      <c r="C3995" t="s">
        <v>15061</v>
      </c>
      <c r="D3995" t="s">
        <v>15062</v>
      </c>
      <c r="E3995" t="s">
        <v>2169</v>
      </c>
      <c r="F3995" t="s">
        <v>2644</v>
      </c>
      <c r="G3995" t="s">
        <v>14415</v>
      </c>
      <c r="H3995" t="s">
        <v>14416</v>
      </c>
      <c r="I3995" t="s">
        <v>47</v>
      </c>
      <c r="J3995" t="s">
        <v>15063</v>
      </c>
      <c r="K3995" t="s">
        <v>2657</v>
      </c>
      <c r="L3995">
        <v>65080</v>
      </c>
      <c r="M3995">
        <v>682</v>
      </c>
      <c r="N3995">
        <v>769</v>
      </c>
      <c r="O3995">
        <v>905</v>
      </c>
      <c r="P3995">
        <v>1176</v>
      </c>
      <c r="Q3995">
        <v>1439</v>
      </c>
    </row>
    <row r="3996" spans="1:17" x14ac:dyDescent="0.25">
      <c r="A3996">
        <v>48349</v>
      </c>
      <c r="B3996" t="s">
        <v>15064</v>
      </c>
      <c r="C3996" t="s">
        <v>15065</v>
      </c>
      <c r="D3996" t="s">
        <v>15066</v>
      </c>
      <c r="E3996" t="s">
        <v>2171</v>
      </c>
      <c r="F3996" t="s">
        <v>2644</v>
      </c>
      <c r="G3996" t="s">
        <v>14415</v>
      </c>
      <c r="H3996" t="s">
        <v>14416</v>
      </c>
      <c r="I3996" t="s">
        <v>47</v>
      </c>
      <c r="J3996" t="s">
        <v>15067</v>
      </c>
      <c r="K3996" t="s">
        <v>2657</v>
      </c>
      <c r="L3996">
        <v>49475</v>
      </c>
      <c r="M3996">
        <v>595</v>
      </c>
      <c r="N3996">
        <v>672</v>
      </c>
      <c r="O3996">
        <v>885</v>
      </c>
      <c r="P3996">
        <v>1252</v>
      </c>
      <c r="Q3996">
        <v>1507</v>
      </c>
    </row>
    <row r="3997" spans="1:17" x14ac:dyDescent="0.25">
      <c r="A3997">
        <v>48351</v>
      </c>
      <c r="B3997" t="s">
        <v>15068</v>
      </c>
      <c r="C3997" t="s">
        <v>15069</v>
      </c>
      <c r="D3997" t="s">
        <v>15070</v>
      </c>
      <c r="E3997" t="s">
        <v>1443</v>
      </c>
      <c r="F3997" t="s">
        <v>2644</v>
      </c>
      <c r="G3997" t="s">
        <v>14415</v>
      </c>
      <c r="H3997" t="s">
        <v>14416</v>
      </c>
      <c r="I3997" t="s">
        <v>47</v>
      </c>
      <c r="J3997" t="s">
        <v>15071</v>
      </c>
      <c r="K3997" t="s">
        <v>2657</v>
      </c>
      <c r="L3997">
        <v>13788</v>
      </c>
      <c r="M3997">
        <v>623</v>
      </c>
      <c r="N3997">
        <v>658</v>
      </c>
      <c r="O3997">
        <v>826</v>
      </c>
      <c r="P3997">
        <v>1143</v>
      </c>
      <c r="Q3997">
        <v>1215</v>
      </c>
    </row>
    <row r="3998" spans="1:17" x14ac:dyDescent="0.25">
      <c r="A3998">
        <v>48353</v>
      </c>
      <c r="B3998" t="s">
        <v>15072</v>
      </c>
      <c r="C3998" t="s">
        <v>15073</v>
      </c>
      <c r="D3998" t="s">
        <v>15074</v>
      </c>
      <c r="E3998" t="s">
        <v>2174</v>
      </c>
      <c r="F3998" t="s">
        <v>2644</v>
      </c>
      <c r="G3998" t="s">
        <v>14415</v>
      </c>
      <c r="H3998" t="s">
        <v>14416</v>
      </c>
      <c r="I3998" t="s">
        <v>47</v>
      </c>
      <c r="J3998" t="s">
        <v>15075</v>
      </c>
      <c r="K3998" t="s">
        <v>2657</v>
      </c>
      <c r="L3998">
        <v>14901</v>
      </c>
      <c r="M3998">
        <v>637</v>
      </c>
      <c r="N3998">
        <v>642</v>
      </c>
      <c r="O3998">
        <v>845</v>
      </c>
      <c r="P3998">
        <v>1201</v>
      </c>
      <c r="Q3998">
        <v>1439</v>
      </c>
    </row>
    <row r="3999" spans="1:17" x14ac:dyDescent="0.25">
      <c r="A3999">
        <v>48355</v>
      </c>
      <c r="B3999" t="s">
        <v>15076</v>
      </c>
      <c r="C3999" t="s">
        <v>15077</v>
      </c>
      <c r="D3999" t="s">
        <v>15078</v>
      </c>
      <c r="E3999" t="s">
        <v>2176</v>
      </c>
      <c r="F3999" t="s">
        <v>2644</v>
      </c>
      <c r="G3999" t="s">
        <v>14415</v>
      </c>
      <c r="H3999" t="s">
        <v>14416</v>
      </c>
      <c r="I3999" t="s">
        <v>47</v>
      </c>
      <c r="J3999" t="s">
        <v>15079</v>
      </c>
      <c r="K3999" t="s">
        <v>2648</v>
      </c>
      <c r="L3999">
        <v>362151</v>
      </c>
      <c r="M3999">
        <v>950</v>
      </c>
      <c r="N3999">
        <v>1034</v>
      </c>
      <c r="O3999">
        <v>1262</v>
      </c>
      <c r="P3999">
        <v>1647</v>
      </c>
      <c r="Q3999">
        <v>1927</v>
      </c>
    </row>
    <row r="4000" spans="1:17" x14ac:dyDescent="0.25">
      <c r="A4000">
        <v>48357</v>
      </c>
      <c r="B4000" t="s">
        <v>15080</v>
      </c>
      <c r="C4000" t="s">
        <v>15081</v>
      </c>
      <c r="D4000" t="s">
        <v>15082</v>
      </c>
      <c r="E4000" t="s">
        <v>2178</v>
      </c>
      <c r="F4000" t="s">
        <v>2644</v>
      </c>
      <c r="G4000" t="s">
        <v>14415</v>
      </c>
      <c r="H4000" t="s">
        <v>14416</v>
      </c>
      <c r="I4000" t="s">
        <v>47</v>
      </c>
      <c r="J4000" t="s">
        <v>15083</v>
      </c>
      <c r="K4000" t="s">
        <v>2657</v>
      </c>
      <c r="L4000">
        <v>9907</v>
      </c>
      <c r="M4000">
        <v>700</v>
      </c>
      <c r="N4000">
        <v>739</v>
      </c>
      <c r="O4000">
        <v>928</v>
      </c>
      <c r="P4000">
        <v>1139</v>
      </c>
      <c r="Q4000">
        <v>1365</v>
      </c>
    </row>
    <row r="4001" spans="1:17" x14ac:dyDescent="0.25">
      <c r="A4001">
        <v>48359</v>
      </c>
      <c r="B4001" t="s">
        <v>15084</v>
      </c>
      <c r="C4001" t="s">
        <v>15085</v>
      </c>
      <c r="D4001" t="s">
        <v>15086</v>
      </c>
      <c r="E4001" t="s">
        <v>1957</v>
      </c>
      <c r="F4001" t="s">
        <v>2644</v>
      </c>
      <c r="G4001" t="s">
        <v>14415</v>
      </c>
      <c r="H4001" t="s">
        <v>14416</v>
      </c>
      <c r="I4001" t="s">
        <v>47</v>
      </c>
      <c r="J4001" t="s">
        <v>15087</v>
      </c>
      <c r="K4001" t="s">
        <v>2648</v>
      </c>
      <c r="L4001">
        <v>2110</v>
      </c>
      <c r="M4001">
        <v>678</v>
      </c>
      <c r="N4001">
        <v>788</v>
      </c>
      <c r="O4001">
        <v>984</v>
      </c>
      <c r="P4001">
        <v>1198</v>
      </c>
      <c r="Q4001">
        <v>1561</v>
      </c>
    </row>
    <row r="4002" spans="1:17" x14ac:dyDescent="0.25">
      <c r="A4002">
        <v>48361</v>
      </c>
      <c r="B4002" t="s">
        <v>15088</v>
      </c>
      <c r="C4002" t="s">
        <v>14783</v>
      </c>
      <c r="D4002" t="s">
        <v>14784</v>
      </c>
      <c r="E4002" t="s">
        <v>420</v>
      </c>
      <c r="F4002" t="s">
        <v>2644</v>
      </c>
      <c r="G4002" t="s">
        <v>14415</v>
      </c>
      <c r="H4002" t="s">
        <v>14416</v>
      </c>
      <c r="I4002" t="s">
        <v>47</v>
      </c>
      <c r="J4002" t="s">
        <v>15089</v>
      </c>
      <c r="K4002" t="s">
        <v>2648</v>
      </c>
      <c r="L4002">
        <v>83776</v>
      </c>
      <c r="M4002">
        <v>792</v>
      </c>
      <c r="N4002">
        <v>849</v>
      </c>
      <c r="O4002">
        <v>1027</v>
      </c>
      <c r="P4002">
        <v>1343</v>
      </c>
      <c r="Q4002">
        <v>1402</v>
      </c>
    </row>
    <row r="4003" spans="1:17" x14ac:dyDescent="0.25">
      <c r="A4003">
        <v>48363</v>
      </c>
      <c r="B4003" t="s">
        <v>15090</v>
      </c>
      <c r="C4003" t="s">
        <v>15091</v>
      </c>
      <c r="D4003" t="s">
        <v>15092</v>
      </c>
      <c r="E4003" t="s">
        <v>2182</v>
      </c>
      <c r="F4003" t="s">
        <v>2644</v>
      </c>
      <c r="G4003" t="s">
        <v>14415</v>
      </c>
      <c r="H4003" t="s">
        <v>14416</v>
      </c>
      <c r="I4003" t="s">
        <v>47</v>
      </c>
      <c r="J4003" t="s">
        <v>15093</v>
      </c>
      <c r="K4003" t="s">
        <v>2657</v>
      </c>
      <c r="L4003">
        <v>28792</v>
      </c>
      <c r="M4003">
        <v>636</v>
      </c>
      <c r="N4003">
        <v>696</v>
      </c>
      <c r="O4003">
        <v>916</v>
      </c>
      <c r="P4003">
        <v>1199</v>
      </c>
      <c r="Q4003">
        <v>1288</v>
      </c>
    </row>
    <row r="4004" spans="1:17" x14ac:dyDescent="0.25">
      <c r="A4004">
        <v>48365</v>
      </c>
      <c r="B4004" t="s">
        <v>15094</v>
      </c>
      <c r="C4004" t="s">
        <v>15095</v>
      </c>
      <c r="D4004" t="s">
        <v>15096</v>
      </c>
      <c r="E4004" t="s">
        <v>1508</v>
      </c>
      <c r="F4004" t="s">
        <v>2644</v>
      </c>
      <c r="G4004" t="s">
        <v>14415</v>
      </c>
      <c r="H4004" t="s">
        <v>14416</v>
      </c>
      <c r="I4004" t="s">
        <v>47</v>
      </c>
      <c r="J4004" t="s">
        <v>15097</v>
      </c>
      <c r="K4004" t="s">
        <v>2657</v>
      </c>
      <c r="L4004">
        <v>23186</v>
      </c>
      <c r="M4004">
        <v>651</v>
      </c>
      <c r="N4004">
        <v>656</v>
      </c>
      <c r="O4004">
        <v>864</v>
      </c>
      <c r="P4004">
        <v>1052</v>
      </c>
      <c r="Q4004">
        <v>1216</v>
      </c>
    </row>
    <row r="4005" spans="1:17" x14ac:dyDescent="0.25">
      <c r="A4005">
        <v>48367</v>
      </c>
      <c r="B4005" t="s">
        <v>15098</v>
      </c>
      <c r="C4005" t="s">
        <v>14879</v>
      </c>
      <c r="D4005" t="s">
        <v>14880</v>
      </c>
      <c r="E4005" t="s">
        <v>2185</v>
      </c>
      <c r="F4005" t="s">
        <v>2644</v>
      </c>
      <c r="G4005" t="s">
        <v>14415</v>
      </c>
      <c r="H4005" t="s">
        <v>14416</v>
      </c>
      <c r="I4005" t="s">
        <v>47</v>
      </c>
      <c r="J4005" t="s">
        <v>15099</v>
      </c>
      <c r="K4005" t="s">
        <v>2648</v>
      </c>
      <c r="L4005">
        <v>138447</v>
      </c>
      <c r="M4005">
        <v>1101</v>
      </c>
      <c r="N4005">
        <v>1234</v>
      </c>
      <c r="O4005">
        <v>1456</v>
      </c>
      <c r="P4005">
        <v>1927</v>
      </c>
      <c r="Q4005">
        <v>2385</v>
      </c>
    </row>
    <row r="4006" spans="1:17" x14ac:dyDescent="0.25">
      <c r="A4006">
        <v>48369</v>
      </c>
      <c r="B4006" t="s">
        <v>15100</v>
      </c>
      <c r="C4006" t="s">
        <v>15101</v>
      </c>
      <c r="D4006" t="s">
        <v>15102</v>
      </c>
      <c r="E4006" t="s">
        <v>2187</v>
      </c>
      <c r="F4006" t="s">
        <v>2644</v>
      </c>
      <c r="G4006" t="s">
        <v>14415</v>
      </c>
      <c r="H4006" t="s">
        <v>14416</v>
      </c>
      <c r="I4006" t="s">
        <v>47</v>
      </c>
      <c r="J4006" t="s">
        <v>15103</v>
      </c>
      <c r="K4006" t="s">
        <v>2657</v>
      </c>
      <c r="L4006">
        <v>9639</v>
      </c>
      <c r="M4006">
        <v>632</v>
      </c>
      <c r="N4006">
        <v>725</v>
      </c>
      <c r="O4006">
        <v>838</v>
      </c>
      <c r="P4006">
        <v>1040</v>
      </c>
      <c r="Q4006">
        <v>1421</v>
      </c>
    </row>
    <row r="4007" spans="1:17" x14ac:dyDescent="0.25">
      <c r="A4007">
        <v>48371</v>
      </c>
      <c r="B4007" t="s">
        <v>15104</v>
      </c>
      <c r="C4007" t="s">
        <v>15105</v>
      </c>
      <c r="D4007" t="s">
        <v>15106</v>
      </c>
      <c r="E4007" t="s">
        <v>2189</v>
      </c>
      <c r="F4007" t="s">
        <v>2644</v>
      </c>
      <c r="G4007" t="s">
        <v>14415</v>
      </c>
      <c r="H4007" t="s">
        <v>14416</v>
      </c>
      <c r="I4007" t="s">
        <v>47</v>
      </c>
      <c r="J4007" t="s">
        <v>15107</v>
      </c>
      <c r="K4007" t="s">
        <v>2657</v>
      </c>
      <c r="L4007">
        <v>15725</v>
      </c>
      <c r="M4007">
        <v>623</v>
      </c>
      <c r="N4007">
        <v>813</v>
      </c>
      <c r="O4007">
        <v>918</v>
      </c>
      <c r="P4007">
        <v>1305</v>
      </c>
      <c r="Q4007">
        <v>1350</v>
      </c>
    </row>
    <row r="4008" spans="1:17" x14ac:dyDescent="0.25">
      <c r="A4008">
        <v>48373</v>
      </c>
      <c r="B4008" t="s">
        <v>15108</v>
      </c>
      <c r="C4008" t="s">
        <v>15109</v>
      </c>
      <c r="D4008" t="s">
        <v>15110</v>
      </c>
      <c r="E4008" t="s">
        <v>945</v>
      </c>
      <c r="F4008" t="s">
        <v>2644</v>
      </c>
      <c r="G4008" t="s">
        <v>14415</v>
      </c>
      <c r="H4008" t="s">
        <v>14416</v>
      </c>
      <c r="I4008" t="s">
        <v>47</v>
      </c>
      <c r="J4008" t="s">
        <v>15111</v>
      </c>
      <c r="K4008" t="s">
        <v>2657</v>
      </c>
      <c r="L4008">
        <v>50155</v>
      </c>
      <c r="M4008">
        <v>653</v>
      </c>
      <c r="N4008">
        <v>763</v>
      </c>
      <c r="O4008">
        <v>862</v>
      </c>
      <c r="P4008">
        <v>1183</v>
      </c>
      <c r="Q4008">
        <v>1249</v>
      </c>
    </row>
    <row r="4009" spans="1:17" x14ac:dyDescent="0.25">
      <c r="A4009">
        <v>48375</v>
      </c>
      <c r="B4009" t="s">
        <v>15112</v>
      </c>
      <c r="C4009" t="s">
        <v>14435</v>
      </c>
      <c r="D4009" t="s">
        <v>14436</v>
      </c>
      <c r="E4009" t="s">
        <v>1493</v>
      </c>
      <c r="F4009" t="s">
        <v>2644</v>
      </c>
      <c r="G4009" t="s">
        <v>14415</v>
      </c>
      <c r="H4009" t="s">
        <v>14416</v>
      </c>
      <c r="I4009" t="s">
        <v>47</v>
      </c>
      <c r="J4009" t="s">
        <v>15113</v>
      </c>
      <c r="K4009" t="s">
        <v>2648</v>
      </c>
      <c r="L4009">
        <v>118323</v>
      </c>
      <c r="M4009">
        <v>670</v>
      </c>
      <c r="N4009">
        <v>778</v>
      </c>
      <c r="O4009">
        <v>972</v>
      </c>
      <c r="P4009">
        <v>1322</v>
      </c>
      <c r="Q4009">
        <v>1542</v>
      </c>
    </row>
    <row r="4010" spans="1:17" x14ac:dyDescent="0.25">
      <c r="A4010">
        <v>48377</v>
      </c>
      <c r="B4010" t="s">
        <v>15114</v>
      </c>
      <c r="C4010" t="s">
        <v>15115</v>
      </c>
      <c r="D4010" t="s">
        <v>15116</v>
      </c>
      <c r="E4010" t="s">
        <v>2193</v>
      </c>
      <c r="F4010" t="s">
        <v>2644</v>
      </c>
      <c r="G4010" t="s">
        <v>14415</v>
      </c>
      <c r="H4010" t="s">
        <v>14416</v>
      </c>
      <c r="I4010" t="s">
        <v>47</v>
      </c>
      <c r="J4010" t="s">
        <v>15117</v>
      </c>
      <c r="K4010" t="s">
        <v>2657</v>
      </c>
      <c r="L4010">
        <v>6808</v>
      </c>
      <c r="M4010">
        <v>623</v>
      </c>
      <c r="N4010">
        <v>731</v>
      </c>
      <c r="O4010">
        <v>826</v>
      </c>
      <c r="P4010">
        <v>1174</v>
      </c>
      <c r="Q4010">
        <v>1215</v>
      </c>
    </row>
    <row r="4011" spans="1:17" x14ac:dyDescent="0.25">
      <c r="A4011">
        <v>48379</v>
      </c>
      <c r="B4011" t="s">
        <v>15118</v>
      </c>
      <c r="C4011" t="s">
        <v>15119</v>
      </c>
      <c r="D4011" t="s">
        <v>15120</v>
      </c>
      <c r="E4011" t="s">
        <v>2195</v>
      </c>
      <c r="F4011" t="s">
        <v>2644</v>
      </c>
      <c r="G4011" t="s">
        <v>14415</v>
      </c>
      <c r="H4011" t="s">
        <v>14416</v>
      </c>
      <c r="I4011" t="s">
        <v>47</v>
      </c>
      <c r="J4011" t="s">
        <v>15121</v>
      </c>
      <c r="K4011" t="s">
        <v>2657</v>
      </c>
      <c r="L4011">
        <v>12001</v>
      </c>
      <c r="M4011">
        <v>623</v>
      </c>
      <c r="N4011">
        <v>728</v>
      </c>
      <c r="O4011">
        <v>826</v>
      </c>
      <c r="P4011">
        <v>1139</v>
      </c>
      <c r="Q4011">
        <v>1215</v>
      </c>
    </row>
    <row r="4012" spans="1:17" x14ac:dyDescent="0.25">
      <c r="A4012">
        <v>48381</v>
      </c>
      <c r="B4012" t="s">
        <v>15122</v>
      </c>
      <c r="C4012" t="s">
        <v>14435</v>
      </c>
      <c r="D4012" t="s">
        <v>14436</v>
      </c>
      <c r="E4012" t="s">
        <v>2197</v>
      </c>
      <c r="F4012" t="s">
        <v>2644</v>
      </c>
      <c r="G4012" t="s">
        <v>14415</v>
      </c>
      <c r="H4012" t="s">
        <v>14416</v>
      </c>
      <c r="I4012" t="s">
        <v>47</v>
      </c>
      <c r="J4012" t="s">
        <v>15123</v>
      </c>
      <c r="K4012" t="s">
        <v>2648</v>
      </c>
      <c r="L4012">
        <v>136005</v>
      </c>
      <c r="M4012">
        <v>670</v>
      </c>
      <c r="N4012">
        <v>778</v>
      </c>
      <c r="O4012">
        <v>972</v>
      </c>
      <c r="P4012">
        <v>1322</v>
      </c>
      <c r="Q4012">
        <v>1542</v>
      </c>
    </row>
    <row r="4013" spans="1:17" x14ac:dyDescent="0.25">
      <c r="A4013">
        <v>48383</v>
      </c>
      <c r="B4013" t="s">
        <v>15124</v>
      </c>
      <c r="C4013" t="s">
        <v>15125</v>
      </c>
      <c r="D4013" t="s">
        <v>15126</v>
      </c>
      <c r="E4013" t="s">
        <v>2199</v>
      </c>
      <c r="F4013" t="s">
        <v>2644</v>
      </c>
      <c r="G4013" t="s">
        <v>14415</v>
      </c>
      <c r="H4013" t="s">
        <v>14416</v>
      </c>
      <c r="I4013" t="s">
        <v>47</v>
      </c>
      <c r="J4013" t="s">
        <v>15127</v>
      </c>
      <c r="K4013" t="s">
        <v>2657</v>
      </c>
      <c r="L4013">
        <v>3766</v>
      </c>
      <c r="M4013">
        <v>750</v>
      </c>
      <c r="N4013">
        <v>792</v>
      </c>
      <c r="O4013">
        <v>995</v>
      </c>
      <c r="P4013">
        <v>1211</v>
      </c>
      <c r="Q4013">
        <v>1464</v>
      </c>
    </row>
    <row r="4014" spans="1:17" x14ac:dyDescent="0.25">
      <c r="A4014">
        <v>48385</v>
      </c>
      <c r="B4014" t="s">
        <v>15128</v>
      </c>
      <c r="C4014" t="s">
        <v>15129</v>
      </c>
      <c r="D4014" t="s">
        <v>15130</v>
      </c>
      <c r="E4014" t="s">
        <v>2201</v>
      </c>
      <c r="F4014" t="s">
        <v>2644</v>
      </c>
      <c r="G4014" t="s">
        <v>14415</v>
      </c>
      <c r="H4014" t="s">
        <v>14416</v>
      </c>
      <c r="I4014" t="s">
        <v>47</v>
      </c>
      <c r="J4014" t="s">
        <v>15131</v>
      </c>
      <c r="K4014" t="s">
        <v>2657</v>
      </c>
      <c r="L4014">
        <v>3429</v>
      </c>
      <c r="M4014">
        <v>698</v>
      </c>
      <c r="N4014">
        <v>737</v>
      </c>
      <c r="O4014">
        <v>926</v>
      </c>
      <c r="P4014">
        <v>1316</v>
      </c>
      <c r="Q4014">
        <v>1362</v>
      </c>
    </row>
    <row r="4015" spans="1:17" x14ac:dyDescent="0.25">
      <c r="A4015">
        <v>48387</v>
      </c>
      <c r="B4015" t="s">
        <v>15132</v>
      </c>
      <c r="C4015" t="s">
        <v>15133</v>
      </c>
      <c r="D4015" t="s">
        <v>15134</v>
      </c>
      <c r="E4015" t="s">
        <v>2203</v>
      </c>
      <c r="F4015" t="s">
        <v>2644</v>
      </c>
      <c r="G4015" t="s">
        <v>14415</v>
      </c>
      <c r="H4015" t="s">
        <v>14416</v>
      </c>
      <c r="I4015" t="s">
        <v>47</v>
      </c>
      <c r="J4015" t="s">
        <v>15135</v>
      </c>
      <c r="K4015" t="s">
        <v>2657</v>
      </c>
      <c r="L4015">
        <v>12115</v>
      </c>
      <c r="M4015">
        <v>623</v>
      </c>
      <c r="N4015">
        <v>696</v>
      </c>
      <c r="O4015">
        <v>826</v>
      </c>
      <c r="P4015">
        <v>1005</v>
      </c>
      <c r="Q4015">
        <v>1215</v>
      </c>
    </row>
    <row r="4016" spans="1:17" x14ac:dyDescent="0.25">
      <c r="A4016">
        <v>48389</v>
      </c>
      <c r="B4016" t="s">
        <v>15136</v>
      </c>
      <c r="C4016" t="s">
        <v>15137</v>
      </c>
      <c r="D4016" t="s">
        <v>15138</v>
      </c>
      <c r="E4016" t="s">
        <v>2205</v>
      </c>
      <c r="F4016" t="s">
        <v>2644</v>
      </c>
      <c r="G4016" t="s">
        <v>14415</v>
      </c>
      <c r="H4016" t="s">
        <v>14416</v>
      </c>
      <c r="I4016" t="s">
        <v>47</v>
      </c>
      <c r="J4016" t="s">
        <v>15139</v>
      </c>
      <c r="K4016" t="s">
        <v>2657</v>
      </c>
      <c r="L4016">
        <v>15546</v>
      </c>
      <c r="M4016">
        <v>688</v>
      </c>
      <c r="N4016">
        <v>726</v>
      </c>
      <c r="O4016">
        <v>912</v>
      </c>
      <c r="P4016">
        <v>1265</v>
      </c>
      <c r="Q4016">
        <v>1342</v>
      </c>
    </row>
    <row r="4017" spans="1:17" x14ac:dyDescent="0.25">
      <c r="A4017">
        <v>48391</v>
      </c>
      <c r="B4017" t="s">
        <v>15140</v>
      </c>
      <c r="C4017" t="s">
        <v>15141</v>
      </c>
      <c r="D4017" t="s">
        <v>15142</v>
      </c>
      <c r="E4017" t="s">
        <v>2207</v>
      </c>
      <c r="F4017" t="s">
        <v>2644</v>
      </c>
      <c r="G4017" t="s">
        <v>14415</v>
      </c>
      <c r="H4017" t="s">
        <v>14416</v>
      </c>
      <c r="I4017" t="s">
        <v>47</v>
      </c>
      <c r="J4017" t="s">
        <v>15143</v>
      </c>
      <c r="K4017" t="s">
        <v>2657</v>
      </c>
      <c r="L4017">
        <v>7015</v>
      </c>
      <c r="M4017">
        <v>634</v>
      </c>
      <c r="N4017">
        <v>713</v>
      </c>
      <c r="O4017">
        <v>841</v>
      </c>
      <c r="P4017">
        <v>1024</v>
      </c>
      <c r="Q4017">
        <v>1315</v>
      </c>
    </row>
    <row r="4018" spans="1:17" x14ac:dyDescent="0.25">
      <c r="A4018">
        <v>48393</v>
      </c>
      <c r="B4018" t="s">
        <v>15144</v>
      </c>
      <c r="C4018" t="s">
        <v>15145</v>
      </c>
      <c r="D4018" t="s">
        <v>15146</v>
      </c>
      <c r="E4018" t="s">
        <v>1535</v>
      </c>
      <c r="F4018" t="s">
        <v>2644</v>
      </c>
      <c r="G4018" t="s">
        <v>14415</v>
      </c>
      <c r="H4018" t="s">
        <v>14416</v>
      </c>
      <c r="I4018" t="s">
        <v>47</v>
      </c>
      <c r="J4018" t="s">
        <v>15147</v>
      </c>
      <c r="K4018" t="s">
        <v>2657</v>
      </c>
      <c r="L4018">
        <v>784</v>
      </c>
      <c r="M4018">
        <v>667</v>
      </c>
      <c r="N4018">
        <v>705</v>
      </c>
      <c r="O4018">
        <v>885</v>
      </c>
      <c r="P4018">
        <v>1161</v>
      </c>
      <c r="Q4018">
        <v>1302</v>
      </c>
    </row>
    <row r="4019" spans="1:17" x14ac:dyDescent="0.25">
      <c r="A4019">
        <v>48395</v>
      </c>
      <c r="B4019" t="s">
        <v>15148</v>
      </c>
      <c r="C4019" t="s">
        <v>14491</v>
      </c>
      <c r="D4019" t="s">
        <v>14492</v>
      </c>
      <c r="E4019" t="s">
        <v>1812</v>
      </c>
      <c r="F4019" t="s">
        <v>2644</v>
      </c>
      <c r="G4019" t="s">
        <v>14415</v>
      </c>
      <c r="H4019" t="s">
        <v>14416</v>
      </c>
      <c r="I4019" t="s">
        <v>47</v>
      </c>
      <c r="J4019" t="s">
        <v>15149</v>
      </c>
      <c r="K4019" t="s">
        <v>2648</v>
      </c>
      <c r="L4019">
        <v>17094</v>
      </c>
      <c r="M4019">
        <v>839</v>
      </c>
      <c r="N4019">
        <v>904</v>
      </c>
      <c r="O4019">
        <v>1024</v>
      </c>
      <c r="P4019">
        <v>1455</v>
      </c>
      <c r="Q4019">
        <v>1571</v>
      </c>
    </row>
    <row r="4020" spans="1:17" x14ac:dyDescent="0.25">
      <c r="A4020">
        <v>48397</v>
      </c>
      <c r="B4020" t="s">
        <v>15150</v>
      </c>
      <c r="C4020" t="s">
        <v>14571</v>
      </c>
      <c r="D4020" t="s">
        <v>14572</v>
      </c>
      <c r="E4020" t="s">
        <v>2211</v>
      </c>
      <c r="F4020" t="s">
        <v>2644</v>
      </c>
      <c r="G4020" t="s">
        <v>14415</v>
      </c>
      <c r="H4020" t="s">
        <v>14416</v>
      </c>
      <c r="I4020" t="s">
        <v>47</v>
      </c>
      <c r="J4020" t="s">
        <v>15151</v>
      </c>
      <c r="K4020" t="s">
        <v>2648</v>
      </c>
      <c r="L4020">
        <v>101175</v>
      </c>
      <c r="M4020">
        <v>1259</v>
      </c>
      <c r="N4020">
        <v>1326</v>
      </c>
      <c r="O4020">
        <v>1565</v>
      </c>
      <c r="P4020">
        <v>1972</v>
      </c>
      <c r="Q4020">
        <v>2572</v>
      </c>
    </row>
    <row r="4021" spans="1:17" x14ac:dyDescent="0.25">
      <c r="A4021">
        <v>48399</v>
      </c>
      <c r="B4021" t="s">
        <v>15152</v>
      </c>
      <c r="C4021" t="s">
        <v>15153</v>
      </c>
      <c r="D4021" t="s">
        <v>15154</v>
      </c>
      <c r="E4021" t="s">
        <v>2213</v>
      </c>
      <c r="F4021" t="s">
        <v>2644</v>
      </c>
      <c r="G4021" t="s">
        <v>14415</v>
      </c>
      <c r="H4021" t="s">
        <v>14416</v>
      </c>
      <c r="I4021" t="s">
        <v>47</v>
      </c>
      <c r="J4021" t="s">
        <v>15155</v>
      </c>
      <c r="K4021" t="s">
        <v>2657</v>
      </c>
      <c r="L4021">
        <v>10280</v>
      </c>
      <c r="M4021">
        <v>670</v>
      </c>
      <c r="N4021">
        <v>675</v>
      </c>
      <c r="O4021">
        <v>889</v>
      </c>
      <c r="P4021">
        <v>1082</v>
      </c>
      <c r="Q4021">
        <v>1194</v>
      </c>
    </row>
    <row r="4022" spans="1:17" x14ac:dyDescent="0.25">
      <c r="A4022">
        <v>48401</v>
      </c>
      <c r="B4022" t="s">
        <v>15156</v>
      </c>
      <c r="C4022" t="s">
        <v>15157</v>
      </c>
      <c r="D4022" t="s">
        <v>15158</v>
      </c>
      <c r="E4022" t="s">
        <v>1540</v>
      </c>
      <c r="F4022" t="s">
        <v>2644</v>
      </c>
      <c r="G4022" t="s">
        <v>14415</v>
      </c>
      <c r="H4022" t="s">
        <v>14416</v>
      </c>
      <c r="I4022" t="s">
        <v>47</v>
      </c>
      <c r="J4022" t="s">
        <v>15159</v>
      </c>
      <c r="K4022" t="s">
        <v>2648</v>
      </c>
      <c r="L4022">
        <v>53988</v>
      </c>
      <c r="M4022">
        <v>692</v>
      </c>
      <c r="N4022">
        <v>697</v>
      </c>
      <c r="O4022">
        <v>917</v>
      </c>
      <c r="P4022">
        <v>1153</v>
      </c>
      <c r="Q4022">
        <v>1302</v>
      </c>
    </row>
    <row r="4023" spans="1:17" x14ac:dyDescent="0.25">
      <c r="A4023">
        <v>48403</v>
      </c>
      <c r="B4023" t="s">
        <v>15160</v>
      </c>
      <c r="C4023" t="s">
        <v>15161</v>
      </c>
      <c r="D4023" t="s">
        <v>15162</v>
      </c>
      <c r="E4023" t="s">
        <v>2216</v>
      </c>
      <c r="F4023" t="s">
        <v>2644</v>
      </c>
      <c r="G4023" t="s">
        <v>14415</v>
      </c>
      <c r="H4023" t="s">
        <v>14416</v>
      </c>
      <c r="I4023" t="s">
        <v>47</v>
      </c>
      <c r="J4023" t="s">
        <v>15163</v>
      </c>
      <c r="K4023" t="s">
        <v>2657</v>
      </c>
      <c r="L4023">
        <v>10470</v>
      </c>
      <c r="M4023">
        <v>623</v>
      </c>
      <c r="N4023">
        <v>700</v>
      </c>
      <c r="O4023">
        <v>826</v>
      </c>
      <c r="P4023">
        <v>1174</v>
      </c>
      <c r="Q4023">
        <v>1407</v>
      </c>
    </row>
    <row r="4024" spans="1:17" x14ac:dyDescent="0.25">
      <c r="A4024">
        <v>48405</v>
      </c>
      <c r="B4024" t="s">
        <v>15164</v>
      </c>
      <c r="C4024" t="s">
        <v>15165</v>
      </c>
      <c r="D4024" t="s">
        <v>15166</v>
      </c>
      <c r="E4024" t="s">
        <v>2218</v>
      </c>
      <c r="F4024" t="s">
        <v>2644</v>
      </c>
      <c r="G4024" t="s">
        <v>14415</v>
      </c>
      <c r="H4024" t="s">
        <v>14416</v>
      </c>
      <c r="I4024" t="s">
        <v>47</v>
      </c>
      <c r="J4024" t="s">
        <v>15167</v>
      </c>
      <c r="K4024" t="s">
        <v>2657</v>
      </c>
      <c r="L4024">
        <v>8260</v>
      </c>
      <c r="M4024">
        <v>688</v>
      </c>
      <c r="N4024">
        <v>694</v>
      </c>
      <c r="O4024">
        <v>913</v>
      </c>
      <c r="P4024">
        <v>1111</v>
      </c>
      <c r="Q4024">
        <v>1343</v>
      </c>
    </row>
    <row r="4025" spans="1:17" x14ac:dyDescent="0.25">
      <c r="A4025">
        <v>48407</v>
      </c>
      <c r="B4025" t="s">
        <v>15168</v>
      </c>
      <c r="C4025" t="s">
        <v>15169</v>
      </c>
      <c r="D4025" t="s">
        <v>15170</v>
      </c>
      <c r="E4025" t="s">
        <v>2220</v>
      </c>
      <c r="F4025" t="s">
        <v>2644</v>
      </c>
      <c r="G4025" t="s">
        <v>14415</v>
      </c>
      <c r="H4025" t="s">
        <v>14416</v>
      </c>
      <c r="I4025" t="s">
        <v>47</v>
      </c>
      <c r="J4025" t="s">
        <v>15171</v>
      </c>
      <c r="K4025" t="s">
        <v>2657</v>
      </c>
      <c r="L4025">
        <v>28574</v>
      </c>
      <c r="M4025">
        <v>623</v>
      </c>
      <c r="N4025">
        <v>731</v>
      </c>
      <c r="O4025">
        <v>826</v>
      </c>
      <c r="P4025">
        <v>1105</v>
      </c>
      <c r="Q4025">
        <v>1110</v>
      </c>
    </row>
    <row r="4026" spans="1:17" x14ac:dyDescent="0.25">
      <c r="A4026">
        <v>48409</v>
      </c>
      <c r="B4026" t="s">
        <v>15172</v>
      </c>
      <c r="C4026" t="s">
        <v>15077</v>
      </c>
      <c r="D4026" t="s">
        <v>15078</v>
      </c>
      <c r="E4026" t="s">
        <v>2222</v>
      </c>
      <c r="F4026" t="s">
        <v>2644</v>
      </c>
      <c r="G4026" t="s">
        <v>14415</v>
      </c>
      <c r="H4026" t="s">
        <v>14416</v>
      </c>
      <c r="I4026" t="s">
        <v>47</v>
      </c>
      <c r="J4026" t="s">
        <v>15173</v>
      </c>
      <c r="K4026" t="s">
        <v>2648</v>
      </c>
      <c r="L4026">
        <v>66969</v>
      </c>
      <c r="M4026">
        <v>950</v>
      </c>
      <c r="N4026">
        <v>1034</v>
      </c>
      <c r="O4026">
        <v>1262</v>
      </c>
      <c r="P4026">
        <v>1647</v>
      </c>
      <c r="Q4026">
        <v>1927</v>
      </c>
    </row>
    <row r="4027" spans="1:17" x14ac:dyDescent="0.25">
      <c r="A4027">
        <v>48411</v>
      </c>
      <c r="B4027" t="s">
        <v>15174</v>
      </c>
      <c r="C4027" t="s">
        <v>15175</v>
      </c>
      <c r="D4027" t="s">
        <v>15176</v>
      </c>
      <c r="E4027" t="s">
        <v>2224</v>
      </c>
      <c r="F4027" t="s">
        <v>2644</v>
      </c>
      <c r="G4027" t="s">
        <v>14415</v>
      </c>
      <c r="H4027" t="s">
        <v>14416</v>
      </c>
      <c r="I4027" t="s">
        <v>47</v>
      </c>
      <c r="J4027" t="s">
        <v>15177</v>
      </c>
      <c r="K4027" t="s">
        <v>2657</v>
      </c>
      <c r="L4027">
        <v>6004</v>
      </c>
      <c r="M4027">
        <v>692</v>
      </c>
      <c r="N4027">
        <v>697</v>
      </c>
      <c r="O4027">
        <v>918</v>
      </c>
      <c r="P4027">
        <v>1117</v>
      </c>
      <c r="Q4027">
        <v>1350</v>
      </c>
    </row>
    <row r="4028" spans="1:17" x14ac:dyDescent="0.25">
      <c r="A4028">
        <v>48413</v>
      </c>
      <c r="B4028" t="s">
        <v>15178</v>
      </c>
      <c r="C4028" t="s">
        <v>15179</v>
      </c>
      <c r="D4028" t="s">
        <v>15180</v>
      </c>
      <c r="E4028" t="s">
        <v>2226</v>
      </c>
      <c r="F4028" t="s">
        <v>2644</v>
      </c>
      <c r="G4028" t="s">
        <v>14415</v>
      </c>
      <c r="H4028" t="s">
        <v>14416</v>
      </c>
      <c r="I4028" t="s">
        <v>47</v>
      </c>
      <c r="J4028" t="s">
        <v>15181</v>
      </c>
      <c r="K4028" t="s">
        <v>2657</v>
      </c>
      <c r="L4028">
        <v>2898</v>
      </c>
      <c r="M4028">
        <v>667</v>
      </c>
      <c r="N4028">
        <v>705</v>
      </c>
      <c r="O4028">
        <v>885</v>
      </c>
      <c r="P4028">
        <v>1161</v>
      </c>
      <c r="Q4028">
        <v>1302</v>
      </c>
    </row>
    <row r="4029" spans="1:17" x14ac:dyDescent="0.25">
      <c r="A4029">
        <v>48415</v>
      </c>
      <c r="B4029" t="s">
        <v>15182</v>
      </c>
      <c r="C4029" t="s">
        <v>15183</v>
      </c>
      <c r="D4029" t="s">
        <v>15184</v>
      </c>
      <c r="E4029" t="s">
        <v>2228</v>
      </c>
      <c r="F4029" t="s">
        <v>2644</v>
      </c>
      <c r="G4029" t="s">
        <v>14415</v>
      </c>
      <c r="H4029" t="s">
        <v>14416</v>
      </c>
      <c r="I4029" t="s">
        <v>47</v>
      </c>
      <c r="J4029" t="s">
        <v>15185</v>
      </c>
      <c r="K4029" t="s">
        <v>2657</v>
      </c>
      <c r="L4029">
        <v>16918</v>
      </c>
      <c r="M4029">
        <v>679</v>
      </c>
      <c r="N4029">
        <v>797</v>
      </c>
      <c r="O4029">
        <v>900</v>
      </c>
      <c r="P4029">
        <v>1222</v>
      </c>
      <c r="Q4029">
        <v>1532</v>
      </c>
    </row>
    <row r="4030" spans="1:17" x14ac:dyDescent="0.25">
      <c r="A4030">
        <v>48417</v>
      </c>
      <c r="B4030" t="s">
        <v>15186</v>
      </c>
      <c r="C4030" t="s">
        <v>15187</v>
      </c>
      <c r="D4030" t="s">
        <v>15188</v>
      </c>
      <c r="E4030" t="s">
        <v>2230</v>
      </c>
      <c r="F4030" t="s">
        <v>2644</v>
      </c>
      <c r="G4030" t="s">
        <v>14415</v>
      </c>
      <c r="H4030" t="s">
        <v>14416</v>
      </c>
      <c r="I4030" t="s">
        <v>47</v>
      </c>
      <c r="J4030" t="s">
        <v>15189</v>
      </c>
      <c r="K4030" t="s">
        <v>2657</v>
      </c>
      <c r="L4030">
        <v>3291</v>
      </c>
      <c r="M4030">
        <v>667</v>
      </c>
      <c r="N4030">
        <v>705</v>
      </c>
      <c r="O4030">
        <v>885</v>
      </c>
      <c r="P4030">
        <v>1161</v>
      </c>
      <c r="Q4030">
        <v>1302</v>
      </c>
    </row>
    <row r="4031" spans="1:17" x14ac:dyDescent="0.25">
      <c r="A4031">
        <v>48419</v>
      </c>
      <c r="B4031" t="s">
        <v>15190</v>
      </c>
      <c r="C4031" t="s">
        <v>15191</v>
      </c>
      <c r="D4031" t="s">
        <v>15192</v>
      </c>
      <c r="E4031" t="s">
        <v>1584</v>
      </c>
      <c r="F4031" t="s">
        <v>2644</v>
      </c>
      <c r="G4031" t="s">
        <v>14415</v>
      </c>
      <c r="H4031" t="s">
        <v>14416</v>
      </c>
      <c r="I4031" t="s">
        <v>47</v>
      </c>
      <c r="J4031" t="s">
        <v>15193</v>
      </c>
      <c r="K4031" t="s">
        <v>2657</v>
      </c>
      <c r="L4031">
        <v>25263</v>
      </c>
      <c r="M4031">
        <v>623</v>
      </c>
      <c r="N4031">
        <v>698</v>
      </c>
      <c r="O4031">
        <v>826</v>
      </c>
      <c r="P4031">
        <v>1174</v>
      </c>
      <c r="Q4031">
        <v>1299</v>
      </c>
    </row>
    <row r="4032" spans="1:17" x14ac:dyDescent="0.25">
      <c r="A4032">
        <v>48421</v>
      </c>
      <c r="B4032" t="s">
        <v>15194</v>
      </c>
      <c r="C4032" t="s">
        <v>15195</v>
      </c>
      <c r="D4032" t="s">
        <v>15196</v>
      </c>
      <c r="E4032" t="s">
        <v>970</v>
      </c>
      <c r="F4032" t="s">
        <v>2644</v>
      </c>
      <c r="G4032" t="s">
        <v>14415</v>
      </c>
      <c r="H4032" t="s">
        <v>14416</v>
      </c>
      <c r="I4032" t="s">
        <v>47</v>
      </c>
      <c r="J4032" t="s">
        <v>15197</v>
      </c>
      <c r="K4032" t="s">
        <v>2657</v>
      </c>
      <c r="L4032">
        <v>3046</v>
      </c>
      <c r="M4032">
        <v>623</v>
      </c>
      <c r="N4032">
        <v>658</v>
      </c>
      <c r="O4032">
        <v>826</v>
      </c>
      <c r="P4032">
        <v>1174</v>
      </c>
      <c r="Q4032">
        <v>1277</v>
      </c>
    </row>
    <row r="4033" spans="1:17" x14ac:dyDescent="0.25">
      <c r="A4033">
        <v>48423</v>
      </c>
      <c r="B4033" t="s">
        <v>15198</v>
      </c>
      <c r="C4033" t="s">
        <v>15199</v>
      </c>
      <c r="D4033" t="s">
        <v>15200</v>
      </c>
      <c r="E4033" t="s">
        <v>1686</v>
      </c>
      <c r="F4033" t="s">
        <v>2644</v>
      </c>
      <c r="G4033" t="s">
        <v>14415</v>
      </c>
      <c r="H4033" t="s">
        <v>14416</v>
      </c>
      <c r="I4033" t="s">
        <v>47</v>
      </c>
      <c r="J4033" t="s">
        <v>15201</v>
      </c>
      <c r="K4033" t="s">
        <v>2648</v>
      </c>
      <c r="L4033">
        <v>230184</v>
      </c>
      <c r="M4033">
        <v>923</v>
      </c>
      <c r="N4033">
        <v>927</v>
      </c>
      <c r="O4033">
        <v>1133</v>
      </c>
      <c r="P4033">
        <v>1460</v>
      </c>
      <c r="Q4033">
        <v>1787</v>
      </c>
    </row>
    <row r="4034" spans="1:17" x14ac:dyDescent="0.25">
      <c r="A4034">
        <v>48425</v>
      </c>
      <c r="B4034" t="s">
        <v>15202</v>
      </c>
      <c r="C4034" t="s">
        <v>15203</v>
      </c>
      <c r="D4034" t="s">
        <v>15204</v>
      </c>
      <c r="E4034" t="s">
        <v>2235</v>
      </c>
      <c r="F4034" t="s">
        <v>2644</v>
      </c>
      <c r="G4034" t="s">
        <v>14415</v>
      </c>
      <c r="H4034" t="s">
        <v>14416</v>
      </c>
      <c r="I4034" t="s">
        <v>47</v>
      </c>
      <c r="J4034" t="s">
        <v>15205</v>
      </c>
      <c r="K4034" t="s">
        <v>2657</v>
      </c>
      <c r="L4034">
        <v>8958</v>
      </c>
      <c r="M4034">
        <v>722</v>
      </c>
      <c r="N4034">
        <v>785</v>
      </c>
      <c r="O4034">
        <v>957</v>
      </c>
      <c r="P4034">
        <v>1360</v>
      </c>
      <c r="Q4034">
        <v>1408</v>
      </c>
    </row>
    <row r="4035" spans="1:17" x14ac:dyDescent="0.25">
      <c r="A4035">
        <v>48427</v>
      </c>
      <c r="B4035" t="s">
        <v>15206</v>
      </c>
      <c r="C4035" t="s">
        <v>15207</v>
      </c>
      <c r="D4035" t="s">
        <v>15208</v>
      </c>
      <c r="E4035" t="s">
        <v>2237</v>
      </c>
      <c r="F4035" t="s">
        <v>2644</v>
      </c>
      <c r="G4035" t="s">
        <v>14415</v>
      </c>
      <c r="H4035" t="s">
        <v>14416</v>
      </c>
      <c r="I4035" t="s">
        <v>47</v>
      </c>
      <c r="J4035" t="s">
        <v>15209</v>
      </c>
      <c r="K4035" t="s">
        <v>2657</v>
      </c>
      <c r="L4035">
        <v>64032</v>
      </c>
      <c r="M4035">
        <v>623</v>
      </c>
      <c r="N4035">
        <v>628</v>
      </c>
      <c r="O4035">
        <v>826</v>
      </c>
      <c r="P4035">
        <v>1125</v>
      </c>
      <c r="Q4035">
        <v>1215</v>
      </c>
    </row>
    <row r="4036" spans="1:17" x14ac:dyDescent="0.25">
      <c r="A4036">
        <v>48429</v>
      </c>
      <c r="B4036" t="s">
        <v>15210</v>
      </c>
      <c r="C4036" t="s">
        <v>15211</v>
      </c>
      <c r="D4036" t="s">
        <v>15212</v>
      </c>
      <c r="E4036" t="s">
        <v>1743</v>
      </c>
      <c r="F4036" t="s">
        <v>2644</v>
      </c>
      <c r="G4036" t="s">
        <v>14415</v>
      </c>
      <c r="H4036" t="s">
        <v>14416</v>
      </c>
      <c r="I4036" t="s">
        <v>47</v>
      </c>
      <c r="J4036" t="s">
        <v>15213</v>
      </c>
      <c r="K4036" t="s">
        <v>2657</v>
      </c>
      <c r="L4036">
        <v>9358</v>
      </c>
      <c r="M4036">
        <v>623</v>
      </c>
      <c r="N4036">
        <v>644</v>
      </c>
      <c r="O4036">
        <v>826</v>
      </c>
      <c r="P4036">
        <v>1174</v>
      </c>
      <c r="Q4036">
        <v>1215</v>
      </c>
    </row>
    <row r="4037" spans="1:17" x14ac:dyDescent="0.25">
      <c r="A4037">
        <v>48431</v>
      </c>
      <c r="B4037" t="s">
        <v>15214</v>
      </c>
      <c r="C4037" t="s">
        <v>15215</v>
      </c>
      <c r="D4037" t="s">
        <v>15216</v>
      </c>
      <c r="E4037" t="s">
        <v>2240</v>
      </c>
      <c r="F4037" t="s">
        <v>2644</v>
      </c>
      <c r="G4037" t="s">
        <v>14415</v>
      </c>
      <c r="H4037" t="s">
        <v>14416</v>
      </c>
      <c r="I4037" t="s">
        <v>47</v>
      </c>
      <c r="J4037" t="s">
        <v>15217</v>
      </c>
      <c r="K4037" t="s">
        <v>2648</v>
      </c>
      <c r="L4037">
        <v>1274</v>
      </c>
      <c r="M4037">
        <v>714</v>
      </c>
      <c r="N4037">
        <v>853</v>
      </c>
      <c r="O4037">
        <v>1068</v>
      </c>
      <c r="P4037">
        <v>1396</v>
      </c>
      <c r="Q4037">
        <v>1803</v>
      </c>
    </row>
    <row r="4038" spans="1:17" x14ac:dyDescent="0.25">
      <c r="A4038">
        <v>48433</v>
      </c>
      <c r="B4038" t="s">
        <v>15218</v>
      </c>
      <c r="C4038" t="s">
        <v>15219</v>
      </c>
      <c r="D4038" t="s">
        <v>15220</v>
      </c>
      <c r="E4038" t="s">
        <v>2242</v>
      </c>
      <c r="F4038" t="s">
        <v>2644</v>
      </c>
      <c r="G4038" t="s">
        <v>14415</v>
      </c>
      <c r="H4038" t="s">
        <v>14416</v>
      </c>
      <c r="I4038" t="s">
        <v>47</v>
      </c>
      <c r="J4038" t="s">
        <v>15221</v>
      </c>
      <c r="K4038" t="s">
        <v>2657</v>
      </c>
      <c r="L4038">
        <v>1412</v>
      </c>
      <c r="M4038">
        <v>667</v>
      </c>
      <c r="N4038">
        <v>705</v>
      </c>
      <c r="O4038">
        <v>885</v>
      </c>
      <c r="P4038">
        <v>1161</v>
      </c>
      <c r="Q4038">
        <v>1302</v>
      </c>
    </row>
    <row r="4039" spans="1:17" x14ac:dyDescent="0.25">
      <c r="A4039">
        <v>48435</v>
      </c>
      <c r="B4039" t="s">
        <v>15222</v>
      </c>
      <c r="C4039" t="s">
        <v>15223</v>
      </c>
      <c r="D4039" t="s">
        <v>15224</v>
      </c>
      <c r="E4039" t="s">
        <v>2244</v>
      </c>
      <c r="F4039" t="s">
        <v>2644</v>
      </c>
      <c r="G4039" t="s">
        <v>14415</v>
      </c>
      <c r="H4039" t="s">
        <v>14416</v>
      </c>
      <c r="I4039" t="s">
        <v>47</v>
      </c>
      <c r="J4039" t="s">
        <v>15225</v>
      </c>
      <c r="K4039" t="s">
        <v>2657</v>
      </c>
      <c r="L4039">
        <v>3793</v>
      </c>
      <c r="M4039">
        <v>623</v>
      </c>
      <c r="N4039">
        <v>670</v>
      </c>
      <c r="O4039">
        <v>826</v>
      </c>
      <c r="P4039">
        <v>1084</v>
      </c>
      <c r="Q4039">
        <v>1215</v>
      </c>
    </row>
    <row r="4040" spans="1:17" x14ac:dyDescent="0.25">
      <c r="A4040">
        <v>48437</v>
      </c>
      <c r="B4040" t="s">
        <v>15226</v>
      </c>
      <c r="C4040" t="s">
        <v>15227</v>
      </c>
      <c r="D4040" t="s">
        <v>15228</v>
      </c>
      <c r="E4040" t="s">
        <v>2246</v>
      </c>
      <c r="F4040" t="s">
        <v>2644</v>
      </c>
      <c r="G4040" t="s">
        <v>14415</v>
      </c>
      <c r="H4040" t="s">
        <v>14416</v>
      </c>
      <c r="I4040" t="s">
        <v>47</v>
      </c>
      <c r="J4040" t="s">
        <v>15229</v>
      </c>
      <c r="K4040" t="s">
        <v>2657</v>
      </c>
      <c r="L4040">
        <v>7403</v>
      </c>
      <c r="M4040">
        <v>623</v>
      </c>
      <c r="N4040">
        <v>649</v>
      </c>
      <c r="O4040">
        <v>826</v>
      </c>
      <c r="P4040">
        <v>1174</v>
      </c>
      <c r="Q4040">
        <v>1215</v>
      </c>
    </row>
    <row r="4041" spans="1:17" x14ac:dyDescent="0.25">
      <c r="A4041">
        <v>48439</v>
      </c>
      <c r="B4041" t="s">
        <v>15230</v>
      </c>
      <c r="C4041" t="s">
        <v>14879</v>
      </c>
      <c r="D4041" t="s">
        <v>14880</v>
      </c>
      <c r="E4041" t="s">
        <v>2248</v>
      </c>
      <c r="F4041" t="s">
        <v>2644</v>
      </c>
      <c r="G4041" t="s">
        <v>14415</v>
      </c>
      <c r="H4041" t="s">
        <v>14416</v>
      </c>
      <c r="I4041" t="s">
        <v>47</v>
      </c>
      <c r="J4041" t="s">
        <v>15231</v>
      </c>
      <c r="K4041" t="s">
        <v>2648</v>
      </c>
      <c r="L4041">
        <v>2077153</v>
      </c>
      <c r="M4041">
        <v>1101</v>
      </c>
      <c r="N4041">
        <v>1234</v>
      </c>
      <c r="O4041">
        <v>1456</v>
      </c>
      <c r="P4041">
        <v>1927</v>
      </c>
      <c r="Q4041">
        <v>2385</v>
      </c>
    </row>
    <row r="4042" spans="1:17" x14ac:dyDescent="0.25">
      <c r="A4042">
        <v>48441</v>
      </c>
      <c r="B4042" t="s">
        <v>15232</v>
      </c>
      <c r="C4042" t="s">
        <v>14523</v>
      </c>
      <c r="D4042" t="s">
        <v>14524</v>
      </c>
      <c r="E4042" t="s">
        <v>1359</v>
      </c>
      <c r="F4042" t="s">
        <v>2644</v>
      </c>
      <c r="G4042" t="s">
        <v>14415</v>
      </c>
      <c r="H4042" t="s">
        <v>14416</v>
      </c>
      <c r="I4042" t="s">
        <v>47</v>
      </c>
      <c r="J4042" t="s">
        <v>15233</v>
      </c>
      <c r="K4042" t="s">
        <v>2648</v>
      </c>
      <c r="L4042">
        <v>137521</v>
      </c>
      <c r="M4042">
        <v>732</v>
      </c>
      <c r="N4042">
        <v>779</v>
      </c>
      <c r="O4042">
        <v>1006</v>
      </c>
      <c r="P4042">
        <v>1360</v>
      </c>
      <c r="Q4042">
        <v>1649</v>
      </c>
    </row>
    <row r="4043" spans="1:17" x14ac:dyDescent="0.25">
      <c r="A4043">
        <v>48443</v>
      </c>
      <c r="B4043" t="s">
        <v>15234</v>
      </c>
      <c r="C4043" t="s">
        <v>15235</v>
      </c>
      <c r="D4043" t="s">
        <v>15236</v>
      </c>
      <c r="E4043" t="s">
        <v>2100</v>
      </c>
      <c r="F4043" t="s">
        <v>2644</v>
      </c>
      <c r="G4043" t="s">
        <v>14415</v>
      </c>
      <c r="H4043" t="s">
        <v>14416</v>
      </c>
      <c r="I4043" t="s">
        <v>47</v>
      </c>
      <c r="J4043" t="s">
        <v>15237</v>
      </c>
      <c r="K4043" t="s">
        <v>2657</v>
      </c>
      <c r="L4043">
        <v>903</v>
      </c>
      <c r="M4043">
        <v>667</v>
      </c>
      <c r="N4043">
        <v>705</v>
      </c>
      <c r="O4043">
        <v>885</v>
      </c>
      <c r="P4043">
        <v>1161</v>
      </c>
      <c r="Q4043">
        <v>1302</v>
      </c>
    </row>
    <row r="4044" spans="1:17" x14ac:dyDescent="0.25">
      <c r="A4044">
        <v>48445</v>
      </c>
      <c r="B4044" t="s">
        <v>15238</v>
      </c>
      <c r="C4044" t="s">
        <v>15239</v>
      </c>
      <c r="D4044" t="s">
        <v>15240</v>
      </c>
      <c r="E4044" t="s">
        <v>2252</v>
      </c>
      <c r="F4044" t="s">
        <v>2644</v>
      </c>
      <c r="G4044" t="s">
        <v>14415</v>
      </c>
      <c r="H4044" t="s">
        <v>14416</v>
      </c>
      <c r="I4044" t="s">
        <v>47</v>
      </c>
      <c r="J4044" t="s">
        <v>15241</v>
      </c>
      <c r="K4044" t="s">
        <v>2657</v>
      </c>
      <c r="L4044">
        <v>12408</v>
      </c>
      <c r="M4044">
        <v>628</v>
      </c>
      <c r="N4044">
        <v>633</v>
      </c>
      <c r="O4044">
        <v>833</v>
      </c>
      <c r="P4044">
        <v>1115</v>
      </c>
      <c r="Q4044">
        <v>1119</v>
      </c>
    </row>
    <row r="4045" spans="1:17" x14ac:dyDescent="0.25">
      <c r="A4045">
        <v>48447</v>
      </c>
      <c r="B4045" t="s">
        <v>15242</v>
      </c>
      <c r="C4045" t="s">
        <v>15243</v>
      </c>
      <c r="D4045" t="s">
        <v>15244</v>
      </c>
      <c r="E4045" t="s">
        <v>2254</v>
      </c>
      <c r="F4045" t="s">
        <v>2644</v>
      </c>
      <c r="G4045" t="s">
        <v>14415</v>
      </c>
      <c r="H4045" t="s">
        <v>14416</v>
      </c>
      <c r="I4045" t="s">
        <v>47</v>
      </c>
      <c r="J4045" t="s">
        <v>15245</v>
      </c>
      <c r="K4045" t="s">
        <v>2657</v>
      </c>
      <c r="L4045">
        <v>1500</v>
      </c>
      <c r="M4045">
        <v>623</v>
      </c>
      <c r="N4045">
        <v>658</v>
      </c>
      <c r="O4045">
        <v>826</v>
      </c>
      <c r="P4045">
        <v>1009</v>
      </c>
      <c r="Q4045">
        <v>1215</v>
      </c>
    </row>
    <row r="4046" spans="1:17" x14ac:dyDescent="0.25">
      <c r="A4046">
        <v>48449</v>
      </c>
      <c r="B4046" t="s">
        <v>15246</v>
      </c>
      <c r="C4046" t="s">
        <v>15247</v>
      </c>
      <c r="D4046" t="s">
        <v>15248</v>
      </c>
      <c r="E4046" t="s">
        <v>2256</v>
      </c>
      <c r="F4046" t="s">
        <v>2644</v>
      </c>
      <c r="G4046" t="s">
        <v>14415</v>
      </c>
      <c r="H4046" t="s">
        <v>14416</v>
      </c>
      <c r="I4046" t="s">
        <v>47</v>
      </c>
      <c r="J4046" t="s">
        <v>15249</v>
      </c>
      <c r="K4046" t="s">
        <v>2657</v>
      </c>
      <c r="L4046">
        <v>32709</v>
      </c>
      <c r="M4046">
        <v>636</v>
      </c>
      <c r="N4046">
        <v>640</v>
      </c>
      <c r="O4046">
        <v>830</v>
      </c>
      <c r="P4046">
        <v>1108</v>
      </c>
      <c r="Q4046">
        <v>1124</v>
      </c>
    </row>
    <row r="4047" spans="1:17" x14ac:dyDescent="0.25">
      <c r="A4047">
        <v>48451</v>
      </c>
      <c r="B4047" t="s">
        <v>15250</v>
      </c>
      <c r="C4047" t="s">
        <v>14849</v>
      </c>
      <c r="D4047" t="s">
        <v>14850</v>
      </c>
      <c r="E4047" t="s">
        <v>2258</v>
      </c>
      <c r="F4047" t="s">
        <v>2644</v>
      </c>
      <c r="G4047" t="s">
        <v>14415</v>
      </c>
      <c r="H4047" t="s">
        <v>14416</v>
      </c>
      <c r="I4047" t="s">
        <v>47</v>
      </c>
      <c r="J4047" t="s">
        <v>15251</v>
      </c>
      <c r="K4047" t="s">
        <v>2648</v>
      </c>
      <c r="L4047">
        <v>118645</v>
      </c>
      <c r="M4047">
        <v>713</v>
      </c>
      <c r="N4047">
        <v>851</v>
      </c>
      <c r="O4047">
        <v>1066</v>
      </c>
      <c r="P4047">
        <v>1395</v>
      </c>
      <c r="Q4047">
        <v>1801</v>
      </c>
    </row>
    <row r="4048" spans="1:17" x14ac:dyDescent="0.25">
      <c r="A4048">
        <v>48453</v>
      </c>
      <c r="B4048" t="s">
        <v>15252</v>
      </c>
      <c r="C4048" t="s">
        <v>14455</v>
      </c>
      <c r="D4048" t="s">
        <v>14456</v>
      </c>
      <c r="E4048" t="s">
        <v>2260</v>
      </c>
      <c r="F4048" t="s">
        <v>2644</v>
      </c>
      <c r="G4048" t="s">
        <v>14415</v>
      </c>
      <c r="H4048" t="s">
        <v>14416</v>
      </c>
      <c r="I4048" t="s">
        <v>47</v>
      </c>
      <c r="J4048" t="s">
        <v>15253</v>
      </c>
      <c r="K4048" t="s">
        <v>2648</v>
      </c>
      <c r="L4048">
        <v>1250884</v>
      </c>
      <c r="M4048">
        <v>1253</v>
      </c>
      <c r="N4048">
        <v>1386</v>
      </c>
      <c r="O4048">
        <v>1626</v>
      </c>
      <c r="P4048">
        <v>2088</v>
      </c>
      <c r="Q4048">
        <v>2416</v>
      </c>
    </row>
    <row r="4049" spans="1:17" x14ac:dyDescent="0.25">
      <c r="A4049">
        <v>48455</v>
      </c>
      <c r="B4049" t="s">
        <v>15254</v>
      </c>
      <c r="C4049" t="s">
        <v>15255</v>
      </c>
      <c r="D4049" t="s">
        <v>15256</v>
      </c>
      <c r="E4049" t="s">
        <v>1482</v>
      </c>
      <c r="F4049" t="s">
        <v>2644</v>
      </c>
      <c r="G4049" t="s">
        <v>14415</v>
      </c>
      <c r="H4049" t="s">
        <v>14416</v>
      </c>
      <c r="I4049" t="s">
        <v>47</v>
      </c>
      <c r="J4049" t="s">
        <v>15257</v>
      </c>
      <c r="K4049" t="s">
        <v>2657</v>
      </c>
      <c r="L4049">
        <v>14689</v>
      </c>
      <c r="M4049">
        <v>688</v>
      </c>
      <c r="N4049">
        <v>724</v>
      </c>
      <c r="O4049">
        <v>913</v>
      </c>
      <c r="P4049">
        <v>1111</v>
      </c>
      <c r="Q4049">
        <v>1520</v>
      </c>
    </row>
    <row r="4050" spans="1:17" x14ac:dyDescent="0.25">
      <c r="A4050">
        <v>48457</v>
      </c>
      <c r="B4050" t="s">
        <v>15258</v>
      </c>
      <c r="C4050" t="s">
        <v>15259</v>
      </c>
      <c r="D4050" t="s">
        <v>15260</v>
      </c>
      <c r="E4050" t="s">
        <v>1399</v>
      </c>
      <c r="F4050" t="s">
        <v>2644</v>
      </c>
      <c r="G4050" t="s">
        <v>14415</v>
      </c>
      <c r="H4050" t="s">
        <v>14416</v>
      </c>
      <c r="I4050" t="s">
        <v>47</v>
      </c>
      <c r="J4050" t="s">
        <v>15261</v>
      </c>
      <c r="K4050" t="s">
        <v>2657</v>
      </c>
      <c r="L4050">
        <v>21524</v>
      </c>
      <c r="M4050">
        <v>623</v>
      </c>
      <c r="N4050">
        <v>731</v>
      </c>
      <c r="O4050">
        <v>826</v>
      </c>
      <c r="P4050">
        <v>1093</v>
      </c>
      <c r="Q4050">
        <v>1215</v>
      </c>
    </row>
    <row r="4051" spans="1:17" x14ac:dyDescent="0.25">
      <c r="A4051">
        <v>48459</v>
      </c>
      <c r="B4051" t="s">
        <v>15262</v>
      </c>
      <c r="C4051" t="s">
        <v>14753</v>
      </c>
      <c r="D4051" t="s">
        <v>14754</v>
      </c>
      <c r="E4051" t="s">
        <v>1418</v>
      </c>
      <c r="F4051" t="s">
        <v>2644</v>
      </c>
      <c r="G4051" t="s">
        <v>14415</v>
      </c>
      <c r="H4051" t="s">
        <v>14416</v>
      </c>
      <c r="I4051" t="s">
        <v>47</v>
      </c>
      <c r="J4051" t="s">
        <v>15263</v>
      </c>
      <c r="K4051" t="s">
        <v>2648</v>
      </c>
      <c r="L4051">
        <v>41386</v>
      </c>
      <c r="M4051">
        <v>771</v>
      </c>
      <c r="N4051">
        <v>848</v>
      </c>
      <c r="O4051">
        <v>1009</v>
      </c>
      <c r="P4051">
        <v>1406</v>
      </c>
      <c r="Q4051">
        <v>1561</v>
      </c>
    </row>
    <row r="4052" spans="1:17" x14ac:dyDescent="0.25">
      <c r="A4052">
        <v>48461</v>
      </c>
      <c r="B4052" t="s">
        <v>15264</v>
      </c>
      <c r="C4052" t="s">
        <v>15265</v>
      </c>
      <c r="D4052" t="s">
        <v>15266</v>
      </c>
      <c r="E4052" t="s">
        <v>2265</v>
      </c>
      <c r="F4052" t="s">
        <v>2644</v>
      </c>
      <c r="G4052" t="s">
        <v>14415</v>
      </c>
      <c r="H4052" t="s">
        <v>14416</v>
      </c>
      <c r="I4052" t="s">
        <v>47</v>
      </c>
      <c r="J4052" t="s">
        <v>15267</v>
      </c>
      <c r="K4052" t="s">
        <v>2657</v>
      </c>
      <c r="L4052">
        <v>3651</v>
      </c>
      <c r="M4052">
        <v>623</v>
      </c>
      <c r="N4052">
        <v>731</v>
      </c>
      <c r="O4052">
        <v>826</v>
      </c>
      <c r="P4052">
        <v>1084</v>
      </c>
      <c r="Q4052">
        <v>1215</v>
      </c>
    </row>
    <row r="4053" spans="1:17" x14ac:dyDescent="0.25">
      <c r="A4053">
        <v>48463</v>
      </c>
      <c r="B4053" t="s">
        <v>15268</v>
      </c>
      <c r="C4053" t="s">
        <v>15269</v>
      </c>
      <c r="D4053" t="s">
        <v>15270</v>
      </c>
      <c r="E4053" t="s">
        <v>2267</v>
      </c>
      <c r="F4053" t="s">
        <v>2644</v>
      </c>
      <c r="G4053" t="s">
        <v>14415</v>
      </c>
      <c r="H4053" t="s">
        <v>14416</v>
      </c>
      <c r="I4053" t="s">
        <v>47</v>
      </c>
      <c r="J4053" t="s">
        <v>15271</v>
      </c>
      <c r="K4053" t="s">
        <v>2657</v>
      </c>
      <c r="L4053">
        <v>26899</v>
      </c>
      <c r="M4053">
        <v>663</v>
      </c>
      <c r="N4053">
        <v>778</v>
      </c>
      <c r="O4053">
        <v>879</v>
      </c>
      <c r="P4053">
        <v>1220</v>
      </c>
      <c r="Q4053">
        <v>1435</v>
      </c>
    </row>
    <row r="4054" spans="1:17" x14ac:dyDescent="0.25">
      <c r="A4054">
        <v>48465</v>
      </c>
      <c r="B4054" t="s">
        <v>15272</v>
      </c>
      <c r="C4054" t="s">
        <v>15273</v>
      </c>
      <c r="D4054" t="s">
        <v>15274</v>
      </c>
      <c r="E4054" t="s">
        <v>2269</v>
      </c>
      <c r="F4054" t="s">
        <v>2644</v>
      </c>
      <c r="G4054" t="s">
        <v>14415</v>
      </c>
      <c r="H4054" t="s">
        <v>14416</v>
      </c>
      <c r="I4054" t="s">
        <v>47</v>
      </c>
      <c r="J4054" t="s">
        <v>15275</v>
      </c>
      <c r="K4054" t="s">
        <v>2657</v>
      </c>
      <c r="L4054">
        <v>49018</v>
      </c>
      <c r="M4054">
        <v>679</v>
      </c>
      <c r="N4054">
        <v>684</v>
      </c>
      <c r="O4054">
        <v>900</v>
      </c>
      <c r="P4054">
        <v>1207</v>
      </c>
      <c r="Q4054">
        <v>1324</v>
      </c>
    </row>
    <row r="4055" spans="1:17" x14ac:dyDescent="0.25">
      <c r="A4055">
        <v>48467</v>
      </c>
      <c r="B4055" t="s">
        <v>15276</v>
      </c>
      <c r="C4055" t="s">
        <v>15277</v>
      </c>
      <c r="D4055" t="s">
        <v>15278</v>
      </c>
      <c r="E4055" t="s">
        <v>2271</v>
      </c>
      <c r="F4055" t="s">
        <v>2644</v>
      </c>
      <c r="G4055" t="s">
        <v>14415</v>
      </c>
      <c r="H4055" t="s">
        <v>14416</v>
      </c>
      <c r="I4055" t="s">
        <v>47</v>
      </c>
      <c r="J4055" t="s">
        <v>15279</v>
      </c>
      <c r="K4055" t="s">
        <v>2657</v>
      </c>
      <c r="L4055">
        <v>55970</v>
      </c>
      <c r="M4055">
        <v>613</v>
      </c>
      <c r="N4055">
        <v>716</v>
      </c>
      <c r="O4055">
        <v>917</v>
      </c>
      <c r="P4055">
        <v>1303</v>
      </c>
      <c r="Q4055">
        <v>1350</v>
      </c>
    </row>
    <row r="4056" spans="1:17" x14ac:dyDescent="0.25">
      <c r="A4056">
        <v>48469</v>
      </c>
      <c r="B4056" t="s">
        <v>15280</v>
      </c>
      <c r="C4056" t="s">
        <v>14737</v>
      </c>
      <c r="D4056" t="s">
        <v>14738</v>
      </c>
      <c r="E4056" t="s">
        <v>2273</v>
      </c>
      <c r="F4056" t="s">
        <v>2644</v>
      </c>
      <c r="G4056" t="s">
        <v>14415</v>
      </c>
      <c r="H4056" t="s">
        <v>14416</v>
      </c>
      <c r="I4056" t="s">
        <v>47</v>
      </c>
      <c r="J4056" t="s">
        <v>15281</v>
      </c>
      <c r="K4056" t="s">
        <v>2648</v>
      </c>
      <c r="L4056">
        <v>92044</v>
      </c>
      <c r="M4056">
        <v>876</v>
      </c>
      <c r="N4056">
        <v>949</v>
      </c>
      <c r="O4056">
        <v>1180</v>
      </c>
      <c r="P4056">
        <v>1503</v>
      </c>
      <c r="Q4056">
        <v>1696</v>
      </c>
    </row>
    <row r="4057" spans="1:17" x14ac:dyDescent="0.25">
      <c r="A4057">
        <v>48471</v>
      </c>
      <c r="B4057" t="s">
        <v>15282</v>
      </c>
      <c r="C4057" t="s">
        <v>15283</v>
      </c>
      <c r="D4057" t="s">
        <v>15284</v>
      </c>
      <c r="E4057" t="s">
        <v>1663</v>
      </c>
      <c r="F4057" t="s">
        <v>2644</v>
      </c>
      <c r="G4057" t="s">
        <v>14415</v>
      </c>
      <c r="H4057" t="s">
        <v>14416</v>
      </c>
      <c r="I4057" t="s">
        <v>47</v>
      </c>
      <c r="J4057" t="s">
        <v>15285</v>
      </c>
      <c r="K4057" t="s">
        <v>2657</v>
      </c>
      <c r="L4057">
        <v>72295</v>
      </c>
      <c r="M4057">
        <v>730</v>
      </c>
      <c r="N4057">
        <v>917</v>
      </c>
      <c r="O4057">
        <v>1092</v>
      </c>
      <c r="P4057">
        <v>1329</v>
      </c>
      <c r="Q4057">
        <v>1860</v>
      </c>
    </row>
    <row r="4058" spans="1:17" x14ac:dyDescent="0.25">
      <c r="A4058">
        <v>48473</v>
      </c>
      <c r="B4058" t="s">
        <v>15286</v>
      </c>
      <c r="C4058" t="s">
        <v>14545</v>
      </c>
      <c r="D4058" t="s">
        <v>14546</v>
      </c>
      <c r="E4058" t="s">
        <v>2276</v>
      </c>
      <c r="F4058" t="s">
        <v>2644</v>
      </c>
      <c r="G4058" t="s">
        <v>14415</v>
      </c>
      <c r="H4058" t="s">
        <v>14416</v>
      </c>
      <c r="I4058" t="s">
        <v>47</v>
      </c>
      <c r="J4058" t="s">
        <v>15287</v>
      </c>
      <c r="K4058" t="s">
        <v>2648</v>
      </c>
      <c r="L4058">
        <v>53626</v>
      </c>
      <c r="M4058">
        <v>1030</v>
      </c>
      <c r="N4058">
        <v>1095</v>
      </c>
      <c r="O4058">
        <v>1307</v>
      </c>
      <c r="P4058">
        <v>1722</v>
      </c>
      <c r="Q4058">
        <v>2226</v>
      </c>
    </row>
    <row r="4059" spans="1:17" x14ac:dyDescent="0.25">
      <c r="A4059">
        <v>48475</v>
      </c>
      <c r="B4059" t="s">
        <v>15288</v>
      </c>
      <c r="C4059" t="s">
        <v>15289</v>
      </c>
      <c r="D4059" t="s">
        <v>15290</v>
      </c>
      <c r="E4059" t="s">
        <v>1452</v>
      </c>
      <c r="F4059" t="s">
        <v>2644</v>
      </c>
      <c r="G4059" t="s">
        <v>14415</v>
      </c>
      <c r="H4059" t="s">
        <v>14416</v>
      </c>
      <c r="I4059" t="s">
        <v>47</v>
      </c>
      <c r="J4059" t="s">
        <v>15291</v>
      </c>
      <c r="K4059" t="s">
        <v>2657</v>
      </c>
      <c r="L4059">
        <v>11745</v>
      </c>
      <c r="M4059">
        <v>775</v>
      </c>
      <c r="N4059">
        <v>865</v>
      </c>
      <c r="O4059">
        <v>1028</v>
      </c>
      <c r="P4059">
        <v>1251</v>
      </c>
      <c r="Q4059">
        <v>1512</v>
      </c>
    </row>
    <row r="4060" spans="1:17" x14ac:dyDescent="0.25">
      <c r="A4060">
        <v>48477</v>
      </c>
      <c r="B4060" t="s">
        <v>15292</v>
      </c>
      <c r="C4060" t="s">
        <v>15293</v>
      </c>
      <c r="D4060" t="s">
        <v>15294</v>
      </c>
      <c r="E4060" t="s">
        <v>271</v>
      </c>
      <c r="F4060" t="s">
        <v>2644</v>
      </c>
      <c r="G4060" t="s">
        <v>14415</v>
      </c>
      <c r="H4060" t="s">
        <v>14416</v>
      </c>
      <c r="I4060" t="s">
        <v>47</v>
      </c>
      <c r="J4060" t="s">
        <v>15295</v>
      </c>
      <c r="K4060" t="s">
        <v>2657</v>
      </c>
      <c r="L4060">
        <v>35275</v>
      </c>
      <c r="M4060">
        <v>817</v>
      </c>
      <c r="N4060">
        <v>850</v>
      </c>
      <c r="O4060">
        <v>971</v>
      </c>
      <c r="P4060">
        <v>1341</v>
      </c>
      <c r="Q4060">
        <v>1480</v>
      </c>
    </row>
    <row r="4061" spans="1:17" x14ac:dyDescent="0.25">
      <c r="A4061">
        <v>48479</v>
      </c>
      <c r="B4061" t="s">
        <v>15296</v>
      </c>
      <c r="C4061" t="s">
        <v>15297</v>
      </c>
      <c r="D4061" t="s">
        <v>15298</v>
      </c>
      <c r="E4061" t="s">
        <v>2280</v>
      </c>
      <c r="F4061" t="s">
        <v>2644</v>
      </c>
      <c r="G4061" t="s">
        <v>14415</v>
      </c>
      <c r="H4061" t="s">
        <v>14416</v>
      </c>
      <c r="I4061" t="s">
        <v>47</v>
      </c>
      <c r="J4061" t="s">
        <v>15299</v>
      </c>
      <c r="K4061" t="s">
        <v>2648</v>
      </c>
      <c r="L4061">
        <v>274847</v>
      </c>
      <c r="M4061">
        <v>791</v>
      </c>
      <c r="N4061">
        <v>796</v>
      </c>
      <c r="O4061">
        <v>995</v>
      </c>
      <c r="P4061">
        <v>1276</v>
      </c>
      <c r="Q4061">
        <v>1380</v>
      </c>
    </row>
    <row r="4062" spans="1:17" x14ac:dyDescent="0.25">
      <c r="A4062">
        <v>48481</v>
      </c>
      <c r="B4062" t="s">
        <v>15300</v>
      </c>
      <c r="C4062" t="s">
        <v>15301</v>
      </c>
      <c r="D4062" t="s">
        <v>15302</v>
      </c>
      <c r="E4062" t="s">
        <v>2282</v>
      </c>
      <c r="F4062" t="s">
        <v>2644</v>
      </c>
      <c r="G4062" t="s">
        <v>14415</v>
      </c>
      <c r="H4062" t="s">
        <v>14416</v>
      </c>
      <c r="I4062" t="s">
        <v>47</v>
      </c>
      <c r="J4062" t="s">
        <v>15303</v>
      </c>
      <c r="K4062" t="s">
        <v>2657</v>
      </c>
      <c r="L4062">
        <v>41672</v>
      </c>
      <c r="M4062">
        <v>658</v>
      </c>
      <c r="N4062">
        <v>713</v>
      </c>
      <c r="O4062">
        <v>873</v>
      </c>
      <c r="P4062">
        <v>1241</v>
      </c>
      <c r="Q4062">
        <v>1439</v>
      </c>
    </row>
    <row r="4063" spans="1:17" x14ac:dyDescent="0.25">
      <c r="A4063">
        <v>48483</v>
      </c>
      <c r="B4063" t="s">
        <v>15304</v>
      </c>
      <c r="C4063" t="s">
        <v>15305</v>
      </c>
      <c r="D4063" t="s">
        <v>15306</v>
      </c>
      <c r="E4063" t="s">
        <v>1131</v>
      </c>
      <c r="F4063" t="s">
        <v>2644</v>
      </c>
      <c r="G4063" t="s">
        <v>14415</v>
      </c>
      <c r="H4063" t="s">
        <v>14416</v>
      </c>
      <c r="I4063" t="s">
        <v>47</v>
      </c>
      <c r="J4063" t="s">
        <v>15307</v>
      </c>
      <c r="K4063" t="s">
        <v>2657</v>
      </c>
      <c r="L4063">
        <v>5187</v>
      </c>
      <c r="M4063">
        <v>623</v>
      </c>
      <c r="N4063">
        <v>628</v>
      </c>
      <c r="O4063">
        <v>826</v>
      </c>
      <c r="P4063">
        <v>1005</v>
      </c>
      <c r="Q4063">
        <v>1215</v>
      </c>
    </row>
    <row r="4064" spans="1:17" x14ac:dyDescent="0.25">
      <c r="A4064">
        <v>48485</v>
      </c>
      <c r="B4064" t="s">
        <v>15308</v>
      </c>
      <c r="C4064" t="s">
        <v>14431</v>
      </c>
      <c r="D4064" t="s">
        <v>14432</v>
      </c>
      <c r="E4064" t="s">
        <v>1998</v>
      </c>
      <c r="F4064" t="s">
        <v>2644</v>
      </c>
      <c r="G4064" t="s">
        <v>14415</v>
      </c>
      <c r="H4064" t="s">
        <v>14416</v>
      </c>
      <c r="I4064" t="s">
        <v>47</v>
      </c>
      <c r="J4064" t="s">
        <v>15309</v>
      </c>
      <c r="K4064" t="s">
        <v>2648</v>
      </c>
      <c r="L4064">
        <v>132154</v>
      </c>
      <c r="M4064">
        <v>712</v>
      </c>
      <c r="N4064">
        <v>771</v>
      </c>
      <c r="O4064">
        <v>943</v>
      </c>
      <c r="P4064">
        <v>1274</v>
      </c>
      <c r="Q4064">
        <v>1459</v>
      </c>
    </row>
    <row r="4065" spans="1:17" x14ac:dyDescent="0.25">
      <c r="A4065">
        <v>48487</v>
      </c>
      <c r="B4065" t="s">
        <v>15310</v>
      </c>
      <c r="C4065" t="s">
        <v>15311</v>
      </c>
      <c r="D4065" t="s">
        <v>15312</v>
      </c>
      <c r="E4065" t="s">
        <v>2286</v>
      </c>
      <c r="F4065" t="s">
        <v>2644</v>
      </c>
      <c r="G4065" t="s">
        <v>14415</v>
      </c>
      <c r="H4065" t="s">
        <v>14416</v>
      </c>
      <c r="I4065" t="s">
        <v>47</v>
      </c>
      <c r="J4065" t="s">
        <v>15313</v>
      </c>
      <c r="K4065" t="s">
        <v>2657</v>
      </c>
      <c r="L4065">
        <v>12717</v>
      </c>
      <c r="M4065">
        <v>632</v>
      </c>
      <c r="N4065">
        <v>637</v>
      </c>
      <c r="O4065">
        <v>838</v>
      </c>
      <c r="P4065">
        <v>1020</v>
      </c>
      <c r="Q4065">
        <v>1233</v>
      </c>
    </row>
    <row r="4066" spans="1:17" x14ac:dyDescent="0.25">
      <c r="A4066">
        <v>48489</v>
      </c>
      <c r="B4066" t="s">
        <v>15314</v>
      </c>
      <c r="C4066" t="s">
        <v>15315</v>
      </c>
      <c r="D4066" t="s">
        <v>15316</v>
      </c>
      <c r="E4066" t="s">
        <v>2288</v>
      </c>
      <c r="F4066" t="s">
        <v>2644</v>
      </c>
      <c r="G4066" t="s">
        <v>14415</v>
      </c>
      <c r="H4066" t="s">
        <v>14416</v>
      </c>
      <c r="I4066" t="s">
        <v>47</v>
      </c>
      <c r="J4066" t="s">
        <v>15317</v>
      </c>
      <c r="K4066" t="s">
        <v>2657</v>
      </c>
      <c r="L4066">
        <v>21419</v>
      </c>
      <c r="M4066">
        <v>623</v>
      </c>
      <c r="N4066">
        <v>628</v>
      </c>
      <c r="O4066">
        <v>826</v>
      </c>
      <c r="P4066">
        <v>1105</v>
      </c>
      <c r="Q4066">
        <v>1110</v>
      </c>
    </row>
    <row r="4067" spans="1:17" x14ac:dyDescent="0.25">
      <c r="A4067">
        <v>48491</v>
      </c>
      <c r="B4067" t="s">
        <v>15318</v>
      </c>
      <c r="C4067" t="s">
        <v>14455</v>
      </c>
      <c r="D4067" t="s">
        <v>14456</v>
      </c>
      <c r="E4067" t="s">
        <v>1963</v>
      </c>
      <c r="F4067" t="s">
        <v>2644</v>
      </c>
      <c r="G4067" t="s">
        <v>14415</v>
      </c>
      <c r="H4067" t="s">
        <v>14416</v>
      </c>
      <c r="I4067" t="s">
        <v>47</v>
      </c>
      <c r="J4067" t="s">
        <v>15319</v>
      </c>
      <c r="K4067" t="s">
        <v>2648</v>
      </c>
      <c r="L4067">
        <v>570437</v>
      </c>
      <c r="M4067">
        <v>1253</v>
      </c>
      <c r="N4067">
        <v>1386</v>
      </c>
      <c r="O4067">
        <v>1626</v>
      </c>
      <c r="P4067">
        <v>2088</v>
      </c>
      <c r="Q4067">
        <v>2416</v>
      </c>
    </row>
    <row r="4068" spans="1:17" x14ac:dyDescent="0.25">
      <c r="A4068">
        <v>48493</v>
      </c>
      <c r="B4068" t="s">
        <v>15320</v>
      </c>
      <c r="C4068" t="s">
        <v>14451</v>
      </c>
      <c r="D4068" t="s">
        <v>14452</v>
      </c>
      <c r="E4068" t="s">
        <v>1969</v>
      </c>
      <c r="F4068" t="s">
        <v>2644</v>
      </c>
      <c r="G4068" t="s">
        <v>14415</v>
      </c>
      <c r="H4068" t="s">
        <v>14416</v>
      </c>
      <c r="I4068" t="s">
        <v>47</v>
      </c>
      <c r="J4068" t="s">
        <v>15321</v>
      </c>
      <c r="K4068" t="s">
        <v>2648</v>
      </c>
      <c r="L4068">
        <v>50110</v>
      </c>
      <c r="M4068">
        <v>918</v>
      </c>
      <c r="N4068">
        <v>1057</v>
      </c>
      <c r="O4068">
        <v>1282</v>
      </c>
      <c r="P4068">
        <v>1631</v>
      </c>
      <c r="Q4068">
        <v>1987</v>
      </c>
    </row>
    <row r="4069" spans="1:17" x14ac:dyDescent="0.25">
      <c r="A4069">
        <v>48495</v>
      </c>
      <c r="B4069" t="s">
        <v>15322</v>
      </c>
      <c r="C4069" t="s">
        <v>15323</v>
      </c>
      <c r="D4069" t="s">
        <v>15324</v>
      </c>
      <c r="E4069" t="s">
        <v>2292</v>
      </c>
      <c r="F4069" t="s">
        <v>2644</v>
      </c>
      <c r="G4069" t="s">
        <v>14415</v>
      </c>
      <c r="H4069" t="s">
        <v>14416</v>
      </c>
      <c r="I4069" t="s">
        <v>47</v>
      </c>
      <c r="J4069" t="s">
        <v>15325</v>
      </c>
      <c r="K4069" t="s">
        <v>2657</v>
      </c>
      <c r="L4069">
        <v>7822</v>
      </c>
      <c r="M4069">
        <v>688</v>
      </c>
      <c r="N4069">
        <v>726</v>
      </c>
      <c r="O4069">
        <v>912</v>
      </c>
      <c r="P4069">
        <v>1226</v>
      </c>
      <c r="Q4069">
        <v>1342</v>
      </c>
    </row>
    <row r="4070" spans="1:17" x14ac:dyDescent="0.25">
      <c r="A4070">
        <v>48497</v>
      </c>
      <c r="B4070" t="s">
        <v>15326</v>
      </c>
      <c r="C4070" t="s">
        <v>15327</v>
      </c>
      <c r="D4070" t="s">
        <v>15328</v>
      </c>
      <c r="E4070" t="s">
        <v>1959</v>
      </c>
      <c r="F4070" t="s">
        <v>2644</v>
      </c>
      <c r="G4070" t="s">
        <v>14415</v>
      </c>
      <c r="H4070" t="s">
        <v>14416</v>
      </c>
      <c r="I4070" t="s">
        <v>47</v>
      </c>
      <c r="J4070" t="s">
        <v>15329</v>
      </c>
      <c r="K4070" t="s">
        <v>2648</v>
      </c>
      <c r="L4070">
        <v>67884</v>
      </c>
      <c r="M4070">
        <v>925</v>
      </c>
      <c r="N4070">
        <v>946</v>
      </c>
      <c r="O4070">
        <v>1068</v>
      </c>
      <c r="P4070">
        <v>1517</v>
      </c>
      <c r="Q4070">
        <v>1544</v>
      </c>
    </row>
    <row r="4071" spans="1:17" x14ac:dyDescent="0.25">
      <c r="A4071">
        <v>48499</v>
      </c>
      <c r="B4071" t="s">
        <v>15330</v>
      </c>
      <c r="C4071" t="s">
        <v>15331</v>
      </c>
      <c r="D4071" t="s">
        <v>15332</v>
      </c>
      <c r="E4071" t="s">
        <v>1518</v>
      </c>
      <c r="F4071" t="s">
        <v>2644</v>
      </c>
      <c r="G4071" t="s">
        <v>14415</v>
      </c>
      <c r="H4071" t="s">
        <v>14416</v>
      </c>
      <c r="I4071" t="s">
        <v>47</v>
      </c>
      <c r="J4071" t="s">
        <v>15333</v>
      </c>
      <c r="K4071" t="s">
        <v>2657</v>
      </c>
      <c r="L4071">
        <v>45054</v>
      </c>
      <c r="M4071">
        <v>633</v>
      </c>
      <c r="N4071">
        <v>719</v>
      </c>
      <c r="O4071">
        <v>947</v>
      </c>
      <c r="P4071">
        <v>1153</v>
      </c>
      <c r="Q4071">
        <v>1393</v>
      </c>
    </row>
    <row r="4072" spans="1:17" x14ac:dyDescent="0.25">
      <c r="A4072">
        <v>48501</v>
      </c>
      <c r="B4072" t="s">
        <v>15334</v>
      </c>
      <c r="C4072" t="s">
        <v>15335</v>
      </c>
      <c r="D4072" t="s">
        <v>15336</v>
      </c>
      <c r="E4072" t="s">
        <v>2296</v>
      </c>
      <c r="F4072" t="s">
        <v>2644</v>
      </c>
      <c r="G4072" t="s">
        <v>14415</v>
      </c>
      <c r="H4072" t="s">
        <v>14416</v>
      </c>
      <c r="I4072" t="s">
        <v>47</v>
      </c>
      <c r="J4072" t="s">
        <v>15337</v>
      </c>
      <c r="K4072" t="s">
        <v>2657</v>
      </c>
      <c r="L4072">
        <v>8612</v>
      </c>
      <c r="M4072">
        <v>761</v>
      </c>
      <c r="N4072">
        <v>855</v>
      </c>
      <c r="O4072">
        <v>1009</v>
      </c>
      <c r="P4072">
        <v>1228</v>
      </c>
      <c r="Q4072">
        <v>1484</v>
      </c>
    </row>
    <row r="4073" spans="1:17" x14ac:dyDescent="0.25">
      <c r="A4073">
        <v>48503</v>
      </c>
      <c r="B4073" t="s">
        <v>15338</v>
      </c>
      <c r="C4073" t="s">
        <v>15339</v>
      </c>
      <c r="D4073" t="s">
        <v>15340</v>
      </c>
      <c r="E4073" t="s">
        <v>2298</v>
      </c>
      <c r="F4073" t="s">
        <v>2644</v>
      </c>
      <c r="G4073" t="s">
        <v>14415</v>
      </c>
      <c r="H4073" t="s">
        <v>14416</v>
      </c>
      <c r="I4073" t="s">
        <v>47</v>
      </c>
      <c r="J4073" t="s">
        <v>15341</v>
      </c>
      <c r="K4073" t="s">
        <v>2657</v>
      </c>
      <c r="L4073">
        <v>17961</v>
      </c>
      <c r="M4073">
        <v>630</v>
      </c>
      <c r="N4073">
        <v>731</v>
      </c>
      <c r="O4073">
        <v>835</v>
      </c>
      <c r="P4073">
        <v>1104</v>
      </c>
      <c r="Q4073">
        <v>1422</v>
      </c>
    </row>
    <row r="4074" spans="1:17" x14ac:dyDescent="0.25">
      <c r="A4074">
        <v>48505</v>
      </c>
      <c r="B4074" t="s">
        <v>15342</v>
      </c>
      <c r="C4074" t="s">
        <v>15343</v>
      </c>
      <c r="D4074" t="s">
        <v>15344</v>
      </c>
      <c r="E4074" t="s">
        <v>2300</v>
      </c>
      <c r="F4074" t="s">
        <v>2644</v>
      </c>
      <c r="G4074" t="s">
        <v>14415</v>
      </c>
      <c r="H4074" t="s">
        <v>14416</v>
      </c>
      <c r="I4074" t="s">
        <v>47</v>
      </c>
      <c r="J4074" t="s">
        <v>15345</v>
      </c>
      <c r="K4074" t="s">
        <v>2657</v>
      </c>
      <c r="L4074">
        <v>14243</v>
      </c>
      <c r="M4074">
        <v>623</v>
      </c>
      <c r="N4074">
        <v>667</v>
      </c>
      <c r="O4074">
        <v>826</v>
      </c>
      <c r="P4074">
        <v>1031</v>
      </c>
      <c r="Q4074">
        <v>1215</v>
      </c>
    </row>
    <row r="4075" spans="1:17" x14ac:dyDescent="0.25">
      <c r="A4075">
        <v>48507</v>
      </c>
      <c r="B4075" t="s">
        <v>15346</v>
      </c>
      <c r="C4075" t="s">
        <v>15347</v>
      </c>
      <c r="D4075" t="s">
        <v>15348</v>
      </c>
      <c r="E4075" t="s">
        <v>2302</v>
      </c>
      <c r="F4075" t="s">
        <v>2644</v>
      </c>
      <c r="G4075" t="s">
        <v>14415</v>
      </c>
      <c r="H4075" t="s">
        <v>14416</v>
      </c>
      <c r="I4075" t="s">
        <v>47</v>
      </c>
      <c r="J4075" t="s">
        <v>15349</v>
      </c>
      <c r="K4075" t="s">
        <v>2657</v>
      </c>
      <c r="L4075">
        <v>11930</v>
      </c>
      <c r="M4075">
        <v>623</v>
      </c>
      <c r="N4075">
        <v>658</v>
      </c>
      <c r="O4075">
        <v>826</v>
      </c>
      <c r="P4075">
        <v>1172</v>
      </c>
      <c r="Q4075">
        <v>1215</v>
      </c>
    </row>
    <row r="4076" spans="1:17" x14ac:dyDescent="0.25">
      <c r="A4076">
        <v>49001</v>
      </c>
      <c r="B4076" t="s">
        <v>15350</v>
      </c>
      <c r="C4076" t="s">
        <v>15351</v>
      </c>
      <c r="D4076" t="s">
        <v>15352</v>
      </c>
      <c r="E4076" t="s">
        <v>93</v>
      </c>
      <c r="F4076" t="s">
        <v>2644</v>
      </c>
      <c r="G4076" t="s">
        <v>15353</v>
      </c>
      <c r="H4076" t="s">
        <v>15354</v>
      </c>
      <c r="I4076" t="s">
        <v>48</v>
      </c>
      <c r="J4076" t="s">
        <v>15355</v>
      </c>
      <c r="K4076" t="s">
        <v>2657</v>
      </c>
      <c r="L4076">
        <v>6594</v>
      </c>
      <c r="M4076">
        <v>552</v>
      </c>
      <c r="N4076">
        <v>670</v>
      </c>
      <c r="O4076">
        <v>826</v>
      </c>
      <c r="P4076">
        <v>1123</v>
      </c>
      <c r="Q4076">
        <v>1290</v>
      </c>
    </row>
    <row r="4077" spans="1:17" x14ac:dyDescent="0.25">
      <c r="A4077">
        <v>49003</v>
      </c>
      <c r="B4077" t="s">
        <v>15356</v>
      </c>
      <c r="C4077" t="s">
        <v>15357</v>
      </c>
      <c r="D4077" t="s">
        <v>15358</v>
      </c>
      <c r="E4077" t="s">
        <v>136</v>
      </c>
      <c r="F4077" t="s">
        <v>2644</v>
      </c>
      <c r="G4077" t="s">
        <v>15353</v>
      </c>
      <c r="H4077" t="s">
        <v>15354</v>
      </c>
      <c r="I4077" t="s">
        <v>48</v>
      </c>
      <c r="J4077" t="s">
        <v>15359</v>
      </c>
      <c r="K4077" t="s">
        <v>2648</v>
      </c>
      <c r="L4077">
        <v>54953</v>
      </c>
      <c r="M4077">
        <v>665</v>
      </c>
      <c r="N4077">
        <v>747</v>
      </c>
      <c r="O4077">
        <v>963</v>
      </c>
      <c r="P4077">
        <v>1303</v>
      </c>
      <c r="Q4077">
        <v>1565</v>
      </c>
    </row>
    <row r="4078" spans="1:17" x14ac:dyDescent="0.25">
      <c r="A4078">
        <v>49005</v>
      </c>
      <c r="B4078" t="s">
        <v>15360</v>
      </c>
      <c r="C4078" t="s">
        <v>5090</v>
      </c>
      <c r="D4078" t="s">
        <v>5091</v>
      </c>
      <c r="E4078" t="s">
        <v>185</v>
      </c>
      <c r="F4078" t="s">
        <v>2644</v>
      </c>
      <c r="G4078" t="s">
        <v>15353</v>
      </c>
      <c r="H4078" t="s">
        <v>15354</v>
      </c>
      <c r="I4078" t="s">
        <v>48</v>
      </c>
      <c r="J4078" t="s">
        <v>15361</v>
      </c>
      <c r="K4078" t="s">
        <v>2648</v>
      </c>
      <c r="L4078">
        <v>126336</v>
      </c>
      <c r="M4078">
        <v>629</v>
      </c>
      <c r="N4078">
        <v>748</v>
      </c>
      <c r="O4078">
        <v>932</v>
      </c>
      <c r="P4078">
        <v>1325</v>
      </c>
      <c r="Q4078">
        <v>1588</v>
      </c>
    </row>
    <row r="4079" spans="1:17" x14ac:dyDescent="0.25">
      <c r="A4079">
        <v>49007</v>
      </c>
      <c r="B4079" t="s">
        <v>15362</v>
      </c>
      <c r="C4079" t="s">
        <v>15363</v>
      </c>
      <c r="D4079" t="s">
        <v>15364</v>
      </c>
      <c r="E4079" t="s">
        <v>231</v>
      </c>
      <c r="F4079" t="s">
        <v>2644</v>
      </c>
      <c r="G4079" t="s">
        <v>15353</v>
      </c>
      <c r="H4079" t="s">
        <v>15354</v>
      </c>
      <c r="I4079" t="s">
        <v>48</v>
      </c>
      <c r="J4079" t="s">
        <v>15365</v>
      </c>
      <c r="K4079" t="s">
        <v>2657</v>
      </c>
      <c r="L4079">
        <v>20401</v>
      </c>
      <c r="M4079">
        <v>560</v>
      </c>
      <c r="N4079">
        <v>669</v>
      </c>
      <c r="O4079">
        <v>826</v>
      </c>
      <c r="P4079">
        <v>1039</v>
      </c>
      <c r="Q4079">
        <v>1407</v>
      </c>
    </row>
    <row r="4080" spans="1:17" x14ac:dyDescent="0.25">
      <c r="A4080">
        <v>49009</v>
      </c>
      <c r="B4080" t="s">
        <v>15366</v>
      </c>
      <c r="C4080" t="s">
        <v>15367</v>
      </c>
      <c r="D4080" t="s">
        <v>15368</v>
      </c>
      <c r="E4080" t="s">
        <v>275</v>
      </c>
      <c r="F4080" t="s">
        <v>2644</v>
      </c>
      <c r="G4080" t="s">
        <v>15353</v>
      </c>
      <c r="H4080" t="s">
        <v>15354</v>
      </c>
      <c r="I4080" t="s">
        <v>48</v>
      </c>
      <c r="J4080" t="s">
        <v>15369</v>
      </c>
      <c r="K4080" t="s">
        <v>2657</v>
      </c>
      <c r="L4080">
        <v>590</v>
      </c>
      <c r="M4080">
        <v>552</v>
      </c>
      <c r="N4080">
        <v>670</v>
      </c>
      <c r="O4080">
        <v>826</v>
      </c>
      <c r="P4080">
        <v>1095</v>
      </c>
      <c r="Q4080">
        <v>1407</v>
      </c>
    </row>
    <row r="4081" spans="1:17" x14ac:dyDescent="0.25">
      <c r="A4081">
        <v>49011</v>
      </c>
      <c r="B4081" t="s">
        <v>15370</v>
      </c>
      <c r="C4081" t="s">
        <v>15371</v>
      </c>
      <c r="D4081" t="s">
        <v>15372</v>
      </c>
      <c r="E4081" t="s">
        <v>311</v>
      </c>
      <c r="F4081" t="s">
        <v>2644</v>
      </c>
      <c r="G4081" t="s">
        <v>15353</v>
      </c>
      <c r="H4081" t="s">
        <v>15354</v>
      </c>
      <c r="I4081" t="s">
        <v>48</v>
      </c>
      <c r="J4081" t="s">
        <v>15373</v>
      </c>
      <c r="K4081" t="s">
        <v>2648</v>
      </c>
      <c r="L4081">
        <v>350761</v>
      </c>
      <c r="M4081">
        <v>946</v>
      </c>
      <c r="N4081">
        <v>1032</v>
      </c>
      <c r="O4081">
        <v>1261</v>
      </c>
      <c r="P4081">
        <v>1734</v>
      </c>
      <c r="Q4081">
        <v>2103</v>
      </c>
    </row>
    <row r="4082" spans="1:17" x14ac:dyDescent="0.25">
      <c r="A4082">
        <v>49013</v>
      </c>
      <c r="B4082" t="s">
        <v>15374</v>
      </c>
      <c r="C4082" t="s">
        <v>15375</v>
      </c>
      <c r="D4082" t="s">
        <v>15376</v>
      </c>
      <c r="E4082" t="s">
        <v>349</v>
      </c>
      <c r="F4082" t="s">
        <v>2644</v>
      </c>
      <c r="G4082" t="s">
        <v>15353</v>
      </c>
      <c r="H4082" t="s">
        <v>15354</v>
      </c>
      <c r="I4082" t="s">
        <v>48</v>
      </c>
      <c r="J4082" t="s">
        <v>15377</v>
      </c>
      <c r="K4082" t="s">
        <v>2657</v>
      </c>
      <c r="L4082">
        <v>19950</v>
      </c>
      <c r="M4082">
        <v>567</v>
      </c>
      <c r="N4082">
        <v>711</v>
      </c>
      <c r="O4082">
        <v>847</v>
      </c>
      <c r="P4082">
        <v>1138</v>
      </c>
      <c r="Q4082">
        <v>1286</v>
      </c>
    </row>
    <row r="4083" spans="1:17" x14ac:dyDescent="0.25">
      <c r="A4083">
        <v>49015</v>
      </c>
      <c r="B4083" t="s">
        <v>15378</v>
      </c>
      <c r="C4083" t="s">
        <v>15379</v>
      </c>
      <c r="D4083" t="s">
        <v>15380</v>
      </c>
      <c r="E4083" t="s">
        <v>381</v>
      </c>
      <c r="F4083" t="s">
        <v>2644</v>
      </c>
      <c r="G4083" t="s">
        <v>15353</v>
      </c>
      <c r="H4083" t="s">
        <v>15354</v>
      </c>
      <c r="I4083" t="s">
        <v>48</v>
      </c>
      <c r="J4083" t="s">
        <v>15381</v>
      </c>
      <c r="K4083" t="s">
        <v>2657</v>
      </c>
      <c r="L4083">
        <v>10099</v>
      </c>
      <c r="M4083">
        <v>552</v>
      </c>
      <c r="N4083">
        <v>731</v>
      </c>
      <c r="O4083">
        <v>826</v>
      </c>
      <c r="P4083">
        <v>1137</v>
      </c>
      <c r="Q4083">
        <v>1407</v>
      </c>
    </row>
    <row r="4084" spans="1:17" x14ac:dyDescent="0.25">
      <c r="A4084">
        <v>49017</v>
      </c>
      <c r="B4084" t="s">
        <v>15382</v>
      </c>
      <c r="C4084" t="s">
        <v>15383</v>
      </c>
      <c r="D4084" t="s">
        <v>15384</v>
      </c>
      <c r="E4084" t="s">
        <v>419</v>
      </c>
      <c r="F4084" t="s">
        <v>2644</v>
      </c>
      <c r="G4084" t="s">
        <v>15353</v>
      </c>
      <c r="H4084" t="s">
        <v>15354</v>
      </c>
      <c r="I4084" t="s">
        <v>48</v>
      </c>
      <c r="J4084" t="s">
        <v>15385</v>
      </c>
      <c r="K4084" t="s">
        <v>2657</v>
      </c>
      <c r="L4084">
        <v>5000</v>
      </c>
      <c r="M4084">
        <v>552</v>
      </c>
      <c r="N4084">
        <v>731</v>
      </c>
      <c r="O4084">
        <v>826</v>
      </c>
      <c r="P4084">
        <v>1005</v>
      </c>
      <c r="Q4084">
        <v>1320</v>
      </c>
    </row>
    <row r="4085" spans="1:17" x14ac:dyDescent="0.25">
      <c r="A4085">
        <v>49019</v>
      </c>
      <c r="B4085" t="s">
        <v>15386</v>
      </c>
      <c r="C4085" t="s">
        <v>15387</v>
      </c>
      <c r="D4085" t="s">
        <v>15388</v>
      </c>
      <c r="E4085" t="s">
        <v>453</v>
      </c>
      <c r="F4085" t="s">
        <v>2644</v>
      </c>
      <c r="G4085" t="s">
        <v>15353</v>
      </c>
      <c r="H4085" t="s">
        <v>15354</v>
      </c>
      <c r="I4085" t="s">
        <v>48</v>
      </c>
      <c r="J4085" t="s">
        <v>15389</v>
      </c>
      <c r="K4085" t="s">
        <v>2657</v>
      </c>
      <c r="L4085">
        <v>9698</v>
      </c>
      <c r="M4085">
        <v>682</v>
      </c>
      <c r="N4085">
        <v>775</v>
      </c>
      <c r="O4085">
        <v>1020</v>
      </c>
      <c r="P4085">
        <v>1365</v>
      </c>
      <c r="Q4085">
        <v>1370</v>
      </c>
    </row>
    <row r="4086" spans="1:17" x14ac:dyDescent="0.25">
      <c r="A4086">
        <v>49021</v>
      </c>
      <c r="B4086" t="s">
        <v>15390</v>
      </c>
      <c r="C4086" t="s">
        <v>15391</v>
      </c>
      <c r="D4086" t="s">
        <v>15392</v>
      </c>
      <c r="E4086" t="s">
        <v>488</v>
      </c>
      <c r="F4086" t="s">
        <v>2644</v>
      </c>
      <c r="G4086" t="s">
        <v>15353</v>
      </c>
      <c r="H4086" t="s">
        <v>15354</v>
      </c>
      <c r="I4086" t="s">
        <v>48</v>
      </c>
      <c r="J4086" t="s">
        <v>15393</v>
      </c>
      <c r="K4086" t="s">
        <v>2657</v>
      </c>
      <c r="L4086">
        <v>53148</v>
      </c>
      <c r="M4086">
        <v>657</v>
      </c>
      <c r="N4086">
        <v>807</v>
      </c>
      <c r="O4086">
        <v>982</v>
      </c>
      <c r="P4086">
        <v>1349</v>
      </c>
      <c r="Q4086">
        <v>1673</v>
      </c>
    </row>
    <row r="4087" spans="1:17" x14ac:dyDescent="0.25">
      <c r="A4087">
        <v>49023</v>
      </c>
      <c r="B4087" t="s">
        <v>15394</v>
      </c>
      <c r="C4087" t="s">
        <v>15395</v>
      </c>
      <c r="D4087" t="s">
        <v>15396</v>
      </c>
      <c r="E4087" t="s">
        <v>516</v>
      </c>
      <c r="F4087" t="s">
        <v>2644</v>
      </c>
      <c r="G4087" t="s">
        <v>15353</v>
      </c>
      <c r="H4087" t="s">
        <v>15354</v>
      </c>
      <c r="I4087" t="s">
        <v>48</v>
      </c>
      <c r="J4087" t="s">
        <v>15397</v>
      </c>
      <c r="K4087" t="s">
        <v>2648</v>
      </c>
      <c r="L4087">
        <v>11623</v>
      </c>
      <c r="M4087">
        <v>1001</v>
      </c>
      <c r="N4087">
        <v>1009</v>
      </c>
      <c r="O4087">
        <v>1156</v>
      </c>
      <c r="P4087">
        <v>1643</v>
      </c>
      <c r="Q4087">
        <v>1969</v>
      </c>
    </row>
    <row r="4088" spans="1:17" x14ac:dyDescent="0.25">
      <c r="A4088">
        <v>49025</v>
      </c>
      <c r="B4088" t="s">
        <v>15398</v>
      </c>
      <c r="C4088" t="s">
        <v>15399</v>
      </c>
      <c r="D4088" t="s">
        <v>15400</v>
      </c>
      <c r="E4088" t="s">
        <v>549</v>
      </c>
      <c r="F4088" t="s">
        <v>2644</v>
      </c>
      <c r="G4088" t="s">
        <v>15353</v>
      </c>
      <c r="H4088" t="s">
        <v>15354</v>
      </c>
      <c r="I4088" t="s">
        <v>48</v>
      </c>
      <c r="J4088" t="s">
        <v>15401</v>
      </c>
      <c r="K4088" t="s">
        <v>2657</v>
      </c>
      <c r="L4088">
        <v>7658</v>
      </c>
      <c r="M4088">
        <v>684</v>
      </c>
      <c r="N4088">
        <v>777</v>
      </c>
      <c r="O4088">
        <v>1023</v>
      </c>
      <c r="P4088">
        <v>1322</v>
      </c>
      <c r="Q4088">
        <v>1374</v>
      </c>
    </row>
    <row r="4089" spans="1:17" x14ac:dyDescent="0.25">
      <c r="A4089">
        <v>49027</v>
      </c>
      <c r="B4089" t="s">
        <v>15402</v>
      </c>
      <c r="C4089" t="s">
        <v>15403</v>
      </c>
      <c r="D4089" t="s">
        <v>15404</v>
      </c>
      <c r="E4089" t="s">
        <v>580</v>
      </c>
      <c r="F4089" t="s">
        <v>2644</v>
      </c>
      <c r="G4089" t="s">
        <v>15353</v>
      </c>
      <c r="H4089" t="s">
        <v>15354</v>
      </c>
      <c r="I4089" t="s">
        <v>48</v>
      </c>
      <c r="J4089" t="s">
        <v>15405</v>
      </c>
      <c r="K4089" t="s">
        <v>2657</v>
      </c>
      <c r="L4089">
        <v>12963</v>
      </c>
      <c r="M4089">
        <v>552</v>
      </c>
      <c r="N4089">
        <v>670</v>
      </c>
      <c r="O4089">
        <v>826</v>
      </c>
      <c r="P4089">
        <v>1115</v>
      </c>
      <c r="Q4089">
        <v>1301</v>
      </c>
    </row>
    <row r="4090" spans="1:17" x14ac:dyDescent="0.25">
      <c r="A4090">
        <v>49029</v>
      </c>
      <c r="B4090" t="s">
        <v>15406</v>
      </c>
      <c r="C4090" t="s">
        <v>15371</v>
      </c>
      <c r="D4090" t="s">
        <v>15372</v>
      </c>
      <c r="E4090" t="s">
        <v>615</v>
      </c>
      <c r="F4090" t="s">
        <v>2644</v>
      </c>
      <c r="G4090" t="s">
        <v>15353</v>
      </c>
      <c r="H4090" t="s">
        <v>15354</v>
      </c>
      <c r="I4090" t="s">
        <v>48</v>
      </c>
      <c r="J4090" t="s">
        <v>15407</v>
      </c>
      <c r="K4090" t="s">
        <v>2648</v>
      </c>
      <c r="L4090">
        <v>11950</v>
      </c>
      <c r="M4090">
        <v>946</v>
      </c>
      <c r="N4090">
        <v>1032</v>
      </c>
      <c r="O4090">
        <v>1261</v>
      </c>
      <c r="P4090">
        <v>1734</v>
      </c>
      <c r="Q4090">
        <v>2103</v>
      </c>
    </row>
    <row r="4091" spans="1:17" x14ac:dyDescent="0.25">
      <c r="A4091">
        <v>49031</v>
      </c>
      <c r="B4091" t="s">
        <v>15408</v>
      </c>
      <c r="C4091" t="s">
        <v>15409</v>
      </c>
      <c r="D4091" t="s">
        <v>15410</v>
      </c>
      <c r="E4091" t="s">
        <v>653</v>
      </c>
      <c r="F4091" t="s">
        <v>2644</v>
      </c>
      <c r="G4091" t="s">
        <v>15353</v>
      </c>
      <c r="H4091" t="s">
        <v>15354</v>
      </c>
      <c r="I4091" t="s">
        <v>48</v>
      </c>
      <c r="J4091" t="s">
        <v>15411</v>
      </c>
      <c r="K4091" t="s">
        <v>2657</v>
      </c>
      <c r="L4091">
        <v>1870</v>
      </c>
      <c r="M4091">
        <v>552</v>
      </c>
      <c r="N4091">
        <v>670</v>
      </c>
      <c r="O4091">
        <v>826</v>
      </c>
      <c r="P4091">
        <v>1174</v>
      </c>
      <c r="Q4091">
        <v>1407</v>
      </c>
    </row>
    <row r="4092" spans="1:17" x14ac:dyDescent="0.25">
      <c r="A4092">
        <v>49033</v>
      </c>
      <c r="B4092" t="s">
        <v>15412</v>
      </c>
      <c r="C4092" t="s">
        <v>15413</v>
      </c>
      <c r="D4092" t="s">
        <v>15414</v>
      </c>
      <c r="E4092" t="s">
        <v>681</v>
      </c>
      <c r="F4092" t="s">
        <v>2644</v>
      </c>
      <c r="G4092" t="s">
        <v>15353</v>
      </c>
      <c r="H4092" t="s">
        <v>15354</v>
      </c>
      <c r="I4092" t="s">
        <v>48</v>
      </c>
      <c r="J4092" t="s">
        <v>15415</v>
      </c>
      <c r="K4092" t="s">
        <v>2657</v>
      </c>
      <c r="L4092">
        <v>2415</v>
      </c>
      <c r="M4092">
        <v>552</v>
      </c>
      <c r="N4092">
        <v>670</v>
      </c>
      <c r="O4092">
        <v>826</v>
      </c>
      <c r="P4092">
        <v>1095</v>
      </c>
      <c r="Q4092">
        <v>1407</v>
      </c>
    </row>
    <row r="4093" spans="1:17" x14ac:dyDescent="0.25">
      <c r="A4093">
        <v>49035</v>
      </c>
      <c r="B4093" t="s">
        <v>15416</v>
      </c>
      <c r="C4093" t="s">
        <v>15417</v>
      </c>
      <c r="D4093" t="s">
        <v>15418</v>
      </c>
      <c r="E4093" t="s">
        <v>711</v>
      </c>
      <c r="F4093" t="s">
        <v>2644</v>
      </c>
      <c r="G4093" t="s">
        <v>15353</v>
      </c>
      <c r="H4093" t="s">
        <v>15354</v>
      </c>
      <c r="I4093" t="s">
        <v>48</v>
      </c>
      <c r="J4093" t="s">
        <v>15419</v>
      </c>
      <c r="K4093" t="s">
        <v>2648</v>
      </c>
      <c r="L4093">
        <v>1146215</v>
      </c>
      <c r="M4093">
        <v>1051</v>
      </c>
      <c r="N4093">
        <v>1258</v>
      </c>
      <c r="O4093">
        <v>1504</v>
      </c>
      <c r="P4093">
        <v>2061</v>
      </c>
      <c r="Q4093">
        <v>2308</v>
      </c>
    </row>
    <row r="4094" spans="1:17" x14ac:dyDescent="0.25">
      <c r="A4094">
        <v>49037</v>
      </c>
      <c r="B4094" t="s">
        <v>15420</v>
      </c>
      <c r="C4094" t="s">
        <v>15421</v>
      </c>
      <c r="D4094" t="s">
        <v>15422</v>
      </c>
      <c r="E4094" t="s">
        <v>735</v>
      </c>
      <c r="F4094" t="s">
        <v>2644</v>
      </c>
      <c r="G4094" t="s">
        <v>15353</v>
      </c>
      <c r="H4094" t="s">
        <v>15354</v>
      </c>
      <c r="I4094" t="s">
        <v>48</v>
      </c>
      <c r="J4094" t="s">
        <v>15423</v>
      </c>
      <c r="K4094" t="s">
        <v>2657</v>
      </c>
      <c r="L4094">
        <v>15295</v>
      </c>
      <c r="M4094">
        <v>683</v>
      </c>
      <c r="N4094">
        <v>731</v>
      </c>
      <c r="O4094">
        <v>826</v>
      </c>
      <c r="P4094">
        <v>1005</v>
      </c>
      <c r="Q4094">
        <v>1407</v>
      </c>
    </row>
    <row r="4095" spans="1:17" x14ac:dyDescent="0.25">
      <c r="A4095">
        <v>49039</v>
      </c>
      <c r="B4095" t="s">
        <v>15424</v>
      </c>
      <c r="C4095" t="s">
        <v>15425</v>
      </c>
      <c r="D4095" t="s">
        <v>15426</v>
      </c>
      <c r="E4095" t="s">
        <v>765</v>
      </c>
      <c r="F4095" t="s">
        <v>2644</v>
      </c>
      <c r="G4095" t="s">
        <v>15353</v>
      </c>
      <c r="H4095" t="s">
        <v>15354</v>
      </c>
      <c r="I4095" t="s">
        <v>48</v>
      </c>
      <c r="J4095" t="s">
        <v>15427</v>
      </c>
      <c r="K4095" t="s">
        <v>2657</v>
      </c>
      <c r="L4095">
        <v>30421</v>
      </c>
      <c r="M4095">
        <v>571</v>
      </c>
      <c r="N4095">
        <v>648</v>
      </c>
      <c r="O4095">
        <v>853</v>
      </c>
      <c r="P4095">
        <v>1038</v>
      </c>
      <c r="Q4095">
        <v>1235</v>
      </c>
    </row>
    <row r="4096" spans="1:17" x14ac:dyDescent="0.25">
      <c r="A4096">
        <v>49041</v>
      </c>
      <c r="B4096" t="s">
        <v>15428</v>
      </c>
      <c r="C4096" t="s">
        <v>15429</v>
      </c>
      <c r="D4096" t="s">
        <v>15430</v>
      </c>
      <c r="E4096" t="s">
        <v>790</v>
      </c>
      <c r="F4096" t="s">
        <v>2644</v>
      </c>
      <c r="G4096" t="s">
        <v>15353</v>
      </c>
      <c r="H4096" t="s">
        <v>15354</v>
      </c>
      <c r="I4096" t="s">
        <v>48</v>
      </c>
      <c r="J4096" t="s">
        <v>15431</v>
      </c>
      <c r="K4096" t="s">
        <v>2657</v>
      </c>
      <c r="L4096">
        <v>21475</v>
      </c>
      <c r="M4096">
        <v>552</v>
      </c>
      <c r="N4096">
        <v>628</v>
      </c>
      <c r="O4096">
        <v>826</v>
      </c>
      <c r="P4096">
        <v>1090</v>
      </c>
      <c r="Q4096">
        <v>1316</v>
      </c>
    </row>
    <row r="4097" spans="1:17" x14ac:dyDescent="0.25">
      <c r="A4097">
        <v>49043</v>
      </c>
      <c r="B4097" t="s">
        <v>15432</v>
      </c>
      <c r="C4097" t="s">
        <v>15433</v>
      </c>
      <c r="D4097" t="s">
        <v>15434</v>
      </c>
      <c r="E4097" t="s">
        <v>820</v>
      </c>
      <c r="F4097" t="s">
        <v>2644</v>
      </c>
      <c r="G4097" t="s">
        <v>15353</v>
      </c>
      <c r="H4097" t="s">
        <v>15354</v>
      </c>
      <c r="I4097" t="s">
        <v>48</v>
      </c>
      <c r="J4097" t="s">
        <v>15435</v>
      </c>
      <c r="K4097" t="s">
        <v>2657</v>
      </c>
      <c r="L4097">
        <v>41680</v>
      </c>
      <c r="M4097">
        <v>1172</v>
      </c>
      <c r="N4097">
        <v>1180</v>
      </c>
      <c r="O4097">
        <v>1553</v>
      </c>
      <c r="P4097">
        <v>1890</v>
      </c>
      <c r="Q4097">
        <v>2259</v>
      </c>
    </row>
    <row r="4098" spans="1:17" x14ac:dyDescent="0.25">
      <c r="A4098">
        <v>49045</v>
      </c>
      <c r="B4098" t="s">
        <v>15436</v>
      </c>
      <c r="C4098" t="s">
        <v>15437</v>
      </c>
      <c r="D4098" t="s">
        <v>15438</v>
      </c>
      <c r="E4098" t="s">
        <v>847</v>
      </c>
      <c r="F4098" t="s">
        <v>2644</v>
      </c>
      <c r="G4098" t="s">
        <v>15353</v>
      </c>
      <c r="H4098" t="s">
        <v>15354</v>
      </c>
      <c r="I4098" t="s">
        <v>48</v>
      </c>
      <c r="J4098" t="s">
        <v>15439</v>
      </c>
      <c r="K4098" t="s">
        <v>2648</v>
      </c>
      <c r="L4098">
        <v>69740</v>
      </c>
      <c r="M4098">
        <v>745</v>
      </c>
      <c r="N4098">
        <v>846</v>
      </c>
      <c r="O4098">
        <v>1114</v>
      </c>
      <c r="P4098">
        <v>1520</v>
      </c>
      <c r="Q4098">
        <v>1898</v>
      </c>
    </row>
    <row r="4099" spans="1:17" x14ac:dyDescent="0.25">
      <c r="A4099">
        <v>49047</v>
      </c>
      <c r="B4099" t="s">
        <v>15440</v>
      </c>
      <c r="C4099" t="s">
        <v>15441</v>
      </c>
      <c r="D4099" t="s">
        <v>15442</v>
      </c>
      <c r="E4099" t="s">
        <v>871</v>
      </c>
      <c r="F4099" t="s">
        <v>2644</v>
      </c>
      <c r="G4099" t="s">
        <v>15353</v>
      </c>
      <c r="H4099" t="s">
        <v>15354</v>
      </c>
      <c r="I4099" t="s">
        <v>48</v>
      </c>
      <c r="J4099" t="s">
        <v>15443</v>
      </c>
      <c r="K4099" t="s">
        <v>2657</v>
      </c>
      <c r="L4099">
        <v>35736</v>
      </c>
      <c r="M4099">
        <v>616</v>
      </c>
      <c r="N4099">
        <v>679</v>
      </c>
      <c r="O4099">
        <v>827</v>
      </c>
      <c r="P4099">
        <v>1174</v>
      </c>
      <c r="Q4099">
        <v>1409</v>
      </c>
    </row>
    <row r="4100" spans="1:17" x14ac:dyDescent="0.25">
      <c r="A4100">
        <v>49049</v>
      </c>
      <c r="B4100" t="s">
        <v>15444</v>
      </c>
      <c r="C4100" t="s">
        <v>15395</v>
      </c>
      <c r="D4100" t="s">
        <v>15396</v>
      </c>
      <c r="E4100" t="s">
        <v>895</v>
      </c>
      <c r="F4100" t="s">
        <v>2644</v>
      </c>
      <c r="G4100" t="s">
        <v>15353</v>
      </c>
      <c r="H4100" t="s">
        <v>15354</v>
      </c>
      <c r="I4100" t="s">
        <v>48</v>
      </c>
      <c r="J4100" t="s">
        <v>15445</v>
      </c>
      <c r="K4100" t="s">
        <v>2648</v>
      </c>
      <c r="L4100">
        <v>621506</v>
      </c>
      <c r="M4100">
        <v>1001</v>
      </c>
      <c r="N4100">
        <v>1009</v>
      </c>
      <c r="O4100">
        <v>1156</v>
      </c>
      <c r="P4100">
        <v>1643</v>
      </c>
      <c r="Q4100">
        <v>1969</v>
      </c>
    </row>
    <row r="4101" spans="1:17" x14ac:dyDescent="0.25">
      <c r="A4101">
        <v>49051</v>
      </c>
      <c r="B4101" t="s">
        <v>15446</v>
      </c>
      <c r="C4101" t="s">
        <v>15447</v>
      </c>
      <c r="D4101" t="s">
        <v>15448</v>
      </c>
      <c r="E4101" t="s">
        <v>921</v>
      </c>
      <c r="F4101" t="s">
        <v>2644</v>
      </c>
      <c r="G4101" t="s">
        <v>15353</v>
      </c>
      <c r="H4101" t="s">
        <v>15354</v>
      </c>
      <c r="I4101" t="s">
        <v>48</v>
      </c>
      <c r="J4101" t="s">
        <v>15449</v>
      </c>
      <c r="K4101" t="s">
        <v>2657</v>
      </c>
      <c r="L4101">
        <v>33053</v>
      </c>
      <c r="M4101">
        <v>842</v>
      </c>
      <c r="N4101">
        <v>1115</v>
      </c>
      <c r="O4101">
        <v>1259</v>
      </c>
      <c r="P4101">
        <v>1780</v>
      </c>
      <c r="Q4101">
        <v>2058</v>
      </c>
    </row>
    <row r="4102" spans="1:17" x14ac:dyDescent="0.25">
      <c r="A4102">
        <v>49053</v>
      </c>
      <c r="B4102" t="s">
        <v>15450</v>
      </c>
      <c r="C4102" t="s">
        <v>15451</v>
      </c>
      <c r="D4102" t="s">
        <v>15452</v>
      </c>
      <c r="E4102" t="s">
        <v>271</v>
      </c>
      <c r="F4102" t="s">
        <v>2644</v>
      </c>
      <c r="G4102" t="s">
        <v>15353</v>
      </c>
      <c r="H4102" t="s">
        <v>15354</v>
      </c>
      <c r="I4102" t="s">
        <v>48</v>
      </c>
      <c r="J4102" t="s">
        <v>15453</v>
      </c>
      <c r="K4102" t="s">
        <v>2648</v>
      </c>
      <c r="L4102">
        <v>172127</v>
      </c>
      <c r="M4102">
        <v>924</v>
      </c>
      <c r="N4102">
        <v>1011</v>
      </c>
      <c r="O4102">
        <v>1226</v>
      </c>
      <c r="P4102">
        <v>1734</v>
      </c>
      <c r="Q4102">
        <v>2088</v>
      </c>
    </row>
    <row r="4103" spans="1:17" x14ac:dyDescent="0.25">
      <c r="A4103">
        <v>49055</v>
      </c>
      <c r="B4103" t="s">
        <v>15454</v>
      </c>
      <c r="C4103" t="s">
        <v>15455</v>
      </c>
      <c r="D4103" t="s">
        <v>15456</v>
      </c>
      <c r="E4103" t="s">
        <v>975</v>
      </c>
      <c r="F4103" t="s">
        <v>2644</v>
      </c>
      <c r="G4103" t="s">
        <v>15353</v>
      </c>
      <c r="H4103" t="s">
        <v>15354</v>
      </c>
      <c r="I4103" t="s">
        <v>48</v>
      </c>
      <c r="J4103" t="s">
        <v>15457</v>
      </c>
      <c r="K4103" t="s">
        <v>2657</v>
      </c>
      <c r="L4103">
        <v>2698</v>
      </c>
      <c r="M4103">
        <v>552</v>
      </c>
      <c r="N4103">
        <v>670</v>
      </c>
      <c r="O4103">
        <v>826</v>
      </c>
      <c r="P4103">
        <v>1005</v>
      </c>
      <c r="Q4103">
        <v>1407</v>
      </c>
    </row>
    <row r="4104" spans="1:17" x14ac:dyDescent="0.25">
      <c r="A4104">
        <v>49057</v>
      </c>
      <c r="B4104" t="s">
        <v>15458</v>
      </c>
      <c r="C4104" t="s">
        <v>15371</v>
      </c>
      <c r="D4104" t="s">
        <v>15372</v>
      </c>
      <c r="E4104" t="s">
        <v>996</v>
      </c>
      <c r="F4104" t="s">
        <v>2644</v>
      </c>
      <c r="G4104" t="s">
        <v>15353</v>
      </c>
      <c r="H4104" t="s">
        <v>15354</v>
      </c>
      <c r="I4104" t="s">
        <v>48</v>
      </c>
      <c r="J4104" t="s">
        <v>15459</v>
      </c>
      <c r="K4104" t="s">
        <v>2648</v>
      </c>
      <c r="L4104">
        <v>255284</v>
      </c>
      <c r="M4104">
        <v>946</v>
      </c>
      <c r="N4104">
        <v>1032</v>
      </c>
      <c r="O4104">
        <v>1261</v>
      </c>
      <c r="P4104">
        <v>1734</v>
      </c>
      <c r="Q4104">
        <v>2103</v>
      </c>
    </row>
    <row r="4105" spans="1:17" x14ac:dyDescent="0.25">
      <c r="A4105">
        <v>50001</v>
      </c>
      <c r="B4105" t="s">
        <v>15460</v>
      </c>
      <c r="C4105" t="s">
        <v>15461</v>
      </c>
      <c r="D4105" t="s">
        <v>15462</v>
      </c>
      <c r="E4105" t="s">
        <v>94</v>
      </c>
      <c r="F4105" t="s">
        <v>8234</v>
      </c>
      <c r="G4105" t="s">
        <v>15463</v>
      </c>
      <c r="H4105" t="s">
        <v>15464</v>
      </c>
      <c r="I4105" t="s">
        <v>49</v>
      </c>
      <c r="J4105" t="s">
        <v>15465</v>
      </c>
      <c r="K4105" t="s">
        <v>2657</v>
      </c>
      <c r="L4105">
        <v>1341</v>
      </c>
      <c r="M4105">
        <v>842</v>
      </c>
      <c r="N4105">
        <v>947</v>
      </c>
      <c r="O4105">
        <v>1192</v>
      </c>
      <c r="P4105">
        <v>1549</v>
      </c>
      <c r="Q4105">
        <v>1601</v>
      </c>
    </row>
    <row r="4106" spans="1:17" x14ac:dyDescent="0.25">
      <c r="A4106">
        <v>50001</v>
      </c>
      <c r="B4106" t="s">
        <v>15466</v>
      </c>
      <c r="C4106" t="s">
        <v>15461</v>
      </c>
      <c r="D4106" t="s">
        <v>15462</v>
      </c>
      <c r="E4106" t="s">
        <v>94</v>
      </c>
      <c r="F4106" t="s">
        <v>15467</v>
      </c>
      <c r="G4106" t="s">
        <v>15463</v>
      </c>
      <c r="H4106" t="s">
        <v>15464</v>
      </c>
      <c r="I4106" t="s">
        <v>49</v>
      </c>
      <c r="J4106" t="s">
        <v>15465</v>
      </c>
      <c r="K4106" t="s">
        <v>2657</v>
      </c>
      <c r="L4106">
        <v>1163</v>
      </c>
      <c r="M4106">
        <v>842</v>
      </c>
      <c r="N4106">
        <v>947</v>
      </c>
      <c r="O4106">
        <v>1192</v>
      </c>
      <c r="P4106">
        <v>1549</v>
      </c>
      <c r="Q4106">
        <v>1601</v>
      </c>
    </row>
    <row r="4107" spans="1:17" x14ac:dyDescent="0.25">
      <c r="A4107">
        <v>50001</v>
      </c>
      <c r="B4107" t="s">
        <v>15468</v>
      </c>
      <c r="C4107" t="s">
        <v>15461</v>
      </c>
      <c r="D4107" t="s">
        <v>15462</v>
      </c>
      <c r="E4107" t="s">
        <v>94</v>
      </c>
      <c r="F4107" t="s">
        <v>3880</v>
      </c>
      <c r="G4107" t="s">
        <v>15463</v>
      </c>
      <c r="H4107" t="s">
        <v>15464</v>
      </c>
      <c r="I4107" t="s">
        <v>49</v>
      </c>
      <c r="J4107" t="s">
        <v>15465</v>
      </c>
      <c r="K4107" t="s">
        <v>2657</v>
      </c>
      <c r="L4107">
        <v>3881</v>
      </c>
      <c r="M4107">
        <v>842</v>
      </c>
      <c r="N4107">
        <v>947</v>
      </c>
      <c r="O4107">
        <v>1192</v>
      </c>
      <c r="P4107">
        <v>1549</v>
      </c>
      <c r="Q4107">
        <v>1601</v>
      </c>
    </row>
    <row r="4108" spans="1:17" x14ac:dyDescent="0.25">
      <c r="A4108">
        <v>50001</v>
      </c>
      <c r="B4108" t="s">
        <v>15469</v>
      </c>
      <c r="C4108" t="s">
        <v>15461</v>
      </c>
      <c r="D4108" t="s">
        <v>15462</v>
      </c>
      <c r="E4108" t="s">
        <v>94</v>
      </c>
      <c r="F4108" t="s">
        <v>3945</v>
      </c>
      <c r="G4108" t="s">
        <v>15463</v>
      </c>
      <c r="H4108" t="s">
        <v>15464</v>
      </c>
      <c r="I4108" t="s">
        <v>49</v>
      </c>
      <c r="J4108" t="s">
        <v>15465</v>
      </c>
      <c r="K4108" t="s">
        <v>2657</v>
      </c>
      <c r="L4108">
        <v>1039</v>
      </c>
      <c r="M4108">
        <v>842</v>
      </c>
      <c r="N4108">
        <v>947</v>
      </c>
      <c r="O4108">
        <v>1192</v>
      </c>
      <c r="P4108">
        <v>1549</v>
      </c>
      <c r="Q4108">
        <v>1601</v>
      </c>
    </row>
    <row r="4109" spans="1:17" x14ac:dyDescent="0.25">
      <c r="A4109">
        <v>50001</v>
      </c>
      <c r="B4109" t="s">
        <v>15470</v>
      </c>
      <c r="C4109" t="s">
        <v>15461</v>
      </c>
      <c r="D4109" t="s">
        <v>15462</v>
      </c>
      <c r="E4109" t="s">
        <v>94</v>
      </c>
      <c r="F4109" t="s">
        <v>15471</v>
      </c>
      <c r="G4109" t="s">
        <v>15463</v>
      </c>
      <c r="H4109" t="s">
        <v>15464</v>
      </c>
      <c r="I4109" t="s">
        <v>49</v>
      </c>
      <c r="J4109" t="s">
        <v>15465</v>
      </c>
      <c r="K4109" t="s">
        <v>2657</v>
      </c>
      <c r="L4109">
        <v>2729</v>
      </c>
      <c r="M4109">
        <v>842</v>
      </c>
      <c r="N4109">
        <v>947</v>
      </c>
      <c r="O4109">
        <v>1192</v>
      </c>
      <c r="P4109">
        <v>1549</v>
      </c>
      <c r="Q4109">
        <v>1601</v>
      </c>
    </row>
    <row r="4110" spans="1:17" x14ac:dyDescent="0.25">
      <c r="A4110">
        <v>50001</v>
      </c>
      <c r="B4110" t="s">
        <v>15472</v>
      </c>
      <c r="C4110" t="s">
        <v>15461</v>
      </c>
      <c r="D4110" t="s">
        <v>15462</v>
      </c>
      <c r="E4110" t="s">
        <v>94</v>
      </c>
      <c r="F4110" t="s">
        <v>3947</v>
      </c>
      <c r="G4110" t="s">
        <v>15463</v>
      </c>
      <c r="H4110" t="s">
        <v>15464</v>
      </c>
      <c r="I4110" t="s">
        <v>49</v>
      </c>
      <c r="J4110" t="s">
        <v>15465</v>
      </c>
      <c r="K4110" t="s">
        <v>2657</v>
      </c>
      <c r="L4110">
        <v>169</v>
      </c>
      <c r="M4110">
        <v>842</v>
      </c>
      <c r="N4110">
        <v>947</v>
      </c>
      <c r="O4110">
        <v>1192</v>
      </c>
      <c r="P4110">
        <v>1549</v>
      </c>
      <c r="Q4110">
        <v>1601</v>
      </c>
    </row>
    <row r="4111" spans="1:17" x14ac:dyDescent="0.25">
      <c r="A4111">
        <v>50001</v>
      </c>
      <c r="B4111" t="s">
        <v>15473</v>
      </c>
      <c r="C4111" t="s">
        <v>15461</v>
      </c>
      <c r="D4111" t="s">
        <v>15462</v>
      </c>
      <c r="E4111" t="s">
        <v>94</v>
      </c>
      <c r="F4111" t="s">
        <v>8755</v>
      </c>
      <c r="G4111" t="s">
        <v>15463</v>
      </c>
      <c r="H4111" t="s">
        <v>15464</v>
      </c>
      <c r="I4111" t="s">
        <v>49</v>
      </c>
      <c r="J4111" t="s">
        <v>15465</v>
      </c>
      <c r="K4111" t="s">
        <v>2657</v>
      </c>
      <c r="L4111">
        <v>393</v>
      </c>
      <c r="M4111">
        <v>842</v>
      </c>
      <c r="N4111">
        <v>947</v>
      </c>
      <c r="O4111">
        <v>1192</v>
      </c>
      <c r="P4111">
        <v>1549</v>
      </c>
      <c r="Q4111">
        <v>1601</v>
      </c>
    </row>
    <row r="4112" spans="1:17" x14ac:dyDescent="0.25">
      <c r="A4112">
        <v>50001</v>
      </c>
      <c r="B4112" t="s">
        <v>15474</v>
      </c>
      <c r="C4112" t="s">
        <v>15461</v>
      </c>
      <c r="D4112" t="s">
        <v>15462</v>
      </c>
      <c r="E4112" t="s">
        <v>94</v>
      </c>
      <c r="F4112" t="s">
        <v>7647</v>
      </c>
      <c r="G4112" t="s">
        <v>15463</v>
      </c>
      <c r="H4112" t="s">
        <v>15464</v>
      </c>
      <c r="I4112" t="s">
        <v>49</v>
      </c>
      <c r="J4112" t="s">
        <v>15465</v>
      </c>
      <c r="K4112" t="s">
        <v>2657</v>
      </c>
      <c r="L4112">
        <v>450</v>
      </c>
      <c r="M4112">
        <v>842</v>
      </c>
      <c r="N4112">
        <v>947</v>
      </c>
      <c r="O4112">
        <v>1192</v>
      </c>
      <c r="P4112">
        <v>1549</v>
      </c>
      <c r="Q4112">
        <v>1601</v>
      </c>
    </row>
    <row r="4113" spans="1:17" x14ac:dyDescent="0.25">
      <c r="A4113">
        <v>50001</v>
      </c>
      <c r="B4113" t="s">
        <v>15475</v>
      </c>
      <c r="C4113" t="s">
        <v>15461</v>
      </c>
      <c r="D4113" t="s">
        <v>15462</v>
      </c>
      <c r="E4113" t="s">
        <v>94</v>
      </c>
      <c r="F4113" t="s">
        <v>9085</v>
      </c>
      <c r="G4113" t="s">
        <v>15463</v>
      </c>
      <c r="H4113" t="s">
        <v>15464</v>
      </c>
      <c r="I4113" t="s">
        <v>49</v>
      </c>
      <c r="J4113" t="s">
        <v>15465</v>
      </c>
      <c r="K4113" t="s">
        <v>2657</v>
      </c>
      <c r="L4113">
        <v>1137</v>
      </c>
      <c r="M4113">
        <v>842</v>
      </c>
      <c r="N4113">
        <v>947</v>
      </c>
      <c r="O4113">
        <v>1192</v>
      </c>
      <c r="P4113">
        <v>1549</v>
      </c>
      <c r="Q4113">
        <v>1601</v>
      </c>
    </row>
    <row r="4114" spans="1:17" x14ac:dyDescent="0.25">
      <c r="A4114">
        <v>50001</v>
      </c>
      <c r="B4114" t="s">
        <v>15476</v>
      </c>
      <c r="C4114" t="s">
        <v>15461</v>
      </c>
      <c r="D4114" t="s">
        <v>15462</v>
      </c>
      <c r="E4114" t="s">
        <v>94</v>
      </c>
      <c r="F4114" t="s">
        <v>7981</v>
      </c>
      <c r="G4114" t="s">
        <v>15463</v>
      </c>
      <c r="H4114" t="s">
        <v>15464</v>
      </c>
      <c r="I4114" t="s">
        <v>49</v>
      </c>
      <c r="J4114" t="s">
        <v>15465</v>
      </c>
      <c r="K4114" t="s">
        <v>2657</v>
      </c>
      <c r="L4114">
        <v>1344</v>
      </c>
      <c r="M4114">
        <v>842</v>
      </c>
      <c r="N4114">
        <v>947</v>
      </c>
      <c r="O4114">
        <v>1192</v>
      </c>
      <c r="P4114">
        <v>1549</v>
      </c>
      <c r="Q4114">
        <v>1601</v>
      </c>
    </row>
    <row r="4115" spans="1:17" x14ac:dyDescent="0.25">
      <c r="A4115">
        <v>50001</v>
      </c>
      <c r="B4115" t="s">
        <v>15477</v>
      </c>
      <c r="C4115" t="s">
        <v>15461</v>
      </c>
      <c r="D4115" t="s">
        <v>15462</v>
      </c>
      <c r="E4115" t="s">
        <v>94</v>
      </c>
      <c r="F4115" t="s">
        <v>4049</v>
      </c>
      <c r="G4115" t="s">
        <v>15463</v>
      </c>
      <c r="H4115" t="s">
        <v>15464</v>
      </c>
      <c r="I4115" t="s">
        <v>49</v>
      </c>
      <c r="J4115" t="s">
        <v>15465</v>
      </c>
      <c r="K4115" t="s">
        <v>2657</v>
      </c>
      <c r="L4115">
        <v>8721</v>
      </c>
      <c r="M4115">
        <v>842</v>
      </c>
      <c r="N4115">
        <v>947</v>
      </c>
      <c r="O4115">
        <v>1192</v>
      </c>
      <c r="P4115">
        <v>1549</v>
      </c>
      <c r="Q4115">
        <v>1601</v>
      </c>
    </row>
    <row r="4116" spans="1:17" x14ac:dyDescent="0.25">
      <c r="A4116">
        <v>50001</v>
      </c>
      <c r="B4116" t="s">
        <v>15478</v>
      </c>
      <c r="C4116" t="s">
        <v>15461</v>
      </c>
      <c r="D4116" t="s">
        <v>15462</v>
      </c>
      <c r="E4116" t="s">
        <v>94</v>
      </c>
      <c r="F4116" t="s">
        <v>15479</v>
      </c>
      <c r="G4116" t="s">
        <v>15463</v>
      </c>
      <c r="H4116" t="s">
        <v>15464</v>
      </c>
      <c r="I4116" t="s">
        <v>49</v>
      </c>
      <c r="J4116" t="s">
        <v>15465</v>
      </c>
      <c r="K4116" t="s">
        <v>2657</v>
      </c>
      <c r="L4116">
        <v>1989</v>
      </c>
      <c r="M4116">
        <v>842</v>
      </c>
      <c r="N4116">
        <v>947</v>
      </c>
      <c r="O4116">
        <v>1192</v>
      </c>
      <c r="P4116">
        <v>1549</v>
      </c>
      <c r="Q4116">
        <v>1601</v>
      </c>
    </row>
    <row r="4117" spans="1:17" x14ac:dyDescent="0.25">
      <c r="A4117">
        <v>50001</v>
      </c>
      <c r="B4117" t="s">
        <v>15480</v>
      </c>
      <c r="C4117" t="s">
        <v>15461</v>
      </c>
      <c r="D4117" t="s">
        <v>15462</v>
      </c>
      <c r="E4117" t="s">
        <v>94</v>
      </c>
      <c r="F4117" t="s">
        <v>4055</v>
      </c>
      <c r="G4117" t="s">
        <v>15463</v>
      </c>
      <c r="H4117" t="s">
        <v>15464</v>
      </c>
      <c r="I4117" t="s">
        <v>49</v>
      </c>
      <c r="J4117" t="s">
        <v>15465</v>
      </c>
      <c r="K4117" t="s">
        <v>2657</v>
      </c>
      <c r="L4117">
        <v>1785</v>
      </c>
      <c r="M4117">
        <v>842</v>
      </c>
      <c r="N4117">
        <v>947</v>
      </c>
      <c r="O4117">
        <v>1192</v>
      </c>
      <c r="P4117">
        <v>1549</v>
      </c>
      <c r="Q4117">
        <v>1601</v>
      </c>
    </row>
    <row r="4118" spans="1:17" x14ac:dyDescent="0.25">
      <c r="A4118">
        <v>50001</v>
      </c>
      <c r="B4118" t="s">
        <v>15481</v>
      </c>
      <c r="C4118" t="s">
        <v>15461</v>
      </c>
      <c r="D4118" t="s">
        <v>15462</v>
      </c>
      <c r="E4118" t="s">
        <v>94</v>
      </c>
      <c r="F4118" t="s">
        <v>15482</v>
      </c>
      <c r="G4118" t="s">
        <v>15463</v>
      </c>
      <c r="H4118" t="s">
        <v>15464</v>
      </c>
      <c r="I4118" t="s">
        <v>49</v>
      </c>
      <c r="J4118" t="s">
        <v>15465</v>
      </c>
      <c r="K4118" t="s">
        <v>2657</v>
      </c>
      <c r="L4118">
        <v>1130</v>
      </c>
      <c r="M4118">
        <v>842</v>
      </c>
      <c r="N4118">
        <v>947</v>
      </c>
      <c r="O4118">
        <v>1192</v>
      </c>
      <c r="P4118">
        <v>1549</v>
      </c>
      <c r="Q4118">
        <v>1601</v>
      </c>
    </row>
    <row r="4119" spans="1:17" x14ac:dyDescent="0.25">
      <c r="A4119">
        <v>50001</v>
      </c>
      <c r="B4119" t="s">
        <v>15483</v>
      </c>
      <c r="C4119" t="s">
        <v>15461</v>
      </c>
      <c r="D4119" t="s">
        <v>15462</v>
      </c>
      <c r="E4119" t="s">
        <v>94</v>
      </c>
      <c r="F4119" t="s">
        <v>15484</v>
      </c>
      <c r="G4119" t="s">
        <v>15463</v>
      </c>
      <c r="H4119" t="s">
        <v>15464</v>
      </c>
      <c r="I4119" t="s">
        <v>49</v>
      </c>
      <c r="J4119" t="s">
        <v>15465</v>
      </c>
      <c r="K4119" t="s">
        <v>2657</v>
      </c>
      <c r="L4119">
        <v>653</v>
      </c>
      <c r="M4119">
        <v>842</v>
      </c>
      <c r="N4119">
        <v>947</v>
      </c>
      <c r="O4119">
        <v>1192</v>
      </c>
      <c r="P4119">
        <v>1549</v>
      </c>
      <c r="Q4119">
        <v>1601</v>
      </c>
    </row>
    <row r="4120" spans="1:17" x14ac:dyDescent="0.25">
      <c r="A4120">
        <v>50001</v>
      </c>
      <c r="B4120" t="s">
        <v>15485</v>
      </c>
      <c r="C4120" t="s">
        <v>15461</v>
      </c>
      <c r="D4120" t="s">
        <v>15462</v>
      </c>
      <c r="E4120" t="s">
        <v>94</v>
      </c>
      <c r="F4120" t="s">
        <v>15486</v>
      </c>
      <c r="G4120" t="s">
        <v>15463</v>
      </c>
      <c r="H4120" t="s">
        <v>15464</v>
      </c>
      <c r="I4120" t="s">
        <v>49</v>
      </c>
      <c r="J4120" t="s">
        <v>15465</v>
      </c>
      <c r="K4120" t="s">
        <v>2657</v>
      </c>
      <c r="L4120">
        <v>437</v>
      </c>
      <c r="M4120">
        <v>842</v>
      </c>
      <c r="N4120">
        <v>947</v>
      </c>
      <c r="O4120">
        <v>1192</v>
      </c>
      <c r="P4120">
        <v>1549</v>
      </c>
      <c r="Q4120">
        <v>1601</v>
      </c>
    </row>
    <row r="4121" spans="1:17" x14ac:dyDescent="0.25">
      <c r="A4121">
        <v>50001</v>
      </c>
      <c r="B4121" t="s">
        <v>15487</v>
      </c>
      <c r="C4121" t="s">
        <v>15461</v>
      </c>
      <c r="D4121" t="s">
        <v>15462</v>
      </c>
      <c r="E4121" t="s">
        <v>94</v>
      </c>
      <c r="F4121" t="s">
        <v>3969</v>
      </c>
      <c r="G4121" t="s">
        <v>15463</v>
      </c>
      <c r="H4121" t="s">
        <v>15464</v>
      </c>
      <c r="I4121" t="s">
        <v>49</v>
      </c>
      <c r="J4121" t="s">
        <v>15465</v>
      </c>
      <c r="K4121" t="s">
        <v>2657</v>
      </c>
      <c r="L4121">
        <v>1176</v>
      </c>
      <c r="M4121">
        <v>842</v>
      </c>
      <c r="N4121">
        <v>947</v>
      </c>
      <c r="O4121">
        <v>1192</v>
      </c>
      <c r="P4121">
        <v>1549</v>
      </c>
      <c r="Q4121">
        <v>1601</v>
      </c>
    </row>
    <row r="4122" spans="1:17" x14ac:dyDescent="0.25">
      <c r="A4122">
        <v>50001</v>
      </c>
      <c r="B4122" t="s">
        <v>15488</v>
      </c>
      <c r="C4122" t="s">
        <v>15461</v>
      </c>
      <c r="D4122" t="s">
        <v>15462</v>
      </c>
      <c r="E4122" t="s">
        <v>94</v>
      </c>
      <c r="F4122" t="s">
        <v>15489</v>
      </c>
      <c r="G4122" t="s">
        <v>15463</v>
      </c>
      <c r="H4122" t="s">
        <v>15464</v>
      </c>
      <c r="I4122" t="s">
        <v>49</v>
      </c>
      <c r="J4122" t="s">
        <v>15465</v>
      </c>
      <c r="K4122" t="s">
        <v>2657</v>
      </c>
      <c r="L4122">
        <v>1232</v>
      </c>
      <c r="M4122">
        <v>842</v>
      </c>
      <c r="N4122">
        <v>947</v>
      </c>
      <c r="O4122">
        <v>1192</v>
      </c>
      <c r="P4122">
        <v>1549</v>
      </c>
      <c r="Q4122">
        <v>1601</v>
      </c>
    </row>
    <row r="4123" spans="1:17" x14ac:dyDescent="0.25">
      <c r="A4123">
        <v>50001</v>
      </c>
      <c r="B4123" t="s">
        <v>15490</v>
      </c>
      <c r="C4123" t="s">
        <v>15461</v>
      </c>
      <c r="D4123" t="s">
        <v>15462</v>
      </c>
      <c r="E4123" t="s">
        <v>94</v>
      </c>
      <c r="F4123" t="s">
        <v>15491</v>
      </c>
      <c r="G4123" t="s">
        <v>15463</v>
      </c>
      <c r="H4123" t="s">
        <v>15464</v>
      </c>
      <c r="I4123" t="s">
        <v>49</v>
      </c>
      <c r="J4123" t="s">
        <v>15465</v>
      </c>
      <c r="K4123" t="s">
        <v>2657</v>
      </c>
      <c r="L4123">
        <v>1921</v>
      </c>
      <c r="M4123">
        <v>842</v>
      </c>
      <c r="N4123">
        <v>947</v>
      </c>
      <c r="O4123">
        <v>1192</v>
      </c>
      <c r="P4123">
        <v>1549</v>
      </c>
      <c r="Q4123">
        <v>1601</v>
      </c>
    </row>
    <row r="4124" spans="1:17" x14ac:dyDescent="0.25">
      <c r="A4124">
        <v>50001</v>
      </c>
      <c r="B4124" t="s">
        <v>15492</v>
      </c>
      <c r="C4124" t="s">
        <v>15461</v>
      </c>
      <c r="D4124" t="s">
        <v>15462</v>
      </c>
      <c r="E4124" t="s">
        <v>94</v>
      </c>
      <c r="F4124" t="s">
        <v>15493</v>
      </c>
      <c r="G4124" t="s">
        <v>15463</v>
      </c>
      <c r="H4124" t="s">
        <v>15464</v>
      </c>
      <c r="I4124" t="s">
        <v>49</v>
      </c>
      <c r="J4124" t="s">
        <v>15465</v>
      </c>
      <c r="K4124" t="s">
        <v>2657</v>
      </c>
      <c r="L4124">
        <v>2607</v>
      </c>
      <c r="M4124">
        <v>842</v>
      </c>
      <c r="N4124">
        <v>947</v>
      </c>
      <c r="O4124">
        <v>1192</v>
      </c>
      <c r="P4124">
        <v>1549</v>
      </c>
      <c r="Q4124">
        <v>1601</v>
      </c>
    </row>
    <row r="4125" spans="1:17" x14ac:dyDescent="0.25">
      <c r="A4125">
        <v>50001</v>
      </c>
      <c r="B4125" t="s">
        <v>15494</v>
      </c>
      <c r="C4125" t="s">
        <v>15461</v>
      </c>
      <c r="D4125" t="s">
        <v>15462</v>
      </c>
      <c r="E4125" t="s">
        <v>94</v>
      </c>
      <c r="F4125" t="s">
        <v>7686</v>
      </c>
      <c r="G4125" t="s">
        <v>15463</v>
      </c>
      <c r="H4125" t="s">
        <v>15464</v>
      </c>
      <c r="I4125" t="s">
        <v>49</v>
      </c>
      <c r="J4125" t="s">
        <v>15465</v>
      </c>
      <c r="K4125" t="s">
        <v>2657</v>
      </c>
      <c r="L4125">
        <v>492</v>
      </c>
      <c r="M4125">
        <v>842</v>
      </c>
      <c r="N4125">
        <v>947</v>
      </c>
      <c r="O4125">
        <v>1192</v>
      </c>
      <c r="P4125">
        <v>1549</v>
      </c>
      <c r="Q4125">
        <v>1601</v>
      </c>
    </row>
    <row r="4126" spans="1:17" x14ac:dyDescent="0.25">
      <c r="A4126">
        <v>50001</v>
      </c>
      <c r="B4126" t="s">
        <v>15495</v>
      </c>
      <c r="C4126" t="s">
        <v>15461</v>
      </c>
      <c r="D4126" t="s">
        <v>15462</v>
      </c>
      <c r="E4126" t="s">
        <v>94</v>
      </c>
      <c r="F4126" t="s">
        <v>15496</v>
      </c>
      <c r="G4126" t="s">
        <v>15463</v>
      </c>
      <c r="H4126" t="s">
        <v>15464</v>
      </c>
      <c r="I4126" t="s">
        <v>49</v>
      </c>
      <c r="J4126" t="s">
        <v>15465</v>
      </c>
      <c r="K4126" t="s">
        <v>2657</v>
      </c>
      <c r="L4126">
        <v>743</v>
      </c>
      <c r="M4126">
        <v>842</v>
      </c>
      <c r="N4126">
        <v>947</v>
      </c>
      <c r="O4126">
        <v>1192</v>
      </c>
      <c r="P4126">
        <v>1549</v>
      </c>
      <c r="Q4126">
        <v>1601</v>
      </c>
    </row>
    <row r="4127" spans="1:17" x14ac:dyDescent="0.25">
      <c r="A4127">
        <v>50001</v>
      </c>
      <c r="B4127" t="s">
        <v>15497</v>
      </c>
      <c r="C4127" t="s">
        <v>15461</v>
      </c>
      <c r="D4127" t="s">
        <v>15462</v>
      </c>
      <c r="E4127" t="s">
        <v>94</v>
      </c>
      <c r="F4127" t="s">
        <v>8326</v>
      </c>
      <c r="G4127" t="s">
        <v>15463</v>
      </c>
      <c r="H4127" t="s">
        <v>15464</v>
      </c>
      <c r="I4127" t="s">
        <v>49</v>
      </c>
      <c r="J4127" t="s">
        <v>15465</v>
      </c>
      <c r="K4127" t="s">
        <v>2657</v>
      </c>
      <c r="L4127">
        <v>415</v>
      </c>
      <c r="M4127">
        <v>842</v>
      </c>
      <c r="N4127">
        <v>947</v>
      </c>
      <c r="O4127">
        <v>1192</v>
      </c>
      <c r="P4127">
        <v>1549</v>
      </c>
      <c r="Q4127">
        <v>1601</v>
      </c>
    </row>
    <row r="4128" spans="1:17" x14ac:dyDescent="0.25">
      <c r="A4128">
        <v>50003</v>
      </c>
      <c r="B4128" t="s">
        <v>15498</v>
      </c>
      <c r="C4128" t="s">
        <v>15499</v>
      </c>
      <c r="D4128" t="s">
        <v>15500</v>
      </c>
      <c r="E4128" t="s">
        <v>137</v>
      </c>
      <c r="F4128" t="s">
        <v>8823</v>
      </c>
      <c r="G4128" t="s">
        <v>15463</v>
      </c>
      <c r="H4128" t="s">
        <v>15464</v>
      </c>
      <c r="I4128" t="s">
        <v>49</v>
      </c>
      <c r="J4128" t="s">
        <v>15501</v>
      </c>
      <c r="K4128" t="s">
        <v>2657</v>
      </c>
      <c r="L4128">
        <v>2543</v>
      </c>
      <c r="M4128">
        <v>849</v>
      </c>
      <c r="N4128">
        <v>886</v>
      </c>
      <c r="O4128">
        <v>1120</v>
      </c>
      <c r="P4128">
        <v>1455</v>
      </c>
      <c r="Q4128">
        <v>1578</v>
      </c>
    </row>
    <row r="4129" spans="1:17" x14ac:dyDescent="0.25">
      <c r="A4129">
        <v>50003</v>
      </c>
      <c r="B4129" t="s">
        <v>15502</v>
      </c>
      <c r="C4129" t="s">
        <v>15499</v>
      </c>
      <c r="D4129" t="s">
        <v>15500</v>
      </c>
      <c r="E4129" t="s">
        <v>137</v>
      </c>
      <c r="F4129" t="s">
        <v>11432</v>
      </c>
      <c r="G4129" t="s">
        <v>15463</v>
      </c>
      <c r="H4129" t="s">
        <v>15464</v>
      </c>
      <c r="I4129" t="s">
        <v>49</v>
      </c>
      <c r="J4129" t="s">
        <v>15501</v>
      </c>
      <c r="K4129" t="s">
        <v>2657</v>
      </c>
      <c r="L4129">
        <v>15046</v>
      </c>
      <c r="M4129">
        <v>849</v>
      </c>
      <c r="N4129">
        <v>886</v>
      </c>
      <c r="O4129">
        <v>1120</v>
      </c>
      <c r="P4129">
        <v>1455</v>
      </c>
      <c r="Q4129">
        <v>1578</v>
      </c>
    </row>
    <row r="4130" spans="1:17" x14ac:dyDescent="0.25">
      <c r="A4130">
        <v>50003</v>
      </c>
      <c r="B4130" t="s">
        <v>15503</v>
      </c>
      <c r="C4130" t="s">
        <v>15499</v>
      </c>
      <c r="D4130" t="s">
        <v>15500</v>
      </c>
      <c r="E4130" t="s">
        <v>137</v>
      </c>
      <c r="F4130" t="s">
        <v>15504</v>
      </c>
      <c r="G4130" t="s">
        <v>15463</v>
      </c>
      <c r="H4130" t="s">
        <v>15464</v>
      </c>
      <c r="I4130" t="s">
        <v>49</v>
      </c>
      <c r="J4130" t="s">
        <v>15501</v>
      </c>
      <c r="K4130" t="s">
        <v>2657</v>
      </c>
      <c r="L4130">
        <v>1595</v>
      </c>
      <c r="M4130">
        <v>849</v>
      </c>
      <c r="N4130">
        <v>886</v>
      </c>
      <c r="O4130">
        <v>1120</v>
      </c>
      <c r="P4130">
        <v>1455</v>
      </c>
      <c r="Q4130">
        <v>1578</v>
      </c>
    </row>
    <row r="4131" spans="1:17" x14ac:dyDescent="0.25">
      <c r="A4131">
        <v>50003</v>
      </c>
      <c r="B4131" t="s">
        <v>15505</v>
      </c>
      <c r="C4131" t="s">
        <v>15499</v>
      </c>
      <c r="D4131" t="s">
        <v>15500</v>
      </c>
      <c r="E4131" t="s">
        <v>137</v>
      </c>
      <c r="F4131" t="s">
        <v>15506</v>
      </c>
      <c r="G4131" t="s">
        <v>15463</v>
      </c>
      <c r="H4131" t="s">
        <v>15464</v>
      </c>
      <c r="I4131" t="s">
        <v>49</v>
      </c>
      <c r="J4131" t="s">
        <v>15501</v>
      </c>
      <c r="K4131" t="s">
        <v>2657</v>
      </c>
      <c r="L4131">
        <v>0</v>
      </c>
      <c r="M4131">
        <v>849</v>
      </c>
      <c r="N4131">
        <v>886</v>
      </c>
      <c r="O4131">
        <v>1120</v>
      </c>
      <c r="P4131">
        <v>1455</v>
      </c>
      <c r="Q4131">
        <v>1578</v>
      </c>
    </row>
    <row r="4132" spans="1:17" x14ac:dyDescent="0.25">
      <c r="A4132">
        <v>50003</v>
      </c>
      <c r="B4132" t="s">
        <v>15507</v>
      </c>
      <c r="C4132" t="s">
        <v>15499</v>
      </c>
      <c r="D4132" t="s">
        <v>15500</v>
      </c>
      <c r="E4132" t="s">
        <v>137</v>
      </c>
      <c r="F4132" t="s">
        <v>15508</v>
      </c>
      <c r="G4132" t="s">
        <v>15463</v>
      </c>
      <c r="H4132" t="s">
        <v>15464</v>
      </c>
      <c r="I4132" t="s">
        <v>49</v>
      </c>
      <c r="J4132" t="s">
        <v>15501</v>
      </c>
      <c r="K4132" t="s">
        <v>2657</v>
      </c>
      <c r="L4132">
        <v>173</v>
      </c>
      <c r="M4132">
        <v>849</v>
      </c>
      <c r="N4132">
        <v>886</v>
      </c>
      <c r="O4132">
        <v>1120</v>
      </c>
      <c r="P4132">
        <v>1455</v>
      </c>
      <c r="Q4132">
        <v>1578</v>
      </c>
    </row>
    <row r="4133" spans="1:17" x14ac:dyDescent="0.25">
      <c r="A4133">
        <v>50003</v>
      </c>
      <c r="B4133" t="s">
        <v>15509</v>
      </c>
      <c r="C4133" t="s">
        <v>15499</v>
      </c>
      <c r="D4133" t="s">
        <v>15500</v>
      </c>
      <c r="E4133" t="s">
        <v>137</v>
      </c>
      <c r="F4133" t="s">
        <v>3904</v>
      </c>
      <c r="G4133" t="s">
        <v>15463</v>
      </c>
      <c r="H4133" t="s">
        <v>15464</v>
      </c>
      <c r="I4133" t="s">
        <v>49</v>
      </c>
      <c r="J4133" t="s">
        <v>15501</v>
      </c>
      <c r="K4133" t="s">
        <v>2657</v>
      </c>
      <c r="L4133">
        <v>4239</v>
      </c>
      <c r="M4133">
        <v>849</v>
      </c>
      <c r="N4133">
        <v>886</v>
      </c>
      <c r="O4133">
        <v>1120</v>
      </c>
      <c r="P4133">
        <v>1455</v>
      </c>
      <c r="Q4133">
        <v>1578</v>
      </c>
    </row>
    <row r="4134" spans="1:17" x14ac:dyDescent="0.25">
      <c r="A4134">
        <v>50003</v>
      </c>
      <c r="B4134" t="s">
        <v>15510</v>
      </c>
      <c r="C4134" t="s">
        <v>15499</v>
      </c>
      <c r="D4134" t="s">
        <v>15500</v>
      </c>
      <c r="E4134" t="s">
        <v>137</v>
      </c>
      <c r="F4134" t="s">
        <v>7880</v>
      </c>
      <c r="G4134" t="s">
        <v>15463</v>
      </c>
      <c r="H4134" t="s">
        <v>15464</v>
      </c>
      <c r="I4134" t="s">
        <v>49</v>
      </c>
      <c r="J4134" t="s">
        <v>15501</v>
      </c>
      <c r="K4134" t="s">
        <v>2657</v>
      </c>
      <c r="L4134">
        <v>402</v>
      </c>
      <c r="M4134">
        <v>849</v>
      </c>
      <c r="N4134">
        <v>886</v>
      </c>
      <c r="O4134">
        <v>1120</v>
      </c>
      <c r="P4134">
        <v>1455</v>
      </c>
      <c r="Q4134">
        <v>1578</v>
      </c>
    </row>
    <row r="4135" spans="1:17" x14ac:dyDescent="0.25">
      <c r="A4135">
        <v>50003</v>
      </c>
      <c r="B4135" t="s">
        <v>15511</v>
      </c>
      <c r="C4135" t="s">
        <v>15499</v>
      </c>
      <c r="D4135" t="s">
        <v>15500</v>
      </c>
      <c r="E4135" t="s">
        <v>137</v>
      </c>
      <c r="F4135" t="s">
        <v>7538</v>
      </c>
      <c r="G4135" t="s">
        <v>15463</v>
      </c>
      <c r="H4135" t="s">
        <v>15464</v>
      </c>
      <c r="I4135" t="s">
        <v>49</v>
      </c>
      <c r="J4135" t="s">
        <v>15501</v>
      </c>
      <c r="K4135" t="s">
        <v>2657</v>
      </c>
      <c r="L4135">
        <v>3406</v>
      </c>
      <c r="M4135">
        <v>849</v>
      </c>
      <c r="N4135">
        <v>886</v>
      </c>
      <c r="O4135">
        <v>1120</v>
      </c>
      <c r="P4135">
        <v>1455</v>
      </c>
      <c r="Q4135">
        <v>1578</v>
      </c>
    </row>
    <row r="4136" spans="1:17" x14ac:dyDescent="0.25">
      <c r="A4136">
        <v>50003</v>
      </c>
      <c r="B4136" t="s">
        <v>15512</v>
      </c>
      <c r="C4136" t="s">
        <v>15499</v>
      </c>
      <c r="D4136" t="s">
        <v>15500</v>
      </c>
      <c r="E4136" t="s">
        <v>137</v>
      </c>
      <c r="F4136" t="s">
        <v>15513</v>
      </c>
      <c r="G4136" t="s">
        <v>15463</v>
      </c>
      <c r="H4136" t="s">
        <v>15464</v>
      </c>
      <c r="I4136" t="s">
        <v>49</v>
      </c>
      <c r="J4136" t="s">
        <v>15501</v>
      </c>
      <c r="K4136" t="s">
        <v>2657</v>
      </c>
      <c r="L4136">
        <v>672</v>
      </c>
      <c r="M4136">
        <v>849</v>
      </c>
      <c r="N4136">
        <v>886</v>
      </c>
      <c r="O4136">
        <v>1120</v>
      </c>
      <c r="P4136">
        <v>1455</v>
      </c>
      <c r="Q4136">
        <v>1578</v>
      </c>
    </row>
    <row r="4137" spans="1:17" x14ac:dyDescent="0.25">
      <c r="A4137">
        <v>50003</v>
      </c>
      <c r="B4137" t="s">
        <v>15514</v>
      </c>
      <c r="C4137" t="s">
        <v>15499</v>
      </c>
      <c r="D4137" t="s">
        <v>15500</v>
      </c>
      <c r="E4137" t="s">
        <v>137</v>
      </c>
      <c r="F4137" t="s">
        <v>15515</v>
      </c>
      <c r="G4137" t="s">
        <v>15463</v>
      </c>
      <c r="H4137" t="s">
        <v>15464</v>
      </c>
      <c r="I4137" t="s">
        <v>49</v>
      </c>
      <c r="J4137" t="s">
        <v>15501</v>
      </c>
      <c r="K4137" t="s">
        <v>2657</v>
      </c>
      <c r="L4137">
        <v>661</v>
      </c>
      <c r="M4137">
        <v>849</v>
      </c>
      <c r="N4137">
        <v>886</v>
      </c>
      <c r="O4137">
        <v>1120</v>
      </c>
      <c r="P4137">
        <v>1455</v>
      </c>
      <c r="Q4137">
        <v>1578</v>
      </c>
    </row>
    <row r="4138" spans="1:17" x14ac:dyDescent="0.25">
      <c r="A4138">
        <v>50003</v>
      </c>
      <c r="B4138" t="s">
        <v>15516</v>
      </c>
      <c r="C4138" t="s">
        <v>15499</v>
      </c>
      <c r="D4138" t="s">
        <v>15500</v>
      </c>
      <c r="E4138" t="s">
        <v>137</v>
      </c>
      <c r="F4138" t="s">
        <v>15517</v>
      </c>
      <c r="G4138" t="s">
        <v>15463</v>
      </c>
      <c r="H4138" t="s">
        <v>15464</v>
      </c>
      <c r="I4138" t="s">
        <v>49</v>
      </c>
      <c r="J4138" t="s">
        <v>15501</v>
      </c>
      <c r="K4138" t="s">
        <v>2657</v>
      </c>
      <c r="L4138">
        <v>465</v>
      </c>
      <c r="M4138">
        <v>849</v>
      </c>
      <c r="N4138">
        <v>886</v>
      </c>
      <c r="O4138">
        <v>1120</v>
      </c>
      <c r="P4138">
        <v>1455</v>
      </c>
      <c r="Q4138">
        <v>1578</v>
      </c>
    </row>
    <row r="4139" spans="1:17" x14ac:dyDescent="0.25">
      <c r="A4139">
        <v>50003</v>
      </c>
      <c r="B4139" t="s">
        <v>15518</v>
      </c>
      <c r="C4139" t="s">
        <v>15499</v>
      </c>
      <c r="D4139" t="s">
        <v>15500</v>
      </c>
      <c r="E4139" t="s">
        <v>137</v>
      </c>
      <c r="F4139" t="s">
        <v>15519</v>
      </c>
      <c r="G4139" t="s">
        <v>15463</v>
      </c>
      <c r="H4139" t="s">
        <v>15464</v>
      </c>
      <c r="I4139" t="s">
        <v>49</v>
      </c>
      <c r="J4139" t="s">
        <v>15501</v>
      </c>
      <c r="K4139" t="s">
        <v>2657</v>
      </c>
      <c r="L4139">
        <v>106</v>
      </c>
      <c r="M4139">
        <v>849</v>
      </c>
      <c r="N4139">
        <v>886</v>
      </c>
      <c r="O4139">
        <v>1120</v>
      </c>
      <c r="P4139">
        <v>1455</v>
      </c>
      <c r="Q4139">
        <v>1578</v>
      </c>
    </row>
    <row r="4140" spans="1:17" x14ac:dyDescent="0.25">
      <c r="A4140">
        <v>50003</v>
      </c>
      <c r="B4140" t="s">
        <v>15520</v>
      </c>
      <c r="C4140" t="s">
        <v>15499</v>
      </c>
      <c r="D4140" t="s">
        <v>15500</v>
      </c>
      <c r="E4140" t="s">
        <v>137</v>
      </c>
      <c r="F4140" t="s">
        <v>15521</v>
      </c>
      <c r="G4140" t="s">
        <v>15463</v>
      </c>
      <c r="H4140" t="s">
        <v>15464</v>
      </c>
      <c r="I4140" t="s">
        <v>49</v>
      </c>
      <c r="J4140" t="s">
        <v>15501</v>
      </c>
      <c r="K4140" t="s">
        <v>2657</v>
      </c>
      <c r="L4140">
        <v>3446</v>
      </c>
      <c r="M4140">
        <v>849</v>
      </c>
      <c r="N4140">
        <v>886</v>
      </c>
      <c r="O4140">
        <v>1120</v>
      </c>
      <c r="P4140">
        <v>1455</v>
      </c>
      <c r="Q4140">
        <v>1578</v>
      </c>
    </row>
    <row r="4141" spans="1:17" x14ac:dyDescent="0.25">
      <c r="A4141">
        <v>50003</v>
      </c>
      <c r="B4141" t="s">
        <v>15522</v>
      </c>
      <c r="C4141" t="s">
        <v>15499</v>
      </c>
      <c r="D4141" t="s">
        <v>15500</v>
      </c>
      <c r="E4141" t="s">
        <v>137</v>
      </c>
      <c r="F4141" t="s">
        <v>3859</v>
      </c>
      <c r="G4141" t="s">
        <v>15463</v>
      </c>
      <c r="H4141" t="s">
        <v>15464</v>
      </c>
      <c r="I4141" t="s">
        <v>49</v>
      </c>
      <c r="J4141" t="s">
        <v>15501</v>
      </c>
      <c r="K4141" t="s">
        <v>2657</v>
      </c>
      <c r="L4141">
        <v>897</v>
      </c>
      <c r="M4141">
        <v>849</v>
      </c>
      <c r="N4141">
        <v>886</v>
      </c>
      <c r="O4141">
        <v>1120</v>
      </c>
      <c r="P4141">
        <v>1455</v>
      </c>
      <c r="Q4141">
        <v>1578</v>
      </c>
    </row>
    <row r="4142" spans="1:17" x14ac:dyDescent="0.25">
      <c r="A4142">
        <v>50003</v>
      </c>
      <c r="B4142" t="s">
        <v>15523</v>
      </c>
      <c r="C4142" t="s">
        <v>15499</v>
      </c>
      <c r="D4142" t="s">
        <v>15500</v>
      </c>
      <c r="E4142" t="s">
        <v>137</v>
      </c>
      <c r="F4142" t="s">
        <v>8733</v>
      </c>
      <c r="G4142" t="s">
        <v>15463</v>
      </c>
      <c r="H4142" t="s">
        <v>15464</v>
      </c>
      <c r="I4142" t="s">
        <v>49</v>
      </c>
      <c r="J4142" t="s">
        <v>15501</v>
      </c>
      <c r="K4142" t="s">
        <v>2657</v>
      </c>
      <c r="L4142">
        <v>943</v>
      </c>
      <c r="M4142">
        <v>849</v>
      </c>
      <c r="N4142">
        <v>886</v>
      </c>
      <c r="O4142">
        <v>1120</v>
      </c>
      <c r="P4142">
        <v>1455</v>
      </c>
      <c r="Q4142">
        <v>1578</v>
      </c>
    </row>
    <row r="4143" spans="1:17" x14ac:dyDescent="0.25">
      <c r="A4143">
        <v>50003</v>
      </c>
      <c r="B4143" t="s">
        <v>15524</v>
      </c>
      <c r="C4143" t="s">
        <v>15499</v>
      </c>
      <c r="D4143" t="s">
        <v>15500</v>
      </c>
      <c r="E4143" t="s">
        <v>137</v>
      </c>
      <c r="F4143" t="s">
        <v>15525</v>
      </c>
      <c r="G4143" t="s">
        <v>15463</v>
      </c>
      <c r="H4143" t="s">
        <v>15464</v>
      </c>
      <c r="I4143" t="s">
        <v>49</v>
      </c>
      <c r="J4143" t="s">
        <v>15501</v>
      </c>
      <c r="K4143" t="s">
        <v>2657</v>
      </c>
      <c r="L4143">
        <v>781</v>
      </c>
      <c r="M4143">
        <v>849</v>
      </c>
      <c r="N4143">
        <v>886</v>
      </c>
      <c r="O4143">
        <v>1120</v>
      </c>
      <c r="P4143">
        <v>1455</v>
      </c>
      <c r="Q4143">
        <v>1578</v>
      </c>
    </row>
    <row r="4144" spans="1:17" x14ac:dyDescent="0.25">
      <c r="A4144">
        <v>50003</v>
      </c>
      <c r="B4144" t="s">
        <v>15526</v>
      </c>
      <c r="C4144" t="s">
        <v>15499</v>
      </c>
      <c r="D4144" t="s">
        <v>15500</v>
      </c>
      <c r="E4144" t="s">
        <v>137</v>
      </c>
      <c r="F4144" t="s">
        <v>15527</v>
      </c>
      <c r="G4144" t="s">
        <v>15463</v>
      </c>
      <c r="H4144" t="s">
        <v>15464</v>
      </c>
      <c r="I4144" t="s">
        <v>49</v>
      </c>
      <c r="J4144" t="s">
        <v>15501</v>
      </c>
      <c r="K4144" t="s">
        <v>2657</v>
      </c>
      <c r="L4144">
        <v>274</v>
      </c>
      <c r="M4144">
        <v>849</v>
      </c>
      <c r="N4144">
        <v>886</v>
      </c>
      <c r="O4144">
        <v>1120</v>
      </c>
      <c r="P4144">
        <v>1455</v>
      </c>
      <c r="Q4144">
        <v>1578</v>
      </c>
    </row>
    <row r="4145" spans="1:17" x14ac:dyDescent="0.25">
      <c r="A4145">
        <v>50005</v>
      </c>
      <c r="B4145" t="s">
        <v>15528</v>
      </c>
      <c r="C4145" t="s">
        <v>15529</v>
      </c>
      <c r="D4145" t="s">
        <v>15530</v>
      </c>
      <c r="E4145" t="s">
        <v>186</v>
      </c>
      <c r="F4145" t="s">
        <v>15531</v>
      </c>
      <c r="G4145" t="s">
        <v>15463</v>
      </c>
      <c r="H4145" t="s">
        <v>15464</v>
      </c>
      <c r="I4145" t="s">
        <v>49</v>
      </c>
      <c r="J4145" t="s">
        <v>15532</v>
      </c>
      <c r="K4145" t="s">
        <v>2657</v>
      </c>
      <c r="L4145">
        <v>1608</v>
      </c>
      <c r="M4145">
        <v>810</v>
      </c>
      <c r="N4145">
        <v>845</v>
      </c>
      <c r="O4145">
        <v>954</v>
      </c>
      <c r="P4145">
        <v>1167</v>
      </c>
      <c r="Q4145">
        <v>1625</v>
      </c>
    </row>
    <row r="4146" spans="1:17" x14ac:dyDescent="0.25">
      <c r="A4146">
        <v>50005</v>
      </c>
      <c r="B4146" t="s">
        <v>15533</v>
      </c>
      <c r="C4146" t="s">
        <v>15529</v>
      </c>
      <c r="D4146" t="s">
        <v>15530</v>
      </c>
      <c r="E4146" t="s">
        <v>186</v>
      </c>
      <c r="F4146" t="s">
        <v>15534</v>
      </c>
      <c r="G4146" t="s">
        <v>15463</v>
      </c>
      <c r="H4146" t="s">
        <v>15464</v>
      </c>
      <c r="I4146" t="s">
        <v>49</v>
      </c>
      <c r="J4146" t="s">
        <v>15532</v>
      </c>
      <c r="K4146" t="s">
        <v>2657</v>
      </c>
      <c r="L4146">
        <v>1310</v>
      </c>
      <c r="M4146">
        <v>810</v>
      </c>
      <c r="N4146">
        <v>845</v>
      </c>
      <c r="O4146">
        <v>954</v>
      </c>
      <c r="P4146">
        <v>1167</v>
      </c>
      <c r="Q4146">
        <v>1625</v>
      </c>
    </row>
    <row r="4147" spans="1:17" x14ac:dyDescent="0.25">
      <c r="A4147">
        <v>50005</v>
      </c>
      <c r="B4147" t="s">
        <v>15535</v>
      </c>
      <c r="C4147" t="s">
        <v>15529</v>
      </c>
      <c r="D4147" t="s">
        <v>15530</v>
      </c>
      <c r="E4147" t="s">
        <v>186</v>
      </c>
      <c r="F4147" t="s">
        <v>11532</v>
      </c>
      <c r="G4147" t="s">
        <v>15463</v>
      </c>
      <c r="H4147" t="s">
        <v>15464</v>
      </c>
      <c r="I4147" t="s">
        <v>49</v>
      </c>
      <c r="J4147" t="s">
        <v>15532</v>
      </c>
      <c r="K4147" t="s">
        <v>2657</v>
      </c>
      <c r="L4147">
        <v>2231</v>
      </c>
      <c r="M4147">
        <v>810</v>
      </c>
      <c r="N4147">
        <v>845</v>
      </c>
      <c r="O4147">
        <v>954</v>
      </c>
      <c r="P4147">
        <v>1167</v>
      </c>
      <c r="Q4147">
        <v>1625</v>
      </c>
    </row>
    <row r="4148" spans="1:17" x14ac:dyDescent="0.25">
      <c r="A4148">
        <v>50005</v>
      </c>
      <c r="B4148" t="s">
        <v>15536</v>
      </c>
      <c r="C4148" t="s">
        <v>15529</v>
      </c>
      <c r="D4148" t="s">
        <v>15530</v>
      </c>
      <c r="E4148" t="s">
        <v>186</v>
      </c>
      <c r="F4148" t="s">
        <v>4096</v>
      </c>
      <c r="G4148" t="s">
        <v>15463</v>
      </c>
      <c r="H4148" t="s">
        <v>15464</v>
      </c>
      <c r="I4148" t="s">
        <v>49</v>
      </c>
      <c r="J4148" t="s">
        <v>15532</v>
      </c>
      <c r="K4148" t="s">
        <v>2657</v>
      </c>
      <c r="L4148">
        <v>1036</v>
      </c>
      <c r="M4148">
        <v>810</v>
      </c>
      <c r="N4148">
        <v>845</v>
      </c>
      <c r="O4148">
        <v>954</v>
      </c>
      <c r="P4148">
        <v>1167</v>
      </c>
      <c r="Q4148">
        <v>1625</v>
      </c>
    </row>
    <row r="4149" spans="1:17" x14ac:dyDescent="0.25">
      <c r="A4149">
        <v>50005</v>
      </c>
      <c r="B4149" t="s">
        <v>15537</v>
      </c>
      <c r="C4149" t="s">
        <v>15529</v>
      </c>
      <c r="D4149" t="s">
        <v>15530</v>
      </c>
      <c r="E4149" t="s">
        <v>186</v>
      </c>
      <c r="F4149" t="s">
        <v>9074</v>
      </c>
      <c r="G4149" t="s">
        <v>15463</v>
      </c>
      <c r="H4149" t="s">
        <v>15464</v>
      </c>
      <c r="I4149" t="s">
        <v>49</v>
      </c>
      <c r="J4149" t="s">
        <v>15532</v>
      </c>
      <c r="K4149" t="s">
        <v>2657</v>
      </c>
      <c r="L4149">
        <v>2873</v>
      </c>
      <c r="M4149">
        <v>810</v>
      </c>
      <c r="N4149">
        <v>845</v>
      </c>
      <c r="O4149">
        <v>954</v>
      </c>
      <c r="P4149">
        <v>1167</v>
      </c>
      <c r="Q4149">
        <v>1625</v>
      </c>
    </row>
    <row r="4150" spans="1:17" x14ac:dyDescent="0.25">
      <c r="A4150">
        <v>50005</v>
      </c>
      <c r="B4150" t="s">
        <v>15538</v>
      </c>
      <c r="C4150" t="s">
        <v>15529</v>
      </c>
      <c r="D4150" t="s">
        <v>15530</v>
      </c>
      <c r="E4150" t="s">
        <v>186</v>
      </c>
      <c r="F4150" t="s">
        <v>15539</v>
      </c>
      <c r="G4150" t="s">
        <v>15463</v>
      </c>
      <c r="H4150" t="s">
        <v>15464</v>
      </c>
      <c r="I4150" t="s">
        <v>49</v>
      </c>
      <c r="J4150" t="s">
        <v>15532</v>
      </c>
      <c r="K4150" t="s">
        <v>2657</v>
      </c>
      <c r="L4150">
        <v>777</v>
      </c>
      <c r="M4150">
        <v>810</v>
      </c>
      <c r="N4150">
        <v>845</v>
      </c>
      <c r="O4150">
        <v>954</v>
      </c>
      <c r="P4150">
        <v>1167</v>
      </c>
      <c r="Q4150">
        <v>1625</v>
      </c>
    </row>
    <row r="4151" spans="1:17" x14ac:dyDescent="0.25">
      <c r="A4151">
        <v>50005</v>
      </c>
      <c r="B4151" t="s">
        <v>15540</v>
      </c>
      <c r="C4151" t="s">
        <v>15529</v>
      </c>
      <c r="D4151" t="s">
        <v>15530</v>
      </c>
      <c r="E4151" t="s">
        <v>186</v>
      </c>
      <c r="F4151" t="s">
        <v>15541</v>
      </c>
      <c r="G4151" t="s">
        <v>15463</v>
      </c>
      <c r="H4151" t="s">
        <v>15464</v>
      </c>
      <c r="I4151" t="s">
        <v>49</v>
      </c>
      <c r="J4151" t="s">
        <v>15532</v>
      </c>
      <c r="K4151" t="s">
        <v>2657</v>
      </c>
      <c r="L4151">
        <v>5723</v>
      </c>
      <c r="M4151">
        <v>810</v>
      </c>
      <c r="N4151">
        <v>845</v>
      </c>
      <c r="O4151">
        <v>954</v>
      </c>
      <c r="P4151">
        <v>1167</v>
      </c>
      <c r="Q4151">
        <v>1625</v>
      </c>
    </row>
    <row r="4152" spans="1:17" x14ac:dyDescent="0.25">
      <c r="A4152">
        <v>50005</v>
      </c>
      <c r="B4152" t="s">
        <v>15542</v>
      </c>
      <c r="C4152" t="s">
        <v>15529</v>
      </c>
      <c r="D4152" t="s">
        <v>15530</v>
      </c>
      <c r="E4152" t="s">
        <v>186</v>
      </c>
      <c r="F4152" t="s">
        <v>15543</v>
      </c>
      <c r="G4152" t="s">
        <v>15463</v>
      </c>
      <c r="H4152" t="s">
        <v>15464</v>
      </c>
      <c r="I4152" t="s">
        <v>49</v>
      </c>
      <c r="J4152" t="s">
        <v>15532</v>
      </c>
      <c r="K4152" t="s">
        <v>2657</v>
      </c>
      <c r="L4152">
        <v>575</v>
      </c>
      <c r="M4152">
        <v>810</v>
      </c>
      <c r="N4152">
        <v>845</v>
      </c>
      <c r="O4152">
        <v>954</v>
      </c>
      <c r="P4152">
        <v>1167</v>
      </c>
      <c r="Q4152">
        <v>1625</v>
      </c>
    </row>
    <row r="4153" spans="1:17" x14ac:dyDescent="0.25">
      <c r="A4153">
        <v>50005</v>
      </c>
      <c r="B4153" t="s">
        <v>15544</v>
      </c>
      <c r="C4153" t="s">
        <v>15529</v>
      </c>
      <c r="D4153" t="s">
        <v>15530</v>
      </c>
      <c r="E4153" t="s">
        <v>186</v>
      </c>
      <c r="F4153" t="s">
        <v>15545</v>
      </c>
      <c r="G4153" t="s">
        <v>15463</v>
      </c>
      <c r="H4153" t="s">
        <v>15464</v>
      </c>
      <c r="I4153" t="s">
        <v>49</v>
      </c>
      <c r="J4153" t="s">
        <v>15532</v>
      </c>
      <c r="K4153" t="s">
        <v>2657</v>
      </c>
      <c r="L4153">
        <v>748</v>
      </c>
      <c r="M4153">
        <v>810</v>
      </c>
      <c r="N4153">
        <v>845</v>
      </c>
      <c r="O4153">
        <v>954</v>
      </c>
      <c r="P4153">
        <v>1167</v>
      </c>
      <c r="Q4153">
        <v>1625</v>
      </c>
    </row>
    <row r="4154" spans="1:17" x14ac:dyDescent="0.25">
      <c r="A4154">
        <v>50005</v>
      </c>
      <c r="B4154" t="s">
        <v>15546</v>
      </c>
      <c r="C4154" t="s">
        <v>15529</v>
      </c>
      <c r="D4154" t="s">
        <v>15530</v>
      </c>
      <c r="E4154" t="s">
        <v>186</v>
      </c>
      <c r="F4154" t="s">
        <v>15547</v>
      </c>
      <c r="G4154" t="s">
        <v>15463</v>
      </c>
      <c r="H4154" t="s">
        <v>15464</v>
      </c>
      <c r="I4154" t="s">
        <v>49</v>
      </c>
      <c r="J4154" t="s">
        <v>15532</v>
      </c>
      <c r="K4154" t="s">
        <v>2657</v>
      </c>
      <c r="L4154">
        <v>940</v>
      </c>
      <c r="M4154">
        <v>810</v>
      </c>
      <c r="N4154">
        <v>845</v>
      </c>
      <c r="O4154">
        <v>954</v>
      </c>
      <c r="P4154">
        <v>1167</v>
      </c>
      <c r="Q4154">
        <v>1625</v>
      </c>
    </row>
    <row r="4155" spans="1:17" x14ac:dyDescent="0.25">
      <c r="A4155">
        <v>50005</v>
      </c>
      <c r="B4155" t="s">
        <v>15548</v>
      </c>
      <c r="C4155" t="s">
        <v>15529</v>
      </c>
      <c r="D4155" t="s">
        <v>15530</v>
      </c>
      <c r="E4155" t="s">
        <v>186</v>
      </c>
      <c r="F4155" t="s">
        <v>15549</v>
      </c>
      <c r="G4155" t="s">
        <v>15463</v>
      </c>
      <c r="H4155" t="s">
        <v>15464</v>
      </c>
      <c r="I4155" t="s">
        <v>49</v>
      </c>
      <c r="J4155" t="s">
        <v>15532</v>
      </c>
      <c r="K4155" t="s">
        <v>2657</v>
      </c>
      <c r="L4155">
        <v>7162</v>
      </c>
      <c r="M4155">
        <v>810</v>
      </c>
      <c r="N4155">
        <v>845</v>
      </c>
      <c r="O4155">
        <v>954</v>
      </c>
      <c r="P4155">
        <v>1167</v>
      </c>
      <c r="Q4155">
        <v>1625</v>
      </c>
    </row>
    <row r="4156" spans="1:17" x14ac:dyDescent="0.25">
      <c r="A4156">
        <v>50005</v>
      </c>
      <c r="B4156" t="s">
        <v>15550</v>
      </c>
      <c r="C4156" t="s">
        <v>15529</v>
      </c>
      <c r="D4156" t="s">
        <v>15530</v>
      </c>
      <c r="E4156" t="s">
        <v>186</v>
      </c>
      <c r="F4156" t="s">
        <v>8548</v>
      </c>
      <c r="G4156" t="s">
        <v>15463</v>
      </c>
      <c r="H4156" t="s">
        <v>15464</v>
      </c>
      <c r="I4156" t="s">
        <v>49</v>
      </c>
      <c r="J4156" t="s">
        <v>15532</v>
      </c>
      <c r="K4156" t="s">
        <v>2657</v>
      </c>
      <c r="L4156">
        <v>644</v>
      </c>
      <c r="M4156">
        <v>810</v>
      </c>
      <c r="N4156">
        <v>845</v>
      </c>
      <c r="O4156">
        <v>954</v>
      </c>
      <c r="P4156">
        <v>1167</v>
      </c>
      <c r="Q4156">
        <v>1625</v>
      </c>
    </row>
    <row r="4157" spans="1:17" x14ac:dyDescent="0.25">
      <c r="A4157">
        <v>50005</v>
      </c>
      <c r="B4157" t="s">
        <v>15551</v>
      </c>
      <c r="C4157" t="s">
        <v>15529</v>
      </c>
      <c r="D4157" t="s">
        <v>15530</v>
      </c>
      <c r="E4157" t="s">
        <v>186</v>
      </c>
      <c r="F4157" t="s">
        <v>15552</v>
      </c>
      <c r="G4157" t="s">
        <v>15463</v>
      </c>
      <c r="H4157" t="s">
        <v>15464</v>
      </c>
      <c r="I4157" t="s">
        <v>49</v>
      </c>
      <c r="J4157" t="s">
        <v>15532</v>
      </c>
      <c r="K4157" t="s">
        <v>2657</v>
      </c>
      <c r="L4157">
        <v>204</v>
      </c>
      <c r="M4157">
        <v>810</v>
      </c>
      <c r="N4157">
        <v>845</v>
      </c>
      <c r="O4157">
        <v>954</v>
      </c>
      <c r="P4157">
        <v>1167</v>
      </c>
      <c r="Q4157">
        <v>1625</v>
      </c>
    </row>
    <row r="4158" spans="1:17" x14ac:dyDescent="0.25">
      <c r="A4158">
        <v>50005</v>
      </c>
      <c r="B4158" t="s">
        <v>15553</v>
      </c>
      <c r="C4158" t="s">
        <v>15529</v>
      </c>
      <c r="D4158" t="s">
        <v>15530</v>
      </c>
      <c r="E4158" t="s">
        <v>186</v>
      </c>
      <c r="F4158" t="s">
        <v>9131</v>
      </c>
      <c r="G4158" t="s">
        <v>15463</v>
      </c>
      <c r="H4158" t="s">
        <v>15464</v>
      </c>
      <c r="I4158" t="s">
        <v>49</v>
      </c>
      <c r="J4158" t="s">
        <v>15532</v>
      </c>
      <c r="K4158" t="s">
        <v>2657</v>
      </c>
      <c r="L4158">
        <v>1074</v>
      </c>
      <c r="M4158">
        <v>810</v>
      </c>
      <c r="N4158">
        <v>845</v>
      </c>
      <c r="O4158">
        <v>954</v>
      </c>
      <c r="P4158">
        <v>1167</v>
      </c>
      <c r="Q4158">
        <v>1625</v>
      </c>
    </row>
    <row r="4159" spans="1:17" x14ac:dyDescent="0.25">
      <c r="A4159">
        <v>50005</v>
      </c>
      <c r="B4159" t="s">
        <v>15554</v>
      </c>
      <c r="C4159" t="s">
        <v>15529</v>
      </c>
      <c r="D4159" t="s">
        <v>15530</v>
      </c>
      <c r="E4159" t="s">
        <v>186</v>
      </c>
      <c r="F4159" t="s">
        <v>15555</v>
      </c>
      <c r="G4159" t="s">
        <v>15463</v>
      </c>
      <c r="H4159" t="s">
        <v>15464</v>
      </c>
      <c r="I4159" t="s">
        <v>49</v>
      </c>
      <c r="J4159" t="s">
        <v>15532</v>
      </c>
      <c r="K4159" t="s">
        <v>2657</v>
      </c>
      <c r="L4159">
        <v>975</v>
      </c>
      <c r="M4159">
        <v>810</v>
      </c>
      <c r="N4159">
        <v>845</v>
      </c>
      <c r="O4159">
        <v>954</v>
      </c>
      <c r="P4159">
        <v>1167</v>
      </c>
      <c r="Q4159">
        <v>1625</v>
      </c>
    </row>
    <row r="4160" spans="1:17" x14ac:dyDescent="0.25">
      <c r="A4160">
        <v>50005</v>
      </c>
      <c r="B4160" t="s">
        <v>15556</v>
      </c>
      <c r="C4160" t="s">
        <v>15529</v>
      </c>
      <c r="D4160" t="s">
        <v>15530</v>
      </c>
      <c r="E4160" t="s">
        <v>186</v>
      </c>
      <c r="F4160" t="s">
        <v>4126</v>
      </c>
      <c r="G4160" t="s">
        <v>15463</v>
      </c>
      <c r="H4160" t="s">
        <v>15464</v>
      </c>
      <c r="I4160" t="s">
        <v>49</v>
      </c>
      <c r="J4160" t="s">
        <v>15532</v>
      </c>
      <c r="K4160" t="s">
        <v>2657</v>
      </c>
      <c r="L4160">
        <v>1392</v>
      </c>
      <c r="M4160">
        <v>810</v>
      </c>
      <c r="N4160">
        <v>845</v>
      </c>
      <c r="O4160">
        <v>954</v>
      </c>
      <c r="P4160">
        <v>1167</v>
      </c>
      <c r="Q4160">
        <v>1625</v>
      </c>
    </row>
    <row r="4161" spans="1:17" x14ac:dyDescent="0.25">
      <c r="A4161">
        <v>50005</v>
      </c>
      <c r="B4161" t="s">
        <v>15557</v>
      </c>
      <c r="C4161" t="s">
        <v>15529</v>
      </c>
      <c r="D4161" t="s">
        <v>15530</v>
      </c>
      <c r="E4161" t="s">
        <v>186</v>
      </c>
      <c r="F4161" t="s">
        <v>15558</v>
      </c>
      <c r="G4161" t="s">
        <v>15463</v>
      </c>
      <c r="H4161" t="s">
        <v>15464</v>
      </c>
      <c r="I4161" t="s">
        <v>49</v>
      </c>
      <c r="J4161" t="s">
        <v>15532</v>
      </c>
      <c r="K4161" t="s">
        <v>2657</v>
      </c>
      <c r="L4161">
        <v>755</v>
      </c>
      <c r="M4161">
        <v>810</v>
      </c>
      <c r="N4161">
        <v>845</v>
      </c>
      <c r="O4161">
        <v>954</v>
      </c>
      <c r="P4161">
        <v>1167</v>
      </c>
      <c r="Q4161">
        <v>1625</v>
      </c>
    </row>
    <row r="4162" spans="1:17" x14ac:dyDescent="0.25">
      <c r="A4162">
        <v>50007</v>
      </c>
      <c r="B4162" t="s">
        <v>15559</v>
      </c>
      <c r="C4162" t="s">
        <v>15560</v>
      </c>
      <c r="D4162" t="s">
        <v>15561</v>
      </c>
      <c r="E4162" t="s">
        <v>232</v>
      </c>
      <c r="F4162" t="s">
        <v>4131</v>
      </c>
      <c r="G4162" t="s">
        <v>15463</v>
      </c>
      <c r="H4162" t="s">
        <v>15464</v>
      </c>
      <c r="I4162" t="s">
        <v>49</v>
      </c>
      <c r="J4162" t="s">
        <v>15562</v>
      </c>
      <c r="K4162" t="s">
        <v>2648</v>
      </c>
      <c r="L4162">
        <v>1144</v>
      </c>
      <c r="M4162">
        <v>1139</v>
      </c>
      <c r="N4162">
        <v>1238</v>
      </c>
      <c r="O4162">
        <v>1615</v>
      </c>
      <c r="P4162">
        <v>1982</v>
      </c>
      <c r="Q4162">
        <v>2170</v>
      </c>
    </row>
    <row r="4163" spans="1:17" x14ac:dyDescent="0.25">
      <c r="A4163">
        <v>50007</v>
      </c>
      <c r="B4163" t="s">
        <v>15563</v>
      </c>
      <c r="C4163" t="s">
        <v>15560</v>
      </c>
      <c r="D4163" t="s">
        <v>15561</v>
      </c>
      <c r="E4163" t="s">
        <v>232</v>
      </c>
      <c r="F4163" t="s">
        <v>15564</v>
      </c>
      <c r="G4163" t="s">
        <v>15463</v>
      </c>
      <c r="H4163" t="s">
        <v>15464</v>
      </c>
      <c r="I4163" t="s">
        <v>49</v>
      </c>
      <c r="J4163" t="s">
        <v>15562</v>
      </c>
      <c r="K4163" t="s">
        <v>2648</v>
      </c>
      <c r="L4163">
        <v>24</v>
      </c>
      <c r="M4163">
        <v>1139</v>
      </c>
      <c r="N4163">
        <v>1238</v>
      </c>
      <c r="O4163">
        <v>1615</v>
      </c>
      <c r="P4163">
        <v>1982</v>
      </c>
      <c r="Q4163">
        <v>2170</v>
      </c>
    </row>
    <row r="4164" spans="1:17" x14ac:dyDescent="0.25">
      <c r="A4164">
        <v>50007</v>
      </c>
      <c r="B4164" t="s">
        <v>15565</v>
      </c>
      <c r="C4164" t="s">
        <v>15560</v>
      </c>
      <c r="D4164" t="s">
        <v>15561</v>
      </c>
      <c r="E4164" t="s">
        <v>232</v>
      </c>
      <c r="F4164" t="s">
        <v>15566</v>
      </c>
      <c r="G4164" t="s">
        <v>15463</v>
      </c>
      <c r="H4164" t="s">
        <v>15464</v>
      </c>
      <c r="I4164" t="s">
        <v>49</v>
      </c>
      <c r="J4164" t="s">
        <v>15562</v>
      </c>
      <c r="K4164" t="s">
        <v>2648</v>
      </c>
      <c r="L4164">
        <v>42645</v>
      </c>
      <c r="M4164">
        <v>1139</v>
      </c>
      <c r="N4164">
        <v>1238</v>
      </c>
      <c r="O4164">
        <v>1615</v>
      </c>
      <c r="P4164">
        <v>1982</v>
      </c>
      <c r="Q4164">
        <v>2170</v>
      </c>
    </row>
    <row r="4165" spans="1:17" x14ac:dyDescent="0.25">
      <c r="A4165">
        <v>50007</v>
      </c>
      <c r="B4165" t="s">
        <v>15567</v>
      </c>
      <c r="C4165" t="s">
        <v>15560</v>
      </c>
      <c r="D4165" t="s">
        <v>15561</v>
      </c>
      <c r="E4165" t="s">
        <v>232</v>
      </c>
      <c r="F4165" t="s">
        <v>8249</v>
      </c>
      <c r="G4165" t="s">
        <v>15463</v>
      </c>
      <c r="H4165" t="s">
        <v>15464</v>
      </c>
      <c r="I4165" t="s">
        <v>49</v>
      </c>
      <c r="J4165" t="s">
        <v>15562</v>
      </c>
      <c r="K4165" t="s">
        <v>2648</v>
      </c>
      <c r="L4165">
        <v>3817</v>
      </c>
      <c r="M4165">
        <v>1139</v>
      </c>
      <c r="N4165">
        <v>1238</v>
      </c>
      <c r="O4165">
        <v>1615</v>
      </c>
      <c r="P4165">
        <v>1982</v>
      </c>
      <c r="Q4165">
        <v>2170</v>
      </c>
    </row>
    <row r="4166" spans="1:17" x14ac:dyDescent="0.25">
      <c r="A4166">
        <v>50007</v>
      </c>
      <c r="B4166" t="s">
        <v>15568</v>
      </c>
      <c r="C4166" t="s">
        <v>15560</v>
      </c>
      <c r="D4166" t="s">
        <v>15561</v>
      </c>
      <c r="E4166" t="s">
        <v>232</v>
      </c>
      <c r="F4166" t="s">
        <v>4088</v>
      </c>
      <c r="G4166" t="s">
        <v>15463</v>
      </c>
      <c r="H4166" t="s">
        <v>15464</v>
      </c>
      <c r="I4166" t="s">
        <v>49</v>
      </c>
      <c r="J4166" t="s">
        <v>15562</v>
      </c>
      <c r="K4166" t="s">
        <v>2648</v>
      </c>
      <c r="L4166">
        <v>17256</v>
      </c>
      <c r="M4166">
        <v>1139</v>
      </c>
      <c r="N4166">
        <v>1238</v>
      </c>
      <c r="O4166">
        <v>1615</v>
      </c>
      <c r="P4166">
        <v>1982</v>
      </c>
      <c r="Q4166">
        <v>2170</v>
      </c>
    </row>
    <row r="4167" spans="1:17" x14ac:dyDescent="0.25">
      <c r="A4167">
        <v>50007</v>
      </c>
      <c r="B4167" t="s">
        <v>15569</v>
      </c>
      <c r="C4167" t="s">
        <v>15560</v>
      </c>
      <c r="D4167" t="s">
        <v>15561</v>
      </c>
      <c r="E4167" t="s">
        <v>232</v>
      </c>
      <c r="F4167" t="s">
        <v>4004</v>
      </c>
      <c r="G4167" t="s">
        <v>15463</v>
      </c>
      <c r="H4167" t="s">
        <v>15464</v>
      </c>
      <c r="I4167" t="s">
        <v>49</v>
      </c>
      <c r="J4167" t="s">
        <v>15562</v>
      </c>
      <c r="K4167" t="s">
        <v>2648</v>
      </c>
      <c r="L4167">
        <v>21672</v>
      </c>
      <c r="M4167">
        <v>1139</v>
      </c>
      <c r="N4167">
        <v>1238</v>
      </c>
      <c r="O4167">
        <v>1615</v>
      </c>
      <c r="P4167">
        <v>1982</v>
      </c>
      <c r="Q4167">
        <v>2170</v>
      </c>
    </row>
    <row r="4168" spans="1:17" x14ac:dyDescent="0.25">
      <c r="A4168">
        <v>50007</v>
      </c>
      <c r="B4168" t="s">
        <v>15570</v>
      </c>
      <c r="C4168" t="s">
        <v>15560</v>
      </c>
      <c r="D4168" t="s">
        <v>15561</v>
      </c>
      <c r="E4168" t="s">
        <v>232</v>
      </c>
      <c r="F4168" t="s">
        <v>15571</v>
      </c>
      <c r="G4168" t="s">
        <v>15463</v>
      </c>
      <c r="H4168" t="s">
        <v>15464</v>
      </c>
      <c r="I4168" t="s">
        <v>49</v>
      </c>
      <c r="J4168" t="s">
        <v>15562</v>
      </c>
      <c r="K4168" t="s">
        <v>2648</v>
      </c>
      <c r="L4168">
        <v>4549</v>
      </c>
      <c r="M4168">
        <v>1139</v>
      </c>
      <c r="N4168">
        <v>1238</v>
      </c>
      <c r="O4168">
        <v>1615</v>
      </c>
      <c r="P4168">
        <v>1982</v>
      </c>
      <c r="Q4168">
        <v>2170</v>
      </c>
    </row>
    <row r="4169" spans="1:17" x14ac:dyDescent="0.25">
      <c r="A4169">
        <v>50007</v>
      </c>
      <c r="B4169" t="s">
        <v>15572</v>
      </c>
      <c r="C4169" t="s">
        <v>15560</v>
      </c>
      <c r="D4169" t="s">
        <v>15561</v>
      </c>
      <c r="E4169" t="s">
        <v>232</v>
      </c>
      <c r="F4169" t="s">
        <v>8801</v>
      </c>
      <c r="G4169" t="s">
        <v>15463</v>
      </c>
      <c r="H4169" t="s">
        <v>15464</v>
      </c>
      <c r="I4169" t="s">
        <v>49</v>
      </c>
      <c r="J4169" t="s">
        <v>15562</v>
      </c>
      <c r="K4169" t="s">
        <v>2648</v>
      </c>
      <c r="L4169">
        <v>1850</v>
      </c>
      <c r="M4169">
        <v>1139</v>
      </c>
      <c r="N4169">
        <v>1238</v>
      </c>
      <c r="O4169">
        <v>1615</v>
      </c>
      <c r="P4169">
        <v>1982</v>
      </c>
      <c r="Q4169">
        <v>2170</v>
      </c>
    </row>
    <row r="4170" spans="1:17" x14ac:dyDescent="0.25">
      <c r="A4170">
        <v>50007</v>
      </c>
      <c r="B4170" t="s">
        <v>15573</v>
      </c>
      <c r="C4170" t="s">
        <v>15560</v>
      </c>
      <c r="D4170" t="s">
        <v>15561</v>
      </c>
      <c r="E4170" t="s">
        <v>232</v>
      </c>
      <c r="F4170" t="s">
        <v>15574</v>
      </c>
      <c r="G4170" t="s">
        <v>15463</v>
      </c>
      <c r="H4170" t="s">
        <v>15464</v>
      </c>
      <c r="I4170" t="s">
        <v>49</v>
      </c>
      <c r="J4170" t="s">
        <v>15562</v>
      </c>
      <c r="K4170" t="s">
        <v>2648</v>
      </c>
      <c r="L4170">
        <v>5032</v>
      </c>
      <c r="M4170">
        <v>1139</v>
      </c>
      <c r="N4170">
        <v>1238</v>
      </c>
      <c r="O4170">
        <v>1615</v>
      </c>
      <c r="P4170">
        <v>1982</v>
      </c>
      <c r="Q4170">
        <v>2170</v>
      </c>
    </row>
    <row r="4171" spans="1:17" x14ac:dyDescent="0.25">
      <c r="A4171">
        <v>50007</v>
      </c>
      <c r="B4171" t="s">
        <v>15575</v>
      </c>
      <c r="C4171" t="s">
        <v>15560</v>
      </c>
      <c r="D4171" t="s">
        <v>15561</v>
      </c>
      <c r="E4171" t="s">
        <v>232</v>
      </c>
      <c r="F4171" t="s">
        <v>8951</v>
      </c>
      <c r="G4171" t="s">
        <v>15463</v>
      </c>
      <c r="H4171" t="s">
        <v>15464</v>
      </c>
      <c r="I4171" t="s">
        <v>49</v>
      </c>
      <c r="J4171" t="s">
        <v>15562</v>
      </c>
      <c r="K4171" t="s">
        <v>2648</v>
      </c>
      <c r="L4171">
        <v>10912</v>
      </c>
      <c r="M4171">
        <v>1139</v>
      </c>
      <c r="N4171">
        <v>1238</v>
      </c>
      <c r="O4171">
        <v>1615</v>
      </c>
      <c r="P4171">
        <v>1982</v>
      </c>
      <c r="Q4171">
        <v>2170</v>
      </c>
    </row>
    <row r="4172" spans="1:17" x14ac:dyDescent="0.25">
      <c r="A4172">
        <v>50007</v>
      </c>
      <c r="B4172" t="s">
        <v>15576</v>
      </c>
      <c r="C4172" t="s">
        <v>15560</v>
      </c>
      <c r="D4172" t="s">
        <v>15561</v>
      </c>
      <c r="E4172" t="s">
        <v>232</v>
      </c>
      <c r="F4172" t="s">
        <v>8099</v>
      </c>
      <c r="G4172" t="s">
        <v>15463</v>
      </c>
      <c r="H4172" t="s">
        <v>15464</v>
      </c>
      <c r="I4172" t="s">
        <v>49</v>
      </c>
      <c r="J4172" t="s">
        <v>15562</v>
      </c>
      <c r="K4172" t="s">
        <v>2648</v>
      </c>
      <c r="L4172">
        <v>4129</v>
      </c>
      <c r="M4172">
        <v>1139</v>
      </c>
      <c r="N4172">
        <v>1238</v>
      </c>
      <c r="O4172">
        <v>1615</v>
      </c>
      <c r="P4172">
        <v>1982</v>
      </c>
      <c r="Q4172">
        <v>2170</v>
      </c>
    </row>
    <row r="4173" spans="1:17" x14ac:dyDescent="0.25">
      <c r="A4173">
        <v>50007</v>
      </c>
      <c r="B4173" t="s">
        <v>15577</v>
      </c>
      <c r="C4173" t="s">
        <v>15560</v>
      </c>
      <c r="D4173" t="s">
        <v>15561</v>
      </c>
      <c r="E4173" t="s">
        <v>232</v>
      </c>
      <c r="F4173" t="s">
        <v>7777</v>
      </c>
      <c r="G4173" t="s">
        <v>15463</v>
      </c>
      <c r="H4173" t="s">
        <v>15464</v>
      </c>
      <c r="I4173" t="s">
        <v>49</v>
      </c>
      <c r="J4173" t="s">
        <v>15562</v>
      </c>
      <c r="K4173" t="s">
        <v>2648</v>
      </c>
      <c r="L4173">
        <v>704</v>
      </c>
      <c r="M4173">
        <v>1139</v>
      </c>
      <c r="N4173">
        <v>1238</v>
      </c>
      <c r="O4173">
        <v>1615</v>
      </c>
      <c r="P4173">
        <v>1982</v>
      </c>
      <c r="Q4173">
        <v>2170</v>
      </c>
    </row>
    <row r="4174" spans="1:17" x14ac:dyDescent="0.25">
      <c r="A4174">
        <v>50007</v>
      </c>
      <c r="B4174" t="s">
        <v>15578</v>
      </c>
      <c r="C4174" t="s">
        <v>15560</v>
      </c>
      <c r="D4174" t="s">
        <v>15561</v>
      </c>
      <c r="E4174" t="s">
        <v>232</v>
      </c>
      <c r="F4174" t="s">
        <v>8729</v>
      </c>
      <c r="G4174" t="s">
        <v>15463</v>
      </c>
      <c r="H4174" t="s">
        <v>15464</v>
      </c>
      <c r="I4174" t="s">
        <v>49</v>
      </c>
      <c r="J4174" t="s">
        <v>15562</v>
      </c>
      <c r="K4174" t="s">
        <v>2648</v>
      </c>
      <c r="L4174">
        <v>7703</v>
      </c>
      <c r="M4174">
        <v>1139</v>
      </c>
      <c r="N4174">
        <v>1238</v>
      </c>
      <c r="O4174">
        <v>1615</v>
      </c>
      <c r="P4174">
        <v>1982</v>
      </c>
      <c r="Q4174">
        <v>2170</v>
      </c>
    </row>
    <row r="4175" spans="1:17" x14ac:dyDescent="0.25">
      <c r="A4175">
        <v>50007</v>
      </c>
      <c r="B4175" t="s">
        <v>15579</v>
      </c>
      <c r="C4175" t="s">
        <v>15560</v>
      </c>
      <c r="D4175" t="s">
        <v>15561</v>
      </c>
      <c r="E4175" t="s">
        <v>232</v>
      </c>
      <c r="F4175" t="s">
        <v>15580</v>
      </c>
      <c r="G4175" t="s">
        <v>15463</v>
      </c>
      <c r="H4175" t="s">
        <v>15464</v>
      </c>
      <c r="I4175" t="s">
        <v>49</v>
      </c>
      <c r="J4175" t="s">
        <v>15562</v>
      </c>
      <c r="K4175" t="s">
        <v>2648</v>
      </c>
      <c r="L4175">
        <v>19359</v>
      </c>
      <c r="M4175">
        <v>1139</v>
      </c>
      <c r="N4175">
        <v>1238</v>
      </c>
      <c r="O4175">
        <v>1615</v>
      </c>
      <c r="P4175">
        <v>1982</v>
      </c>
      <c r="Q4175">
        <v>2170</v>
      </c>
    </row>
    <row r="4176" spans="1:17" x14ac:dyDescent="0.25">
      <c r="A4176">
        <v>50007</v>
      </c>
      <c r="B4176" t="s">
        <v>15581</v>
      </c>
      <c r="C4176" t="s">
        <v>15560</v>
      </c>
      <c r="D4176" t="s">
        <v>15561</v>
      </c>
      <c r="E4176" t="s">
        <v>232</v>
      </c>
      <c r="F4176" t="s">
        <v>15582</v>
      </c>
      <c r="G4176" t="s">
        <v>15463</v>
      </c>
      <c r="H4176" t="s">
        <v>15464</v>
      </c>
      <c r="I4176" t="s">
        <v>49</v>
      </c>
      <c r="J4176" t="s">
        <v>15562</v>
      </c>
      <c r="K4176" t="s">
        <v>2648</v>
      </c>
      <c r="L4176">
        <v>3086</v>
      </c>
      <c r="M4176">
        <v>1139</v>
      </c>
      <c r="N4176">
        <v>1238</v>
      </c>
      <c r="O4176">
        <v>1615</v>
      </c>
      <c r="P4176">
        <v>1982</v>
      </c>
      <c r="Q4176">
        <v>2170</v>
      </c>
    </row>
    <row r="4177" spans="1:17" x14ac:dyDescent="0.25">
      <c r="A4177">
        <v>50007</v>
      </c>
      <c r="B4177" t="s">
        <v>15583</v>
      </c>
      <c r="C4177" t="s">
        <v>15560</v>
      </c>
      <c r="D4177" t="s">
        <v>15561</v>
      </c>
      <c r="E4177" t="s">
        <v>232</v>
      </c>
      <c r="F4177" t="s">
        <v>8911</v>
      </c>
      <c r="G4177" t="s">
        <v>15463</v>
      </c>
      <c r="H4177" t="s">
        <v>15464</v>
      </c>
      <c r="I4177" t="s">
        <v>49</v>
      </c>
      <c r="J4177" t="s">
        <v>15562</v>
      </c>
      <c r="K4177" t="s">
        <v>2648</v>
      </c>
      <c r="L4177">
        <v>2328</v>
      </c>
      <c r="M4177">
        <v>1139</v>
      </c>
      <c r="N4177">
        <v>1238</v>
      </c>
      <c r="O4177">
        <v>1615</v>
      </c>
      <c r="P4177">
        <v>1982</v>
      </c>
      <c r="Q4177">
        <v>2170</v>
      </c>
    </row>
    <row r="4178" spans="1:17" x14ac:dyDescent="0.25">
      <c r="A4178">
        <v>50007</v>
      </c>
      <c r="B4178" t="s">
        <v>15584</v>
      </c>
      <c r="C4178" t="s">
        <v>15560</v>
      </c>
      <c r="D4178" t="s">
        <v>15561</v>
      </c>
      <c r="E4178" t="s">
        <v>232</v>
      </c>
      <c r="F4178" t="s">
        <v>15585</v>
      </c>
      <c r="G4178" t="s">
        <v>15463</v>
      </c>
      <c r="H4178" t="s">
        <v>15464</v>
      </c>
      <c r="I4178" t="s">
        <v>49</v>
      </c>
      <c r="J4178" t="s">
        <v>15562</v>
      </c>
      <c r="K4178" t="s">
        <v>2648</v>
      </c>
      <c r="L4178">
        <v>9884</v>
      </c>
      <c r="M4178">
        <v>1139</v>
      </c>
      <c r="N4178">
        <v>1238</v>
      </c>
      <c r="O4178">
        <v>1615</v>
      </c>
      <c r="P4178">
        <v>1982</v>
      </c>
      <c r="Q4178">
        <v>2170</v>
      </c>
    </row>
    <row r="4179" spans="1:17" x14ac:dyDescent="0.25">
      <c r="A4179">
        <v>50007</v>
      </c>
      <c r="B4179" t="s">
        <v>15586</v>
      </c>
      <c r="C4179" t="s">
        <v>15560</v>
      </c>
      <c r="D4179" t="s">
        <v>15561</v>
      </c>
      <c r="E4179" t="s">
        <v>232</v>
      </c>
      <c r="F4179" t="s">
        <v>15587</v>
      </c>
      <c r="G4179" t="s">
        <v>15463</v>
      </c>
      <c r="H4179" t="s">
        <v>15464</v>
      </c>
      <c r="I4179" t="s">
        <v>49</v>
      </c>
      <c r="J4179" t="s">
        <v>15562</v>
      </c>
      <c r="K4179" t="s">
        <v>2648</v>
      </c>
      <c r="L4179">
        <v>7320</v>
      </c>
      <c r="M4179">
        <v>1139</v>
      </c>
      <c r="N4179">
        <v>1238</v>
      </c>
      <c r="O4179">
        <v>1615</v>
      </c>
      <c r="P4179">
        <v>1982</v>
      </c>
      <c r="Q4179">
        <v>2170</v>
      </c>
    </row>
    <row r="4180" spans="1:17" x14ac:dyDescent="0.25">
      <c r="A4180">
        <v>50009</v>
      </c>
      <c r="B4180" t="s">
        <v>15588</v>
      </c>
      <c r="C4180" t="s">
        <v>15589</v>
      </c>
      <c r="D4180" t="s">
        <v>15590</v>
      </c>
      <c r="E4180" t="s">
        <v>257</v>
      </c>
      <c r="F4180" t="s">
        <v>15591</v>
      </c>
      <c r="G4180" t="s">
        <v>15463</v>
      </c>
      <c r="H4180" t="s">
        <v>15464</v>
      </c>
      <c r="I4180" t="s">
        <v>49</v>
      </c>
      <c r="J4180" t="s">
        <v>15592</v>
      </c>
      <c r="K4180" t="s">
        <v>2657</v>
      </c>
      <c r="L4180">
        <v>17</v>
      </c>
      <c r="M4180">
        <v>730</v>
      </c>
      <c r="N4180">
        <v>746</v>
      </c>
      <c r="O4180">
        <v>843</v>
      </c>
      <c r="P4180">
        <v>1143</v>
      </c>
      <c r="Q4180">
        <v>1169</v>
      </c>
    </row>
    <row r="4181" spans="1:17" x14ac:dyDescent="0.25">
      <c r="A4181">
        <v>50009</v>
      </c>
      <c r="B4181" t="s">
        <v>15593</v>
      </c>
      <c r="C4181" t="s">
        <v>15589</v>
      </c>
      <c r="D4181" t="s">
        <v>15590</v>
      </c>
      <c r="E4181" t="s">
        <v>257</v>
      </c>
      <c r="F4181" t="s">
        <v>15594</v>
      </c>
      <c r="G4181" t="s">
        <v>15463</v>
      </c>
      <c r="H4181" t="s">
        <v>15464</v>
      </c>
      <c r="I4181" t="s">
        <v>49</v>
      </c>
      <c r="J4181" t="s">
        <v>15592</v>
      </c>
      <c r="K4181" t="s">
        <v>2657</v>
      </c>
      <c r="L4181">
        <v>0</v>
      </c>
      <c r="M4181">
        <v>730</v>
      </c>
      <c r="N4181">
        <v>746</v>
      </c>
      <c r="O4181">
        <v>843</v>
      </c>
      <c r="P4181">
        <v>1143</v>
      </c>
      <c r="Q4181">
        <v>1169</v>
      </c>
    </row>
    <row r="4182" spans="1:17" x14ac:dyDescent="0.25">
      <c r="A4182">
        <v>50009</v>
      </c>
      <c r="B4182" t="s">
        <v>15595</v>
      </c>
      <c r="C4182" t="s">
        <v>15589</v>
      </c>
      <c r="D4182" t="s">
        <v>15590</v>
      </c>
      <c r="E4182" t="s">
        <v>257</v>
      </c>
      <c r="F4182" t="s">
        <v>3878</v>
      </c>
      <c r="G4182" t="s">
        <v>15463</v>
      </c>
      <c r="H4182" t="s">
        <v>15464</v>
      </c>
      <c r="I4182" t="s">
        <v>49</v>
      </c>
      <c r="J4182" t="s">
        <v>15592</v>
      </c>
      <c r="K4182" t="s">
        <v>2657</v>
      </c>
      <c r="L4182">
        <v>240</v>
      </c>
      <c r="M4182">
        <v>730</v>
      </c>
      <c r="N4182">
        <v>746</v>
      </c>
      <c r="O4182">
        <v>843</v>
      </c>
      <c r="P4182">
        <v>1143</v>
      </c>
      <c r="Q4182">
        <v>1169</v>
      </c>
    </row>
    <row r="4183" spans="1:17" x14ac:dyDescent="0.25">
      <c r="A4183">
        <v>50009</v>
      </c>
      <c r="B4183" t="s">
        <v>15596</v>
      </c>
      <c r="C4183" t="s">
        <v>15589</v>
      </c>
      <c r="D4183" t="s">
        <v>15590</v>
      </c>
      <c r="E4183" t="s">
        <v>257</v>
      </c>
      <c r="F4183" t="s">
        <v>15597</v>
      </c>
      <c r="G4183" t="s">
        <v>15463</v>
      </c>
      <c r="H4183" t="s">
        <v>15464</v>
      </c>
      <c r="I4183" t="s">
        <v>49</v>
      </c>
      <c r="J4183" t="s">
        <v>15592</v>
      </c>
      <c r="K4183" t="s">
        <v>2657</v>
      </c>
      <c r="L4183">
        <v>1114</v>
      </c>
      <c r="M4183">
        <v>730</v>
      </c>
      <c r="N4183">
        <v>746</v>
      </c>
      <c r="O4183">
        <v>843</v>
      </c>
      <c r="P4183">
        <v>1143</v>
      </c>
      <c r="Q4183">
        <v>1169</v>
      </c>
    </row>
    <row r="4184" spans="1:17" x14ac:dyDescent="0.25">
      <c r="A4184">
        <v>50009</v>
      </c>
      <c r="B4184" t="s">
        <v>15598</v>
      </c>
      <c r="C4184" t="s">
        <v>15589</v>
      </c>
      <c r="D4184" t="s">
        <v>15590</v>
      </c>
      <c r="E4184" t="s">
        <v>257</v>
      </c>
      <c r="F4184" t="s">
        <v>7502</v>
      </c>
      <c r="G4184" t="s">
        <v>15463</v>
      </c>
      <c r="H4184" t="s">
        <v>15464</v>
      </c>
      <c r="I4184" t="s">
        <v>49</v>
      </c>
      <c r="J4184" t="s">
        <v>15592</v>
      </c>
      <c r="K4184" t="s">
        <v>2657</v>
      </c>
      <c r="L4184">
        <v>77</v>
      </c>
      <c r="M4184">
        <v>730</v>
      </c>
      <c r="N4184">
        <v>746</v>
      </c>
      <c r="O4184">
        <v>843</v>
      </c>
      <c r="P4184">
        <v>1143</v>
      </c>
      <c r="Q4184">
        <v>1169</v>
      </c>
    </row>
    <row r="4185" spans="1:17" x14ac:dyDescent="0.25">
      <c r="A4185">
        <v>50009</v>
      </c>
      <c r="B4185" t="s">
        <v>15599</v>
      </c>
      <c r="C4185" t="s">
        <v>15589</v>
      </c>
      <c r="D4185" t="s">
        <v>15590</v>
      </c>
      <c r="E4185" t="s">
        <v>257</v>
      </c>
      <c r="F4185" t="s">
        <v>3941</v>
      </c>
      <c r="G4185" t="s">
        <v>15463</v>
      </c>
      <c r="H4185" t="s">
        <v>15464</v>
      </c>
      <c r="I4185" t="s">
        <v>49</v>
      </c>
      <c r="J4185" t="s">
        <v>15592</v>
      </c>
      <c r="K4185" t="s">
        <v>2657</v>
      </c>
      <c r="L4185">
        <v>862</v>
      </c>
      <c r="M4185">
        <v>730</v>
      </c>
      <c r="N4185">
        <v>746</v>
      </c>
      <c r="O4185">
        <v>843</v>
      </c>
      <c r="P4185">
        <v>1143</v>
      </c>
      <c r="Q4185">
        <v>1169</v>
      </c>
    </row>
    <row r="4186" spans="1:17" x14ac:dyDescent="0.25">
      <c r="A4186">
        <v>50009</v>
      </c>
      <c r="B4186" t="s">
        <v>15600</v>
      </c>
      <c r="C4186" t="s">
        <v>15589</v>
      </c>
      <c r="D4186" t="s">
        <v>15590</v>
      </c>
      <c r="E4186" t="s">
        <v>257</v>
      </c>
      <c r="F4186" t="s">
        <v>8846</v>
      </c>
      <c r="G4186" t="s">
        <v>15463</v>
      </c>
      <c r="H4186" t="s">
        <v>15464</v>
      </c>
      <c r="I4186" t="s">
        <v>49</v>
      </c>
      <c r="J4186" t="s">
        <v>15592</v>
      </c>
      <c r="K4186" t="s">
        <v>2657</v>
      </c>
      <c r="L4186">
        <v>1146</v>
      </c>
      <c r="M4186">
        <v>730</v>
      </c>
      <c r="N4186">
        <v>746</v>
      </c>
      <c r="O4186">
        <v>843</v>
      </c>
      <c r="P4186">
        <v>1143</v>
      </c>
      <c r="Q4186">
        <v>1169</v>
      </c>
    </row>
    <row r="4187" spans="1:17" x14ac:dyDescent="0.25">
      <c r="A4187">
        <v>50009</v>
      </c>
      <c r="B4187" t="s">
        <v>15601</v>
      </c>
      <c r="C4187" t="s">
        <v>15589</v>
      </c>
      <c r="D4187" t="s">
        <v>15590</v>
      </c>
      <c r="E4187" t="s">
        <v>257</v>
      </c>
      <c r="F4187" t="s">
        <v>4037</v>
      </c>
      <c r="G4187" t="s">
        <v>15463</v>
      </c>
      <c r="H4187" t="s">
        <v>15464</v>
      </c>
      <c r="I4187" t="s">
        <v>49</v>
      </c>
      <c r="J4187" t="s">
        <v>15592</v>
      </c>
      <c r="K4187" t="s">
        <v>2657</v>
      </c>
      <c r="L4187">
        <v>288</v>
      </c>
      <c r="M4187">
        <v>730</v>
      </c>
      <c r="N4187">
        <v>746</v>
      </c>
      <c r="O4187">
        <v>843</v>
      </c>
      <c r="P4187">
        <v>1143</v>
      </c>
      <c r="Q4187">
        <v>1169</v>
      </c>
    </row>
    <row r="4188" spans="1:17" x14ac:dyDescent="0.25">
      <c r="A4188">
        <v>50009</v>
      </c>
      <c r="B4188" t="s">
        <v>15602</v>
      </c>
      <c r="C4188" t="s">
        <v>15589</v>
      </c>
      <c r="D4188" t="s">
        <v>15590</v>
      </c>
      <c r="E4188" t="s">
        <v>257</v>
      </c>
      <c r="F4188" t="s">
        <v>15603</v>
      </c>
      <c r="G4188" t="s">
        <v>15463</v>
      </c>
      <c r="H4188" t="s">
        <v>15464</v>
      </c>
      <c r="I4188" t="s">
        <v>49</v>
      </c>
      <c r="J4188" t="s">
        <v>15592</v>
      </c>
      <c r="K4188" t="s">
        <v>2657</v>
      </c>
      <c r="L4188">
        <v>61</v>
      </c>
      <c r="M4188">
        <v>730</v>
      </c>
      <c r="N4188">
        <v>746</v>
      </c>
      <c r="O4188">
        <v>843</v>
      </c>
      <c r="P4188">
        <v>1143</v>
      </c>
      <c r="Q4188">
        <v>1169</v>
      </c>
    </row>
    <row r="4189" spans="1:17" x14ac:dyDescent="0.25">
      <c r="A4189">
        <v>50009</v>
      </c>
      <c r="B4189" t="s">
        <v>15604</v>
      </c>
      <c r="C4189" t="s">
        <v>15589</v>
      </c>
      <c r="D4189" t="s">
        <v>15590</v>
      </c>
      <c r="E4189" t="s">
        <v>257</v>
      </c>
      <c r="F4189" t="s">
        <v>3898</v>
      </c>
      <c r="G4189" t="s">
        <v>15463</v>
      </c>
      <c r="H4189" t="s">
        <v>15464</v>
      </c>
      <c r="I4189" t="s">
        <v>49</v>
      </c>
      <c r="J4189" t="s">
        <v>15592</v>
      </c>
      <c r="K4189" t="s">
        <v>2657</v>
      </c>
      <c r="L4189">
        <v>62</v>
      </c>
      <c r="M4189">
        <v>730</v>
      </c>
      <c r="N4189">
        <v>746</v>
      </c>
      <c r="O4189">
        <v>843</v>
      </c>
      <c r="P4189">
        <v>1143</v>
      </c>
      <c r="Q4189">
        <v>1169</v>
      </c>
    </row>
    <row r="4190" spans="1:17" x14ac:dyDescent="0.25">
      <c r="A4190">
        <v>50009</v>
      </c>
      <c r="B4190" t="s">
        <v>15605</v>
      </c>
      <c r="C4190" t="s">
        <v>15589</v>
      </c>
      <c r="D4190" t="s">
        <v>15590</v>
      </c>
      <c r="E4190" t="s">
        <v>257</v>
      </c>
      <c r="F4190" t="s">
        <v>15606</v>
      </c>
      <c r="G4190" t="s">
        <v>15463</v>
      </c>
      <c r="H4190" t="s">
        <v>15464</v>
      </c>
      <c r="I4190" t="s">
        <v>49</v>
      </c>
      <c r="J4190" t="s">
        <v>15592</v>
      </c>
      <c r="K4190" t="s">
        <v>2657</v>
      </c>
      <c r="L4190">
        <v>325</v>
      </c>
      <c r="M4190">
        <v>730</v>
      </c>
      <c r="N4190">
        <v>746</v>
      </c>
      <c r="O4190">
        <v>843</v>
      </c>
      <c r="P4190">
        <v>1143</v>
      </c>
      <c r="Q4190">
        <v>1169</v>
      </c>
    </row>
    <row r="4191" spans="1:17" x14ac:dyDescent="0.25">
      <c r="A4191">
        <v>50009</v>
      </c>
      <c r="B4191" t="s">
        <v>15607</v>
      </c>
      <c r="C4191" t="s">
        <v>15589</v>
      </c>
      <c r="D4191" t="s">
        <v>15590</v>
      </c>
      <c r="E4191" t="s">
        <v>257</v>
      </c>
      <c r="F4191" t="s">
        <v>15608</v>
      </c>
      <c r="G4191" t="s">
        <v>15463</v>
      </c>
      <c r="H4191" t="s">
        <v>15464</v>
      </c>
      <c r="I4191" t="s">
        <v>49</v>
      </c>
      <c r="J4191" t="s">
        <v>15592</v>
      </c>
      <c r="K4191" t="s">
        <v>2657</v>
      </c>
      <c r="L4191">
        <v>99</v>
      </c>
      <c r="M4191">
        <v>730</v>
      </c>
      <c r="N4191">
        <v>746</v>
      </c>
      <c r="O4191">
        <v>843</v>
      </c>
      <c r="P4191">
        <v>1143</v>
      </c>
      <c r="Q4191">
        <v>1169</v>
      </c>
    </row>
    <row r="4192" spans="1:17" x14ac:dyDescent="0.25">
      <c r="A4192">
        <v>50009</v>
      </c>
      <c r="B4192" t="s">
        <v>15609</v>
      </c>
      <c r="C4192" t="s">
        <v>15589</v>
      </c>
      <c r="D4192" t="s">
        <v>15590</v>
      </c>
      <c r="E4192" t="s">
        <v>257</v>
      </c>
      <c r="F4192" t="s">
        <v>15610</v>
      </c>
      <c r="G4192" t="s">
        <v>15463</v>
      </c>
      <c r="H4192" t="s">
        <v>15464</v>
      </c>
      <c r="I4192" t="s">
        <v>49</v>
      </c>
      <c r="J4192" t="s">
        <v>15592</v>
      </c>
      <c r="K4192" t="s">
        <v>2657</v>
      </c>
      <c r="L4192">
        <v>0</v>
      </c>
      <c r="M4192">
        <v>730</v>
      </c>
      <c r="N4192">
        <v>746</v>
      </c>
      <c r="O4192">
        <v>843</v>
      </c>
      <c r="P4192">
        <v>1143</v>
      </c>
      <c r="Q4192">
        <v>1169</v>
      </c>
    </row>
    <row r="4193" spans="1:17" x14ac:dyDescent="0.25">
      <c r="A4193">
        <v>50009</v>
      </c>
      <c r="B4193" t="s">
        <v>15611</v>
      </c>
      <c r="C4193" t="s">
        <v>15589</v>
      </c>
      <c r="D4193" t="s">
        <v>15590</v>
      </c>
      <c r="E4193" t="s">
        <v>257</v>
      </c>
      <c r="F4193" t="s">
        <v>9089</v>
      </c>
      <c r="G4193" t="s">
        <v>15463</v>
      </c>
      <c r="H4193" t="s">
        <v>15464</v>
      </c>
      <c r="I4193" t="s">
        <v>49</v>
      </c>
      <c r="J4193" t="s">
        <v>15592</v>
      </c>
      <c r="K4193" t="s">
        <v>2657</v>
      </c>
      <c r="L4193">
        <v>1465</v>
      </c>
      <c r="M4193">
        <v>730</v>
      </c>
      <c r="N4193">
        <v>746</v>
      </c>
      <c r="O4193">
        <v>843</v>
      </c>
      <c r="P4193">
        <v>1143</v>
      </c>
      <c r="Q4193">
        <v>1169</v>
      </c>
    </row>
    <row r="4194" spans="1:17" x14ac:dyDescent="0.25">
      <c r="A4194">
        <v>50009</v>
      </c>
      <c r="B4194" t="s">
        <v>15612</v>
      </c>
      <c r="C4194" t="s">
        <v>15589</v>
      </c>
      <c r="D4194" t="s">
        <v>15590</v>
      </c>
      <c r="E4194" t="s">
        <v>257</v>
      </c>
      <c r="F4194" t="s">
        <v>15613</v>
      </c>
      <c r="G4194" t="s">
        <v>15463</v>
      </c>
      <c r="H4194" t="s">
        <v>15464</v>
      </c>
      <c r="I4194" t="s">
        <v>49</v>
      </c>
      <c r="J4194" t="s">
        <v>15592</v>
      </c>
      <c r="K4194" t="s">
        <v>2657</v>
      </c>
      <c r="L4194">
        <v>227</v>
      </c>
      <c r="M4194">
        <v>730</v>
      </c>
      <c r="N4194">
        <v>746</v>
      </c>
      <c r="O4194">
        <v>843</v>
      </c>
      <c r="P4194">
        <v>1143</v>
      </c>
      <c r="Q4194">
        <v>1169</v>
      </c>
    </row>
    <row r="4195" spans="1:17" x14ac:dyDescent="0.25">
      <c r="A4195">
        <v>50009</v>
      </c>
      <c r="B4195" t="s">
        <v>15614</v>
      </c>
      <c r="C4195" t="s">
        <v>15589</v>
      </c>
      <c r="D4195" t="s">
        <v>15590</v>
      </c>
      <c r="E4195" t="s">
        <v>257</v>
      </c>
      <c r="F4195" t="s">
        <v>8591</v>
      </c>
      <c r="G4195" t="s">
        <v>15463</v>
      </c>
      <c r="H4195" t="s">
        <v>15464</v>
      </c>
      <c r="I4195" t="s">
        <v>49</v>
      </c>
      <c r="J4195" t="s">
        <v>15592</v>
      </c>
      <c r="K4195" t="s">
        <v>2657</v>
      </c>
      <c r="L4195">
        <v>109</v>
      </c>
      <c r="M4195">
        <v>730</v>
      </c>
      <c r="N4195">
        <v>746</v>
      </c>
      <c r="O4195">
        <v>843</v>
      </c>
      <c r="P4195">
        <v>1143</v>
      </c>
      <c r="Q4195">
        <v>1169</v>
      </c>
    </row>
    <row r="4196" spans="1:17" x14ac:dyDescent="0.25">
      <c r="A4196">
        <v>50009</v>
      </c>
      <c r="B4196" t="s">
        <v>15615</v>
      </c>
      <c r="C4196" t="s">
        <v>15589</v>
      </c>
      <c r="D4196" t="s">
        <v>15590</v>
      </c>
      <c r="E4196" t="s">
        <v>257</v>
      </c>
      <c r="F4196" t="s">
        <v>15616</v>
      </c>
      <c r="G4196" t="s">
        <v>15463</v>
      </c>
      <c r="H4196" t="s">
        <v>15464</v>
      </c>
      <c r="I4196" t="s">
        <v>49</v>
      </c>
      <c r="J4196" t="s">
        <v>15592</v>
      </c>
      <c r="K4196" t="s">
        <v>2657</v>
      </c>
      <c r="L4196">
        <v>87</v>
      </c>
      <c r="M4196">
        <v>730</v>
      </c>
      <c r="N4196">
        <v>746</v>
      </c>
      <c r="O4196">
        <v>843</v>
      </c>
      <c r="P4196">
        <v>1143</v>
      </c>
      <c r="Q4196">
        <v>1169</v>
      </c>
    </row>
    <row r="4197" spans="1:17" x14ac:dyDescent="0.25">
      <c r="A4197">
        <v>50009</v>
      </c>
      <c r="B4197" t="s">
        <v>15617</v>
      </c>
      <c r="C4197" t="s">
        <v>15589</v>
      </c>
      <c r="D4197" t="s">
        <v>15590</v>
      </c>
      <c r="E4197" t="s">
        <v>257</v>
      </c>
      <c r="F4197" t="s">
        <v>15618</v>
      </c>
      <c r="G4197" t="s">
        <v>15463</v>
      </c>
      <c r="H4197" t="s">
        <v>15464</v>
      </c>
      <c r="I4197" t="s">
        <v>49</v>
      </c>
      <c r="J4197" t="s">
        <v>15592</v>
      </c>
      <c r="K4197" t="s">
        <v>2657</v>
      </c>
      <c r="L4197">
        <v>0</v>
      </c>
      <c r="M4197">
        <v>730</v>
      </c>
      <c r="N4197">
        <v>746</v>
      </c>
      <c r="O4197">
        <v>843</v>
      </c>
      <c r="P4197">
        <v>1143</v>
      </c>
      <c r="Q4197">
        <v>1169</v>
      </c>
    </row>
    <row r="4198" spans="1:17" x14ac:dyDescent="0.25">
      <c r="A4198">
        <v>50009</v>
      </c>
      <c r="B4198" t="s">
        <v>15619</v>
      </c>
      <c r="C4198" t="s">
        <v>15589</v>
      </c>
      <c r="D4198" t="s">
        <v>15590</v>
      </c>
      <c r="E4198" t="s">
        <v>257</v>
      </c>
      <c r="F4198" t="s">
        <v>15620</v>
      </c>
      <c r="G4198" t="s">
        <v>15463</v>
      </c>
      <c r="H4198" t="s">
        <v>15464</v>
      </c>
      <c r="I4198" t="s">
        <v>49</v>
      </c>
      <c r="J4198" t="s">
        <v>15592</v>
      </c>
      <c r="K4198" t="s">
        <v>2657</v>
      </c>
      <c r="L4198">
        <v>0</v>
      </c>
      <c r="M4198">
        <v>730</v>
      </c>
      <c r="N4198">
        <v>746</v>
      </c>
      <c r="O4198">
        <v>843</v>
      </c>
      <c r="P4198">
        <v>1143</v>
      </c>
      <c r="Q4198">
        <v>1169</v>
      </c>
    </row>
    <row r="4199" spans="1:17" x14ac:dyDescent="0.25">
      <c r="A4199">
        <v>50011</v>
      </c>
      <c r="B4199" t="s">
        <v>15621</v>
      </c>
      <c r="C4199" t="s">
        <v>15560</v>
      </c>
      <c r="D4199" t="s">
        <v>15561</v>
      </c>
      <c r="E4199" t="s">
        <v>207</v>
      </c>
      <c r="F4199" t="s">
        <v>15622</v>
      </c>
      <c r="G4199" t="s">
        <v>15463</v>
      </c>
      <c r="H4199" t="s">
        <v>15464</v>
      </c>
      <c r="I4199" t="s">
        <v>49</v>
      </c>
      <c r="J4199" t="s">
        <v>15623</v>
      </c>
      <c r="K4199" t="s">
        <v>2648</v>
      </c>
      <c r="L4199">
        <v>1182</v>
      </c>
      <c r="M4199">
        <v>1139</v>
      </c>
      <c r="N4199">
        <v>1238</v>
      </c>
      <c r="O4199">
        <v>1615</v>
      </c>
      <c r="P4199">
        <v>1982</v>
      </c>
      <c r="Q4199">
        <v>2170</v>
      </c>
    </row>
    <row r="4200" spans="1:17" x14ac:dyDescent="0.25">
      <c r="A4200">
        <v>50011</v>
      </c>
      <c r="B4200" t="s">
        <v>15624</v>
      </c>
      <c r="C4200" t="s">
        <v>15560</v>
      </c>
      <c r="D4200" t="s">
        <v>15561</v>
      </c>
      <c r="E4200" t="s">
        <v>207</v>
      </c>
      <c r="F4200" t="s">
        <v>15625</v>
      </c>
      <c r="G4200" t="s">
        <v>15463</v>
      </c>
      <c r="H4200" t="s">
        <v>15464</v>
      </c>
      <c r="I4200" t="s">
        <v>49</v>
      </c>
      <c r="J4200" t="s">
        <v>15623</v>
      </c>
      <c r="K4200" t="s">
        <v>2648</v>
      </c>
      <c r="L4200">
        <v>1369</v>
      </c>
      <c r="M4200">
        <v>1139</v>
      </c>
      <c r="N4200">
        <v>1238</v>
      </c>
      <c r="O4200">
        <v>1615</v>
      </c>
      <c r="P4200">
        <v>1982</v>
      </c>
      <c r="Q4200">
        <v>2170</v>
      </c>
    </row>
    <row r="4201" spans="1:17" x14ac:dyDescent="0.25">
      <c r="A4201">
        <v>50011</v>
      </c>
      <c r="B4201" t="s">
        <v>15626</v>
      </c>
      <c r="C4201" t="s">
        <v>15560</v>
      </c>
      <c r="D4201" t="s">
        <v>15561</v>
      </c>
      <c r="E4201" t="s">
        <v>207</v>
      </c>
      <c r="F4201" t="s">
        <v>15627</v>
      </c>
      <c r="G4201" t="s">
        <v>15463</v>
      </c>
      <c r="H4201" t="s">
        <v>15464</v>
      </c>
      <c r="I4201" t="s">
        <v>49</v>
      </c>
      <c r="J4201" t="s">
        <v>15623</v>
      </c>
      <c r="K4201" t="s">
        <v>2648</v>
      </c>
      <c r="L4201">
        <v>2783</v>
      </c>
      <c r="M4201">
        <v>1139</v>
      </c>
      <c r="N4201">
        <v>1238</v>
      </c>
      <c r="O4201">
        <v>1615</v>
      </c>
      <c r="P4201">
        <v>1982</v>
      </c>
      <c r="Q4201">
        <v>2170</v>
      </c>
    </row>
    <row r="4202" spans="1:17" x14ac:dyDescent="0.25">
      <c r="A4202">
        <v>50011</v>
      </c>
      <c r="B4202" t="s">
        <v>15628</v>
      </c>
      <c r="C4202" t="s">
        <v>15560</v>
      </c>
      <c r="D4202" t="s">
        <v>15561</v>
      </c>
      <c r="E4202" t="s">
        <v>207</v>
      </c>
      <c r="F4202" t="s">
        <v>15629</v>
      </c>
      <c r="G4202" t="s">
        <v>15463</v>
      </c>
      <c r="H4202" t="s">
        <v>15464</v>
      </c>
      <c r="I4202" t="s">
        <v>49</v>
      </c>
      <c r="J4202" t="s">
        <v>15623</v>
      </c>
      <c r="K4202" t="s">
        <v>2648</v>
      </c>
      <c r="L4202">
        <v>4765</v>
      </c>
      <c r="M4202">
        <v>1139</v>
      </c>
      <c r="N4202">
        <v>1238</v>
      </c>
      <c r="O4202">
        <v>1615</v>
      </c>
      <c r="P4202">
        <v>1982</v>
      </c>
      <c r="Q4202">
        <v>2170</v>
      </c>
    </row>
    <row r="4203" spans="1:17" x14ac:dyDescent="0.25">
      <c r="A4203">
        <v>50011</v>
      </c>
      <c r="B4203" t="s">
        <v>15630</v>
      </c>
      <c r="C4203" t="s">
        <v>15560</v>
      </c>
      <c r="D4203" t="s">
        <v>15561</v>
      </c>
      <c r="E4203" t="s">
        <v>207</v>
      </c>
      <c r="F4203" t="s">
        <v>3837</v>
      </c>
      <c r="G4203" t="s">
        <v>15463</v>
      </c>
      <c r="H4203" t="s">
        <v>15464</v>
      </c>
      <c r="I4203" t="s">
        <v>49</v>
      </c>
      <c r="J4203" t="s">
        <v>15623</v>
      </c>
      <c r="K4203" t="s">
        <v>2648</v>
      </c>
      <c r="L4203">
        <v>2258</v>
      </c>
      <c r="M4203">
        <v>1139</v>
      </c>
      <c r="N4203">
        <v>1238</v>
      </c>
      <c r="O4203">
        <v>1615</v>
      </c>
      <c r="P4203">
        <v>1982</v>
      </c>
      <c r="Q4203">
        <v>2170</v>
      </c>
    </row>
    <row r="4204" spans="1:17" x14ac:dyDescent="0.25">
      <c r="A4204">
        <v>50011</v>
      </c>
      <c r="B4204" t="s">
        <v>15631</v>
      </c>
      <c r="C4204" t="s">
        <v>15560</v>
      </c>
      <c r="D4204" t="s">
        <v>15561</v>
      </c>
      <c r="E4204" t="s">
        <v>207</v>
      </c>
      <c r="F4204" t="s">
        <v>15632</v>
      </c>
      <c r="G4204" t="s">
        <v>15463</v>
      </c>
      <c r="H4204" t="s">
        <v>15464</v>
      </c>
      <c r="I4204" t="s">
        <v>49</v>
      </c>
      <c r="J4204" t="s">
        <v>15623</v>
      </c>
      <c r="K4204" t="s">
        <v>2648</v>
      </c>
      <c r="L4204">
        <v>1094</v>
      </c>
      <c r="M4204">
        <v>1139</v>
      </c>
      <c r="N4204">
        <v>1238</v>
      </c>
      <c r="O4204">
        <v>1615</v>
      </c>
      <c r="P4204">
        <v>1982</v>
      </c>
      <c r="Q4204">
        <v>2170</v>
      </c>
    </row>
    <row r="4205" spans="1:17" x14ac:dyDescent="0.25">
      <c r="A4205">
        <v>50011</v>
      </c>
      <c r="B4205" t="s">
        <v>15633</v>
      </c>
      <c r="C4205" t="s">
        <v>15560</v>
      </c>
      <c r="D4205" t="s">
        <v>15561</v>
      </c>
      <c r="E4205" t="s">
        <v>207</v>
      </c>
      <c r="F4205" t="s">
        <v>4092</v>
      </c>
      <c r="G4205" t="s">
        <v>15463</v>
      </c>
      <c r="H4205" t="s">
        <v>15464</v>
      </c>
      <c r="I4205" t="s">
        <v>49</v>
      </c>
      <c r="J4205" t="s">
        <v>15623</v>
      </c>
      <c r="K4205" t="s">
        <v>2648</v>
      </c>
      <c r="L4205">
        <v>1586</v>
      </c>
      <c r="M4205">
        <v>1139</v>
      </c>
      <c r="N4205">
        <v>1238</v>
      </c>
      <c r="O4205">
        <v>1615</v>
      </c>
      <c r="P4205">
        <v>1982</v>
      </c>
      <c r="Q4205">
        <v>2170</v>
      </c>
    </row>
    <row r="4206" spans="1:17" x14ac:dyDescent="0.25">
      <c r="A4206">
        <v>50011</v>
      </c>
      <c r="B4206" t="s">
        <v>15634</v>
      </c>
      <c r="C4206" t="s">
        <v>15560</v>
      </c>
      <c r="D4206" t="s">
        <v>15561</v>
      </c>
      <c r="E4206" t="s">
        <v>207</v>
      </c>
      <c r="F4206" t="s">
        <v>15635</v>
      </c>
      <c r="G4206" t="s">
        <v>15463</v>
      </c>
      <c r="H4206" t="s">
        <v>15464</v>
      </c>
      <c r="I4206" t="s">
        <v>49</v>
      </c>
      <c r="J4206" t="s">
        <v>15623</v>
      </c>
      <c r="K4206" t="s">
        <v>2648</v>
      </c>
      <c r="L4206">
        <v>4757</v>
      </c>
      <c r="M4206">
        <v>1139</v>
      </c>
      <c r="N4206">
        <v>1238</v>
      </c>
      <c r="O4206">
        <v>1615</v>
      </c>
      <c r="P4206">
        <v>1982</v>
      </c>
      <c r="Q4206">
        <v>2170</v>
      </c>
    </row>
    <row r="4207" spans="1:17" x14ac:dyDescent="0.25">
      <c r="A4207">
        <v>50011</v>
      </c>
      <c r="B4207" t="s">
        <v>15636</v>
      </c>
      <c r="C4207" t="s">
        <v>15560</v>
      </c>
      <c r="D4207" t="s">
        <v>15561</v>
      </c>
      <c r="E4207" t="s">
        <v>207</v>
      </c>
      <c r="F4207" t="s">
        <v>15637</v>
      </c>
      <c r="G4207" t="s">
        <v>15463</v>
      </c>
      <c r="H4207" t="s">
        <v>15464</v>
      </c>
      <c r="I4207" t="s">
        <v>49</v>
      </c>
      <c r="J4207" t="s">
        <v>15623</v>
      </c>
      <c r="K4207" t="s">
        <v>2648</v>
      </c>
      <c r="L4207">
        <v>3647</v>
      </c>
      <c r="M4207">
        <v>1139</v>
      </c>
      <c r="N4207">
        <v>1238</v>
      </c>
      <c r="O4207">
        <v>1615</v>
      </c>
      <c r="P4207">
        <v>1982</v>
      </c>
      <c r="Q4207">
        <v>2170</v>
      </c>
    </row>
    <row r="4208" spans="1:17" x14ac:dyDescent="0.25">
      <c r="A4208">
        <v>50011</v>
      </c>
      <c r="B4208" t="s">
        <v>15638</v>
      </c>
      <c r="C4208" t="s">
        <v>15560</v>
      </c>
      <c r="D4208" t="s">
        <v>15561</v>
      </c>
      <c r="E4208" t="s">
        <v>207</v>
      </c>
      <c r="F4208" t="s">
        <v>8766</v>
      </c>
      <c r="G4208" t="s">
        <v>15463</v>
      </c>
      <c r="H4208" t="s">
        <v>15464</v>
      </c>
      <c r="I4208" t="s">
        <v>49</v>
      </c>
      <c r="J4208" t="s">
        <v>15623</v>
      </c>
      <c r="K4208" t="s">
        <v>2648</v>
      </c>
      <c r="L4208">
        <v>1000</v>
      </c>
      <c r="M4208">
        <v>1139</v>
      </c>
      <c r="N4208">
        <v>1238</v>
      </c>
      <c r="O4208">
        <v>1615</v>
      </c>
      <c r="P4208">
        <v>1982</v>
      </c>
      <c r="Q4208">
        <v>2170</v>
      </c>
    </row>
    <row r="4209" spans="1:17" x14ac:dyDescent="0.25">
      <c r="A4209">
        <v>50011</v>
      </c>
      <c r="B4209" t="s">
        <v>15639</v>
      </c>
      <c r="C4209" t="s">
        <v>15560</v>
      </c>
      <c r="D4209" t="s">
        <v>15561</v>
      </c>
      <c r="E4209" t="s">
        <v>207</v>
      </c>
      <c r="F4209" t="s">
        <v>15640</v>
      </c>
      <c r="G4209" t="s">
        <v>15463</v>
      </c>
      <c r="H4209" t="s">
        <v>15464</v>
      </c>
      <c r="I4209" t="s">
        <v>49</v>
      </c>
      <c r="J4209" t="s">
        <v>15623</v>
      </c>
      <c r="K4209" t="s">
        <v>2648</v>
      </c>
      <c r="L4209">
        <v>2572</v>
      </c>
      <c r="M4209">
        <v>1139</v>
      </c>
      <c r="N4209">
        <v>1238</v>
      </c>
      <c r="O4209">
        <v>1615</v>
      </c>
      <c r="P4209">
        <v>1982</v>
      </c>
      <c r="Q4209">
        <v>2170</v>
      </c>
    </row>
    <row r="4210" spans="1:17" x14ac:dyDescent="0.25">
      <c r="A4210">
        <v>50011</v>
      </c>
      <c r="B4210" t="s">
        <v>15641</v>
      </c>
      <c r="C4210" t="s">
        <v>15560</v>
      </c>
      <c r="D4210" t="s">
        <v>15561</v>
      </c>
      <c r="E4210" t="s">
        <v>207</v>
      </c>
      <c r="F4210" t="s">
        <v>15642</v>
      </c>
      <c r="G4210" t="s">
        <v>15463</v>
      </c>
      <c r="H4210" t="s">
        <v>15464</v>
      </c>
      <c r="I4210" t="s">
        <v>49</v>
      </c>
      <c r="J4210" t="s">
        <v>15623</v>
      </c>
      <c r="K4210" t="s">
        <v>2648</v>
      </c>
      <c r="L4210">
        <v>6796</v>
      </c>
      <c r="M4210">
        <v>1139</v>
      </c>
      <c r="N4210">
        <v>1238</v>
      </c>
      <c r="O4210">
        <v>1615</v>
      </c>
      <c r="P4210">
        <v>1982</v>
      </c>
      <c r="Q4210">
        <v>2170</v>
      </c>
    </row>
    <row r="4211" spans="1:17" x14ac:dyDescent="0.25">
      <c r="A4211">
        <v>50011</v>
      </c>
      <c r="B4211" t="s">
        <v>15643</v>
      </c>
      <c r="C4211" t="s">
        <v>15560</v>
      </c>
      <c r="D4211" t="s">
        <v>15561</v>
      </c>
      <c r="E4211" t="s">
        <v>207</v>
      </c>
      <c r="F4211" t="s">
        <v>8164</v>
      </c>
      <c r="G4211" t="s">
        <v>15463</v>
      </c>
      <c r="H4211" t="s">
        <v>15464</v>
      </c>
      <c r="I4211" t="s">
        <v>49</v>
      </c>
      <c r="J4211" t="s">
        <v>15623</v>
      </c>
      <c r="K4211" t="s">
        <v>2648</v>
      </c>
      <c r="L4211">
        <v>6488</v>
      </c>
      <c r="M4211">
        <v>1139</v>
      </c>
      <c r="N4211">
        <v>1238</v>
      </c>
      <c r="O4211">
        <v>1615</v>
      </c>
      <c r="P4211">
        <v>1982</v>
      </c>
      <c r="Q4211">
        <v>2170</v>
      </c>
    </row>
    <row r="4212" spans="1:17" x14ac:dyDescent="0.25">
      <c r="A4212">
        <v>50011</v>
      </c>
      <c r="B4212" t="s">
        <v>15644</v>
      </c>
      <c r="C4212" t="s">
        <v>15560</v>
      </c>
      <c r="D4212" t="s">
        <v>15561</v>
      </c>
      <c r="E4212" t="s">
        <v>207</v>
      </c>
      <c r="F4212" t="s">
        <v>15645</v>
      </c>
      <c r="G4212" t="s">
        <v>15463</v>
      </c>
      <c r="H4212" t="s">
        <v>15464</v>
      </c>
      <c r="I4212" t="s">
        <v>49</v>
      </c>
      <c r="J4212" t="s">
        <v>15623</v>
      </c>
      <c r="K4212" t="s">
        <v>2648</v>
      </c>
      <c r="L4212">
        <v>2436</v>
      </c>
      <c r="M4212">
        <v>1139</v>
      </c>
      <c r="N4212">
        <v>1238</v>
      </c>
      <c r="O4212">
        <v>1615</v>
      </c>
      <c r="P4212">
        <v>1982</v>
      </c>
      <c r="Q4212">
        <v>2170</v>
      </c>
    </row>
    <row r="4213" spans="1:17" x14ac:dyDescent="0.25">
      <c r="A4213">
        <v>50011</v>
      </c>
      <c r="B4213" t="s">
        <v>15646</v>
      </c>
      <c r="C4213" t="s">
        <v>15560</v>
      </c>
      <c r="D4213" t="s">
        <v>15561</v>
      </c>
      <c r="E4213" t="s">
        <v>207</v>
      </c>
      <c r="F4213" t="s">
        <v>15647</v>
      </c>
      <c r="G4213" t="s">
        <v>15463</v>
      </c>
      <c r="H4213" t="s">
        <v>15464</v>
      </c>
      <c r="I4213" t="s">
        <v>49</v>
      </c>
      <c r="J4213" t="s">
        <v>15623</v>
      </c>
      <c r="K4213" t="s">
        <v>2648</v>
      </c>
      <c r="L4213">
        <v>6542</v>
      </c>
      <c r="M4213">
        <v>1139</v>
      </c>
      <c r="N4213">
        <v>1238</v>
      </c>
      <c r="O4213">
        <v>1615</v>
      </c>
      <c r="P4213">
        <v>1982</v>
      </c>
      <c r="Q4213">
        <v>2170</v>
      </c>
    </row>
    <row r="4214" spans="1:17" x14ac:dyDescent="0.25">
      <c r="A4214">
        <v>50013</v>
      </c>
      <c r="B4214" t="s">
        <v>15648</v>
      </c>
      <c r="C4214" t="s">
        <v>15560</v>
      </c>
      <c r="D4214" t="s">
        <v>15561</v>
      </c>
      <c r="E4214" t="s">
        <v>350</v>
      </c>
      <c r="F4214" t="s">
        <v>15649</v>
      </c>
      <c r="G4214" t="s">
        <v>15463</v>
      </c>
      <c r="H4214" t="s">
        <v>15464</v>
      </c>
      <c r="I4214" t="s">
        <v>49</v>
      </c>
      <c r="J4214" t="s">
        <v>15650</v>
      </c>
      <c r="K4214" t="s">
        <v>2648</v>
      </c>
      <c r="L4214">
        <v>1833</v>
      </c>
      <c r="M4214">
        <v>1139</v>
      </c>
      <c r="N4214">
        <v>1238</v>
      </c>
      <c r="O4214">
        <v>1615</v>
      </c>
      <c r="P4214">
        <v>1982</v>
      </c>
      <c r="Q4214">
        <v>2170</v>
      </c>
    </row>
    <row r="4215" spans="1:17" x14ac:dyDescent="0.25">
      <c r="A4215">
        <v>50013</v>
      </c>
      <c r="B4215" t="s">
        <v>15651</v>
      </c>
      <c r="C4215" t="s">
        <v>15560</v>
      </c>
      <c r="D4215" t="s">
        <v>15561</v>
      </c>
      <c r="E4215" t="s">
        <v>350</v>
      </c>
      <c r="F4215" t="s">
        <v>7399</v>
      </c>
      <c r="G4215" t="s">
        <v>15463</v>
      </c>
      <c r="H4215" t="s">
        <v>15464</v>
      </c>
      <c r="I4215" t="s">
        <v>49</v>
      </c>
      <c r="J4215" t="s">
        <v>15650</v>
      </c>
      <c r="K4215" t="s">
        <v>2648</v>
      </c>
      <c r="L4215">
        <v>2138</v>
      </c>
      <c r="M4215">
        <v>1139</v>
      </c>
      <c r="N4215">
        <v>1238</v>
      </c>
      <c r="O4215">
        <v>1615</v>
      </c>
      <c r="P4215">
        <v>1982</v>
      </c>
      <c r="Q4215">
        <v>2170</v>
      </c>
    </row>
    <row r="4216" spans="1:17" x14ac:dyDescent="0.25">
      <c r="A4216">
        <v>50013</v>
      </c>
      <c r="B4216" t="s">
        <v>15652</v>
      </c>
      <c r="C4216" t="s">
        <v>15560</v>
      </c>
      <c r="D4216" t="s">
        <v>15561</v>
      </c>
      <c r="E4216" t="s">
        <v>350</v>
      </c>
      <c r="F4216" t="s">
        <v>15653</v>
      </c>
      <c r="G4216" t="s">
        <v>15463</v>
      </c>
      <c r="H4216" t="s">
        <v>15464</v>
      </c>
      <c r="I4216" t="s">
        <v>49</v>
      </c>
      <c r="J4216" t="s">
        <v>15650</v>
      </c>
      <c r="K4216" t="s">
        <v>2648</v>
      </c>
      <c r="L4216">
        <v>450</v>
      </c>
      <c r="M4216">
        <v>1139</v>
      </c>
      <c r="N4216">
        <v>1238</v>
      </c>
      <c r="O4216">
        <v>1615</v>
      </c>
      <c r="P4216">
        <v>1982</v>
      </c>
      <c r="Q4216">
        <v>2170</v>
      </c>
    </row>
    <row r="4217" spans="1:17" x14ac:dyDescent="0.25">
      <c r="A4217">
        <v>50013</v>
      </c>
      <c r="B4217" t="s">
        <v>15654</v>
      </c>
      <c r="C4217" t="s">
        <v>15560</v>
      </c>
      <c r="D4217" t="s">
        <v>15561</v>
      </c>
      <c r="E4217" t="s">
        <v>350</v>
      </c>
      <c r="F4217" t="s">
        <v>15655</v>
      </c>
      <c r="G4217" t="s">
        <v>15463</v>
      </c>
      <c r="H4217" t="s">
        <v>15464</v>
      </c>
      <c r="I4217" t="s">
        <v>49</v>
      </c>
      <c r="J4217" t="s">
        <v>15650</v>
      </c>
      <c r="K4217" t="s">
        <v>2648</v>
      </c>
      <c r="L4217">
        <v>1018</v>
      </c>
      <c r="M4217">
        <v>1139</v>
      </c>
      <c r="N4217">
        <v>1238</v>
      </c>
      <c r="O4217">
        <v>1615</v>
      </c>
      <c r="P4217">
        <v>1982</v>
      </c>
      <c r="Q4217">
        <v>2170</v>
      </c>
    </row>
    <row r="4218" spans="1:17" x14ac:dyDescent="0.25">
      <c r="A4218">
        <v>50013</v>
      </c>
      <c r="B4218" t="s">
        <v>15656</v>
      </c>
      <c r="C4218" t="s">
        <v>15560</v>
      </c>
      <c r="D4218" t="s">
        <v>15561</v>
      </c>
      <c r="E4218" t="s">
        <v>350</v>
      </c>
      <c r="F4218" t="s">
        <v>15657</v>
      </c>
      <c r="G4218" t="s">
        <v>15463</v>
      </c>
      <c r="H4218" t="s">
        <v>15464</v>
      </c>
      <c r="I4218" t="s">
        <v>49</v>
      </c>
      <c r="J4218" t="s">
        <v>15650</v>
      </c>
      <c r="K4218" t="s">
        <v>2648</v>
      </c>
      <c r="L4218">
        <v>1636</v>
      </c>
      <c r="M4218">
        <v>1139</v>
      </c>
      <c r="N4218">
        <v>1238</v>
      </c>
      <c r="O4218">
        <v>1615</v>
      </c>
      <c r="P4218">
        <v>1982</v>
      </c>
      <c r="Q4218">
        <v>2170</v>
      </c>
    </row>
    <row r="4219" spans="1:17" x14ac:dyDescent="0.25">
      <c r="A4219">
        <v>50015</v>
      </c>
      <c r="B4219" t="s">
        <v>15658</v>
      </c>
      <c r="C4219" t="s">
        <v>15659</v>
      </c>
      <c r="D4219" t="s">
        <v>15660</v>
      </c>
      <c r="E4219" t="s">
        <v>382</v>
      </c>
      <c r="F4219" t="s">
        <v>15661</v>
      </c>
      <c r="G4219" t="s">
        <v>15463</v>
      </c>
      <c r="H4219" t="s">
        <v>15464</v>
      </c>
      <c r="I4219" t="s">
        <v>49</v>
      </c>
      <c r="J4219" t="s">
        <v>15662</v>
      </c>
      <c r="K4219" t="s">
        <v>2657</v>
      </c>
      <c r="L4219">
        <v>419</v>
      </c>
      <c r="M4219">
        <v>874</v>
      </c>
      <c r="N4219">
        <v>880</v>
      </c>
      <c r="O4219">
        <v>1158</v>
      </c>
      <c r="P4219">
        <v>1544</v>
      </c>
      <c r="Q4219">
        <v>1556</v>
      </c>
    </row>
    <row r="4220" spans="1:17" x14ac:dyDescent="0.25">
      <c r="A4220">
        <v>50015</v>
      </c>
      <c r="B4220" t="s">
        <v>15663</v>
      </c>
      <c r="C4220" t="s">
        <v>15659</v>
      </c>
      <c r="D4220" t="s">
        <v>15660</v>
      </c>
      <c r="E4220" t="s">
        <v>382</v>
      </c>
      <c r="F4220" t="s">
        <v>8118</v>
      </c>
      <c r="G4220" t="s">
        <v>15463</v>
      </c>
      <c r="H4220" t="s">
        <v>15464</v>
      </c>
      <c r="I4220" t="s">
        <v>49</v>
      </c>
      <c r="J4220" t="s">
        <v>15662</v>
      </c>
      <c r="K4220" t="s">
        <v>2657</v>
      </c>
      <c r="L4220">
        <v>3819</v>
      </c>
      <c r="M4220">
        <v>874</v>
      </c>
      <c r="N4220">
        <v>880</v>
      </c>
      <c r="O4220">
        <v>1158</v>
      </c>
      <c r="P4220">
        <v>1544</v>
      </c>
      <c r="Q4220">
        <v>1556</v>
      </c>
    </row>
    <row r="4221" spans="1:17" x14ac:dyDescent="0.25">
      <c r="A4221">
        <v>50015</v>
      </c>
      <c r="B4221" t="s">
        <v>15664</v>
      </c>
      <c r="C4221" t="s">
        <v>15659</v>
      </c>
      <c r="D4221" t="s">
        <v>15660</v>
      </c>
      <c r="E4221" t="s">
        <v>382</v>
      </c>
      <c r="F4221" t="s">
        <v>15665</v>
      </c>
      <c r="G4221" t="s">
        <v>15463</v>
      </c>
      <c r="H4221" t="s">
        <v>15464</v>
      </c>
      <c r="I4221" t="s">
        <v>49</v>
      </c>
      <c r="J4221" t="s">
        <v>15662</v>
      </c>
      <c r="K4221" t="s">
        <v>2657</v>
      </c>
      <c r="L4221">
        <v>1254</v>
      </c>
      <c r="M4221">
        <v>874</v>
      </c>
      <c r="N4221">
        <v>880</v>
      </c>
      <c r="O4221">
        <v>1158</v>
      </c>
      <c r="P4221">
        <v>1544</v>
      </c>
      <c r="Q4221">
        <v>1556</v>
      </c>
    </row>
    <row r="4222" spans="1:17" x14ac:dyDescent="0.25">
      <c r="A4222">
        <v>50015</v>
      </c>
      <c r="B4222" t="s">
        <v>15666</v>
      </c>
      <c r="C4222" t="s">
        <v>15659</v>
      </c>
      <c r="D4222" t="s">
        <v>15660</v>
      </c>
      <c r="E4222" t="s">
        <v>382</v>
      </c>
      <c r="F4222" t="s">
        <v>15667</v>
      </c>
      <c r="G4222" t="s">
        <v>15463</v>
      </c>
      <c r="H4222" t="s">
        <v>15464</v>
      </c>
      <c r="I4222" t="s">
        <v>49</v>
      </c>
      <c r="J4222" t="s">
        <v>15662</v>
      </c>
      <c r="K4222" t="s">
        <v>2657</v>
      </c>
      <c r="L4222">
        <v>923</v>
      </c>
      <c r="M4222">
        <v>874</v>
      </c>
      <c r="N4222">
        <v>880</v>
      </c>
      <c r="O4222">
        <v>1158</v>
      </c>
      <c r="P4222">
        <v>1544</v>
      </c>
      <c r="Q4222">
        <v>1556</v>
      </c>
    </row>
    <row r="4223" spans="1:17" x14ac:dyDescent="0.25">
      <c r="A4223">
        <v>50015</v>
      </c>
      <c r="B4223" t="s">
        <v>15668</v>
      </c>
      <c r="C4223" t="s">
        <v>15659</v>
      </c>
      <c r="D4223" t="s">
        <v>15660</v>
      </c>
      <c r="E4223" t="s">
        <v>382</v>
      </c>
      <c r="F4223" t="s">
        <v>15669</v>
      </c>
      <c r="G4223" t="s">
        <v>15463</v>
      </c>
      <c r="H4223" t="s">
        <v>15464</v>
      </c>
      <c r="I4223" t="s">
        <v>49</v>
      </c>
      <c r="J4223" t="s">
        <v>15662</v>
      </c>
      <c r="K4223" t="s">
        <v>2657</v>
      </c>
      <c r="L4223">
        <v>2981</v>
      </c>
      <c r="M4223">
        <v>874</v>
      </c>
      <c r="N4223">
        <v>880</v>
      </c>
      <c r="O4223">
        <v>1158</v>
      </c>
      <c r="P4223">
        <v>1544</v>
      </c>
      <c r="Q4223">
        <v>1556</v>
      </c>
    </row>
    <row r="4224" spans="1:17" x14ac:dyDescent="0.25">
      <c r="A4224">
        <v>50015</v>
      </c>
      <c r="B4224" t="s">
        <v>15670</v>
      </c>
      <c r="C4224" t="s">
        <v>15659</v>
      </c>
      <c r="D4224" t="s">
        <v>15660</v>
      </c>
      <c r="E4224" t="s">
        <v>382</v>
      </c>
      <c r="F4224" t="s">
        <v>15671</v>
      </c>
      <c r="G4224" t="s">
        <v>15463</v>
      </c>
      <c r="H4224" t="s">
        <v>15464</v>
      </c>
      <c r="I4224" t="s">
        <v>49</v>
      </c>
      <c r="J4224" t="s">
        <v>15662</v>
      </c>
      <c r="K4224" t="s">
        <v>2657</v>
      </c>
      <c r="L4224">
        <v>3625</v>
      </c>
      <c r="M4224">
        <v>874</v>
      </c>
      <c r="N4224">
        <v>880</v>
      </c>
      <c r="O4224">
        <v>1158</v>
      </c>
      <c r="P4224">
        <v>1544</v>
      </c>
      <c r="Q4224">
        <v>1556</v>
      </c>
    </row>
    <row r="4225" spans="1:17" x14ac:dyDescent="0.25">
      <c r="A4225">
        <v>50015</v>
      </c>
      <c r="B4225" t="s">
        <v>15672</v>
      </c>
      <c r="C4225" t="s">
        <v>15659</v>
      </c>
      <c r="D4225" t="s">
        <v>15660</v>
      </c>
      <c r="E4225" t="s">
        <v>382</v>
      </c>
      <c r="F4225" t="s">
        <v>15673</v>
      </c>
      <c r="G4225" t="s">
        <v>15463</v>
      </c>
      <c r="H4225" t="s">
        <v>15464</v>
      </c>
      <c r="I4225" t="s">
        <v>49</v>
      </c>
      <c r="J4225" t="s">
        <v>15662</v>
      </c>
      <c r="K4225" t="s">
        <v>2657</v>
      </c>
      <c r="L4225">
        <v>5485</v>
      </c>
      <c r="M4225">
        <v>874</v>
      </c>
      <c r="N4225">
        <v>880</v>
      </c>
      <c r="O4225">
        <v>1158</v>
      </c>
      <c r="P4225">
        <v>1544</v>
      </c>
      <c r="Q4225">
        <v>1556</v>
      </c>
    </row>
    <row r="4226" spans="1:17" x14ac:dyDescent="0.25">
      <c r="A4226">
        <v>50015</v>
      </c>
      <c r="B4226" t="s">
        <v>15674</v>
      </c>
      <c r="C4226" t="s">
        <v>15659</v>
      </c>
      <c r="D4226" t="s">
        <v>15660</v>
      </c>
      <c r="E4226" t="s">
        <v>382</v>
      </c>
      <c r="F4226" t="s">
        <v>15675</v>
      </c>
      <c r="G4226" t="s">
        <v>15463</v>
      </c>
      <c r="H4226" t="s">
        <v>15464</v>
      </c>
      <c r="I4226" t="s">
        <v>49</v>
      </c>
      <c r="J4226" t="s">
        <v>15662</v>
      </c>
      <c r="K4226" t="s">
        <v>2657</v>
      </c>
      <c r="L4226">
        <v>4447</v>
      </c>
      <c r="M4226">
        <v>874</v>
      </c>
      <c r="N4226">
        <v>880</v>
      </c>
      <c r="O4226">
        <v>1158</v>
      </c>
      <c r="P4226">
        <v>1544</v>
      </c>
      <c r="Q4226">
        <v>1556</v>
      </c>
    </row>
    <row r="4227" spans="1:17" x14ac:dyDescent="0.25">
      <c r="A4227">
        <v>50015</v>
      </c>
      <c r="B4227" t="s">
        <v>15676</v>
      </c>
      <c r="C4227" t="s">
        <v>15659</v>
      </c>
      <c r="D4227" t="s">
        <v>15660</v>
      </c>
      <c r="E4227" t="s">
        <v>382</v>
      </c>
      <c r="F4227" t="s">
        <v>15677</v>
      </c>
      <c r="G4227" t="s">
        <v>15463</v>
      </c>
      <c r="H4227" t="s">
        <v>15464</v>
      </c>
      <c r="I4227" t="s">
        <v>49</v>
      </c>
      <c r="J4227" t="s">
        <v>15662</v>
      </c>
      <c r="K4227" t="s">
        <v>2657</v>
      </c>
      <c r="L4227">
        <v>721</v>
      </c>
      <c r="M4227">
        <v>874</v>
      </c>
      <c r="N4227">
        <v>880</v>
      </c>
      <c r="O4227">
        <v>1158</v>
      </c>
      <c r="P4227">
        <v>1544</v>
      </c>
      <c r="Q4227">
        <v>1556</v>
      </c>
    </row>
    <row r="4228" spans="1:17" x14ac:dyDescent="0.25">
      <c r="A4228">
        <v>50015</v>
      </c>
      <c r="B4228" t="s">
        <v>15678</v>
      </c>
      <c r="C4228" t="s">
        <v>15659</v>
      </c>
      <c r="D4228" t="s">
        <v>15660</v>
      </c>
      <c r="E4228" t="s">
        <v>382</v>
      </c>
      <c r="F4228" t="s">
        <v>4077</v>
      </c>
      <c r="G4228" t="s">
        <v>15463</v>
      </c>
      <c r="H4228" t="s">
        <v>15464</v>
      </c>
      <c r="I4228" t="s">
        <v>49</v>
      </c>
      <c r="J4228" t="s">
        <v>15662</v>
      </c>
      <c r="K4228" t="s">
        <v>2657</v>
      </c>
      <c r="L4228">
        <v>1702</v>
      </c>
      <c r="M4228">
        <v>874</v>
      </c>
      <c r="N4228">
        <v>880</v>
      </c>
      <c r="O4228">
        <v>1158</v>
      </c>
      <c r="P4228">
        <v>1544</v>
      </c>
      <c r="Q4228">
        <v>1556</v>
      </c>
    </row>
    <row r="4229" spans="1:17" x14ac:dyDescent="0.25">
      <c r="A4229">
        <v>50017</v>
      </c>
      <c r="B4229" t="s">
        <v>15679</v>
      </c>
      <c r="C4229" t="s">
        <v>15680</v>
      </c>
      <c r="D4229" t="s">
        <v>15681</v>
      </c>
      <c r="E4229" t="s">
        <v>420</v>
      </c>
      <c r="F4229" t="s">
        <v>7914</v>
      </c>
      <c r="G4229" t="s">
        <v>15463</v>
      </c>
      <c r="H4229" t="s">
        <v>15464</v>
      </c>
      <c r="I4229" t="s">
        <v>49</v>
      </c>
      <c r="J4229" t="s">
        <v>15682</v>
      </c>
      <c r="K4229" t="s">
        <v>2657</v>
      </c>
      <c r="L4229">
        <v>2707</v>
      </c>
      <c r="M4229">
        <v>852</v>
      </c>
      <c r="N4229">
        <v>857</v>
      </c>
      <c r="O4229">
        <v>1125</v>
      </c>
      <c r="P4229">
        <v>1427</v>
      </c>
      <c r="Q4229">
        <v>1511</v>
      </c>
    </row>
    <row r="4230" spans="1:17" x14ac:dyDescent="0.25">
      <c r="A4230">
        <v>50017</v>
      </c>
      <c r="B4230" t="s">
        <v>15683</v>
      </c>
      <c r="C4230" t="s">
        <v>15680</v>
      </c>
      <c r="D4230" t="s">
        <v>15681</v>
      </c>
      <c r="E4230" t="s">
        <v>420</v>
      </c>
      <c r="F4230" t="s">
        <v>15684</v>
      </c>
      <c r="G4230" t="s">
        <v>15463</v>
      </c>
      <c r="H4230" t="s">
        <v>15464</v>
      </c>
      <c r="I4230" t="s">
        <v>49</v>
      </c>
      <c r="J4230" t="s">
        <v>15682</v>
      </c>
      <c r="K4230" t="s">
        <v>2657</v>
      </c>
      <c r="L4230">
        <v>943</v>
      </c>
      <c r="M4230">
        <v>852</v>
      </c>
      <c r="N4230">
        <v>857</v>
      </c>
      <c r="O4230">
        <v>1125</v>
      </c>
      <c r="P4230">
        <v>1427</v>
      </c>
      <c r="Q4230">
        <v>1511</v>
      </c>
    </row>
    <row r="4231" spans="1:17" x14ac:dyDescent="0.25">
      <c r="A4231">
        <v>50017</v>
      </c>
      <c r="B4231" t="s">
        <v>15685</v>
      </c>
      <c r="C4231" t="s">
        <v>15680</v>
      </c>
      <c r="D4231" t="s">
        <v>15681</v>
      </c>
      <c r="E4231" t="s">
        <v>420</v>
      </c>
      <c r="F4231" t="s">
        <v>3827</v>
      </c>
      <c r="G4231" t="s">
        <v>15463</v>
      </c>
      <c r="H4231" t="s">
        <v>15464</v>
      </c>
      <c r="I4231" t="s">
        <v>49</v>
      </c>
      <c r="J4231" t="s">
        <v>15682</v>
      </c>
      <c r="K4231" t="s">
        <v>2657</v>
      </c>
      <c r="L4231">
        <v>1427</v>
      </c>
      <c r="M4231">
        <v>852</v>
      </c>
      <c r="N4231">
        <v>857</v>
      </c>
      <c r="O4231">
        <v>1125</v>
      </c>
      <c r="P4231">
        <v>1427</v>
      </c>
      <c r="Q4231">
        <v>1511</v>
      </c>
    </row>
    <row r="4232" spans="1:17" x14ac:dyDescent="0.25">
      <c r="A4232">
        <v>50017</v>
      </c>
      <c r="B4232" t="s">
        <v>15686</v>
      </c>
      <c r="C4232" t="s">
        <v>15680</v>
      </c>
      <c r="D4232" t="s">
        <v>15681</v>
      </c>
      <c r="E4232" t="s">
        <v>420</v>
      </c>
      <c r="F4232" t="s">
        <v>7701</v>
      </c>
      <c r="G4232" t="s">
        <v>15463</v>
      </c>
      <c r="H4232" t="s">
        <v>15464</v>
      </c>
      <c r="I4232" t="s">
        <v>49</v>
      </c>
      <c r="J4232" t="s">
        <v>15682</v>
      </c>
      <c r="K4232" t="s">
        <v>2657</v>
      </c>
      <c r="L4232">
        <v>1304</v>
      </c>
      <c r="M4232">
        <v>852</v>
      </c>
      <c r="N4232">
        <v>857</v>
      </c>
      <c r="O4232">
        <v>1125</v>
      </c>
      <c r="P4232">
        <v>1427</v>
      </c>
      <c r="Q4232">
        <v>1511</v>
      </c>
    </row>
    <row r="4233" spans="1:17" x14ac:dyDescent="0.25">
      <c r="A4233">
        <v>50017</v>
      </c>
      <c r="B4233" t="s">
        <v>15687</v>
      </c>
      <c r="C4233" t="s">
        <v>15680</v>
      </c>
      <c r="D4233" t="s">
        <v>15681</v>
      </c>
      <c r="E4233" t="s">
        <v>420</v>
      </c>
      <c r="F4233" t="s">
        <v>7932</v>
      </c>
      <c r="G4233" t="s">
        <v>15463</v>
      </c>
      <c r="H4233" t="s">
        <v>15464</v>
      </c>
      <c r="I4233" t="s">
        <v>49</v>
      </c>
      <c r="J4233" t="s">
        <v>15682</v>
      </c>
      <c r="K4233" t="s">
        <v>2657</v>
      </c>
      <c r="L4233">
        <v>1623</v>
      </c>
      <c r="M4233">
        <v>852</v>
      </c>
      <c r="N4233">
        <v>857</v>
      </c>
      <c r="O4233">
        <v>1125</v>
      </c>
      <c r="P4233">
        <v>1427</v>
      </c>
      <c r="Q4233">
        <v>1511</v>
      </c>
    </row>
    <row r="4234" spans="1:17" x14ac:dyDescent="0.25">
      <c r="A4234">
        <v>50017</v>
      </c>
      <c r="B4234" t="s">
        <v>15688</v>
      </c>
      <c r="C4234" t="s">
        <v>15680</v>
      </c>
      <c r="D4234" t="s">
        <v>15681</v>
      </c>
      <c r="E4234" t="s">
        <v>420</v>
      </c>
      <c r="F4234" t="s">
        <v>15689</v>
      </c>
      <c r="G4234" t="s">
        <v>15463</v>
      </c>
      <c r="H4234" t="s">
        <v>15464</v>
      </c>
      <c r="I4234" t="s">
        <v>49</v>
      </c>
      <c r="J4234" t="s">
        <v>15682</v>
      </c>
      <c r="K4234" t="s">
        <v>2657</v>
      </c>
      <c r="L4234">
        <v>1123</v>
      </c>
      <c r="M4234">
        <v>852</v>
      </c>
      <c r="N4234">
        <v>857</v>
      </c>
      <c r="O4234">
        <v>1125</v>
      </c>
      <c r="P4234">
        <v>1427</v>
      </c>
      <c r="Q4234">
        <v>1511</v>
      </c>
    </row>
    <row r="4235" spans="1:17" x14ac:dyDescent="0.25">
      <c r="A4235">
        <v>50017</v>
      </c>
      <c r="B4235" t="s">
        <v>15690</v>
      </c>
      <c r="C4235" t="s">
        <v>15680</v>
      </c>
      <c r="D4235" t="s">
        <v>15681</v>
      </c>
      <c r="E4235" t="s">
        <v>420</v>
      </c>
      <c r="F4235" t="s">
        <v>8667</v>
      </c>
      <c r="G4235" t="s">
        <v>15463</v>
      </c>
      <c r="H4235" t="s">
        <v>15464</v>
      </c>
      <c r="I4235" t="s">
        <v>49</v>
      </c>
      <c r="J4235" t="s">
        <v>15682</v>
      </c>
      <c r="K4235" t="s">
        <v>2657</v>
      </c>
      <c r="L4235">
        <v>2117</v>
      </c>
      <c r="M4235">
        <v>852</v>
      </c>
      <c r="N4235">
        <v>857</v>
      </c>
      <c r="O4235">
        <v>1125</v>
      </c>
      <c r="P4235">
        <v>1427</v>
      </c>
      <c r="Q4235">
        <v>1511</v>
      </c>
    </row>
    <row r="4236" spans="1:17" x14ac:dyDescent="0.25">
      <c r="A4236">
        <v>50017</v>
      </c>
      <c r="B4236" t="s">
        <v>15691</v>
      </c>
      <c r="C4236" t="s">
        <v>15680</v>
      </c>
      <c r="D4236" t="s">
        <v>15681</v>
      </c>
      <c r="E4236" t="s">
        <v>420</v>
      </c>
      <c r="F4236" t="s">
        <v>4061</v>
      </c>
      <c r="G4236" t="s">
        <v>15463</v>
      </c>
      <c r="H4236" t="s">
        <v>15464</v>
      </c>
      <c r="I4236" t="s">
        <v>49</v>
      </c>
      <c r="J4236" t="s">
        <v>15682</v>
      </c>
      <c r="K4236" t="s">
        <v>2657</v>
      </c>
      <c r="L4236">
        <v>1000</v>
      </c>
      <c r="M4236">
        <v>852</v>
      </c>
      <c r="N4236">
        <v>857</v>
      </c>
      <c r="O4236">
        <v>1125</v>
      </c>
      <c r="P4236">
        <v>1427</v>
      </c>
      <c r="Q4236">
        <v>1511</v>
      </c>
    </row>
    <row r="4237" spans="1:17" x14ac:dyDescent="0.25">
      <c r="A4237">
        <v>50017</v>
      </c>
      <c r="B4237" t="s">
        <v>15692</v>
      </c>
      <c r="C4237" t="s">
        <v>15680</v>
      </c>
      <c r="D4237" t="s">
        <v>15681</v>
      </c>
      <c r="E4237" t="s">
        <v>420</v>
      </c>
      <c r="F4237" t="s">
        <v>7724</v>
      </c>
      <c r="G4237" t="s">
        <v>15463</v>
      </c>
      <c r="H4237" t="s">
        <v>15464</v>
      </c>
      <c r="I4237" t="s">
        <v>49</v>
      </c>
      <c r="J4237" t="s">
        <v>15682</v>
      </c>
      <c r="K4237" t="s">
        <v>2657</v>
      </c>
      <c r="L4237">
        <v>4625</v>
      </c>
      <c r="M4237">
        <v>852</v>
      </c>
      <c r="N4237">
        <v>857</v>
      </c>
      <c r="O4237">
        <v>1125</v>
      </c>
      <c r="P4237">
        <v>1427</v>
      </c>
      <c r="Q4237">
        <v>1511</v>
      </c>
    </row>
    <row r="4238" spans="1:17" x14ac:dyDescent="0.25">
      <c r="A4238">
        <v>50017</v>
      </c>
      <c r="B4238" t="s">
        <v>15693</v>
      </c>
      <c r="C4238" t="s">
        <v>15680</v>
      </c>
      <c r="D4238" t="s">
        <v>15681</v>
      </c>
      <c r="E4238" t="s">
        <v>420</v>
      </c>
      <c r="F4238" t="s">
        <v>11607</v>
      </c>
      <c r="G4238" t="s">
        <v>15463</v>
      </c>
      <c r="H4238" t="s">
        <v>15464</v>
      </c>
      <c r="I4238" t="s">
        <v>49</v>
      </c>
      <c r="J4238" t="s">
        <v>15682</v>
      </c>
      <c r="K4238" t="s">
        <v>2657</v>
      </c>
      <c r="L4238">
        <v>1113</v>
      </c>
      <c r="M4238">
        <v>852</v>
      </c>
      <c r="N4238">
        <v>857</v>
      </c>
      <c r="O4238">
        <v>1125</v>
      </c>
      <c r="P4238">
        <v>1427</v>
      </c>
      <c r="Q4238">
        <v>1511</v>
      </c>
    </row>
    <row r="4239" spans="1:17" x14ac:dyDescent="0.25">
      <c r="A4239">
        <v>50017</v>
      </c>
      <c r="B4239" t="s">
        <v>15694</v>
      </c>
      <c r="C4239" t="s">
        <v>15680</v>
      </c>
      <c r="D4239" t="s">
        <v>15681</v>
      </c>
      <c r="E4239" t="s">
        <v>420</v>
      </c>
      <c r="F4239" t="s">
        <v>15695</v>
      </c>
      <c r="G4239" t="s">
        <v>15463</v>
      </c>
      <c r="H4239" t="s">
        <v>15464</v>
      </c>
      <c r="I4239" t="s">
        <v>49</v>
      </c>
      <c r="J4239" t="s">
        <v>15682</v>
      </c>
      <c r="K4239" t="s">
        <v>2657</v>
      </c>
      <c r="L4239">
        <v>2546</v>
      </c>
      <c r="M4239">
        <v>852</v>
      </c>
      <c r="N4239">
        <v>857</v>
      </c>
      <c r="O4239">
        <v>1125</v>
      </c>
      <c r="P4239">
        <v>1427</v>
      </c>
      <c r="Q4239">
        <v>1511</v>
      </c>
    </row>
    <row r="4240" spans="1:17" x14ac:dyDescent="0.25">
      <c r="A4240">
        <v>50017</v>
      </c>
      <c r="B4240" t="s">
        <v>15696</v>
      </c>
      <c r="C4240" t="s">
        <v>15680</v>
      </c>
      <c r="D4240" t="s">
        <v>15681</v>
      </c>
      <c r="E4240" t="s">
        <v>420</v>
      </c>
      <c r="F4240" t="s">
        <v>8101</v>
      </c>
      <c r="G4240" t="s">
        <v>15463</v>
      </c>
      <c r="H4240" t="s">
        <v>15464</v>
      </c>
      <c r="I4240" t="s">
        <v>49</v>
      </c>
      <c r="J4240" t="s">
        <v>15682</v>
      </c>
      <c r="K4240" t="s">
        <v>2657</v>
      </c>
      <c r="L4240">
        <v>903</v>
      </c>
      <c r="M4240">
        <v>852</v>
      </c>
      <c r="N4240">
        <v>857</v>
      </c>
      <c r="O4240">
        <v>1125</v>
      </c>
      <c r="P4240">
        <v>1427</v>
      </c>
      <c r="Q4240">
        <v>1511</v>
      </c>
    </row>
    <row r="4241" spans="1:17" x14ac:dyDescent="0.25">
      <c r="A4241">
        <v>50017</v>
      </c>
      <c r="B4241" t="s">
        <v>15697</v>
      </c>
      <c r="C4241" t="s">
        <v>15680</v>
      </c>
      <c r="D4241" t="s">
        <v>15681</v>
      </c>
      <c r="E4241" t="s">
        <v>420</v>
      </c>
      <c r="F4241" t="s">
        <v>15698</v>
      </c>
      <c r="G4241" t="s">
        <v>15463</v>
      </c>
      <c r="H4241" t="s">
        <v>15464</v>
      </c>
      <c r="I4241" t="s">
        <v>49</v>
      </c>
      <c r="J4241" t="s">
        <v>15682</v>
      </c>
      <c r="K4241" t="s">
        <v>2657</v>
      </c>
      <c r="L4241">
        <v>1210</v>
      </c>
      <c r="M4241">
        <v>852</v>
      </c>
      <c r="N4241">
        <v>857</v>
      </c>
      <c r="O4241">
        <v>1125</v>
      </c>
      <c r="P4241">
        <v>1427</v>
      </c>
      <c r="Q4241">
        <v>1511</v>
      </c>
    </row>
    <row r="4242" spans="1:17" x14ac:dyDescent="0.25">
      <c r="A4242">
        <v>50017</v>
      </c>
      <c r="B4242" t="s">
        <v>15699</v>
      </c>
      <c r="C4242" t="s">
        <v>15680</v>
      </c>
      <c r="D4242" t="s">
        <v>15681</v>
      </c>
      <c r="E4242" t="s">
        <v>420</v>
      </c>
      <c r="F4242" t="s">
        <v>15700</v>
      </c>
      <c r="G4242" t="s">
        <v>15463</v>
      </c>
      <c r="H4242" t="s">
        <v>15464</v>
      </c>
      <c r="I4242" t="s">
        <v>49</v>
      </c>
      <c r="J4242" t="s">
        <v>15682</v>
      </c>
      <c r="K4242" t="s">
        <v>2657</v>
      </c>
      <c r="L4242">
        <v>721</v>
      </c>
      <c r="M4242">
        <v>852</v>
      </c>
      <c r="N4242">
        <v>857</v>
      </c>
      <c r="O4242">
        <v>1125</v>
      </c>
      <c r="P4242">
        <v>1427</v>
      </c>
      <c r="Q4242">
        <v>1511</v>
      </c>
    </row>
    <row r="4243" spans="1:17" x14ac:dyDescent="0.25">
      <c r="A4243">
        <v>50017</v>
      </c>
      <c r="B4243" t="s">
        <v>15701</v>
      </c>
      <c r="C4243" t="s">
        <v>15680</v>
      </c>
      <c r="D4243" t="s">
        <v>15681</v>
      </c>
      <c r="E4243" t="s">
        <v>420</v>
      </c>
      <c r="F4243" t="s">
        <v>3979</v>
      </c>
      <c r="G4243" t="s">
        <v>15463</v>
      </c>
      <c r="H4243" t="s">
        <v>15464</v>
      </c>
      <c r="I4243" t="s">
        <v>49</v>
      </c>
      <c r="J4243" t="s">
        <v>15682</v>
      </c>
      <c r="K4243" t="s">
        <v>2657</v>
      </c>
      <c r="L4243">
        <v>1226</v>
      </c>
      <c r="M4243">
        <v>852</v>
      </c>
      <c r="N4243">
        <v>857</v>
      </c>
      <c r="O4243">
        <v>1125</v>
      </c>
      <c r="P4243">
        <v>1427</v>
      </c>
      <c r="Q4243">
        <v>1511</v>
      </c>
    </row>
    <row r="4244" spans="1:17" x14ac:dyDescent="0.25">
      <c r="A4244">
        <v>50017</v>
      </c>
      <c r="B4244" t="s">
        <v>15702</v>
      </c>
      <c r="C4244" t="s">
        <v>15680</v>
      </c>
      <c r="D4244" t="s">
        <v>15681</v>
      </c>
      <c r="E4244" t="s">
        <v>420</v>
      </c>
      <c r="F4244" t="s">
        <v>15703</v>
      </c>
      <c r="G4244" t="s">
        <v>15463</v>
      </c>
      <c r="H4244" t="s">
        <v>15464</v>
      </c>
      <c r="I4244" t="s">
        <v>49</v>
      </c>
      <c r="J4244" t="s">
        <v>15682</v>
      </c>
      <c r="K4244" t="s">
        <v>2657</v>
      </c>
      <c r="L4244">
        <v>787</v>
      </c>
      <c r="M4244">
        <v>852</v>
      </c>
      <c r="N4244">
        <v>857</v>
      </c>
      <c r="O4244">
        <v>1125</v>
      </c>
      <c r="P4244">
        <v>1427</v>
      </c>
      <c r="Q4244">
        <v>1511</v>
      </c>
    </row>
    <row r="4245" spans="1:17" x14ac:dyDescent="0.25">
      <c r="A4245">
        <v>50017</v>
      </c>
      <c r="B4245" t="s">
        <v>15704</v>
      </c>
      <c r="C4245" t="s">
        <v>15680</v>
      </c>
      <c r="D4245" t="s">
        <v>15681</v>
      </c>
      <c r="E4245" t="s">
        <v>420</v>
      </c>
      <c r="F4245" t="s">
        <v>8557</v>
      </c>
      <c r="G4245" t="s">
        <v>15463</v>
      </c>
      <c r="H4245" t="s">
        <v>15464</v>
      </c>
      <c r="I4245" t="s">
        <v>49</v>
      </c>
      <c r="J4245" t="s">
        <v>15682</v>
      </c>
      <c r="K4245" t="s">
        <v>2657</v>
      </c>
      <c r="L4245">
        <v>3498</v>
      </c>
      <c r="M4245">
        <v>852</v>
      </c>
      <c r="N4245">
        <v>857</v>
      </c>
      <c r="O4245">
        <v>1125</v>
      </c>
      <c r="P4245">
        <v>1427</v>
      </c>
      <c r="Q4245">
        <v>1511</v>
      </c>
    </row>
    <row r="4246" spans="1:17" x14ac:dyDescent="0.25">
      <c r="A4246">
        <v>50019</v>
      </c>
      <c r="B4246" t="s">
        <v>15705</v>
      </c>
      <c r="C4246" t="s">
        <v>15706</v>
      </c>
      <c r="D4246" t="s">
        <v>15707</v>
      </c>
      <c r="E4246" t="s">
        <v>454</v>
      </c>
      <c r="F4246" t="s">
        <v>11212</v>
      </c>
      <c r="G4246" t="s">
        <v>15463</v>
      </c>
      <c r="H4246" t="s">
        <v>15464</v>
      </c>
      <c r="I4246" t="s">
        <v>49</v>
      </c>
      <c r="J4246" t="s">
        <v>15708</v>
      </c>
      <c r="K4246" t="s">
        <v>2657</v>
      </c>
      <c r="L4246">
        <v>1019</v>
      </c>
      <c r="M4246">
        <v>706</v>
      </c>
      <c r="N4246">
        <v>844</v>
      </c>
      <c r="O4246">
        <v>953</v>
      </c>
      <c r="P4246">
        <v>1241</v>
      </c>
      <c r="Q4246">
        <v>1318</v>
      </c>
    </row>
    <row r="4247" spans="1:17" x14ac:dyDescent="0.25">
      <c r="A4247">
        <v>50019</v>
      </c>
      <c r="B4247" t="s">
        <v>15709</v>
      </c>
      <c r="C4247" t="s">
        <v>15706</v>
      </c>
      <c r="D4247" t="s">
        <v>15707</v>
      </c>
      <c r="E4247" t="s">
        <v>454</v>
      </c>
      <c r="F4247" t="s">
        <v>15710</v>
      </c>
      <c r="G4247" t="s">
        <v>15463</v>
      </c>
      <c r="H4247" t="s">
        <v>15464</v>
      </c>
      <c r="I4247" t="s">
        <v>49</v>
      </c>
      <c r="J4247" t="s">
        <v>15708</v>
      </c>
      <c r="K4247" t="s">
        <v>2657</v>
      </c>
      <c r="L4247">
        <v>2471</v>
      </c>
      <c r="M4247">
        <v>706</v>
      </c>
      <c r="N4247">
        <v>844</v>
      </c>
      <c r="O4247">
        <v>953</v>
      </c>
      <c r="P4247">
        <v>1241</v>
      </c>
      <c r="Q4247">
        <v>1318</v>
      </c>
    </row>
    <row r="4248" spans="1:17" x14ac:dyDescent="0.25">
      <c r="A4248">
        <v>50019</v>
      </c>
      <c r="B4248" t="s">
        <v>15711</v>
      </c>
      <c r="C4248" t="s">
        <v>15706</v>
      </c>
      <c r="D4248" t="s">
        <v>15707</v>
      </c>
      <c r="E4248" t="s">
        <v>454</v>
      </c>
      <c r="F4248" t="s">
        <v>15712</v>
      </c>
      <c r="G4248" t="s">
        <v>15463</v>
      </c>
      <c r="H4248" t="s">
        <v>15464</v>
      </c>
      <c r="I4248" t="s">
        <v>49</v>
      </c>
      <c r="J4248" t="s">
        <v>15708</v>
      </c>
      <c r="K4248" t="s">
        <v>2657</v>
      </c>
      <c r="L4248">
        <v>1056</v>
      </c>
      <c r="M4248">
        <v>706</v>
      </c>
      <c r="N4248">
        <v>844</v>
      </c>
      <c r="O4248">
        <v>953</v>
      </c>
      <c r="P4248">
        <v>1241</v>
      </c>
      <c r="Q4248">
        <v>1318</v>
      </c>
    </row>
    <row r="4249" spans="1:17" x14ac:dyDescent="0.25">
      <c r="A4249">
        <v>50019</v>
      </c>
      <c r="B4249" t="s">
        <v>15713</v>
      </c>
      <c r="C4249" t="s">
        <v>15706</v>
      </c>
      <c r="D4249" t="s">
        <v>15707</v>
      </c>
      <c r="E4249" t="s">
        <v>454</v>
      </c>
      <c r="F4249" t="s">
        <v>7925</v>
      </c>
      <c r="G4249" t="s">
        <v>15463</v>
      </c>
      <c r="H4249" t="s">
        <v>15464</v>
      </c>
      <c r="I4249" t="s">
        <v>49</v>
      </c>
      <c r="J4249" t="s">
        <v>15708</v>
      </c>
      <c r="K4249" t="s">
        <v>2657</v>
      </c>
      <c r="L4249">
        <v>906</v>
      </c>
      <c r="M4249">
        <v>706</v>
      </c>
      <c r="N4249">
        <v>844</v>
      </c>
      <c r="O4249">
        <v>953</v>
      </c>
      <c r="P4249">
        <v>1241</v>
      </c>
      <c r="Q4249">
        <v>1318</v>
      </c>
    </row>
    <row r="4250" spans="1:17" x14ac:dyDescent="0.25">
      <c r="A4250">
        <v>50019</v>
      </c>
      <c r="B4250" t="s">
        <v>15714</v>
      </c>
      <c r="C4250" t="s">
        <v>15706</v>
      </c>
      <c r="D4250" t="s">
        <v>15707</v>
      </c>
      <c r="E4250" t="s">
        <v>454</v>
      </c>
      <c r="F4250" t="s">
        <v>4135</v>
      </c>
      <c r="G4250" t="s">
        <v>15463</v>
      </c>
      <c r="H4250" t="s">
        <v>15464</v>
      </c>
      <c r="I4250" t="s">
        <v>49</v>
      </c>
      <c r="J4250" t="s">
        <v>15708</v>
      </c>
      <c r="K4250" t="s">
        <v>2657</v>
      </c>
      <c r="L4250">
        <v>938</v>
      </c>
      <c r="M4250">
        <v>706</v>
      </c>
      <c r="N4250">
        <v>844</v>
      </c>
      <c r="O4250">
        <v>953</v>
      </c>
      <c r="P4250">
        <v>1241</v>
      </c>
      <c r="Q4250">
        <v>1318</v>
      </c>
    </row>
    <row r="4251" spans="1:17" x14ac:dyDescent="0.25">
      <c r="A4251">
        <v>50019</v>
      </c>
      <c r="B4251" t="s">
        <v>15715</v>
      </c>
      <c r="C4251" t="s">
        <v>15706</v>
      </c>
      <c r="D4251" t="s">
        <v>15707</v>
      </c>
      <c r="E4251" t="s">
        <v>454</v>
      </c>
      <c r="F4251" t="s">
        <v>15716</v>
      </c>
      <c r="G4251" t="s">
        <v>15463</v>
      </c>
      <c r="H4251" t="s">
        <v>15464</v>
      </c>
      <c r="I4251" t="s">
        <v>49</v>
      </c>
      <c r="J4251" t="s">
        <v>15708</v>
      </c>
      <c r="K4251" t="s">
        <v>2657</v>
      </c>
      <c r="L4251">
        <v>1013</v>
      </c>
      <c r="M4251">
        <v>706</v>
      </c>
      <c r="N4251">
        <v>844</v>
      </c>
      <c r="O4251">
        <v>953</v>
      </c>
      <c r="P4251">
        <v>1241</v>
      </c>
      <c r="Q4251">
        <v>1318</v>
      </c>
    </row>
    <row r="4252" spans="1:17" x14ac:dyDescent="0.25">
      <c r="A4252">
        <v>50019</v>
      </c>
      <c r="B4252" t="s">
        <v>15717</v>
      </c>
      <c r="C4252" t="s">
        <v>15706</v>
      </c>
      <c r="D4252" t="s">
        <v>15707</v>
      </c>
      <c r="E4252" t="s">
        <v>454</v>
      </c>
      <c r="F4252" t="s">
        <v>4035</v>
      </c>
      <c r="G4252" t="s">
        <v>15463</v>
      </c>
      <c r="H4252" t="s">
        <v>15464</v>
      </c>
      <c r="I4252" t="s">
        <v>49</v>
      </c>
      <c r="J4252" t="s">
        <v>15708</v>
      </c>
      <c r="K4252" t="s">
        <v>2657</v>
      </c>
      <c r="L4252">
        <v>4256</v>
      </c>
      <c r="M4252">
        <v>706</v>
      </c>
      <c r="N4252">
        <v>844</v>
      </c>
      <c r="O4252">
        <v>953</v>
      </c>
      <c r="P4252">
        <v>1241</v>
      </c>
      <c r="Q4252">
        <v>1318</v>
      </c>
    </row>
    <row r="4253" spans="1:17" x14ac:dyDescent="0.25">
      <c r="A4253">
        <v>50019</v>
      </c>
      <c r="B4253" t="s">
        <v>15718</v>
      </c>
      <c r="C4253" t="s">
        <v>15706</v>
      </c>
      <c r="D4253" t="s">
        <v>15707</v>
      </c>
      <c r="E4253" t="s">
        <v>454</v>
      </c>
      <c r="F4253" t="s">
        <v>15719</v>
      </c>
      <c r="G4253" t="s">
        <v>15463</v>
      </c>
      <c r="H4253" t="s">
        <v>15464</v>
      </c>
      <c r="I4253" t="s">
        <v>49</v>
      </c>
      <c r="J4253" t="s">
        <v>15708</v>
      </c>
      <c r="K4253" t="s">
        <v>2657</v>
      </c>
      <c r="L4253">
        <v>1063</v>
      </c>
      <c r="M4253">
        <v>706</v>
      </c>
      <c r="N4253">
        <v>844</v>
      </c>
      <c r="O4253">
        <v>953</v>
      </c>
      <c r="P4253">
        <v>1241</v>
      </c>
      <c r="Q4253">
        <v>1318</v>
      </c>
    </row>
    <row r="4254" spans="1:17" x14ac:dyDescent="0.25">
      <c r="A4254">
        <v>50019</v>
      </c>
      <c r="B4254" t="s">
        <v>15720</v>
      </c>
      <c r="C4254" t="s">
        <v>15706</v>
      </c>
      <c r="D4254" t="s">
        <v>15707</v>
      </c>
      <c r="E4254" t="s">
        <v>454</v>
      </c>
      <c r="F4254" t="s">
        <v>15721</v>
      </c>
      <c r="G4254" t="s">
        <v>15463</v>
      </c>
      <c r="H4254" t="s">
        <v>15464</v>
      </c>
      <c r="I4254" t="s">
        <v>49</v>
      </c>
      <c r="J4254" t="s">
        <v>15708</v>
      </c>
      <c r="K4254" t="s">
        <v>2657</v>
      </c>
      <c r="L4254">
        <v>689</v>
      </c>
      <c r="M4254">
        <v>706</v>
      </c>
      <c r="N4254">
        <v>844</v>
      </c>
      <c r="O4254">
        <v>953</v>
      </c>
      <c r="P4254">
        <v>1241</v>
      </c>
      <c r="Q4254">
        <v>1318</v>
      </c>
    </row>
    <row r="4255" spans="1:17" x14ac:dyDescent="0.25">
      <c r="A4255">
        <v>50019</v>
      </c>
      <c r="B4255" t="s">
        <v>15722</v>
      </c>
      <c r="C4255" t="s">
        <v>15706</v>
      </c>
      <c r="D4255" t="s">
        <v>15707</v>
      </c>
      <c r="E4255" t="s">
        <v>454</v>
      </c>
      <c r="F4255" t="s">
        <v>8758</v>
      </c>
      <c r="G4255" t="s">
        <v>15463</v>
      </c>
      <c r="H4255" t="s">
        <v>15464</v>
      </c>
      <c r="I4255" t="s">
        <v>49</v>
      </c>
      <c r="J4255" t="s">
        <v>15708</v>
      </c>
      <c r="K4255" t="s">
        <v>2657</v>
      </c>
      <c r="L4255">
        <v>590</v>
      </c>
      <c r="M4255">
        <v>706</v>
      </c>
      <c r="N4255">
        <v>844</v>
      </c>
      <c r="O4255">
        <v>953</v>
      </c>
      <c r="P4255">
        <v>1241</v>
      </c>
      <c r="Q4255">
        <v>1318</v>
      </c>
    </row>
    <row r="4256" spans="1:17" x14ac:dyDescent="0.25">
      <c r="A4256">
        <v>50019</v>
      </c>
      <c r="B4256" t="s">
        <v>15723</v>
      </c>
      <c r="C4256" t="s">
        <v>15706</v>
      </c>
      <c r="D4256" t="s">
        <v>15707</v>
      </c>
      <c r="E4256" t="s">
        <v>454</v>
      </c>
      <c r="F4256" t="s">
        <v>15724</v>
      </c>
      <c r="G4256" t="s">
        <v>15463</v>
      </c>
      <c r="H4256" t="s">
        <v>15464</v>
      </c>
      <c r="I4256" t="s">
        <v>49</v>
      </c>
      <c r="J4256" t="s">
        <v>15708</v>
      </c>
      <c r="K4256" t="s">
        <v>2657</v>
      </c>
      <c r="L4256">
        <v>1217</v>
      </c>
      <c r="M4256">
        <v>706</v>
      </c>
      <c r="N4256">
        <v>844</v>
      </c>
      <c r="O4256">
        <v>953</v>
      </c>
      <c r="P4256">
        <v>1241</v>
      </c>
      <c r="Q4256">
        <v>1318</v>
      </c>
    </row>
    <row r="4257" spans="1:17" x14ac:dyDescent="0.25">
      <c r="A4257">
        <v>50019</v>
      </c>
      <c r="B4257" t="s">
        <v>15725</v>
      </c>
      <c r="C4257" t="s">
        <v>15706</v>
      </c>
      <c r="D4257" t="s">
        <v>15707</v>
      </c>
      <c r="E4257" t="s">
        <v>454</v>
      </c>
      <c r="F4257" t="s">
        <v>7576</v>
      </c>
      <c r="G4257" t="s">
        <v>15463</v>
      </c>
      <c r="H4257" t="s">
        <v>15464</v>
      </c>
      <c r="I4257" t="s">
        <v>49</v>
      </c>
      <c r="J4257" t="s">
        <v>15708</v>
      </c>
      <c r="K4257" t="s">
        <v>2657</v>
      </c>
      <c r="L4257">
        <v>509</v>
      </c>
      <c r="M4257">
        <v>706</v>
      </c>
      <c r="N4257">
        <v>844</v>
      </c>
      <c r="O4257">
        <v>953</v>
      </c>
      <c r="P4257">
        <v>1241</v>
      </c>
      <c r="Q4257">
        <v>1318</v>
      </c>
    </row>
    <row r="4258" spans="1:17" x14ac:dyDescent="0.25">
      <c r="A4258">
        <v>50019</v>
      </c>
      <c r="B4258" t="s">
        <v>15726</v>
      </c>
      <c r="C4258" t="s">
        <v>15706</v>
      </c>
      <c r="D4258" t="s">
        <v>15707</v>
      </c>
      <c r="E4258" t="s">
        <v>454</v>
      </c>
      <c r="F4258" t="s">
        <v>7983</v>
      </c>
      <c r="G4258" t="s">
        <v>15463</v>
      </c>
      <c r="H4258" t="s">
        <v>15464</v>
      </c>
      <c r="I4258" t="s">
        <v>49</v>
      </c>
      <c r="J4258" t="s">
        <v>15708</v>
      </c>
      <c r="K4258" t="s">
        <v>2657</v>
      </c>
      <c r="L4258">
        <v>965</v>
      </c>
      <c r="M4258">
        <v>706</v>
      </c>
      <c r="N4258">
        <v>844</v>
      </c>
      <c r="O4258">
        <v>953</v>
      </c>
      <c r="P4258">
        <v>1241</v>
      </c>
      <c r="Q4258">
        <v>1318</v>
      </c>
    </row>
    <row r="4259" spans="1:17" x14ac:dyDescent="0.25">
      <c r="A4259">
        <v>50019</v>
      </c>
      <c r="B4259" t="s">
        <v>15727</v>
      </c>
      <c r="C4259" t="s">
        <v>15706</v>
      </c>
      <c r="D4259" t="s">
        <v>15707</v>
      </c>
      <c r="E4259" t="s">
        <v>454</v>
      </c>
      <c r="F4259" t="s">
        <v>15728</v>
      </c>
      <c r="G4259" t="s">
        <v>15463</v>
      </c>
      <c r="H4259" t="s">
        <v>15464</v>
      </c>
      <c r="I4259" t="s">
        <v>49</v>
      </c>
      <c r="J4259" t="s">
        <v>15708</v>
      </c>
      <c r="K4259" t="s">
        <v>2657</v>
      </c>
      <c r="L4259">
        <v>646</v>
      </c>
      <c r="M4259">
        <v>706</v>
      </c>
      <c r="N4259">
        <v>844</v>
      </c>
      <c r="O4259">
        <v>953</v>
      </c>
      <c r="P4259">
        <v>1241</v>
      </c>
      <c r="Q4259">
        <v>1318</v>
      </c>
    </row>
    <row r="4260" spans="1:17" x14ac:dyDescent="0.25">
      <c r="A4260">
        <v>50019</v>
      </c>
      <c r="B4260" t="s">
        <v>15729</v>
      </c>
      <c r="C4260" t="s">
        <v>15706</v>
      </c>
      <c r="D4260" t="s">
        <v>15707</v>
      </c>
      <c r="E4260" t="s">
        <v>454</v>
      </c>
      <c r="F4260" t="s">
        <v>13608</v>
      </c>
      <c r="G4260" t="s">
        <v>15463</v>
      </c>
      <c r="H4260" t="s">
        <v>15464</v>
      </c>
      <c r="I4260" t="s">
        <v>49</v>
      </c>
      <c r="J4260" t="s">
        <v>15708</v>
      </c>
      <c r="K4260" t="s">
        <v>2657</v>
      </c>
      <c r="L4260">
        <v>4244</v>
      </c>
      <c r="M4260">
        <v>706</v>
      </c>
      <c r="N4260">
        <v>844</v>
      </c>
      <c r="O4260">
        <v>953</v>
      </c>
      <c r="P4260">
        <v>1241</v>
      </c>
      <c r="Q4260">
        <v>1318</v>
      </c>
    </row>
    <row r="4261" spans="1:17" x14ac:dyDescent="0.25">
      <c r="A4261">
        <v>50019</v>
      </c>
      <c r="B4261" t="s">
        <v>15730</v>
      </c>
      <c r="C4261" t="s">
        <v>15706</v>
      </c>
      <c r="D4261" t="s">
        <v>15707</v>
      </c>
      <c r="E4261" t="s">
        <v>454</v>
      </c>
      <c r="F4261" t="s">
        <v>7998</v>
      </c>
      <c r="G4261" t="s">
        <v>15463</v>
      </c>
      <c r="H4261" t="s">
        <v>15464</v>
      </c>
      <c r="I4261" t="s">
        <v>49</v>
      </c>
      <c r="J4261" t="s">
        <v>15708</v>
      </c>
      <c r="K4261" t="s">
        <v>2657</v>
      </c>
      <c r="L4261">
        <v>2797</v>
      </c>
      <c r="M4261">
        <v>706</v>
      </c>
      <c r="N4261">
        <v>844</v>
      </c>
      <c r="O4261">
        <v>953</v>
      </c>
      <c r="P4261">
        <v>1241</v>
      </c>
      <c r="Q4261">
        <v>1318</v>
      </c>
    </row>
    <row r="4262" spans="1:17" x14ac:dyDescent="0.25">
      <c r="A4262">
        <v>50019</v>
      </c>
      <c r="B4262" t="s">
        <v>15731</v>
      </c>
      <c r="C4262" t="s">
        <v>15706</v>
      </c>
      <c r="D4262" t="s">
        <v>15707</v>
      </c>
      <c r="E4262" t="s">
        <v>454</v>
      </c>
      <c r="F4262" t="s">
        <v>8224</v>
      </c>
      <c r="G4262" t="s">
        <v>15463</v>
      </c>
      <c r="H4262" t="s">
        <v>15464</v>
      </c>
      <c r="I4262" t="s">
        <v>49</v>
      </c>
      <c r="J4262" t="s">
        <v>15708</v>
      </c>
      <c r="K4262" t="s">
        <v>2657</v>
      </c>
      <c r="L4262">
        <v>1547</v>
      </c>
      <c r="M4262">
        <v>706</v>
      </c>
      <c r="N4262">
        <v>844</v>
      </c>
      <c r="O4262">
        <v>953</v>
      </c>
      <c r="P4262">
        <v>1241</v>
      </c>
      <c r="Q4262">
        <v>1318</v>
      </c>
    </row>
    <row r="4263" spans="1:17" x14ac:dyDescent="0.25">
      <c r="A4263">
        <v>50019</v>
      </c>
      <c r="B4263" t="s">
        <v>15732</v>
      </c>
      <c r="C4263" t="s">
        <v>15706</v>
      </c>
      <c r="D4263" t="s">
        <v>15707</v>
      </c>
      <c r="E4263" t="s">
        <v>454</v>
      </c>
      <c r="F4263" t="s">
        <v>7486</v>
      </c>
      <c r="G4263" t="s">
        <v>15463</v>
      </c>
      <c r="H4263" t="s">
        <v>15464</v>
      </c>
      <c r="I4263" t="s">
        <v>49</v>
      </c>
      <c r="J4263" t="s">
        <v>15708</v>
      </c>
      <c r="K4263" t="s">
        <v>2657</v>
      </c>
      <c r="L4263">
        <v>589</v>
      </c>
      <c r="M4263">
        <v>706</v>
      </c>
      <c r="N4263">
        <v>844</v>
      </c>
      <c r="O4263">
        <v>953</v>
      </c>
      <c r="P4263">
        <v>1241</v>
      </c>
      <c r="Q4263">
        <v>1318</v>
      </c>
    </row>
    <row r="4264" spans="1:17" x14ac:dyDescent="0.25">
      <c r="A4264">
        <v>50019</v>
      </c>
      <c r="B4264" t="s">
        <v>15733</v>
      </c>
      <c r="C4264" t="s">
        <v>15706</v>
      </c>
      <c r="D4264" t="s">
        <v>15707</v>
      </c>
      <c r="E4264" t="s">
        <v>454</v>
      </c>
      <c r="F4264" t="s">
        <v>15734</v>
      </c>
      <c r="G4264" t="s">
        <v>15463</v>
      </c>
      <c r="H4264" t="s">
        <v>15464</v>
      </c>
      <c r="I4264" t="s">
        <v>49</v>
      </c>
      <c r="J4264" t="s">
        <v>15708</v>
      </c>
      <c r="K4264" t="s">
        <v>2657</v>
      </c>
      <c r="L4264">
        <v>328</v>
      </c>
      <c r="M4264">
        <v>706</v>
      </c>
      <c r="N4264">
        <v>844</v>
      </c>
      <c r="O4264">
        <v>953</v>
      </c>
      <c r="P4264">
        <v>1241</v>
      </c>
      <c r="Q4264">
        <v>1318</v>
      </c>
    </row>
    <row r="4265" spans="1:17" x14ac:dyDescent="0.25">
      <c r="A4265">
        <v>50021</v>
      </c>
      <c r="B4265" t="s">
        <v>15735</v>
      </c>
      <c r="C4265" t="s">
        <v>15736</v>
      </c>
      <c r="D4265" t="s">
        <v>15737</v>
      </c>
      <c r="E4265" t="s">
        <v>489</v>
      </c>
      <c r="F4265" t="s">
        <v>15738</v>
      </c>
      <c r="G4265" t="s">
        <v>15463</v>
      </c>
      <c r="H4265" t="s">
        <v>15464</v>
      </c>
      <c r="I4265" t="s">
        <v>49</v>
      </c>
      <c r="J4265" t="s">
        <v>15739</v>
      </c>
      <c r="K4265" t="s">
        <v>2657</v>
      </c>
      <c r="L4265">
        <v>701</v>
      </c>
      <c r="M4265">
        <v>904</v>
      </c>
      <c r="N4265">
        <v>911</v>
      </c>
      <c r="O4265">
        <v>1088</v>
      </c>
      <c r="P4265">
        <v>1440</v>
      </c>
      <c r="Q4265">
        <v>1825</v>
      </c>
    </row>
    <row r="4266" spans="1:17" x14ac:dyDescent="0.25">
      <c r="A4266">
        <v>50021</v>
      </c>
      <c r="B4266" t="s">
        <v>15740</v>
      </c>
      <c r="C4266" t="s">
        <v>15736</v>
      </c>
      <c r="D4266" t="s">
        <v>15737</v>
      </c>
      <c r="E4266" t="s">
        <v>489</v>
      </c>
      <c r="F4266" t="s">
        <v>15741</v>
      </c>
      <c r="G4266" t="s">
        <v>15463</v>
      </c>
      <c r="H4266" t="s">
        <v>15464</v>
      </c>
      <c r="I4266" t="s">
        <v>49</v>
      </c>
      <c r="J4266" t="s">
        <v>15739</v>
      </c>
      <c r="K4266" t="s">
        <v>2657</v>
      </c>
      <c r="L4266">
        <v>3749</v>
      </c>
      <c r="M4266">
        <v>904</v>
      </c>
      <c r="N4266">
        <v>911</v>
      </c>
      <c r="O4266">
        <v>1088</v>
      </c>
      <c r="P4266">
        <v>1440</v>
      </c>
      <c r="Q4266">
        <v>1825</v>
      </c>
    </row>
    <row r="4267" spans="1:17" x14ac:dyDescent="0.25">
      <c r="A4267">
        <v>50021</v>
      </c>
      <c r="B4267" t="s">
        <v>15742</v>
      </c>
      <c r="C4267" t="s">
        <v>15736</v>
      </c>
      <c r="D4267" t="s">
        <v>15737</v>
      </c>
      <c r="E4267" t="s">
        <v>489</v>
      </c>
      <c r="F4267" t="s">
        <v>15743</v>
      </c>
      <c r="G4267" t="s">
        <v>15463</v>
      </c>
      <c r="H4267" t="s">
        <v>15464</v>
      </c>
      <c r="I4267" t="s">
        <v>49</v>
      </c>
      <c r="J4267" t="s">
        <v>15739</v>
      </c>
      <c r="K4267" t="s">
        <v>2657</v>
      </c>
      <c r="L4267">
        <v>4544</v>
      </c>
      <c r="M4267">
        <v>904</v>
      </c>
      <c r="N4267">
        <v>911</v>
      </c>
      <c r="O4267">
        <v>1088</v>
      </c>
      <c r="P4267">
        <v>1440</v>
      </c>
      <c r="Q4267">
        <v>1825</v>
      </c>
    </row>
    <row r="4268" spans="1:17" x14ac:dyDescent="0.25">
      <c r="A4268">
        <v>50021</v>
      </c>
      <c r="B4268" t="s">
        <v>15744</v>
      </c>
      <c r="C4268" t="s">
        <v>15736</v>
      </c>
      <c r="D4268" t="s">
        <v>15737</v>
      </c>
      <c r="E4268" t="s">
        <v>489</v>
      </c>
      <c r="F4268" t="s">
        <v>15745</v>
      </c>
      <c r="G4268" t="s">
        <v>15463</v>
      </c>
      <c r="H4268" t="s">
        <v>15464</v>
      </c>
      <c r="I4268" t="s">
        <v>49</v>
      </c>
      <c r="J4268" t="s">
        <v>15739</v>
      </c>
      <c r="K4268" t="s">
        <v>2657</v>
      </c>
      <c r="L4268">
        <v>1453</v>
      </c>
      <c r="M4268">
        <v>904</v>
      </c>
      <c r="N4268">
        <v>911</v>
      </c>
      <c r="O4268">
        <v>1088</v>
      </c>
      <c r="P4268">
        <v>1440</v>
      </c>
      <c r="Q4268">
        <v>1825</v>
      </c>
    </row>
    <row r="4269" spans="1:17" x14ac:dyDescent="0.25">
      <c r="A4269">
        <v>50021</v>
      </c>
      <c r="B4269" t="s">
        <v>15746</v>
      </c>
      <c r="C4269" t="s">
        <v>15736</v>
      </c>
      <c r="D4269" t="s">
        <v>15737</v>
      </c>
      <c r="E4269" t="s">
        <v>489</v>
      </c>
      <c r="F4269" t="s">
        <v>15747</v>
      </c>
      <c r="G4269" t="s">
        <v>15463</v>
      </c>
      <c r="H4269" t="s">
        <v>15464</v>
      </c>
      <c r="I4269" t="s">
        <v>49</v>
      </c>
      <c r="J4269" t="s">
        <v>15739</v>
      </c>
      <c r="K4269" t="s">
        <v>2657</v>
      </c>
      <c r="L4269">
        <v>2304</v>
      </c>
      <c r="M4269">
        <v>904</v>
      </c>
      <c r="N4269">
        <v>911</v>
      </c>
      <c r="O4269">
        <v>1088</v>
      </c>
      <c r="P4269">
        <v>1440</v>
      </c>
      <c r="Q4269">
        <v>1825</v>
      </c>
    </row>
    <row r="4270" spans="1:17" x14ac:dyDescent="0.25">
      <c r="A4270">
        <v>50021</v>
      </c>
      <c r="B4270" t="s">
        <v>15748</v>
      </c>
      <c r="C4270" t="s">
        <v>15736</v>
      </c>
      <c r="D4270" t="s">
        <v>15737</v>
      </c>
      <c r="E4270" t="s">
        <v>489</v>
      </c>
      <c r="F4270" t="s">
        <v>15749</v>
      </c>
      <c r="G4270" t="s">
        <v>15463</v>
      </c>
      <c r="H4270" t="s">
        <v>15464</v>
      </c>
      <c r="I4270" t="s">
        <v>49</v>
      </c>
      <c r="J4270" t="s">
        <v>15739</v>
      </c>
      <c r="K4270" t="s">
        <v>2657</v>
      </c>
      <c r="L4270">
        <v>1191</v>
      </c>
      <c r="M4270">
        <v>904</v>
      </c>
      <c r="N4270">
        <v>911</v>
      </c>
      <c r="O4270">
        <v>1088</v>
      </c>
      <c r="P4270">
        <v>1440</v>
      </c>
      <c r="Q4270">
        <v>1825</v>
      </c>
    </row>
    <row r="4271" spans="1:17" x14ac:dyDescent="0.25">
      <c r="A4271">
        <v>50021</v>
      </c>
      <c r="B4271" t="s">
        <v>15750</v>
      </c>
      <c r="C4271" t="s">
        <v>15736</v>
      </c>
      <c r="D4271" t="s">
        <v>15737</v>
      </c>
      <c r="E4271" t="s">
        <v>489</v>
      </c>
      <c r="F4271" t="s">
        <v>15751</v>
      </c>
      <c r="G4271" t="s">
        <v>15463</v>
      </c>
      <c r="H4271" t="s">
        <v>15464</v>
      </c>
      <c r="I4271" t="s">
        <v>49</v>
      </c>
      <c r="J4271" t="s">
        <v>15739</v>
      </c>
      <c r="K4271" t="s">
        <v>2657</v>
      </c>
      <c r="L4271">
        <v>2579</v>
      </c>
      <c r="M4271">
        <v>904</v>
      </c>
      <c r="N4271">
        <v>911</v>
      </c>
      <c r="O4271">
        <v>1088</v>
      </c>
      <c r="P4271">
        <v>1440</v>
      </c>
      <c r="Q4271">
        <v>1825</v>
      </c>
    </row>
    <row r="4272" spans="1:17" x14ac:dyDescent="0.25">
      <c r="A4272">
        <v>50021</v>
      </c>
      <c r="B4272" t="s">
        <v>15752</v>
      </c>
      <c r="C4272" t="s">
        <v>15736</v>
      </c>
      <c r="D4272" t="s">
        <v>15737</v>
      </c>
      <c r="E4272" t="s">
        <v>489</v>
      </c>
      <c r="F4272" t="s">
        <v>15753</v>
      </c>
      <c r="G4272" t="s">
        <v>15463</v>
      </c>
      <c r="H4272" t="s">
        <v>15464</v>
      </c>
      <c r="I4272" t="s">
        <v>49</v>
      </c>
      <c r="J4272" t="s">
        <v>15739</v>
      </c>
      <c r="K4272" t="s">
        <v>2657</v>
      </c>
      <c r="L4272">
        <v>741</v>
      </c>
      <c r="M4272">
        <v>904</v>
      </c>
      <c r="N4272">
        <v>911</v>
      </c>
      <c r="O4272">
        <v>1088</v>
      </c>
      <c r="P4272">
        <v>1440</v>
      </c>
      <c r="Q4272">
        <v>1825</v>
      </c>
    </row>
    <row r="4273" spans="1:17" x14ac:dyDescent="0.25">
      <c r="A4273">
        <v>50021</v>
      </c>
      <c r="B4273" t="s">
        <v>15754</v>
      </c>
      <c r="C4273" t="s">
        <v>15736</v>
      </c>
      <c r="D4273" t="s">
        <v>15737</v>
      </c>
      <c r="E4273" t="s">
        <v>489</v>
      </c>
      <c r="F4273" t="s">
        <v>15755</v>
      </c>
      <c r="G4273" t="s">
        <v>15463</v>
      </c>
      <c r="H4273" t="s">
        <v>15464</v>
      </c>
      <c r="I4273" t="s">
        <v>49</v>
      </c>
      <c r="J4273" t="s">
        <v>15739</v>
      </c>
      <c r="K4273" t="s">
        <v>2657</v>
      </c>
      <c r="L4273">
        <v>361</v>
      </c>
      <c r="M4273">
        <v>904</v>
      </c>
      <c r="N4273">
        <v>911</v>
      </c>
      <c r="O4273">
        <v>1088</v>
      </c>
      <c r="P4273">
        <v>1440</v>
      </c>
      <c r="Q4273">
        <v>1825</v>
      </c>
    </row>
    <row r="4274" spans="1:17" x14ac:dyDescent="0.25">
      <c r="A4274">
        <v>50021</v>
      </c>
      <c r="B4274" t="s">
        <v>15756</v>
      </c>
      <c r="C4274" t="s">
        <v>15736</v>
      </c>
      <c r="D4274" t="s">
        <v>15737</v>
      </c>
      <c r="E4274" t="s">
        <v>489</v>
      </c>
      <c r="F4274" t="s">
        <v>15757</v>
      </c>
      <c r="G4274" t="s">
        <v>15463</v>
      </c>
      <c r="H4274" t="s">
        <v>15464</v>
      </c>
      <c r="I4274" t="s">
        <v>49</v>
      </c>
      <c r="J4274" t="s">
        <v>15739</v>
      </c>
      <c r="K4274" t="s">
        <v>2657</v>
      </c>
      <c r="L4274">
        <v>678</v>
      </c>
      <c r="M4274">
        <v>904</v>
      </c>
      <c r="N4274">
        <v>911</v>
      </c>
      <c r="O4274">
        <v>1088</v>
      </c>
      <c r="P4274">
        <v>1440</v>
      </c>
      <c r="Q4274">
        <v>1825</v>
      </c>
    </row>
    <row r="4275" spans="1:17" x14ac:dyDescent="0.25">
      <c r="A4275">
        <v>50021</v>
      </c>
      <c r="B4275" t="s">
        <v>15758</v>
      </c>
      <c r="C4275" t="s">
        <v>15736</v>
      </c>
      <c r="D4275" t="s">
        <v>15737</v>
      </c>
      <c r="E4275" t="s">
        <v>489</v>
      </c>
      <c r="F4275" t="s">
        <v>9091</v>
      </c>
      <c r="G4275" t="s">
        <v>15463</v>
      </c>
      <c r="H4275" t="s">
        <v>15464</v>
      </c>
      <c r="I4275" t="s">
        <v>49</v>
      </c>
      <c r="J4275" t="s">
        <v>15739</v>
      </c>
      <c r="K4275" t="s">
        <v>2657</v>
      </c>
      <c r="L4275">
        <v>974</v>
      </c>
      <c r="M4275">
        <v>904</v>
      </c>
      <c r="N4275">
        <v>911</v>
      </c>
      <c r="O4275">
        <v>1088</v>
      </c>
      <c r="P4275">
        <v>1440</v>
      </c>
      <c r="Q4275">
        <v>1825</v>
      </c>
    </row>
    <row r="4276" spans="1:17" x14ac:dyDescent="0.25">
      <c r="A4276">
        <v>50021</v>
      </c>
      <c r="B4276" t="s">
        <v>15759</v>
      </c>
      <c r="C4276" t="s">
        <v>15736</v>
      </c>
      <c r="D4276" t="s">
        <v>15737</v>
      </c>
      <c r="E4276" t="s">
        <v>489</v>
      </c>
      <c r="F4276" t="s">
        <v>15760</v>
      </c>
      <c r="G4276" t="s">
        <v>15463</v>
      </c>
      <c r="H4276" t="s">
        <v>15464</v>
      </c>
      <c r="I4276" t="s">
        <v>49</v>
      </c>
      <c r="J4276" t="s">
        <v>15739</v>
      </c>
      <c r="K4276" t="s">
        <v>2657</v>
      </c>
      <c r="L4276">
        <v>666</v>
      </c>
      <c r="M4276">
        <v>904</v>
      </c>
      <c r="N4276">
        <v>911</v>
      </c>
      <c r="O4276">
        <v>1088</v>
      </c>
      <c r="P4276">
        <v>1440</v>
      </c>
      <c r="Q4276">
        <v>1825</v>
      </c>
    </row>
    <row r="4277" spans="1:17" x14ac:dyDescent="0.25">
      <c r="A4277">
        <v>50021</v>
      </c>
      <c r="B4277" t="s">
        <v>15761</v>
      </c>
      <c r="C4277" t="s">
        <v>15736</v>
      </c>
      <c r="D4277" t="s">
        <v>15737</v>
      </c>
      <c r="E4277" t="s">
        <v>489</v>
      </c>
      <c r="F4277" t="s">
        <v>15762</v>
      </c>
      <c r="G4277" t="s">
        <v>15463</v>
      </c>
      <c r="H4277" t="s">
        <v>15464</v>
      </c>
      <c r="I4277" t="s">
        <v>49</v>
      </c>
      <c r="J4277" t="s">
        <v>15739</v>
      </c>
      <c r="K4277" t="s">
        <v>2657</v>
      </c>
      <c r="L4277">
        <v>1124</v>
      </c>
      <c r="M4277">
        <v>904</v>
      </c>
      <c r="N4277">
        <v>911</v>
      </c>
      <c r="O4277">
        <v>1088</v>
      </c>
      <c r="P4277">
        <v>1440</v>
      </c>
      <c r="Q4277">
        <v>1825</v>
      </c>
    </row>
    <row r="4278" spans="1:17" x14ac:dyDescent="0.25">
      <c r="A4278">
        <v>50021</v>
      </c>
      <c r="B4278" t="s">
        <v>15763</v>
      </c>
      <c r="C4278" t="s">
        <v>15736</v>
      </c>
      <c r="D4278" t="s">
        <v>15737</v>
      </c>
      <c r="E4278" t="s">
        <v>489</v>
      </c>
      <c r="F4278" t="s">
        <v>15764</v>
      </c>
      <c r="G4278" t="s">
        <v>15463</v>
      </c>
      <c r="H4278" t="s">
        <v>15464</v>
      </c>
      <c r="I4278" t="s">
        <v>49</v>
      </c>
      <c r="J4278" t="s">
        <v>15739</v>
      </c>
      <c r="K4278" t="s">
        <v>2657</v>
      </c>
      <c r="L4278">
        <v>243</v>
      </c>
      <c r="M4278">
        <v>904</v>
      </c>
      <c r="N4278">
        <v>911</v>
      </c>
      <c r="O4278">
        <v>1088</v>
      </c>
      <c r="P4278">
        <v>1440</v>
      </c>
      <c r="Q4278">
        <v>1825</v>
      </c>
    </row>
    <row r="4279" spans="1:17" x14ac:dyDescent="0.25">
      <c r="A4279">
        <v>50021</v>
      </c>
      <c r="B4279" t="s">
        <v>15765</v>
      </c>
      <c r="C4279" t="s">
        <v>15736</v>
      </c>
      <c r="D4279" t="s">
        <v>15737</v>
      </c>
      <c r="E4279" t="s">
        <v>489</v>
      </c>
      <c r="F4279" t="s">
        <v>15766</v>
      </c>
      <c r="G4279" t="s">
        <v>15463</v>
      </c>
      <c r="H4279" t="s">
        <v>15464</v>
      </c>
      <c r="I4279" t="s">
        <v>49</v>
      </c>
      <c r="J4279" t="s">
        <v>15739</v>
      </c>
      <c r="K4279" t="s">
        <v>2657</v>
      </c>
      <c r="L4279">
        <v>1338</v>
      </c>
      <c r="M4279">
        <v>904</v>
      </c>
      <c r="N4279">
        <v>911</v>
      </c>
      <c r="O4279">
        <v>1088</v>
      </c>
      <c r="P4279">
        <v>1440</v>
      </c>
      <c r="Q4279">
        <v>1825</v>
      </c>
    </row>
    <row r="4280" spans="1:17" x14ac:dyDescent="0.25">
      <c r="A4280">
        <v>50021</v>
      </c>
      <c r="B4280" t="s">
        <v>15767</v>
      </c>
      <c r="C4280" t="s">
        <v>15736</v>
      </c>
      <c r="D4280" t="s">
        <v>15737</v>
      </c>
      <c r="E4280" t="s">
        <v>489</v>
      </c>
      <c r="F4280" t="s">
        <v>8158</v>
      </c>
      <c r="G4280" t="s">
        <v>15463</v>
      </c>
      <c r="H4280" t="s">
        <v>15464</v>
      </c>
      <c r="I4280" t="s">
        <v>49</v>
      </c>
      <c r="J4280" t="s">
        <v>15739</v>
      </c>
      <c r="K4280" t="s">
        <v>2657</v>
      </c>
      <c r="L4280">
        <v>350</v>
      </c>
      <c r="M4280">
        <v>904</v>
      </c>
      <c r="N4280">
        <v>911</v>
      </c>
      <c r="O4280">
        <v>1088</v>
      </c>
      <c r="P4280">
        <v>1440</v>
      </c>
      <c r="Q4280">
        <v>1825</v>
      </c>
    </row>
    <row r="4281" spans="1:17" x14ac:dyDescent="0.25">
      <c r="A4281">
        <v>50021</v>
      </c>
      <c r="B4281" t="s">
        <v>15768</v>
      </c>
      <c r="C4281" t="s">
        <v>15736</v>
      </c>
      <c r="D4281" t="s">
        <v>15737</v>
      </c>
      <c r="E4281" t="s">
        <v>489</v>
      </c>
      <c r="F4281" t="s">
        <v>15769</v>
      </c>
      <c r="G4281" t="s">
        <v>15463</v>
      </c>
      <c r="H4281" t="s">
        <v>15464</v>
      </c>
      <c r="I4281" t="s">
        <v>49</v>
      </c>
      <c r="J4281" t="s">
        <v>15739</v>
      </c>
      <c r="K4281" t="s">
        <v>2657</v>
      </c>
      <c r="L4281">
        <v>2795</v>
      </c>
      <c r="M4281">
        <v>904</v>
      </c>
      <c r="N4281">
        <v>911</v>
      </c>
      <c r="O4281">
        <v>1088</v>
      </c>
      <c r="P4281">
        <v>1440</v>
      </c>
      <c r="Q4281">
        <v>1825</v>
      </c>
    </row>
    <row r="4282" spans="1:17" x14ac:dyDescent="0.25">
      <c r="A4282">
        <v>50021</v>
      </c>
      <c r="B4282" t="s">
        <v>15770</v>
      </c>
      <c r="C4282" t="s">
        <v>15736</v>
      </c>
      <c r="D4282" t="s">
        <v>15737</v>
      </c>
      <c r="E4282" t="s">
        <v>489</v>
      </c>
      <c r="F4282" t="s">
        <v>15771</v>
      </c>
      <c r="G4282" t="s">
        <v>15463</v>
      </c>
      <c r="H4282" t="s">
        <v>15464</v>
      </c>
      <c r="I4282" t="s">
        <v>49</v>
      </c>
      <c r="J4282" t="s">
        <v>15739</v>
      </c>
      <c r="K4282" t="s">
        <v>2657</v>
      </c>
      <c r="L4282">
        <v>3279</v>
      </c>
      <c r="M4282">
        <v>904</v>
      </c>
      <c r="N4282">
        <v>911</v>
      </c>
      <c r="O4282">
        <v>1088</v>
      </c>
      <c r="P4282">
        <v>1440</v>
      </c>
      <c r="Q4282">
        <v>1825</v>
      </c>
    </row>
    <row r="4283" spans="1:17" x14ac:dyDescent="0.25">
      <c r="A4283">
        <v>50021</v>
      </c>
      <c r="B4283" t="s">
        <v>15772</v>
      </c>
      <c r="C4283" t="s">
        <v>15736</v>
      </c>
      <c r="D4283" t="s">
        <v>15737</v>
      </c>
      <c r="E4283" t="s">
        <v>489</v>
      </c>
      <c r="F4283" t="s">
        <v>15773</v>
      </c>
      <c r="G4283" t="s">
        <v>15463</v>
      </c>
      <c r="H4283" t="s">
        <v>15464</v>
      </c>
      <c r="I4283" t="s">
        <v>49</v>
      </c>
      <c r="J4283" t="s">
        <v>15739</v>
      </c>
      <c r="K4283" t="s">
        <v>2657</v>
      </c>
      <c r="L4283">
        <v>1754</v>
      </c>
      <c r="M4283">
        <v>904</v>
      </c>
      <c r="N4283">
        <v>911</v>
      </c>
      <c r="O4283">
        <v>1088</v>
      </c>
      <c r="P4283">
        <v>1440</v>
      </c>
      <c r="Q4283">
        <v>1825</v>
      </c>
    </row>
    <row r="4284" spans="1:17" x14ac:dyDescent="0.25">
      <c r="A4284">
        <v>50021</v>
      </c>
      <c r="B4284" t="s">
        <v>15774</v>
      </c>
      <c r="C4284" t="s">
        <v>15736</v>
      </c>
      <c r="D4284" t="s">
        <v>15737</v>
      </c>
      <c r="E4284" t="s">
        <v>489</v>
      </c>
      <c r="F4284" t="s">
        <v>15775</v>
      </c>
      <c r="G4284" t="s">
        <v>15463</v>
      </c>
      <c r="H4284" t="s">
        <v>15464</v>
      </c>
      <c r="I4284" t="s">
        <v>49</v>
      </c>
      <c r="J4284" t="s">
        <v>15739</v>
      </c>
      <c r="K4284" t="s">
        <v>2657</v>
      </c>
      <c r="L4284">
        <v>15207</v>
      </c>
      <c r="M4284">
        <v>904</v>
      </c>
      <c r="N4284">
        <v>911</v>
      </c>
      <c r="O4284">
        <v>1088</v>
      </c>
      <c r="P4284">
        <v>1440</v>
      </c>
      <c r="Q4284">
        <v>1825</v>
      </c>
    </row>
    <row r="4285" spans="1:17" x14ac:dyDescent="0.25">
      <c r="A4285">
        <v>50021</v>
      </c>
      <c r="B4285" t="s">
        <v>15776</v>
      </c>
      <c r="C4285" t="s">
        <v>15736</v>
      </c>
      <c r="D4285" t="s">
        <v>15737</v>
      </c>
      <c r="E4285" t="s">
        <v>489</v>
      </c>
      <c r="F4285" t="s">
        <v>9118</v>
      </c>
      <c r="G4285" t="s">
        <v>15463</v>
      </c>
      <c r="H4285" t="s">
        <v>15464</v>
      </c>
      <c r="I4285" t="s">
        <v>49</v>
      </c>
      <c r="J4285" t="s">
        <v>15739</v>
      </c>
      <c r="K4285" t="s">
        <v>2657</v>
      </c>
      <c r="L4285">
        <v>4114</v>
      </c>
      <c r="M4285">
        <v>904</v>
      </c>
      <c r="N4285">
        <v>911</v>
      </c>
      <c r="O4285">
        <v>1088</v>
      </c>
      <c r="P4285">
        <v>1440</v>
      </c>
      <c r="Q4285">
        <v>1825</v>
      </c>
    </row>
    <row r="4286" spans="1:17" x14ac:dyDescent="0.25">
      <c r="A4286">
        <v>50021</v>
      </c>
      <c r="B4286" t="s">
        <v>15777</v>
      </c>
      <c r="C4286" t="s">
        <v>15736</v>
      </c>
      <c r="D4286" t="s">
        <v>15737</v>
      </c>
      <c r="E4286" t="s">
        <v>489</v>
      </c>
      <c r="F4286" t="s">
        <v>9120</v>
      </c>
      <c r="G4286" t="s">
        <v>15463</v>
      </c>
      <c r="H4286" t="s">
        <v>15464</v>
      </c>
      <c r="I4286" t="s">
        <v>49</v>
      </c>
      <c r="J4286" t="s">
        <v>15739</v>
      </c>
      <c r="K4286" t="s">
        <v>2657</v>
      </c>
      <c r="L4286">
        <v>1274</v>
      </c>
      <c r="M4286">
        <v>904</v>
      </c>
      <c r="N4286">
        <v>911</v>
      </c>
      <c r="O4286">
        <v>1088</v>
      </c>
      <c r="P4286">
        <v>1440</v>
      </c>
      <c r="Q4286">
        <v>1825</v>
      </c>
    </row>
    <row r="4287" spans="1:17" x14ac:dyDescent="0.25">
      <c r="A4287">
        <v>50021</v>
      </c>
      <c r="B4287" t="s">
        <v>15778</v>
      </c>
      <c r="C4287" t="s">
        <v>15736</v>
      </c>
      <c r="D4287" t="s">
        <v>15737</v>
      </c>
      <c r="E4287" t="s">
        <v>489</v>
      </c>
      <c r="F4287" t="s">
        <v>8895</v>
      </c>
      <c r="G4287" t="s">
        <v>15463</v>
      </c>
      <c r="H4287" t="s">
        <v>15464</v>
      </c>
      <c r="I4287" t="s">
        <v>49</v>
      </c>
      <c r="J4287" t="s">
        <v>15739</v>
      </c>
      <c r="K4287" t="s">
        <v>2657</v>
      </c>
      <c r="L4287">
        <v>604</v>
      </c>
      <c r="M4287">
        <v>904</v>
      </c>
      <c r="N4287">
        <v>911</v>
      </c>
      <c r="O4287">
        <v>1088</v>
      </c>
      <c r="P4287">
        <v>1440</v>
      </c>
      <c r="Q4287">
        <v>1825</v>
      </c>
    </row>
    <row r="4288" spans="1:17" x14ac:dyDescent="0.25">
      <c r="A4288">
        <v>50021</v>
      </c>
      <c r="B4288" t="s">
        <v>15779</v>
      </c>
      <c r="C4288" t="s">
        <v>15736</v>
      </c>
      <c r="D4288" t="s">
        <v>15737</v>
      </c>
      <c r="E4288" t="s">
        <v>489</v>
      </c>
      <c r="F4288" t="s">
        <v>15780</v>
      </c>
      <c r="G4288" t="s">
        <v>15463</v>
      </c>
      <c r="H4288" t="s">
        <v>15464</v>
      </c>
      <c r="I4288" t="s">
        <v>49</v>
      </c>
      <c r="J4288" t="s">
        <v>15739</v>
      </c>
      <c r="K4288" t="s">
        <v>2657</v>
      </c>
      <c r="L4288">
        <v>775</v>
      </c>
      <c r="M4288">
        <v>904</v>
      </c>
      <c r="N4288">
        <v>911</v>
      </c>
      <c r="O4288">
        <v>1088</v>
      </c>
      <c r="P4288">
        <v>1440</v>
      </c>
      <c r="Q4288">
        <v>1825</v>
      </c>
    </row>
    <row r="4289" spans="1:17" x14ac:dyDescent="0.25">
      <c r="A4289">
        <v>50021</v>
      </c>
      <c r="B4289" t="s">
        <v>15781</v>
      </c>
      <c r="C4289" t="s">
        <v>15736</v>
      </c>
      <c r="D4289" t="s">
        <v>15737</v>
      </c>
      <c r="E4289" t="s">
        <v>489</v>
      </c>
      <c r="F4289" t="s">
        <v>4071</v>
      </c>
      <c r="G4289" t="s">
        <v>15463</v>
      </c>
      <c r="H4289" t="s">
        <v>15464</v>
      </c>
      <c r="I4289" t="s">
        <v>49</v>
      </c>
      <c r="J4289" t="s">
        <v>15739</v>
      </c>
      <c r="K4289" t="s">
        <v>2657</v>
      </c>
      <c r="L4289">
        <v>2279</v>
      </c>
      <c r="M4289">
        <v>904</v>
      </c>
      <c r="N4289">
        <v>911</v>
      </c>
      <c r="O4289">
        <v>1088</v>
      </c>
      <c r="P4289">
        <v>1440</v>
      </c>
      <c r="Q4289">
        <v>1825</v>
      </c>
    </row>
    <row r="4290" spans="1:17" x14ac:dyDescent="0.25">
      <c r="A4290">
        <v>50021</v>
      </c>
      <c r="B4290" t="s">
        <v>15782</v>
      </c>
      <c r="C4290" t="s">
        <v>15736</v>
      </c>
      <c r="D4290" t="s">
        <v>15737</v>
      </c>
      <c r="E4290" t="s">
        <v>489</v>
      </c>
      <c r="F4290" t="s">
        <v>8388</v>
      </c>
      <c r="G4290" t="s">
        <v>15463</v>
      </c>
      <c r="H4290" t="s">
        <v>15464</v>
      </c>
      <c r="I4290" t="s">
        <v>49</v>
      </c>
      <c r="J4290" t="s">
        <v>15739</v>
      </c>
      <c r="K4290" t="s">
        <v>2657</v>
      </c>
      <c r="L4290">
        <v>946</v>
      </c>
      <c r="M4290">
        <v>904</v>
      </c>
      <c r="N4290">
        <v>911</v>
      </c>
      <c r="O4290">
        <v>1088</v>
      </c>
      <c r="P4290">
        <v>1440</v>
      </c>
      <c r="Q4290">
        <v>1825</v>
      </c>
    </row>
    <row r="4291" spans="1:17" x14ac:dyDescent="0.25">
      <c r="A4291">
        <v>50021</v>
      </c>
      <c r="B4291" t="s">
        <v>15783</v>
      </c>
      <c r="C4291" t="s">
        <v>15736</v>
      </c>
      <c r="D4291" t="s">
        <v>15737</v>
      </c>
      <c r="E4291" t="s">
        <v>489</v>
      </c>
      <c r="F4291" t="s">
        <v>4075</v>
      </c>
      <c r="G4291" t="s">
        <v>15463</v>
      </c>
      <c r="H4291" t="s">
        <v>15464</v>
      </c>
      <c r="I4291" t="s">
        <v>49</v>
      </c>
      <c r="J4291" t="s">
        <v>15739</v>
      </c>
      <c r="K4291" t="s">
        <v>2657</v>
      </c>
      <c r="L4291">
        <v>280</v>
      </c>
      <c r="M4291">
        <v>904</v>
      </c>
      <c r="N4291">
        <v>911</v>
      </c>
      <c r="O4291">
        <v>1088</v>
      </c>
      <c r="P4291">
        <v>1440</v>
      </c>
      <c r="Q4291">
        <v>1825</v>
      </c>
    </row>
    <row r="4292" spans="1:17" x14ac:dyDescent="0.25">
      <c r="A4292">
        <v>50021</v>
      </c>
      <c r="B4292" t="s">
        <v>15784</v>
      </c>
      <c r="C4292" t="s">
        <v>15736</v>
      </c>
      <c r="D4292" t="s">
        <v>15737</v>
      </c>
      <c r="E4292" t="s">
        <v>489</v>
      </c>
      <c r="F4292" t="s">
        <v>15785</v>
      </c>
      <c r="G4292" t="s">
        <v>15463</v>
      </c>
      <c r="H4292" t="s">
        <v>15464</v>
      </c>
      <c r="I4292" t="s">
        <v>49</v>
      </c>
      <c r="J4292" t="s">
        <v>15739</v>
      </c>
      <c r="K4292" t="s">
        <v>2657</v>
      </c>
      <c r="L4292">
        <v>2224</v>
      </c>
      <c r="M4292">
        <v>904</v>
      </c>
      <c r="N4292">
        <v>911</v>
      </c>
      <c r="O4292">
        <v>1088</v>
      </c>
      <c r="P4292">
        <v>1440</v>
      </c>
      <c r="Q4292">
        <v>1825</v>
      </c>
    </row>
    <row r="4293" spans="1:17" x14ac:dyDescent="0.25">
      <c r="A4293">
        <v>50023</v>
      </c>
      <c r="B4293" t="s">
        <v>15786</v>
      </c>
      <c r="C4293" t="s">
        <v>15787</v>
      </c>
      <c r="D4293" t="s">
        <v>15788</v>
      </c>
      <c r="E4293" t="s">
        <v>271</v>
      </c>
      <c r="F4293" t="s">
        <v>15789</v>
      </c>
      <c r="G4293" t="s">
        <v>15463</v>
      </c>
      <c r="H4293" t="s">
        <v>15464</v>
      </c>
      <c r="I4293" t="s">
        <v>49</v>
      </c>
      <c r="J4293" t="s">
        <v>15790</v>
      </c>
      <c r="K4293" t="s">
        <v>2657</v>
      </c>
      <c r="L4293">
        <v>8590</v>
      </c>
      <c r="M4293">
        <v>839</v>
      </c>
      <c r="N4293">
        <v>953</v>
      </c>
      <c r="O4293">
        <v>1255</v>
      </c>
      <c r="P4293">
        <v>1584</v>
      </c>
      <c r="Q4293">
        <v>1690</v>
      </c>
    </row>
    <row r="4294" spans="1:17" x14ac:dyDescent="0.25">
      <c r="A4294">
        <v>50023</v>
      </c>
      <c r="B4294" t="s">
        <v>15791</v>
      </c>
      <c r="C4294" t="s">
        <v>15787</v>
      </c>
      <c r="D4294" t="s">
        <v>15788</v>
      </c>
      <c r="E4294" t="s">
        <v>271</v>
      </c>
      <c r="F4294" t="s">
        <v>9048</v>
      </c>
      <c r="G4294" t="s">
        <v>15463</v>
      </c>
      <c r="H4294" t="s">
        <v>15464</v>
      </c>
      <c r="I4294" t="s">
        <v>49</v>
      </c>
      <c r="J4294" t="s">
        <v>15790</v>
      </c>
      <c r="K4294" t="s">
        <v>2657</v>
      </c>
      <c r="L4294">
        <v>7747</v>
      </c>
      <c r="M4294">
        <v>839</v>
      </c>
      <c r="N4294">
        <v>953</v>
      </c>
      <c r="O4294">
        <v>1255</v>
      </c>
      <c r="P4294">
        <v>1584</v>
      </c>
      <c r="Q4294">
        <v>1690</v>
      </c>
    </row>
    <row r="4295" spans="1:17" x14ac:dyDescent="0.25">
      <c r="A4295">
        <v>50023</v>
      </c>
      <c r="B4295" t="s">
        <v>15792</v>
      </c>
      <c r="C4295" t="s">
        <v>15787</v>
      </c>
      <c r="D4295" t="s">
        <v>15788</v>
      </c>
      <c r="E4295" t="s">
        <v>271</v>
      </c>
      <c r="F4295" t="s">
        <v>3876</v>
      </c>
      <c r="G4295" t="s">
        <v>15463</v>
      </c>
      <c r="H4295" t="s">
        <v>15464</v>
      </c>
      <c r="I4295" t="s">
        <v>49</v>
      </c>
      <c r="J4295" t="s">
        <v>15790</v>
      </c>
      <c r="K4295" t="s">
        <v>2657</v>
      </c>
      <c r="L4295">
        <v>2795</v>
      </c>
      <c r="M4295">
        <v>839</v>
      </c>
      <c r="N4295">
        <v>953</v>
      </c>
      <c r="O4295">
        <v>1255</v>
      </c>
      <c r="P4295">
        <v>1584</v>
      </c>
      <c r="Q4295">
        <v>1690</v>
      </c>
    </row>
    <row r="4296" spans="1:17" x14ac:dyDescent="0.25">
      <c r="A4296">
        <v>50023</v>
      </c>
      <c r="B4296" t="s">
        <v>15793</v>
      </c>
      <c r="C4296" t="s">
        <v>15787</v>
      </c>
      <c r="D4296" t="s">
        <v>15788</v>
      </c>
      <c r="E4296" t="s">
        <v>271</v>
      </c>
      <c r="F4296" t="s">
        <v>15794</v>
      </c>
      <c r="G4296" t="s">
        <v>15463</v>
      </c>
      <c r="H4296" t="s">
        <v>15464</v>
      </c>
      <c r="I4296" t="s">
        <v>49</v>
      </c>
      <c r="J4296" t="s">
        <v>15790</v>
      </c>
      <c r="K4296" t="s">
        <v>2657</v>
      </c>
      <c r="L4296">
        <v>1594</v>
      </c>
      <c r="M4296">
        <v>839</v>
      </c>
      <c r="N4296">
        <v>953</v>
      </c>
      <c r="O4296">
        <v>1255</v>
      </c>
      <c r="P4296">
        <v>1584</v>
      </c>
      <c r="Q4296">
        <v>1690</v>
      </c>
    </row>
    <row r="4297" spans="1:17" x14ac:dyDescent="0.25">
      <c r="A4297">
        <v>50023</v>
      </c>
      <c r="B4297" t="s">
        <v>15795</v>
      </c>
      <c r="C4297" t="s">
        <v>15787</v>
      </c>
      <c r="D4297" t="s">
        <v>15788</v>
      </c>
      <c r="E4297" t="s">
        <v>271</v>
      </c>
      <c r="F4297" t="s">
        <v>15796</v>
      </c>
      <c r="G4297" t="s">
        <v>15463</v>
      </c>
      <c r="H4297" t="s">
        <v>15464</v>
      </c>
      <c r="I4297" t="s">
        <v>49</v>
      </c>
      <c r="J4297" t="s">
        <v>15790</v>
      </c>
      <c r="K4297" t="s">
        <v>2657</v>
      </c>
      <c r="L4297">
        <v>1763</v>
      </c>
      <c r="M4297">
        <v>839</v>
      </c>
      <c r="N4297">
        <v>953</v>
      </c>
      <c r="O4297">
        <v>1255</v>
      </c>
      <c r="P4297">
        <v>1584</v>
      </c>
      <c r="Q4297">
        <v>1690</v>
      </c>
    </row>
    <row r="4298" spans="1:17" x14ac:dyDescent="0.25">
      <c r="A4298">
        <v>50023</v>
      </c>
      <c r="B4298" t="s">
        <v>15797</v>
      </c>
      <c r="C4298" t="s">
        <v>15787</v>
      </c>
      <c r="D4298" t="s">
        <v>15788</v>
      </c>
      <c r="E4298" t="s">
        <v>271</v>
      </c>
      <c r="F4298" t="s">
        <v>8985</v>
      </c>
      <c r="G4298" t="s">
        <v>15463</v>
      </c>
      <c r="H4298" t="s">
        <v>15464</v>
      </c>
      <c r="I4298" t="s">
        <v>49</v>
      </c>
      <c r="J4298" t="s">
        <v>15790</v>
      </c>
      <c r="K4298" t="s">
        <v>2657</v>
      </c>
      <c r="L4298">
        <v>1195</v>
      </c>
      <c r="M4298">
        <v>839</v>
      </c>
      <c r="N4298">
        <v>953</v>
      </c>
      <c r="O4298">
        <v>1255</v>
      </c>
      <c r="P4298">
        <v>1584</v>
      </c>
      <c r="Q4298">
        <v>1690</v>
      </c>
    </row>
    <row r="4299" spans="1:17" x14ac:dyDescent="0.25">
      <c r="A4299">
        <v>50023</v>
      </c>
      <c r="B4299" t="s">
        <v>15798</v>
      </c>
      <c r="C4299" t="s">
        <v>15787</v>
      </c>
      <c r="D4299" t="s">
        <v>15788</v>
      </c>
      <c r="E4299" t="s">
        <v>271</v>
      </c>
      <c r="F4299" t="s">
        <v>15799</v>
      </c>
      <c r="G4299" t="s">
        <v>15463</v>
      </c>
      <c r="H4299" t="s">
        <v>15464</v>
      </c>
      <c r="I4299" t="s">
        <v>49</v>
      </c>
      <c r="J4299" t="s">
        <v>15790</v>
      </c>
      <c r="K4299" t="s">
        <v>2657</v>
      </c>
      <c r="L4299">
        <v>2564</v>
      </c>
      <c r="M4299">
        <v>839</v>
      </c>
      <c r="N4299">
        <v>953</v>
      </c>
      <c r="O4299">
        <v>1255</v>
      </c>
      <c r="P4299">
        <v>1584</v>
      </c>
      <c r="Q4299">
        <v>1690</v>
      </c>
    </row>
    <row r="4300" spans="1:17" x14ac:dyDescent="0.25">
      <c r="A4300">
        <v>50023</v>
      </c>
      <c r="B4300" t="s">
        <v>15800</v>
      </c>
      <c r="C4300" t="s">
        <v>15787</v>
      </c>
      <c r="D4300" t="s">
        <v>15788</v>
      </c>
      <c r="E4300" t="s">
        <v>271</v>
      </c>
      <c r="F4300" t="s">
        <v>15801</v>
      </c>
      <c r="G4300" t="s">
        <v>15463</v>
      </c>
      <c r="H4300" t="s">
        <v>15464</v>
      </c>
      <c r="I4300" t="s">
        <v>49</v>
      </c>
      <c r="J4300" t="s">
        <v>15790</v>
      </c>
      <c r="K4300" t="s">
        <v>2657</v>
      </c>
      <c r="L4300">
        <v>1062</v>
      </c>
      <c r="M4300">
        <v>839</v>
      </c>
      <c r="N4300">
        <v>953</v>
      </c>
      <c r="O4300">
        <v>1255</v>
      </c>
      <c r="P4300">
        <v>1584</v>
      </c>
      <c r="Q4300">
        <v>1690</v>
      </c>
    </row>
    <row r="4301" spans="1:17" x14ac:dyDescent="0.25">
      <c r="A4301">
        <v>50023</v>
      </c>
      <c r="B4301" t="s">
        <v>15802</v>
      </c>
      <c r="C4301" t="s">
        <v>15787</v>
      </c>
      <c r="D4301" t="s">
        <v>15788</v>
      </c>
      <c r="E4301" t="s">
        <v>271</v>
      </c>
      <c r="F4301" t="s">
        <v>8290</v>
      </c>
      <c r="G4301" t="s">
        <v>15463</v>
      </c>
      <c r="H4301" t="s">
        <v>15464</v>
      </c>
      <c r="I4301" t="s">
        <v>49</v>
      </c>
      <c r="J4301" t="s">
        <v>15790</v>
      </c>
      <c r="K4301" t="s">
        <v>2657</v>
      </c>
      <c r="L4301">
        <v>1583</v>
      </c>
      <c r="M4301">
        <v>839</v>
      </c>
      <c r="N4301">
        <v>953</v>
      </c>
      <c r="O4301">
        <v>1255</v>
      </c>
      <c r="P4301">
        <v>1584</v>
      </c>
      <c r="Q4301">
        <v>1690</v>
      </c>
    </row>
    <row r="4302" spans="1:17" x14ac:dyDescent="0.25">
      <c r="A4302">
        <v>50023</v>
      </c>
      <c r="B4302" t="s">
        <v>15803</v>
      </c>
      <c r="C4302" t="s">
        <v>15787</v>
      </c>
      <c r="D4302" t="s">
        <v>15788</v>
      </c>
      <c r="E4302" t="s">
        <v>271</v>
      </c>
      <c r="F4302" t="s">
        <v>15804</v>
      </c>
      <c r="G4302" t="s">
        <v>15463</v>
      </c>
      <c r="H4302" t="s">
        <v>15464</v>
      </c>
      <c r="I4302" t="s">
        <v>49</v>
      </c>
      <c r="J4302" t="s">
        <v>15790</v>
      </c>
      <c r="K4302" t="s">
        <v>2657</v>
      </c>
      <c r="L4302">
        <v>1717</v>
      </c>
      <c r="M4302">
        <v>839</v>
      </c>
      <c r="N4302">
        <v>953</v>
      </c>
      <c r="O4302">
        <v>1255</v>
      </c>
      <c r="P4302">
        <v>1584</v>
      </c>
      <c r="Q4302">
        <v>1690</v>
      </c>
    </row>
    <row r="4303" spans="1:17" x14ac:dyDescent="0.25">
      <c r="A4303">
        <v>50023</v>
      </c>
      <c r="B4303" t="s">
        <v>15805</v>
      </c>
      <c r="C4303" t="s">
        <v>15787</v>
      </c>
      <c r="D4303" t="s">
        <v>15788</v>
      </c>
      <c r="E4303" t="s">
        <v>271</v>
      </c>
      <c r="F4303" t="s">
        <v>15806</v>
      </c>
      <c r="G4303" t="s">
        <v>15463</v>
      </c>
      <c r="H4303" t="s">
        <v>15464</v>
      </c>
      <c r="I4303" t="s">
        <v>49</v>
      </c>
      <c r="J4303" t="s">
        <v>15790</v>
      </c>
      <c r="K4303" t="s">
        <v>2657</v>
      </c>
      <c r="L4303">
        <v>7434</v>
      </c>
      <c r="M4303">
        <v>839</v>
      </c>
      <c r="N4303">
        <v>953</v>
      </c>
      <c r="O4303">
        <v>1255</v>
      </c>
      <c r="P4303">
        <v>1584</v>
      </c>
      <c r="Q4303">
        <v>1690</v>
      </c>
    </row>
    <row r="4304" spans="1:17" x14ac:dyDescent="0.25">
      <c r="A4304">
        <v>50023</v>
      </c>
      <c r="B4304" t="s">
        <v>15807</v>
      </c>
      <c r="C4304" t="s">
        <v>15787</v>
      </c>
      <c r="D4304" t="s">
        <v>15788</v>
      </c>
      <c r="E4304" t="s">
        <v>271</v>
      </c>
      <c r="F4304" t="s">
        <v>15808</v>
      </c>
      <c r="G4304" t="s">
        <v>15463</v>
      </c>
      <c r="H4304" t="s">
        <v>15464</v>
      </c>
      <c r="I4304" t="s">
        <v>49</v>
      </c>
      <c r="J4304" t="s">
        <v>15790</v>
      </c>
      <c r="K4304" t="s">
        <v>2657</v>
      </c>
      <c r="L4304">
        <v>1659</v>
      </c>
      <c r="M4304">
        <v>839</v>
      </c>
      <c r="N4304">
        <v>953</v>
      </c>
      <c r="O4304">
        <v>1255</v>
      </c>
      <c r="P4304">
        <v>1584</v>
      </c>
      <c r="Q4304">
        <v>1690</v>
      </c>
    </row>
    <row r="4305" spans="1:17" x14ac:dyDescent="0.25">
      <c r="A4305">
        <v>50023</v>
      </c>
      <c r="B4305" t="s">
        <v>15809</v>
      </c>
      <c r="C4305" t="s">
        <v>15787</v>
      </c>
      <c r="D4305" t="s">
        <v>15788</v>
      </c>
      <c r="E4305" t="s">
        <v>271</v>
      </c>
      <c r="F4305" t="s">
        <v>8296</v>
      </c>
      <c r="G4305" t="s">
        <v>15463</v>
      </c>
      <c r="H4305" t="s">
        <v>15464</v>
      </c>
      <c r="I4305" t="s">
        <v>49</v>
      </c>
      <c r="J4305" t="s">
        <v>15790</v>
      </c>
      <c r="K4305" t="s">
        <v>2657</v>
      </c>
      <c r="L4305">
        <v>6221</v>
      </c>
      <c r="M4305">
        <v>839</v>
      </c>
      <c r="N4305">
        <v>953</v>
      </c>
      <c r="O4305">
        <v>1255</v>
      </c>
      <c r="P4305">
        <v>1584</v>
      </c>
      <c r="Q4305">
        <v>1690</v>
      </c>
    </row>
    <row r="4306" spans="1:17" x14ac:dyDescent="0.25">
      <c r="A4306">
        <v>50023</v>
      </c>
      <c r="B4306" t="s">
        <v>15810</v>
      </c>
      <c r="C4306" t="s">
        <v>15787</v>
      </c>
      <c r="D4306" t="s">
        <v>15788</v>
      </c>
      <c r="E4306" t="s">
        <v>271</v>
      </c>
      <c r="F4306" t="s">
        <v>4172</v>
      </c>
      <c r="G4306" t="s">
        <v>15463</v>
      </c>
      <c r="H4306" t="s">
        <v>15464</v>
      </c>
      <c r="I4306" t="s">
        <v>49</v>
      </c>
      <c r="J4306" t="s">
        <v>15790</v>
      </c>
      <c r="K4306" t="s">
        <v>2657</v>
      </c>
      <c r="L4306">
        <v>1229</v>
      </c>
      <c r="M4306">
        <v>839</v>
      </c>
      <c r="N4306">
        <v>953</v>
      </c>
      <c r="O4306">
        <v>1255</v>
      </c>
      <c r="P4306">
        <v>1584</v>
      </c>
      <c r="Q4306">
        <v>1690</v>
      </c>
    </row>
    <row r="4307" spans="1:17" x14ac:dyDescent="0.25">
      <c r="A4307">
        <v>50023</v>
      </c>
      <c r="B4307" t="s">
        <v>15811</v>
      </c>
      <c r="C4307" t="s">
        <v>15787</v>
      </c>
      <c r="D4307" t="s">
        <v>15788</v>
      </c>
      <c r="E4307" t="s">
        <v>271</v>
      </c>
      <c r="F4307" t="s">
        <v>3967</v>
      </c>
      <c r="G4307" t="s">
        <v>15463</v>
      </c>
      <c r="H4307" t="s">
        <v>15464</v>
      </c>
      <c r="I4307" t="s">
        <v>49</v>
      </c>
      <c r="J4307" t="s">
        <v>15790</v>
      </c>
      <c r="K4307" t="s">
        <v>2657</v>
      </c>
      <c r="L4307">
        <v>965</v>
      </c>
      <c r="M4307">
        <v>839</v>
      </c>
      <c r="N4307">
        <v>953</v>
      </c>
      <c r="O4307">
        <v>1255</v>
      </c>
      <c r="P4307">
        <v>1584</v>
      </c>
      <c r="Q4307">
        <v>1690</v>
      </c>
    </row>
    <row r="4308" spans="1:17" x14ac:dyDescent="0.25">
      <c r="A4308">
        <v>50023</v>
      </c>
      <c r="B4308" t="s">
        <v>15812</v>
      </c>
      <c r="C4308" t="s">
        <v>15787</v>
      </c>
      <c r="D4308" t="s">
        <v>15788</v>
      </c>
      <c r="E4308" t="s">
        <v>271</v>
      </c>
      <c r="F4308" t="s">
        <v>15813</v>
      </c>
      <c r="G4308" t="s">
        <v>15463</v>
      </c>
      <c r="H4308" t="s">
        <v>15464</v>
      </c>
      <c r="I4308" t="s">
        <v>49</v>
      </c>
      <c r="J4308" t="s">
        <v>15790</v>
      </c>
      <c r="K4308" t="s">
        <v>2657</v>
      </c>
      <c r="L4308">
        <v>1697</v>
      </c>
      <c r="M4308">
        <v>839</v>
      </c>
      <c r="N4308">
        <v>953</v>
      </c>
      <c r="O4308">
        <v>1255</v>
      </c>
      <c r="P4308">
        <v>1584</v>
      </c>
      <c r="Q4308">
        <v>1690</v>
      </c>
    </row>
    <row r="4309" spans="1:17" x14ac:dyDescent="0.25">
      <c r="A4309">
        <v>50023</v>
      </c>
      <c r="B4309" t="s">
        <v>15814</v>
      </c>
      <c r="C4309" t="s">
        <v>15787</v>
      </c>
      <c r="D4309" t="s">
        <v>15788</v>
      </c>
      <c r="E4309" t="s">
        <v>271</v>
      </c>
      <c r="F4309" t="s">
        <v>3977</v>
      </c>
      <c r="G4309" t="s">
        <v>15463</v>
      </c>
      <c r="H4309" t="s">
        <v>15464</v>
      </c>
      <c r="I4309" t="s">
        <v>49</v>
      </c>
      <c r="J4309" t="s">
        <v>15790</v>
      </c>
      <c r="K4309" t="s">
        <v>2657</v>
      </c>
      <c r="L4309">
        <v>1688</v>
      </c>
      <c r="M4309">
        <v>839</v>
      </c>
      <c r="N4309">
        <v>953</v>
      </c>
      <c r="O4309">
        <v>1255</v>
      </c>
      <c r="P4309">
        <v>1584</v>
      </c>
      <c r="Q4309">
        <v>1690</v>
      </c>
    </row>
    <row r="4310" spans="1:17" x14ac:dyDescent="0.25">
      <c r="A4310">
        <v>50023</v>
      </c>
      <c r="B4310" t="s">
        <v>15815</v>
      </c>
      <c r="C4310" t="s">
        <v>15787</v>
      </c>
      <c r="D4310" t="s">
        <v>15788</v>
      </c>
      <c r="E4310" t="s">
        <v>271</v>
      </c>
      <c r="F4310" t="s">
        <v>4073</v>
      </c>
      <c r="G4310" t="s">
        <v>15463</v>
      </c>
      <c r="H4310" t="s">
        <v>15464</v>
      </c>
      <c r="I4310" t="s">
        <v>49</v>
      </c>
      <c r="J4310" t="s">
        <v>15790</v>
      </c>
      <c r="K4310" t="s">
        <v>2657</v>
      </c>
      <c r="L4310">
        <v>5154</v>
      </c>
      <c r="M4310">
        <v>839</v>
      </c>
      <c r="N4310">
        <v>953</v>
      </c>
      <c r="O4310">
        <v>1255</v>
      </c>
      <c r="P4310">
        <v>1584</v>
      </c>
      <c r="Q4310">
        <v>1690</v>
      </c>
    </row>
    <row r="4311" spans="1:17" x14ac:dyDescent="0.25">
      <c r="A4311">
        <v>50023</v>
      </c>
      <c r="B4311" t="s">
        <v>15816</v>
      </c>
      <c r="C4311" t="s">
        <v>15787</v>
      </c>
      <c r="D4311" t="s">
        <v>15788</v>
      </c>
      <c r="E4311" t="s">
        <v>271</v>
      </c>
      <c r="F4311" t="s">
        <v>3985</v>
      </c>
      <c r="G4311" t="s">
        <v>15463</v>
      </c>
      <c r="H4311" t="s">
        <v>15464</v>
      </c>
      <c r="I4311" t="s">
        <v>49</v>
      </c>
      <c r="J4311" t="s">
        <v>15790</v>
      </c>
      <c r="K4311" t="s">
        <v>2657</v>
      </c>
      <c r="L4311">
        <v>752</v>
      </c>
      <c r="M4311">
        <v>839</v>
      </c>
      <c r="N4311">
        <v>953</v>
      </c>
      <c r="O4311">
        <v>1255</v>
      </c>
      <c r="P4311">
        <v>1584</v>
      </c>
      <c r="Q4311">
        <v>1690</v>
      </c>
    </row>
    <row r="4312" spans="1:17" x14ac:dyDescent="0.25">
      <c r="A4312">
        <v>50023</v>
      </c>
      <c r="B4312" t="s">
        <v>15817</v>
      </c>
      <c r="C4312" t="s">
        <v>15787</v>
      </c>
      <c r="D4312" t="s">
        <v>15788</v>
      </c>
      <c r="E4312" t="s">
        <v>271</v>
      </c>
      <c r="F4312" t="s">
        <v>15818</v>
      </c>
      <c r="G4312" t="s">
        <v>15463</v>
      </c>
      <c r="H4312" t="s">
        <v>15464</v>
      </c>
      <c r="I4312" t="s">
        <v>49</v>
      </c>
      <c r="J4312" t="s">
        <v>15790</v>
      </c>
      <c r="K4312" t="s">
        <v>2657</v>
      </c>
      <c r="L4312">
        <v>927</v>
      </c>
      <c r="M4312">
        <v>839</v>
      </c>
      <c r="N4312">
        <v>953</v>
      </c>
      <c r="O4312">
        <v>1255</v>
      </c>
      <c r="P4312">
        <v>1584</v>
      </c>
      <c r="Q4312">
        <v>1690</v>
      </c>
    </row>
    <row r="4313" spans="1:17" x14ac:dyDescent="0.25">
      <c r="A4313">
        <v>50025</v>
      </c>
      <c r="B4313" t="s">
        <v>15819</v>
      </c>
      <c r="C4313" t="s">
        <v>15820</v>
      </c>
      <c r="D4313" t="s">
        <v>15821</v>
      </c>
      <c r="E4313" t="s">
        <v>360</v>
      </c>
      <c r="F4313" t="s">
        <v>8112</v>
      </c>
      <c r="G4313" t="s">
        <v>15463</v>
      </c>
      <c r="H4313" t="s">
        <v>15464</v>
      </c>
      <c r="I4313" t="s">
        <v>49</v>
      </c>
      <c r="J4313" t="s">
        <v>15822</v>
      </c>
      <c r="K4313" t="s">
        <v>2657</v>
      </c>
      <c r="L4313">
        <v>367</v>
      </c>
      <c r="M4313">
        <v>803</v>
      </c>
      <c r="N4313">
        <v>945</v>
      </c>
      <c r="O4313">
        <v>1150</v>
      </c>
      <c r="P4313">
        <v>1426</v>
      </c>
      <c r="Q4313">
        <v>1545</v>
      </c>
    </row>
    <row r="4314" spans="1:17" x14ac:dyDescent="0.25">
      <c r="A4314">
        <v>50025</v>
      </c>
      <c r="B4314" t="s">
        <v>15823</v>
      </c>
      <c r="C4314" t="s">
        <v>15820</v>
      </c>
      <c r="D4314" t="s">
        <v>15821</v>
      </c>
      <c r="E4314" t="s">
        <v>360</v>
      </c>
      <c r="F4314" t="s">
        <v>15824</v>
      </c>
      <c r="G4314" t="s">
        <v>15463</v>
      </c>
      <c r="H4314" t="s">
        <v>15464</v>
      </c>
      <c r="I4314" t="s">
        <v>49</v>
      </c>
      <c r="J4314" t="s">
        <v>15822</v>
      </c>
      <c r="K4314" t="s">
        <v>2657</v>
      </c>
      <c r="L4314">
        <v>11462</v>
      </c>
      <c r="M4314">
        <v>803</v>
      </c>
      <c r="N4314">
        <v>945</v>
      </c>
      <c r="O4314">
        <v>1150</v>
      </c>
      <c r="P4314">
        <v>1426</v>
      </c>
      <c r="Q4314">
        <v>1545</v>
      </c>
    </row>
    <row r="4315" spans="1:17" x14ac:dyDescent="0.25">
      <c r="A4315">
        <v>50025</v>
      </c>
      <c r="B4315" t="s">
        <v>15825</v>
      </c>
      <c r="C4315" t="s">
        <v>15820</v>
      </c>
      <c r="D4315" t="s">
        <v>15821</v>
      </c>
      <c r="E4315" t="s">
        <v>360</v>
      </c>
      <c r="F4315" t="s">
        <v>8932</v>
      </c>
      <c r="G4315" t="s">
        <v>15463</v>
      </c>
      <c r="H4315" t="s">
        <v>15464</v>
      </c>
      <c r="I4315" t="s">
        <v>49</v>
      </c>
      <c r="J4315" t="s">
        <v>15822</v>
      </c>
      <c r="K4315" t="s">
        <v>2657</v>
      </c>
      <c r="L4315">
        <v>434</v>
      </c>
      <c r="M4315">
        <v>803</v>
      </c>
      <c r="N4315">
        <v>945</v>
      </c>
      <c r="O4315">
        <v>1150</v>
      </c>
      <c r="P4315">
        <v>1426</v>
      </c>
      <c r="Q4315">
        <v>1545</v>
      </c>
    </row>
    <row r="4316" spans="1:17" x14ac:dyDescent="0.25">
      <c r="A4316">
        <v>50025</v>
      </c>
      <c r="B4316" t="s">
        <v>15826</v>
      </c>
      <c r="C4316" t="s">
        <v>15820</v>
      </c>
      <c r="D4316" t="s">
        <v>15821</v>
      </c>
      <c r="E4316" t="s">
        <v>360</v>
      </c>
      <c r="F4316" t="s">
        <v>8938</v>
      </c>
      <c r="G4316" t="s">
        <v>15463</v>
      </c>
      <c r="H4316" t="s">
        <v>15464</v>
      </c>
      <c r="I4316" t="s">
        <v>49</v>
      </c>
      <c r="J4316" t="s">
        <v>15822</v>
      </c>
      <c r="K4316" t="s">
        <v>2657</v>
      </c>
      <c r="L4316">
        <v>1040</v>
      </c>
      <c r="M4316">
        <v>803</v>
      </c>
      <c r="N4316">
        <v>945</v>
      </c>
      <c r="O4316">
        <v>1150</v>
      </c>
      <c r="P4316">
        <v>1426</v>
      </c>
      <c r="Q4316">
        <v>1545</v>
      </c>
    </row>
    <row r="4317" spans="1:17" x14ac:dyDescent="0.25">
      <c r="A4317">
        <v>50025</v>
      </c>
      <c r="B4317" t="s">
        <v>15827</v>
      </c>
      <c r="C4317" t="s">
        <v>15820</v>
      </c>
      <c r="D4317" t="s">
        <v>15821</v>
      </c>
      <c r="E4317" t="s">
        <v>360</v>
      </c>
      <c r="F4317" t="s">
        <v>15828</v>
      </c>
      <c r="G4317" t="s">
        <v>15463</v>
      </c>
      <c r="H4317" t="s">
        <v>15464</v>
      </c>
      <c r="I4317" t="s">
        <v>49</v>
      </c>
      <c r="J4317" t="s">
        <v>15822</v>
      </c>
      <c r="K4317" t="s">
        <v>2657</v>
      </c>
      <c r="L4317">
        <v>1883</v>
      </c>
      <c r="M4317">
        <v>803</v>
      </c>
      <c r="N4317">
        <v>945</v>
      </c>
      <c r="O4317">
        <v>1150</v>
      </c>
      <c r="P4317">
        <v>1426</v>
      </c>
      <c r="Q4317">
        <v>1545</v>
      </c>
    </row>
    <row r="4318" spans="1:17" x14ac:dyDescent="0.25">
      <c r="A4318">
        <v>50025</v>
      </c>
      <c r="B4318" t="s">
        <v>15829</v>
      </c>
      <c r="C4318" t="s">
        <v>15820</v>
      </c>
      <c r="D4318" t="s">
        <v>15821</v>
      </c>
      <c r="E4318" t="s">
        <v>360</v>
      </c>
      <c r="F4318" t="s">
        <v>9072</v>
      </c>
      <c r="G4318" t="s">
        <v>15463</v>
      </c>
      <c r="H4318" t="s">
        <v>15464</v>
      </c>
      <c r="I4318" t="s">
        <v>49</v>
      </c>
      <c r="J4318" t="s">
        <v>15822</v>
      </c>
      <c r="K4318" t="s">
        <v>2657</v>
      </c>
      <c r="L4318">
        <v>530</v>
      </c>
      <c r="M4318">
        <v>803</v>
      </c>
      <c r="N4318">
        <v>945</v>
      </c>
      <c r="O4318">
        <v>1150</v>
      </c>
      <c r="P4318">
        <v>1426</v>
      </c>
      <c r="Q4318">
        <v>1545</v>
      </c>
    </row>
    <row r="4319" spans="1:17" x14ac:dyDescent="0.25">
      <c r="A4319">
        <v>50025</v>
      </c>
      <c r="B4319" t="s">
        <v>15830</v>
      </c>
      <c r="C4319" t="s">
        <v>15820</v>
      </c>
      <c r="D4319" t="s">
        <v>15821</v>
      </c>
      <c r="E4319" t="s">
        <v>360</v>
      </c>
      <c r="F4319" t="s">
        <v>4039</v>
      </c>
      <c r="G4319" t="s">
        <v>15463</v>
      </c>
      <c r="H4319" t="s">
        <v>15464</v>
      </c>
      <c r="I4319" t="s">
        <v>49</v>
      </c>
      <c r="J4319" t="s">
        <v>15822</v>
      </c>
      <c r="K4319" t="s">
        <v>2657</v>
      </c>
      <c r="L4319">
        <v>1820</v>
      </c>
      <c r="M4319">
        <v>803</v>
      </c>
      <c r="N4319">
        <v>945</v>
      </c>
      <c r="O4319">
        <v>1150</v>
      </c>
      <c r="P4319">
        <v>1426</v>
      </c>
      <c r="Q4319">
        <v>1545</v>
      </c>
    </row>
    <row r="4320" spans="1:17" x14ac:dyDescent="0.25">
      <c r="A4320">
        <v>50025</v>
      </c>
      <c r="B4320" t="s">
        <v>15831</v>
      </c>
      <c r="C4320" t="s">
        <v>15820</v>
      </c>
      <c r="D4320" t="s">
        <v>15821</v>
      </c>
      <c r="E4320" t="s">
        <v>360</v>
      </c>
      <c r="F4320" t="s">
        <v>8989</v>
      </c>
      <c r="G4320" t="s">
        <v>15463</v>
      </c>
      <c r="H4320" t="s">
        <v>15464</v>
      </c>
      <c r="I4320" t="s">
        <v>49</v>
      </c>
      <c r="J4320" t="s">
        <v>15822</v>
      </c>
      <c r="K4320" t="s">
        <v>2657</v>
      </c>
      <c r="L4320">
        <v>631</v>
      </c>
      <c r="M4320">
        <v>803</v>
      </c>
      <c r="N4320">
        <v>945</v>
      </c>
      <c r="O4320">
        <v>1150</v>
      </c>
      <c r="P4320">
        <v>1426</v>
      </c>
      <c r="Q4320">
        <v>1545</v>
      </c>
    </row>
    <row r="4321" spans="1:17" x14ac:dyDescent="0.25">
      <c r="A4321">
        <v>50025</v>
      </c>
      <c r="B4321" t="s">
        <v>15832</v>
      </c>
      <c r="C4321" t="s">
        <v>15820</v>
      </c>
      <c r="D4321" t="s">
        <v>15821</v>
      </c>
      <c r="E4321" t="s">
        <v>360</v>
      </c>
      <c r="F4321" t="s">
        <v>15833</v>
      </c>
      <c r="G4321" t="s">
        <v>15463</v>
      </c>
      <c r="H4321" t="s">
        <v>15464</v>
      </c>
      <c r="I4321" t="s">
        <v>49</v>
      </c>
      <c r="J4321" t="s">
        <v>15822</v>
      </c>
      <c r="K4321" t="s">
        <v>2657</v>
      </c>
      <c r="L4321">
        <v>812</v>
      </c>
      <c r="M4321">
        <v>803</v>
      </c>
      <c r="N4321">
        <v>945</v>
      </c>
      <c r="O4321">
        <v>1150</v>
      </c>
      <c r="P4321">
        <v>1426</v>
      </c>
      <c r="Q4321">
        <v>1545</v>
      </c>
    </row>
    <row r="4322" spans="1:17" x14ac:dyDescent="0.25">
      <c r="A4322">
        <v>50025</v>
      </c>
      <c r="B4322" t="s">
        <v>15834</v>
      </c>
      <c r="C4322" t="s">
        <v>15820</v>
      </c>
      <c r="D4322" t="s">
        <v>15821</v>
      </c>
      <c r="E4322" t="s">
        <v>360</v>
      </c>
      <c r="F4322" t="s">
        <v>11554</v>
      </c>
      <c r="G4322" t="s">
        <v>15463</v>
      </c>
      <c r="H4322" t="s">
        <v>15464</v>
      </c>
      <c r="I4322" t="s">
        <v>49</v>
      </c>
      <c r="J4322" t="s">
        <v>15822</v>
      </c>
      <c r="K4322" t="s">
        <v>2657</v>
      </c>
      <c r="L4322">
        <v>1800</v>
      </c>
      <c r="M4322">
        <v>803</v>
      </c>
      <c r="N4322">
        <v>945</v>
      </c>
      <c r="O4322">
        <v>1150</v>
      </c>
      <c r="P4322">
        <v>1426</v>
      </c>
      <c r="Q4322">
        <v>1545</v>
      </c>
    </row>
    <row r="4323" spans="1:17" x14ac:dyDescent="0.25">
      <c r="A4323">
        <v>50025</v>
      </c>
      <c r="B4323" t="s">
        <v>15835</v>
      </c>
      <c r="C4323" t="s">
        <v>15820</v>
      </c>
      <c r="D4323" t="s">
        <v>15821</v>
      </c>
      <c r="E4323" t="s">
        <v>360</v>
      </c>
      <c r="F4323" t="s">
        <v>15836</v>
      </c>
      <c r="G4323" t="s">
        <v>15463</v>
      </c>
      <c r="H4323" t="s">
        <v>15464</v>
      </c>
      <c r="I4323" t="s">
        <v>49</v>
      </c>
      <c r="J4323" t="s">
        <v>15822</v>
      </c>
      <c r="K4323" t="s">
        <v>2657</v>
      </c>
      <c r="L4323">
        <v>1294</v>
      </c>
      <c r="M4323">
        <v>803</v>
      </c>
      <c r="N4323">
        <v>945</v>
      </c>
      <c r="O4323">
        <v>1150</v>
      </c>
      <c r="P4323">
        <v>1426</v>
      </c>
      <c r="Q4323">
        <v>1545</v>
      </c>
    </row>
    <row r="4324" spans="1:17" x14ac:dyDescent="0.25">
      <c r="A4324">
        <v>50025</v>
      </c>
      <c r="B4324" t="s">
        <v>15837</v>
      </c>
      <c r="C4324" t="s">
        <v>15820</v>
      </c>
      <c r="D4324" t="s">
        <v>15821</v>
      </c>
      <c r="E4324" t="s">
        <v>360</v>
      </c>
      <c r="F4324" t="s">
        <v>15838</v>
      </c>
      <c r="G4324" t="s">
        <v>15463</v>
      </c>
      <c r="H4324" t="s">
        <v>15464</v>
      </c>
      <c r="I4324" t="s">
        <v>49</v>
      </c>
      <c r="J4324" t="s">
        <v>15822</v>
      </c>
      <c r="K4324" t="s">
        <v>2657</v>
      </c>
      <c r="L4324">
        <v>1697</v>
      </c>
      <c r="M4324">
        <v>803</v>
      </c>
      <c r="N4324">
        <v>945</v>
      </c>
      <c r="O4324">
        <v>1150</v>
      </c>
      <c r="P4324">
        <v>1426</v>
      </c>
      <c r="Q4324">
        <v>1545</v>
      </c>
    </row>
    <row r="4325" spans="1:17" x14ac:dyDescent="0.25">
      <c r="A4325">
        <v>50025</v>
      </c>
      <c r="B4325" t="s">
        <v>15839</v>
      </c>
      <c r="C4325" t="s">
        <v>15820</v>
      </c>
      <c r="D4325" t="s">
        <v>15821</v>
      </c>
      <c r="E4325" t="s">
        <v>360</v>
      </c>
      <c r="F4325" t="s">
        <v>15840</v>
      </c>
      <c r="G4325" t="s">
        <v>15463</v>
      </c>
      <c r="H4325" t="s">
        <v>15464</v>
      </c>
      <c r="I4325" t="s">
        <v>49</v>
      </c>
      <c r="J4325" t="s">
        <v>15822</v>
      </c>
      <c r="K4325" t="s">
        <v>2657</v>
      </c>
      <c r="L4325">
        <v>2447</v>
      </c>
      <c r="M4325">
        <v>803</v>
      </c>
      <c r="N4325">
        <v>945</v>
      </c>
      <c r="O4325">
        <v>1150</v>
      </c>
      <c r="P4325">
        <v>1426</v>
      </c>
      <c r="Q4325">
        <v>1545</v>
      </c>
    </row>
    <row r="4326" spans="1:17" x14ac:dyDescent="0.25">
      <c r="A4326">
        <v>50025</v>
      </c>
      <c r="B4326" t="s">
        <v>15841</v>
      </c>
      <c r="C4326" t="s">
        <v>15820</v>
      </c>
      <c r="D4326" t="s">
        <v>15821</v>
      </c>
      <c r="E4326" t="s">
        <v>360</v>
      </c>
      <c r="F4326" t="s">
        <v>15842</v>
      </c>
      <c r="G4326" t="s">
        <v>15463</v>
      </c>
      <c r="H4326" t="s">
        <v>15464</v>
      </c>
      <c r="I4326" t="s">
        <v>49</v>
      </c>
      <c r="J4326" t="s">
        <v>15822</v>
      </c>
      <c r="K4326" t="s">
        <v>2657</v>
      </c>
      <c r="L4326">
        <v>5008</v>
      </c>
      <c r="M4326">
        <v>803</v>
      </c>
      <c r="N4326">
        <v>945</v>
      </c>
      <c r="O4326">
        <v>1150</v>
      </c>
      <c r="P4326">
        <v>1426</v>
      </c>
      <c r="Q4326">
        <v>1545</v>
      </c>
    </row>
    <row r="4327" spans="1:17" x14ac:dyDescent="0.25">
      <c r="A4327">
        <v>50025</v>
      </c>
      <c r="B4327" t="s">
        <v>15843</v>
      </c>
      <c r="C4327" t="s">
        <v>15820</v>
      </c>
      <c r="D4327" t="s">
        <v>15821</v>
      </c>
      <c r="E4327" t="s">
        <v>360</v>
      </c>
      <c r="F4327" t="s">
        <v>8599</v>
      </c>
      <c r="G4327" t="s">
        <v>15463</v>
      </c>
      <c r="H4327" t="s">
        <v>15464</v>
      </c>
      <c r="I4327" t="s">
        <v>49</v>
      </c>
      <c r="J4327" t="s">
        <v>15822</v>
      </c>
      <c r="K4327" t="s">
        <v>2657</v>
      </c>
      <c r="L4327">
        <v>0</v>
      </c>
      <c r="M4327">
        <v>803</v>
      </c>
      <c r="N4327">
        <v>945</v>
      </c>
      <c r="O4327">
        <v>1150</v>
      </c>
      <c r="P4327">
        <v>1426</v>
      </c>
      <c r="Q4327">
        <v>1545</v>
      </c>
    </row>
    <row r="4328" spans="1:17" x14ac:dyDescent="0.25">
      <c r="A4328">
        <v>50025</v>
      </c>
      <c r="B4328" t="s">
        <v>15844</v>
      </c>
      <c r="C4328" t="s">
        <v>15820</v>
      </c>
      <c r="D4328" t="s">
        <v>15821</v>
      </c>
      <c r="E4328" t="s">
        <v>360</v>
      </c>
      <c r="F4328" t="s">
        <v>15845</v>
      </c>
      <c r="G4328" t="s">
        <v>15463</v>
      </c>
      <c r="H4328" t="s">
        <v>15464</v>
      </c>
      <c r="I4328" t="s">
        <v>49</v>
      </c>
      <c r="J4328" t="s">
        <v>15822</v>
      </c>
      <c r="K4328" t="s">
        <v>2657</v>
      </c>
      <c r="L4328">
        <v>309</v>
      </c>
      <c r="M4328">
        <v>803</v>
      </c>
      <c r="N4328">
        <v>945</v>
      </c>
      <c r="O4328">
        <v>1150</v>
      </c>
      <c r="P4328">
        <v>1426</v>
      </c>
      <c r="Q4328">
        <v>1545</v>
      </c>
    </row>
    <row r="4329" spans="1:17" x14ac:dyDescent="0.25">
      <c r="A4329">
        <v>50025</v>
      </c>
      <c r="B4329" t="s">
        <v>15846</v>
      </c>
      <c r="C4329" t="s">
        <v>15820</v>
      </c>
      <c r="D4329" t="s">
        <v>15821</v>
      </c>
      <c r="E4329" t="s">
        <v>360</v>
      </c>
      <c r="F4329" t="s">
        <v>15847</v>
      </c>
      <c r="G4329" t="s">
        <v>15463</v>
      </c>
      <c r="H4329" t="s">
        <v>15464</v>
      </c>
      <c r="I4329" t="s">
        <v>49</v>
      </c>
      <c r="J4329" t="s">
        <v>15822</v>
      </c>
      <c r="K4329" t="s">
        <v>2657</v>
      </c>
      <c r="L4329">
        <v>1302</v>
      </c>
      <c r="M4329">
        <v>803</v>
      </c>
      <c r="N4329">
        <v>945</v>
      </c>
      <c r="O4329">
        <v>1150</v>
      </c>
      <c r="P4329">
        <v>1426</v>
      </c>
      <c r="Q4329">
        <v>1545</v>
      </c>
    </row>
    <row r="4330" spans="1:17" x14ac:dyDescent="0.25">
      <c r="A4330">
        <v>50025</v>
      </c>
      <c r="B4330" t="s">
        <v>15848</v>
      </c>
      <c r="C4330" t="s">
        <v>15820</v>
      </c>
      <c r="D4330" t="s">
        <v>15821</v>
      </c>
      <c r="E4330" t="s">
        <v>360</v>
      </c>
      <c r="F4330" t="s">
        <v>4151</v>
      </c>
      <c r="G4330" t="s">
        <v>15463</v>
      </c>
      <c r="H4330" t="s">
        <v>15464</v>
      </c>
      <c r="I4330" t="s">
        <v>49</v>
      </c>
      <c r="J4330" t="s">
        <v>15822</v>
      </c>
      <c r="K4330" t="s">
        <v>2657</v>
      </c>
      <c r="L4330">
        <v>2392</v>
      </c>
      <c r="M4330">
        <v>803</v>
      </c>
      <c r="N4330">
        <v>945</v>
      </c>
      <c r="O4330">
        <v>1150</v>
      </c>
      <c r="P4330">
        <v>1426</v>
      </c>
      <c r="Q4330">
        <v>1545</v>
      </c>
    </row>
    <row r="4331" spans="1:17" x14ac:dyDescent="0.25">
      <c r="A4331">
        <v>50025</v>
      </c>
      <c r="B4331" t="s">
        <v>15849</v>
      </c>
      <c r="C4331" t="s">
        <v>15820</v>
      </c>
      <c r="D4331" t="s">
        <v>15821</v>
      </c>
      <c r="E4331" t="s">
        <v>360</v>
      </c>
      <c r="F4331" t="s">
        <v>15850</v>
      </c>
      <c r="G4331" t="s">
        <v>15463</v>
      </c>
      <c r="H4331" t="s">
        <v>15464</v>
      </c>
      <c r="I4331" t="s">
        <v>49</v>
      </c>
      <c r="J4331" t="s">
        <v>15822</v>
      </c>
      <c r="K4331" t="s">
        <v>2657</v>
      </c>
      <c r="L4331">
        <v>746</v>
      </c>
      <c r="M4331">
        <v>803</v>
      </c>
      <c r="N4331">
        <v>945</v>
      </c>
      <c r="O4331">
        <v>1150</v>
      </c>
      <c r="P4331">
        <v>1426</v>
      </c>
      <c r="Q4331">
        <v>1545</v>
      </c>
    </row>
    <row r="4332" spans="1:17" x14ac:dyDescent="0.25">
      <c r="A4332">
        <v>50025</v>
      </c>
      <c r="B4332" t="s">
        <v>15851</v>
      </c>
      <c r="C4332" t="s">
        <v>15820</v>
      </c>
      <c r="D4332" t="s">
        <v>15821</v>
      </c>
      <c r="E4332" t="s">
        <v>360</v>
      </c>
      <c r="F4332" t="s">
        <v>9147</v>
      </c>
      <c r="G4332" t="s">
        <v>15463</v>
      </c>
      <c r="H4332" t="s">
        <v>15464</v>
      </c>
      <c r="I4332" t="s">
        <v>49</v>
      </c>
      <c r="J4332" t="s">
        <v>15822</v>
      </c>
      <c r="K4332" t="s">
        <v>2657</v>
      </c>
      <c r="L4332">
        <v>2992</v>
      </c>
      <c r="M4332">
        <v>803</v>
      </c>
      <c r="N4332">
        <v>945</v>
      </c>
      <c r="O4332">
        <v>1150</v>
      </c>
      <c r="P4332">
        <v>1426</v>
      </c>
      <c r="Q4332">
        <v>1545</v>
      </c>
    </row>
    <row r="4333" spans="1:17" x14ac:dyDescent="0.25">
      <c r="A4333">
        <v>50025</v>
      </c>
      <c r="B4333" t="s">
        <v>15852</v>
      </c>
      <c r="C4333" t="s">
        <v>15820</v>
      </c>
      <c r="D4333" t="s">
        <v>15821</v>
      </c>
      <c r="E4333" t="s">
        <v>360</v>
      </c>
      <c r="F4333" t="s">
        <v>15853</v>
      </c>
      <c r="G4333" t="s">
        <v>15463</v>
      </c>
      <c r="H4333" t="s">
        <v>15464</v>
      </c>
      <c r="I4333" t="s">
        <v>49</v>
      </c>
      <c r="J4333" t="s">
        <v>15822</v>
      </c>
      <c r="K4333" t="s">
        <v>2657</v>
      </c>
      <c r="L4333">
        <v>1427</v>
      </c>
      <c r="M4333">
        <v>803</v>
      </c>
      <c r="N4333">
        <v>945</v>
      </c>
      <c r="O4333">
        <v>1150</v>
      </c>
      <c r="P4333">
        <v>1426</v>
      </c>
      <c r="Q4333">
        <v>1545</v>
      </c>
    </row>
    <row r="4334" spans="1:17" x14ac:dyDescent="0.25">
      <c r="A4334">
        <v>50025</v>
      </c>
      <c r="B4334" t="s">
        <v>15854</v>
      </c>
      <c r="C4334" t="s">
        <v>15820</v>
      </c>
      <c r="D4334" t="s">
        <v>15821</v>
      </c>
      <c r="E4334" t="s">
        <v>360</v>
      </c>
      <c r="F4334" t="s">
        <v>8914</v>
      </c>
      <c r="G4334" t="s">
        <v>15463</v>
      </c>
      <c r="H4334" t="s">
        <v>15464</v>
      </c>
      <c r="I4334" t="s">
        <v>49</v>
      </c>
      <c r="J4334" t="s">
        <v>15822</v>
      </c>
      <c r="K4334" t="s">
        <v>2657</v>
      </c>
      <c r="L4334">
        <v>1791</v>
      </c>
      <c r="M4334">
        <v>803</v>
      </c>
      <c r="N4334">
        <v>945</v>
      </c>
      <c r="O4334">
        <v>1150</v>
      </c>
      <c r="P4334">
        <v>1426</v>
      </c>
      <c r="Q4334">
        <v>1545</v>
      </c>
    </row>
    <row r="4335" spans="1:17" x14ac:dyDescent="0.25">
      <c r="A4335">
        <v>50025</v>
      </c>
      <c r="B4335" t="s">
        <v>15855</v>
      </c>
      <c r="C4335" t="s">
        <v>15820</v>
      </c>
      <c r="D4335" t="s">
        <v>15821</v>
      </c>
      <c r="E4335" t="s">
        <v>360</v>
      </c>
      <c r="F4335" t="s">
        <v>4184</v>
      </c>
      <c r="G4335" t="s">
        <v>15463</v>
      </c>
      <c r="H4335" t="s">
        <v>15464</v>
      </c>
      <c r="I4335" t="s">
        <v>49</v>
      </c>
      <c r="J4335" t="s">
        <v>15822</v>
      </c>
      <c r="K4335" t="s">
        <v>2657</v>
      </c>
      <c r="L4335">
        <v>444</v>
      </c>
      <c r="M4335">
        <v>803</v>
      </c>
      <c r="N4335">
        <v>945</v>
      </c>
      <c r="O4335">
        <v>1150</v>
      </c>
      <c r="P4335">
        <v>1426</v>
      </c>
      <c r="Q4335">
        <v>1545</v>
      </c>
    </row>
    <row r="4336" spans="1:17" x14ac:dyDescent="0.25">
      <c r="A4336">
        <v>50027</v>
      </c>
      <c r="B4336" t="s">
        <v>15856</v>
      </c>
      <c r="C4336" t="s">
        <v>15857</v>
      </c>
      <c r="D4336" t="s">
        <v>15858</v>
      </c>
      <c r="E4336" t="s">
        <v>581</v>
      </c>
      <c r="F4336" t="s">
        <v>4128</v>
      </c>
      <c r="G4336" t="s">
        <v>15463</v>
      </c>
      <c r="H4336" t="s">
        <v>15464</v>
      </c>
      <c r="I4336" t="s">
        <v>49</v>
      </c>
      <c r="J4336" t="s">
        <v>15859</v>
      </c>
      <c r="K4336" t="s">
        <v>2657</v>
      </c>
      <c r="L4336">
        <v>432</v>
      </c>
      <c r="M4336">
        <v>841</v>
      </c>
      <c r="N4336">
        <v>982</v>
      </c>
      <c r="O4336">
        <v>1129</v>
      </c>
      <c r="P4336">
        <v>1536</v>
      </c>
      <c r="Q4336">
        <v>1542</v>
      </c>
    </row>
    <row r="4337" spans="1:17" x14ac:dyDescent="0.25">
      <c r="A4337">
        <v>50027</v>
      </c>
      <c r="B4337" t="s">
        <v>15860</v>
      </c>
      <c r="C4337" t="s">
        <v>15857</v>
      </c>
      <c r="D4337" t="s">
        <v>15858</v>
      </c>
      <c r="E4337" t="s">
        <v>581</v>
      </c>
      <c r="F4337" t="s">
        <v>15861</v>
      </c>
      <c r="G4337" t="s">
        <v>15463</v>
      </c>
      <c r="H4337" t="s">
        <v>15464</v>
      </c>
      <c r="I4337" t="s">
        <v>49</v>
      </c>
      <c r="J4337" t="s">
        <v>15859</v>
      </c>
      <c r="K4337" t="s">
        <v>2657</v>
      </c>
      <c r="L4337">
        <v>312</v>
      </c>
      <c r="M4337">
        <v>841</v>
      </c>
      <c r="N4337">
        <v>982</v>
      </c>
      <c r="O4337">
        <v>1129</v>
      </c>
      <c r="P4337">
        <v>1536</v>
      </c>
      <c r="Q4337">
        <v>1542</v>
      </c>
    </row>
    <row r="4338" spans="1:17" x14ac:dyDescent="0.25">
      <c r="A4338">
        <v>50027</v>
      </c>
      <c r="B4338" t="s">
        <v>15862</v>
      </c>
      <c r="C4338" t="s">
        <v>15857</v>
      </c>
      <c r="D4338" t="s">
        <v>15858</v>
      </c>
      <c r="E4338" t="s">
        <v>581</v>
      </c>
      <c r="F4338" t="s">
        <v>15863</v>
      </c>
      <c r="G4338" t="s">
        <v>15463</v>
      </c>
      <c r="H4338" t="s">
        <v>15464</v>
      </c>
      <c r="I4338" t="s">
        <v>49</v>
      </c>
      <c r="J4338" t="s">
        <v>15859</v>
      </c>
      <c r="K4338" t="s">
        <v>2657</v>
      </c>
      <c r="L4338">
        <v>1069</v>
      </c>
      <c r="M4338">
        <v>841</v>
      </c>
      <c r="N4338">
        <v>982</v>
      </c>
      <c r="O4338">
        <v>1129</v>
      </c>
      <c r="P4338">
        <v>1536</v>
      </c>
      <c r="Q4338">
        <v>1542</v>
      </c>
    </row>
    <row r="4339" spans="1:17" x14ac:dyDescent="0.25">
      <c r="A4339">
        <v>50027</v>
      </c>
      <c r="B4339" t="s">
        <v>15864</v>
      </c>
      <c r="C4339" t="s">
        <v>15857</v>
      </c>
      <c r="D4339" t="s">
        <v>15858</v>
      </c>
      <c r="E4339" t="s">
        <v>581</v>
      </c>
      <c r="F4339" t="s">
        <v>3818</v>
      </c>
      <c r="G4339" t="s">
        <v>15463</v>
      </c>
      <c r="H4339" t="s">
        <v>15464</v>
      </c>
      <c r="I4339" t="s">
        <v>49</v>
      </c>
      <c r="J4339" t="s">
        <v>15859</v>
      </c>
      <c r="K4339" t="s">
        <v>2657</v>
      </c>
      <c r="L4339">
        <v>2120</v>
      </c>
      <c r="M4339">
        <v>841</v>
      </c>
      <c r="N4339">
        <v>982</v>
      </c>
      <c r="O4339">
        <v>1129</v>
      </c>
      <c r="P4339">
        <v>1536</v>
      </c>
      <c r="Q4339">
        <v>1542</v>
      </c>
    </row>
    <row r="4340" spans="1:17" x14ac:dyDescent="0.25">
      <c r="A4340">
        <v>50027</v>
      </c>
      <c r="B4340" t="s">
        <v>15865</v>
      </c>
      <c r="C4340" t="s">
        <v>15857</v>
      </c>
      <c r="D4340" t="s">
        <v>15858</v>
      </c>
      <c r="E4340" t="s">
        <v>581</v>
      </c>
      <c r="F4340" t="s">
        <v>3939</v>
      </c>
      <c r="G4340" t="s">
        <v>15463</v>
      </c>
      <c r="H4340" t="s">
        <v>15464</v>
      </c>
      <c r="I4340" t="s">
        <v>49</v>
      </c>
      <c r="J4340" t="s">
        <v>15859</v>
      </c>
      <c r="K4340" t="s">
        <v>2657</v>
      </c>
      <c r="L4340">
        <v>1078</v>
      </c>
      <c r="M4340">
        <v>841</v>
      </c>
      <c r="N4340">
        <v>982</v>
      </c>
      <c r="O4340">
        <v>1129</v>
      </c>
      <c r="P4340">
        <v>1536</v>
      </c>
      <c r="Q4340">
        <v>1542</v>
      </c>
    </row>
    <row r="4341" spans="1:17" x14ac:dyDescent="0.25">
      <c r="A4341">
        <v>50027</v>
      </c>
      <c r="B4341" t="s">
        <v>15866</v>
      </c>
      <c r="C4341" t="s">
        <v>15857</v>
      </c>
      <c r="D4341" t="s">
        <v>15858</v>
      </c>
      <c r="E4341" t="s">
        <v>581</v>
      </c>
      <c r="F4341" t="s">
        <v>15867</v>
      </c>
      <c r="G4341" t="s">
        <v>15463</v>
      </c>
      <c r="H4341" t="s">
        <v>15464</v>
      </c>
      <c r="I4341" t="s">
        <v>49</v>
      </c>
      <c r="J4341" t="s">
        <v>15859</v>
      </c>
      <c r="K4341" t="s">
        <v>2657</v>
      </c>
      <c r="L4341">
        <v>1302</v>
      </c>
      <c r="M4341">
        <v>841</v>
      </c>
      <c r="N4341">
        <v>982</v>
      </c>
      <c r="O4341">
        <v>1129</v>
      </c>
      <c r="P4341">
        <v>1536</v>
      </c>
      <c r="Q4341">
        <v>1542</v>
      </c>
    </row>
    <row r="4342" spans="1:17" x14ac:dyDescent="0.25">
      <c r="A4342">
        <v>50027</v>
      </c>
      <c r="B4342" t="s">
        <v>15868</v>
      </c>
      <c r="C4342" t="s">
        <v>15857</v>
      </c>
      <c r="D4342" t="s">
        <v>15858</v>
      </c>
      <c r="E4342" t="s">
        <v>581</v>
      </c>
      <c r="F4342" t="s">
        <v>3987</v>
      </c>
      <c r="G4342" t="s">
        <v>15463</v>
      </c>
      <c r="H4342" t="s">
        <v>15464</v>
      </c>
      <c r="I4342" t="s">
        <v>49</v>
      </c>
      <c r="J4342" t="s">
        <v>15859</v>
      </c>
      <c r="K4342" t="s">
        <v>2657</v>
      </c>
      <c r="L4342">
        <v>3036</v>
      </c>
      <c r="M4342">
        <v>841</v>
      </c>
      <c r="N4342">
        <v>982</v>
      </c>
      <c r="O4342">
        <v>1129</v>
      </c>
      <c r="P4342">
        <v>1536</v>
      </c>
      <c r="Q4342">
        <v>1542</v>
      </c>
    </row>
    <row r="4343" spans="1:17" x14ac:dyDescent="0.25">
      <c r="A4343">
        <v>50027</v>
      </c>
      <c r="B4343" t="s">
        <v>15869</v>
      </c>
      <c r="C4343" t="s">
        <v>15857</v>
      </c>
      <c r="D4343" t="s">
        <v>15858</v>
      </c>
      <c r="E4343" t="s">
        <v>581</v>
      </c>
      <c r="F4343" t="s">
        <v>3900</v>
      </c>
      <c r="G4343" t="s">
        <v>15463</v>
      </c>
      <c r="H4343" t="s">
        <v>15464</v>
      </c>
      <c r="I4343" t="s">
        <v>49</v>
      </c>
      <c r="J4343" t="s">
        <v>15859</v>
      </c>
      <c r="K4343" t="s">
        <v>2657</v>
      </c>
      <c r="L4343">
        <v>9617</v>
      </c>
      <c r="M4343">
        <v>841</v>
      </c>
      <c r="N4343">
        <v>982</v>
      </c>
      <c r="O4343">
        <v>1129</v>
      </c>
      <c r="P4343">
        <v>1536</v>
      </c>
      <c r="Q4343">
        <v>1542</v>
      </c>
    </row>
    <row r="4344" spans="1:17" x14ac:dyDescent="0.25">
      <c r="A4344">
        <v>50027</v>
      </c>
      <c r="B4344" t="s">
        <v>15870</v>
      </c>
      <c r="C4344" t="s">
        <v>15857</v>
      </c>
      <c r="D4344" t="s">
        <v>15858</v>
      </c>
      <c r="E4344" t="s">
        <v>581</v>
      </c>
      <c r="F4344" t="s">
        <v>3902</v>
      </c>
      <c r="G4344" t="s">
        <v>15463</v>
      </c>
      <c r="H4344" t="s">
        <v>15464</v>
      </c>
      <c r="I4344" t="s">
        <v>49</v>
      </c>
      <c r="J4344" t="s">
        <v>15859</v>
      </c>
      <c r="K4344" t="s">
        <v>2657</v>
      </c>
      <c r="L4344">
        <v>3483</v>
      </c>
      <c r="M4344">
        <v>841</v>
      </c>
      <c r="N4344">
        <v>982</v>
      </c>
      <c r="O4344">
        <v>1129</v>
      </c>
      <c r="P4344">
        <v>1536</v>
      </c>
      <c r="Q4344">
        <v>1542</v>
      </c>
    </row>
    <row r="4345" spans="1:17" x14ac:dyDescent="0.25">
      <c r="A4345">
        <v>50027</v>
      </c>
      <c r="B4345" t="s">
        <v>15871</v>
      </c>
      <c r="C4345" t="s">
        <v>15857</v>
      </c>
      <c r="D4345" t="s">
        <v>15858</v>
      </c>
      <c r="E4345" t="s">
        <v>581</v>
      </c>
      <c r="F4345" t="s">
        <v>7421</v>
      </c>
      <c r="G4345" t="s">
        <v>15463</v>
      </c>
      <c r="H4345" t="s">
        <v>15464</v>
      </c>
      <c r="I4345" t="s">
        <v>49</v>
      </c>
      <c r="J4345" t="s">
        <v>15859</v>
      </c>
      <c r="K4345" t="s">
        <v>2657</v>
      </c>
      <c r="L4345">
        <v>1769</v>
      </c>
      <c r="M4345">
        <v>841</v>
      </c>
      <c r="N4345">
        <v>982</v>
      </c>
      <c r="O4345">
        <v>1129</v>
      </c>
      <c r="P4345">
        <v>1536</v>
      </c>
      <c r="Q4345">
        <v>1542</v>
      </c>
    </row>
    <row r="4346" spans="1:17" x14ac:dyDescent="0.25">
      <c r="A4346">
        <v>50027</v>
      </c>
      <c r="B4346" t="s">
        <v>15872</v>
      </c>
      <c r="C4346" t="s">
        <v>15857</v>
      </c>
      <c r="D4346" t="s">
        <v>15858</v>
      </c>
      <c r="E4346" t="s">
        <v>581</v>
      </c>
      <c r="F4346" t="s">
        <v>4112</v>
      </c>
      <c r="G4346" t="s">
        <v>15463</v>
      </c>
      <c r="H4346" t="s">
        <v>15464</v>
      </c>
      <c r="I4346" t="s">
        <v>49</v>
      </c>
      <c r="J4346" t="s">
        <v>15859</v>
      </c>
      <c r="K4346" t="s">
        <v>2657</v>
      </c>
      <c r="L4346">
        <v>3353</v>
      </c>
      <c r="M4346">
        <v>841</v>
      </c>
      <c r="N4346">
        <v>982</v>
      </c>
      <c r="O4346">
        <v>1129</v>
      </c>
      <c r="P4346">
        <v>1536</v>
      </c>
      <c r="Q4346">
        <v>1542</v>
      </c>
    </row>
    <row r="4347" spans="1:17" x14ac:dyDescent="0.25">
      <c r="A4347">
        <v>50027</v>
      </c>
      <c r="B4347" t="s">
        <v>15873</v>
      </c>
      <c r="C4347" t="s">
        <v>15857</v>
      </c>
      <c r="D4347" t="s">
        <v>15858</v>
      </c>
      <c r="E4347" t="s">
        <v>581</v>
      </c>
      <c r="F4347" t="s">
        <v>3965</v>
      </c>
      <c r="G4347" t="s">
        <v>15463</v>
      </c>
      <c r="H4347" t="s">
        <v>15464</v>
      </c>
      <c r="I4347" t="s">
        <v>49</v>
      </c>
      <c r="J4347" t="s">
        <v>15859</v>
      </c>
      <c r="K4347" t="s">
        <v>2657</v>
      </c>
      <c r="L4347">
        <v>487</v>
      </c>
      <c r="M4347">
        <v>841</v>
      </c>
      <c r="N4347">
        <v>982</v>
      </c>
      <c r="O4347">
        <v>1129</v>
      </c>
      <c r="P4347">
        <v>1536</v>
      </c>
      <c r="Q4347">
        <v>1542</v>
      </c>
    </row>
    <row r="4348" spans="1:17" x14ac:dyDescent="0.25">
      <c r="A4348">
        <v>50027</v>
      </c>
      <c r="B4348" t="s">
        <v>15874</v>
      </c>
      <c r="C4348" t="s">
        <v>15857</v>
      </c>
      <c r="D4348" t="s">
        <v>15858</v>
      </c>
      <c r="E4348" t="s">
        <v>581</v>
      </c>
      <c r="F4348" t="s">
        <v>4174</v>
      </c>
      <c r="G4348" t="s">
        <v>15463</v>
      </c>
      <c r="H4348" t="s">
        <v>15464</v>
      </c>
      <c r="I4348" t="s">
        <v>49</v>
      </c>
      <c r="J4348" t="s">
        <v>15859</v>
      </c>
      <c r="K4348" t="s">
        <v>2657</v>
      </c>
      <c r="L4348">
        <v>765</v>
      </c>
      <c r="M4348">
        <v>841</v>
      </c>
      <c r="N4348">
        <v>982</v>
      </c>
      <c r="O4348">
        <v>1129</v>
      </c>
      <c r="P4348">
        <v>1536</v>
      </c>
      <c r="Q4348">
        <v>1542</v>
      </c>
    </row>
    <row r="4349" spans="1:17" x14ac:dyDescent="0.25">
      <c r="A4349">
        <v>50027</v>
      </c>
      <c r="B4349" t="s">
        <v>15875</v>
      </c>
      <c r="C4349" t="s">
        <v>15857</v>
      </c>
      <c r="D4349" t="s">
        <v>15858</v>
      </c>
      <c r="E4349" t="s">
        <v>581</v>
      </c>
      <c r="F4349" t="s">
        <v>8886</v>
      </c>
      <c r="G4349" t="s">
        <v>15463</v>
      </c>
      <c r="H4349" t="s">
        <v>15464</v>
      </c>
      <c r="I4349" t="s">
        <v>49</v>
      </c>
      <c r="J4349" t="s">
        <v>15859</v>
      </c>
      <c r="K4349" t="s">
        <v>2657</v>
      </c>
      <c r="L4349">
        <v>439</v>
      </c>
      <c r="M4349">
        <v>841</v>
      </c>
      <c r="N4349">
        <v>982</v>
      </c>
      <c r="O4349">
        <v>1129</v>
      </c>
      <c r="P4349">
        <v>1536</v>
      </c>
      <c r="Q4349">
        <v>1542</v>
      </c>
    </row>
    <row r="4350" spans="1:17" x14ac:dyDescent="0.25">
      <c r="A4350">
        <v>50027</v>
      </c>
      <c r="B4350" t="s">
        <v>15876</v>
      </c>
      <c r="C4350" t="s">
        <v>15857</v>
      </c>
      <c r="D4350" t="s">
        <v>15858</v>
      </c>
      <c r="E4350" t="s">
        <v>581</v>
      </c>
      <c r="F4350" t="s">
        <v>9014</v>
      </c>
      <c r="G4350" t="s">
        <v>15463</v>
      </c>
      <c r="H4350" t="s">
        <v>15464</v>
      </c>
      <c r="I4350" t="s">
        <v>49</v>
      </c>
      <c r="J4350" t="s">
        <v>15859</v>
      </c>
      <c r="K4350" t="s">
        <v>2657</v>
      </c>
      <c r="L4350">
        <v>1120</v>
      </c>
      <c r="M4350">
        <v>841</v>
      </c>
      <c r="N4350">
        <v>982</v>
      </c>
      <c r="O4350">
        <v>1129</v>
      </c>
      <c r="P4350">
        <v>1536</v>
      </c>
      <c r="Q4350">
        <v>1542</v>
      </c>
    </row>
    <row r="4351" spans="1:17" x14ac:dyDescent="0.25">
      <c r="A4351">
        <v>50027</v>
      </c>
      <c r="B4351" t="s">
        <v>15877</v>
      </c>
      <c r="C4351" t="s">
        <v>15857</v>
      </c>
      <c r="D4351" t="s">
        <v>15858</v>
      </c>
      <c r="E4351" t="s">
        <v>581</v>
      </c>
      <c r="F4351" t="s">
        <v>15878</v>
      </c>
      <c r="G4351" t="s">
        <v>15463</v>
      </c>
      <c r="H4351" t="s">
        <v>15464</v>
      </c>
      <c r="I4351" t="s">
        <v>49</v>
      </c>
      <c r="J4351" t="s">
        <v>15859</v>
      </c>
      <c r="K4351" t="s">
        <v>2657</v>
      </c>
      <c r="L4351">
        <v>2861</v>
      </c>
      <c r="M4351">
        <v>841</v>
      </c>
      <c r="N4351">
        <v>982</v>
      </c>
      <c r="O4351">
        <v>1129</v>
      </c>
      <c r="P4351">
        <v>1536</v>
      </c>
      <c r="Q4351">
        <v>1542</v>
      </c>
    </row>
    <row r="4352" spans="1:17" x14ac:dyDescent="0.25">
      <c r="A4352">
        <v>50027</v>
      </c>
      <c r="B4352" t="s">
        <v>15879</v>
      </c>
      <c r="C4352" t="s">
        <v>15857</v>
      </c>
      <c r="D4352" t="s">
        <v>15858</v>
      </c>
      <c r="E4352" t="s">
        <v>581</v>
      </c>
      <c r="F4352" t="s">
        <v>3971</v>
      </c>
      <c r="G4352" t="s">
        <v>15463</v>
      </c>
      <c r="H4352" t="s">
        <v>15464</v>
      </c>
      <c r="I4352" t="s">
        <v>49</v>
      </c>
      <c r="J4352" t="s">
        <v>15859</v>
      </c>
      <c r="K4352" t="s">
        <v>2657</v>
      </c>
      <c r="L4352">
        <v>1415</v>
      </c>
      <c r="M4352">
        <v>841</v>
      </c>
      <c r="N4352">
        <v>982</v>
      </c>
      <c r="O4352">
        <v>1129</v>
      </c>
      <c r="P4352">
        <v>1536</v>
      </c>
      <c r="Q4352">
        <v>1542</v>
      </c>
    </row>
    <row r="4353" spans="1:17" x14ac:dyDescent="0.25">
      <c r="A4353">
        <v>50027</v>
      </c>
      <c r="B4353" t="s">
        <v>15880</v>
      </c>
      <c r="C4353" t="s">
        <v>15857</v>
      </c>
      <c r="D4353" t="s">
        <v>15858</v>
      </c>
      <c r="E4353" t="s">
        <v>581</v>
      </c>
      <c r="F4353" t="s">
        <v>8018</v>
      </c>
      <c r="G4353" t="s">
        <v>15463</v>
      </c>
      <c r="H4353" t="s">
        <v>15464</v>
      </c>
      <c r="I4353" t="s">
        <v>49</v>
      </c>
      <c r="J4353" t="s">
        <v>15859</v>
      </c>
      <c r="K4353" t="s">
        <v>2657</v>
      </c>
      <c r="L4353">
        <v>8935</v>
      </c>
      <c r="M4353">
        <v>841</v>
      </c>
      <c r="N4353">
        <v>982</v>
      </c>
      <c r="O4353">
        <v>1129</v>
      </c>
      <c r="P4353">
        <v>1536</v>
      </c>
      <c r="Q4353">
        <v>1542</v>
      </c>
    </row>
    <row r="4354" spans="1:17" x14ac:dyDescent="0.25">
      <c r="A4354">
        <v>50027</v>
      </c>
      <c r="B4354" t="s">
        <v>15881</v>
      </c>
      <c r="C4354" t="s">
        <v>15857</v>
      </c>
      <c r="D4354" t="s">
        <v>15858</v>
      </c>
      <c r="E4354" t="s">
        <v>581</v>
      </c>
      <c r="F4354" t="s">
        <v>8550</v>
      </c>
      <c r="G4354" t="s">
        <v>15463</v>
      </c>
      <c r="H4354" t="s">
        <v>15464</v>
      </c>
      <c r="I4354" t="s">
        <v>49</v>
      </c>
      <c r="J4354" t="s">
        <v>15859</v>
      </c>
      <c r="K4354" t="s">
        <v>2657</v>
      </c>
      <c r="L4354">
        <v>712</v>
      </c>
      <c r="M4354">
        <v>841</v>
      </c>
      <c r="N4354">
        <v>982</v>
      </c>
      <c r="O4354">
        <v>1129</v>
      </c>
      <c r="P4354">
        <v>1536</v>
      </c>
      <c r="Q4354">
        <v>1542</v>
      </c>
    </row>
    <row r="4355" spans="1:17" x14ac:dyDescent="0.25">
      <c r="A4355">
        <v>50027</v>
      </c>
      <c r="B4355" t="s">
        <v>15882</v>
      </c>
      <c r="C4355" t="s">
        <v>15857</v>
      </c>
      <c r="D4355" t="s">
        <v>15858</v>
      </c>
      <c r="E4355" t="s">
        <v>581</v>
      </c>
      <c r="F4355" t="s">
        <v>15883</v>
      </c>
      <c r="G4355" t="s">
        <v>15463</v>
      </c>
      <c r="H4355" t="s">
        <v>15464</v>
      </c>
      <c r="I4355" t="s">
        <v>49</v>
      </c>
      <c r="J4355" t="s">
        <v>15859</v>
      </c>
      <c r="K4355" t="s">
        <v>2657</v>
      </c>
      <c r="L4355">
        <v>2740</v>
      </c>
      <c r="M4355">
        <v>841</v>
      </c>
      <c r="N4355">
        <v>982</v>
      </c>
      <c r="O4355">
        <v>1129</v>
      </c>
      <c r="P4355">
        <v>1536</v>
      </c>
      <c r="Q4355">
        <v>1542</v>
      </c>
    </row>
    <row r="4356" spans="1:17" x14ac:dyDescent="0.25">
      <c r="A4356">
        <v>50027</v>
      </c>
      <c r="B4356" t="s">
        <v>15884</v>
      </c>
      <c r="C4356" t="s">
        <v>15857</v>
      </c>
      <c r="D4356" t="s">
        <v>15858</v>
      </c>
      <c r="E4356" t="s">
        <v>581</v>
      </c>
      <c r="F4356" t="s">
        <v>3865</v>
      </c>
      <c r="G4356" t="s">
        <v>15463</v>
      </c>
      <c r="H4356" t="s">
        <v>15464</v>
      </c>
      <c r="I4356" t="s">
        <v>49</v>
      </c>
      <c r="J4356" t="s">
        <v>15859</v>
      </c>
      <c r="K4356" t="s">
        <v>2657</v>
      </c>
      <c r="L4356">
        <v>635</v>
      </c>
      <c r="M4356">
        <v>841</v>
      </c>
      <c r="N4356">
        <v>982</v>
      </c>
      <c r="O4356">
        <v>1129</v>
      </c>
      <c r="P4356">
        <v>1536</v>
      </c>
      <c r="Q4356">
        <v>1542</v>
      </c>
    </row>
    <row r="4357" spans="1:17" x14ac:dyDescent="0.25">
      <c r="A4357">
        <v>50027</v>
      </c>
      <c r="B4357" t="s">
        <v>15885</v>
      </c>
      <c r="C4357" t="s">
        <v>15857</v>
      </c>
      <c r="D4357" t="s">
        <v>15858</v>
      </c>
      <c r="E4357" t="s">
        <v>581</v>
      </c>
      <c r="F4357" t="s">
        <v>15886</v>
      </c>
      <c r="G4357" t="s">
        <v>15463</v>
      </c>
      <c r="H4357" t="s">
        <v>15464</v>
      </c>
      <c r="I4357" t="s">
        <v>49</v>
      </c>
      <c r="J4357" t="s">
        <v>15859</v>
      </c>
      <c r="K4357" t="s">
        <v>2657</v>
      </c>
      <c r="L4357">
        <v>1224</v>
      </c>
      <c r="M4357">
        <v>841</v>
      </c>
      <c r="N4357">
        <v>982</v>
      </c>
      <c r="O4357">
        <v>1129</v>
      </c>
      <c r="P4357">
        <v>1536</v>
      </c>
      <c r="Q4357">
        <v>1542</v>
      </c>
    </row>
    <row r="4358" spans="1:17" x14ac:dyDescent="0.25">
      <c r="A4358">
        <v>50027</v>
      </c>
      <c r="B4358" t="s">
        <v>15887</v>
      </c>
      <c r="C4358" t="s">
        <v>15857</v>
      </c>
      <c r="D4358" t="s">
        <v>15858</v>
      </c>
      <c r="E4358" t="s">
        <v>581</v>
      </c>
      <c r="F4358" t="s">
        <v>3928</v>
      </c>
      <c r="G4358" t="s">
        <v>15463</v>
      </c>
      <c r="H4358" t="s">
        <v>15464</v>
      </c>
      <c r="I4358" t="s">
        <v>49</v>
      </c>
      <c r="J4358" t="s">
        <v>15859</v>
      </c>
      <c r="K4358" t="s">
        <v>2657</v>
      </c>
      <c r="L4358">
        <v>3354</v>
      </c>
      <c r="M4358">
        <v>841</v>
      </c>
      <c r="N4358">
        <v>982</v>
      </c>
      <c r="O4358">
        <v>1129</v>
      </c>
      <c r="P4358">
        <v>1536</v>
      </c>
      <c r="Q4358">
        <v>1542</v>
      </c>
    </row>
    <row r="4359" spans="1:17" x14ac:dyDescent="0.25">
      <c r="A4359">
        <v>50027</v>
      </c>
      <c r="B4359" t="s">
        <v>15888</v>
      </c>
      <c r="C4359" t="s">
        <v>15857</v>
      </c>
      <c r="D4359" t="s">
        <v>15858</v>
      </c>
      <c r="E4359" t="s">
        <v>581</v>
      </c>
      <c r="F4359" t="s">
        <v>4186</v>
      </c>
      <c r="G4359" t="s">
        <v>15463</v>
      </c>
      <c r="H4359" t="s">
        <v>15464</v>
      </c>
      <c r="I4359" t="s">
        <v>49</v>
      </c>
      <c r="J4359" t="s">
        <v>15859</v>
      </c>
      <c r="K4359" t="s">
        <v>2657</v>
      </c>
      <c r="L4359">
        <v>2933</v>
      </c>
      <c r="M4359">
        <v>841</v>
      </c>
      <c r="N4359">
        <v>982</v>
      </c>
      <c r="O4359">
        <v>1129</v>
      </c>
      <c r="P4359">
        <v>1536</v>
      </c>
      <c r="Q4359">
        <v>1542</v>
      </c>
    </row>
    <row r="4360" spans="1:17" x14ac:dyDescent="0.25">
      <c r="A4360">
        <v>51001</v>
      </c>
      <c r="B4360" t="s">
        <v>15889</v>
      </c>
      <c r="C4360" t="s">
        <v>15890</v>
      </c>
      <c r="D4360" t="s">
        <v>15891</v>
      </c>
      <c r="E4360" t="s">
        <v>96</v>
      </c>
      <c r="F4360" t="s">
        <v>2644</v>
      </c>
      <c r="G4360" t="s">
        <v>15892</v>
      </c>
      <c r="H4360" t="s">
        <v>15893</v>
      </c>
      <c r="I4360" t="s">
        <v>51</v>
      </c>
      <c r="J4360" t="s">
        <v>15894</v>
      </c>
      <c r="K4360" t="s">
        <v>2657</v>
      </c>
      <c r="L4360">
        <v>32560</v>
      </c>
      <c r="M4360">
        <v>588</v>
      </c>
      <c r="N4360">
        <v>702</v>
      </c>
      <c r="O4360">
        <v>793</v>
      </c>
      <c r="P4360">
        <v>1123</v>
      </c>
      <c r="Q4360">
        <v>1351</v>
      </c>
    </row>
    <row r="4361" spans="1:17" x14ac:dyDescent="0.25">
      <c r="A4361">
        <v>51003</v>
      </c>
      <c r="B4361" t="s">
        <v>15895</v>
      </c>
      <c r="C4361" t="s">
        <v>15896</v>
      </c>
      <c r="D4361" t="s">
        <v>15897</v>
      </c>
      <c r="E4361" t="s">
        <v>139</v>
      </c>
      <c r="F4361" t="s">
        <v>2644</v>
      </c>
      <c r="G4361" t="s">
        <v>15892</v>
      </c>
      <c r="H4361" t="s">
        <v>15893</v>
      </c>
      <c r="I4361" t="s">
        <v>51</v>
      </c>
      <c r="J4361" t="s">
        <v>15898</v>
      </c>
      <c r="K4361" t="s">
        <v>2648</v>
      </c>
      <c r="L4361">
        <v>108819</v>
      </c>
      <c r="M4361">
        <v>1165</v>
      </c>
      <c r="N4361">
        <v>1172</v>
      </c>
      <c r="O4361">
        <v>1401</v>
      </c>
      <c r="P4361">
        <v>1742</v>
      </c>
      <c r="Q4361">
        <v>2159</v>
      </c>
    </row>
    <row r="4362" spans="1:17" x14ac:dyDescent="0.25">
      <c r="A4362">
        <v>51005</v>
      </c>
      <c r="B4362" t="s">
        <v>15899</v>
      </c>
      <c r="C4362" t="s">
        <v>15900</v>
      </c>
      <c r="D4362" t="s">
        <v>15901</v>
      </c>
      <c r="E4362" t="s">
        <v>174</v>
      </c>
      <c r="F4362" t="s">
        <v>2644</v>
      </c>
      <c r="G4362" t="s">
        <v>15892</v>
      </c>
      <c r="H4362" t="s">
        <v>15893</v>
      </c>
      <c r="I4362" t="s">
        <v>51</v>
      </c>
      <c r="J4362" t="s">
        <v>15902</v>
      </c>
      <c r="K4362" t="s">
        <v>2657</v>
      </c>
      <c r="L4362">
        <v>15030</v>
      </c>
      <c r="M4362">
        <v>647</v>
      </c>
      <c r="N4362">
        <v>651</v>
      </c>
      <c r="O4362">
        <v>812</v>
      </c>
      <c r="P4362">
        <v>1028</v>
      </c>
      <c r="Q4362">
        <v>1173</v>
      </c>
    </row>
    <row r="4363" spans="1:17" x14ac:dyDescent="0.25">
      <c r="A4363">
        <v>51007</v>
      </c>
      <c r="B4363" t="s">
        <v>15903</v>
      </c>
      <c r="C4363" t="s">
        <v>15904</v>
      </c>
      <c r="D4363" t="s">
        <v>15905</v>
      </c>
      <c r="E4363" t="s">
        <v>233</v>
      </c>
      <c r="F4363" t="s">
        <v>2644</v>
      </c>
      <c r="G4363" t="s">
        <v>15892</v>
      </c>
      <c r="H4363" t="s">
        <v>15893</v>
      </c>
      <c r="I4363" t="s">
        <v>51</v>
      </c>
      <c r="J4363" t="s">
        <v>15906</v>
      </c>
      <c r="K4363" t="s">
        <v>2648</v>
      </c>
      <c r="L4363">
        <v>12970</v>
      </c>
      <c r="M4363">
        <v>1157</v>
      </c>
      <c r="N4363">
        <v>1183</v>
      </c>
      <c r="O4363">
        <v>1336</v>
      </c>
      <c r="P4363">
        <v>1727</v>
      </c>
      <c r="Q4363">
        <v>2100</v>
      </c>
    </row>
    <row r="4364" spans="1:17" x14ac:dyDescent="0.25">
      <c r="A4364">
        <v>51009</v>
      </c>
      <c r="B4364" t="s">
        <v>15907</v>
      </c>
      <c r="C4364" t="s">
        <v>15908</v>
      </c>
      <c r="D4364" t="s">
        <v>15909</v>
      </c>
      <c r="E4364" t="s">
        <v>276</v>
      </c>
      <c r="F4364" t="s">
        <v>2644</v>
      </c>
      <c r="G4364" t="s">
        <v>15892</v>
      </c>
      <c r="H4364" t="s">
        <v>15893</v>
      </c>
      <c r="I4364" t="s">
        <v>51</v>
      </c>
      <c r="J4364" t="s">
        <v>15910</v>
      </c>
      <c r="K4364" t="s">
        <v>2648</v>
      </c>
      <c r="L4364">
        <v>31782</v>
      </c>
      <c r="M4364">
        <v>805</v>
      </c>
      <c r="N4364">
        <v>819</v>
      </c>
      <c r="O4364">
        <v>930</v>
      </c>
      <c r="P4364">
        <v>1264</v>
      </c>
      <c r="Q4364">
        <v>1393</v>
      </c>
    </row>
    <row r="4365" spans="1:17" x14ac:dyDescent="0.25">
      <c r="A4365">
        <v>51011</v>
      </c>
      <c r="B4365" t="s">
        <v>15911</v>
      </c>
      <c r="C4365" t="s">
        <v>15908</v>
      </c>
      <c r="D4365" t="s">
        <v>15909</v>
      </c>
      <c r="E4365" t="s">
        <v>312</v>
      </c>
      <c r="F4365" t="s">
        <v>2644</v>
      </c>
      <c r="G4365" t="s">
        <v>15892</v>
      </c>
      <c r="H4365" t="s">
        <v>15893</v>
      </c>
      <c r="I4365" t="s">
        <v>51</v>
      </c>
      <c r="J4365" t="s">
        <v>15912</v>
      </c>
      <c r="K4365" t="s">
        <v>2648</v>
      </c>
      <c r="L4365">
        <v>15814</v>
      </c>
      <c r="M4365">
        <v>805</v>
      </c>
      <c r="N4365">
        <v>819</v>
      </c>
      <c r="O4365">
        <v>930</v>
      </c>
      <c r="P4365">
        <v>1264</v>
      </c>
      <c r="Q4365">
        <v>1393</v>
      </c>
    </row>
    <row r="4366" spans="1:17" x14ac:dyDescent="0.25">
      <c r="A4366">
        <v>51013</v>
      </c>
      <c r="B4366" t="s">
        <v>15913</v>
      </c>
      <c r="C4366" t="s">
        <v>4202</v>
      </c>
      <c r="D4366" t="s">
        <v>4203</v>
      </c>
      <c r="E4366" t="s">
        <v>351</v>
      </c>
      <c r="F4366" t="s">
        <v>2644</v>
      </c>
      <c r="G4366" t="s">
        <v>15892</v>
      </c>
      <c r="H4366" t="s">
        <v>15893</v>
      </c>
      <c r="I4366" t="s">
        <v>51</v>
      </c>
      <c r="J4366" t="s">
        <v>15914</v>
      </c>
      <c r="K4366" t="s">
        <v>2648</v>
      </c>
      <c r="L4366">
        <v>236434</v>
      </c>
      <c r="M4366">
        <v>1589</v>
      </c>
      <c r="N4366">
        <v>1615</v>
      </c>
      <c r="O4366">
        <v>1838</v>
      </c>
      <c r="P4366">
        <v>2299</v>
      </c>
      <c r="Q4366">
        <v>2742</v>
      </c>
    </row>
    <row r="4367" spans="1:17" x14ac:dyDescent="0.25">
      <c r="A4367">
        <v>51015</v>
      </c>
      <c r="B4367" t="s">
        <v>15915</v>
      </c>
      <c r="C4367" t="s">
        <v>15916</v>
      </c>
      <c r="D4367" t="s">
        <v>15917</v>
      </c>
      <c r="E4367" t="s">
        <v>383</v>
      </c>
      <c r="F4367" t="s">
        <v>2644</v>
      </c>
      <c r="G4367" t="s">
        <v>15892</v>
      </c>
      <c r="H4367" t="s">
        <v>15893</v>
      </c>
      <c r="I4367" t="s">
        <v>51</v>
      </c>
      <c r="J4367" t="s">
        <v>15918</v>
      </c>
      <c r="K4367" t="s">
        <v>2648</v>
      </c>
      <c r="L4367">
        <v>75754</v>
      </c>
      <c r="M4367">
        <v>824</v>
      </c>
      <c r="N4367">
        <v>829</v>
      </c>
      <c r="O4367">
        <v>989</v>
      </c>
      <c r="P4367">
        <v>1380</v>
      </c>
      <c r="Q4367">
        <v>1685</v>
      </c>
    </row>
    <row r="4368" spans="1:17" x14ac:dyDescent="0.25">
      <c r="A4368">
        <v>51017</v>
      </c>
      <c r="B4368" t="s">
        <v>15919</v>
      </c>
      <c r="C4368" t="s">
        <v>15920</v>
      </c>
      <c r="D4368" t="s">
        <v>15921</v>
      </c>
      <c r="E4368" t="s">
        <v>294</v>
      </c>
      <c r="F4368" t="s">
        <v>2644</v>
      </c>
      <c r="G4368" t="s">
        <v>15892</v>
      </c>
      <c r="H4368" t="s">
        <v>15893</v>
      </c>
      <c r="I4368" t="s">
        <v>51</v>
      </c>
      <c r="J4368" t="s">
        <v>15922</v>
      </c>
      <c r="K4368" t="s">
        <v>2657</v>
      </c>
      <c r="L4368">
        <v>4248</v>
      </c>
      <c r="M4368">
        <v>590</v>
      </c>
      <c r="N4368">
        <v>637</v>
      </c>
      <c r="O4368">
        <v>795</v>
      </c>
      <c r="P4368">
        <v>1052</v>
      </c>
      <c r="Q4368">
        <v>1196</v>
      </c>
    </row>
    <row r="4369" spans="1:17" x14ac:dyDescent="0.25">
      <c r="A4369">
        <v>51019</v>
      </c>
      <c r="B4369" t="s">
        <v>15923</v>
      </c>
      <c r="C4369" t="s">
        <v>15908</v>
      </c>
      <c r="D4369" t="s">
        <v>15909</v>
      </c>
      <c r="E4369" t="s">
        <v>134</v>
      </c>
      <c r="F4369" t="s">
        <v>2644</v>
      </c>
      <c r="G4369" t="s">
        <v>15892</v>
      </c>
      <c r="H4369" t="s">
        <v>15893</v>
      </c>
      <c r="I4369" t="s">
        <v>51</v>
      </c>
      <c r="J4369" t="s">
        <v>15924</v>
      </c>
      <c r="K4369" t="s">
        <v>2648</v>
      </c>
      <c r="L4369">
        <v>78965</v>
      </c>
      <c r="M4369">
        <v>805</v>
      </c>
      <c r="N4369">
        <v>819</v>
      </c>
      <c r="O4369">
        <v>930</v>
      </c>
      <c r="P4369">
        <v>1264</v>
      </c>
      <c r="Q4369">
        <v>1393</v>
      </c>
    </row>
    <row r="4370" spans="1:17" x14ac:dyDescent="0.25">
      <c r="A4370">
        <v>51021</v>
      </c>
      <c r="B4370" t="s">
        <v>15925</v>
      </c>
      <c r="C4370" t="s">
        <v>15926</v>
      </c>
      <c r="D4370" t="s">
        <v>15927</v>
      </c>
      <c r="E4370" t="s">
        <v>490</v>
      </c>
      <c r="F4370" t="s">
        <v>2644</v>
      </c>
      <c r="G4370" t="s">
        <v>15892</v>
      </c>
      <c r="H4370" t="s">
        <v>15893</v>
      </c>
      <c r="I4370" t="s">
        <v>51</v>
      </c>
      <c r="J4370" t="s">
        <v>15928</v>
      </c>
      <c r="K4370" t="s">
        <v>2657</v>
      </c>
      <c r="L4370">
        <v>6334</v>
      </c>
      <c r="M4370">
        <v>588</v>
      </c>
      <c r="N4370">
        <v>636</v>
      </c>
      <c r="O4370">
        <v>793</v>
      </c>
      <c r="P4370">
        <v>1127</v>
      </c>
      <c r="Q4370">
        <v>1193</v>
      </c>
    </row>
    <row r="4371" spans="1:17" x14ac:dyDescent="0.25">
      <c r="A4371">
        <v>51023</v>
      </c>
      <c r="B4371" t="s">
        <v>15929</v>
      </c>
      <c r="C4371" t="s">
        <v>15930</v>
      </c>
      <c r="D4371" t="s">
        <v>15931</v>
      </c>
      <c r="E4371" t="s">
        <v>517</v>
      </c>
      <c r="F4371" t="s">
        <v>2644</v>
      </c>
      <c r="G4371" t="s">
        <v>15892</v>
      </c>
      <c r="H4371" t="s">
        <v>15893</v>
      </c>
      <c r="I4371" t="s">
        <v>51</v>
      </c>
      <c r="J4371" t="s">
        <v>15932</v>
      </c>
      <c r="K4371" t="s">
        <v>2648</v>
      </c>
      <c r="L4371">
        <v>33440</v>
      </c>
      <c r="M4371">
        <v>723</v>
      </c>
      <c r="N4371">
        <v>803</v>
      </c>
      <c r="O4371">
        <v>990</v>
      </c>
      <c r="P4371">
        <v>1358</v>
      </c>
      <c r="Q4371">
        <v>1533</v>
      </c>
    </row>
    <row r="4372" spans="1:17" x14ac:dyDescent="0.25">
      <c r="A4372">
        <v>51025</v>
      </c>
      <c r="B4372" t="s">
        <v>15933</v>
      </c>
      <c r="C4372" t="s">
        <v>15934</v>
      </c>
      <c r="D4372" t="s">
        <v>15935</v>
      </c>
      <c r="E4372" t="s">
        <v>448</v>
      </c>
      <c r="F4372" t="s">
        <v>2644</v>
      </c>
      <c r="G4372" t="s">
        <v>15892</v>
      </c>
      <c r="H4372" t="s">
        <v>15893</v>
      </c>
      <c r="I4372" t="s">
        <v>51</v>
      </c>
      <c r="J4372" t="s">
        <v>15936</v>
      </c>
      <c r="K4372" t="s">
        <v>2657</v>
      </c>
      <c r="L4372">
        <v>16336</v>
      </c>
      <c r="M4372">
        <v>588</v>
      </c>
      <c r="N4372">
        <v>602</v>
      </c>
      <c r="O4372">
        <v>793</v>
      </c>
      <c r="P4372">
        <v>1104</v>
      </c>
      <c r="Q4372">
        <v>1254</v>
      </c>
    </row>
    <row r="4373" spans="1:17" x14ac:dyDescent="0.25">
      <c r="A4373">
        <v>51027</v>
      </c>
      <c r="B4373" t="s">
        <v>15937</v>
      </c>
      <c r="C4373" t="s">
        <v>15938</v>
      </c>
      <c r="D4373" t="s">
        <v>15939</v>
      </c>
      <c r="E4373" t="s">
        <v>434</v>
      </c>
      <c r="F4373" t="s">
        <v>2644</v>
      </c>
      <c r="G4373" t="s">
        <v>15892</v>
      </c>
      <c r="H4373" t="s">
        <v>15893</v>
      </c>
      <c r="I4373" t="s">
        <v>51</v>
      </c>
      <c r="J4373" t="s">
        <v>15940</v>
      </c>
      <c r="K4373" t="s">
        <v>2657</v>
      </c>
      <c r="L4373">
        <v>21374</v>
      </c>
      <c r="M4373">
        <v>687</v>
      </c>
      <c r="N4373">
        <v>702</v>
      </c>
      <c r="O4373">
        <v>793</v>
      </c>
      <c r="P4373">
        <v>997</v>
      </c>
      <c r="Q4373">
        <v>1065</v>
      </c>
    </row>
    <row r="4374" spans="1:17" x14ac:dyDescent="0.25">
      <c r="A4374">
        <v>51029</v>
      </c>
      <c r="B4374" t="s">
        <v>15941</v>
      </c>
      <c r="C4374" t="s">
        <v>15942</v>
      </c>
      <c r="D4374" t="s">
        <v>15943</v>
      </c>
      <c r="E4374" t="s">
        <v>616</v>
      </c>
      <c r="F4374" t="s">
        <v>2644</v>
      </c>
      <c r="G4374" t="s">
        <v>15892</v>
      </c>
      <c r="H4374" t="s">
        <v>15893</v>
      </c>
      <c r="I4374" t="s">
        <v>51</v>
      </c>
      <c r="J4374" t="s">
        <v>15944</v>
      </c>
      <c r="K4374" t="s">
        <v>2657</v>
      </c>
      <c r="L4374">
        <v>17087</v>
      </c>
      <c r="M4374">
        <v>630</v>
      </c>
      <c r="N4374">
        <v>742</v>
      </c>
      <c r="O4374">
        <v>849</v>
      </c>
      <c r="P4374">
        <v>1087</v>
      </c>
      <c r="Q4374">
        <v>1162</v>
      </c>
    </row>
    <row r="4375" spans="1:17" x14ac:dyDescent="0.25">
      <c r="A4375">
        <v>51031</v>
      </c>
      <c r="B4375" t="s">
        <v>15945</v>
      </c>
      <c r="C4375" t="s">
        <v>15908</v>
      </c>
      <c r="D4375" t="s">
        <v>15909</v>
      </c>
      <c r="E4375" t="s">
        <v>190</v>
      </c>
      <c r="F4375" t="s">
        <v>2644</v>
      </c>
      <c r="G4375" t="s">
        <v>15892</v>
      </c>
      <c r="H4375" t="s">
        <v>15893</v>
      </c>
      <c r="I4375" t="s">
        <v>51</v>
      </c>
      <c r="J4375" t="s">
        <v>15946</v>
      </c>
      <c r="K4375" t="s">
        <v>2648</v>
      </c>
      <c r="L4375">
        <v>55406</v>
      </c>
      <c r="M4375">
        <v>805</v>
      </c>
      <c r="N4375">
        <v>819</v>
      </c>
      <c r="O4375">
        <v>930</v>
      </c>
      <c r="P4375">
        <v>1264</v>
      </c>
      <c r="Q4375">
        <v>1393</v>
      </c>
    </row>
    <row r="4376" spans="1:17" x14ac:dyDescent="0.25">
      <c r="A4376">
        <v>51033</v>
      </c>
      <c r="B4376" t="s">
        <v>15947</v>
      </c>
      <c r="C4376" t="s">
        <v>15948</v>
      </c>
      <c r="D4376" t="s">
        <v>15949</v>
      </c>
      <c r="E4376" t="s">
        <v>256</v>
      </c>
      <c r="F4376" t="s">
        <v>2644</v>
      </c>
      <c r="G4376" t="s">
        <v>15892</v>
      </c>
      <c r="H4376" t="s">
        <v>15893</v>
      </c>
      <c r="I4376" t="s">
        <v>51</v>
      </c>
      <c r="J4376" t="s">
        <v>15950</v>
      </c>
      <c r="K4376" t="s">
        <v>2657</v>
      </c>
      <c r="L4376">
        <v>30581</v>
      </c>
      <c r="M4376">
        <v>805</v>
      </c>
      <c r="N4376">
        <v>847</v>
      </c>
      <c r="O4376">
        <v>1056</v>
      </c>
      <c r="P4376">
        <v>1501</v>
      </c>
      <c r="Q4376">
        <v>1664</v>
      </c>
    </row>
    <row r="4377" spans="1:17" x14ac:dyDescent="0.25">
      <c r="A4377">
        <v>51035</v>
      </c>
      <c r="B4377" t="s">
        <v>15951</v>
      </c>
      <c r="C4377" t="s">
        <v>15952</v>
      </c>
      <c r="D4377" t="s">
        <v>15953</v>
      </c>
      <c r="E4377" t="s">
        <v>123</v>
      </c>
      <c r="F4377" t="s">
        <v>2644</v>
      </c>
      <c r="G4377" t="s">
        <v>15892</v>
      </c>
      <c r="H4377" t="s">
        <v>15893</v>
      </c>
      <c r="I4377" t="s">
        <v>51</v>
      </c>
      <c r="J4377" t="s">
        <v>15954</v>
      </c>
      <c r="K4377" t="s">
        <v>2657</v>
      </c>
      <c r="L4377">
        <v>29911</v>
      </c>
      <c r="M4377">
        <v>588</v>
      </c>
      <c r="N4377">
        <v>643</v>
      </c>
      <c r="O4377">
        <v>793</v>
      </c>
      <c r="P4377">
        <v>1120</v>
      </c>
      <c r="Q4377">
        <v>1202</v>
      </c>
    </row>
    <row r="4378" spans="1:17" x14ac:dyDescent="0.25">
      <c r="A4378">
        <v>51036</v>
      </c>
      <c r="B4378" t="s">
        <v>15955</v>
      </c>
      <c r="C4378" t="s">
        <v>15904</v>
      </c>
      <c r="D4378" t="s">
        <v>15905</v>
      </c>
      <c r="E4378" t="s">
        <v>736</v>
      </c>
      <c r="F4378" t="s">
        <v>2644</v>
      </c>
      <c r="G4378" t="s">
        <v>15892</v>
      </c>
      <c r="H4378" t="s">
        <v>15893</v>
      </c>
      <c r="I4378" t="s">
        <v>51</v>
      </c>
      <c r="J4378" t="s">
        <v>15956</v>
      </c>
      <c r="K4378" t="s">
        <v>2648</v>
      </c>
      <c r="L4378">
        <v>6965</v>
      </c>
      <c r="M4378">
        <v>1157</v>
      </c>
      <c r="N4378">
        <v>1183</v>
      </c>
      <c r="O4378">
        <v>1336</v>
      </c>
      <c r="P4378">
        <v>1727</v>
      </c>
      <c r="Q4378">
        <v>2100</v>
      </c>
    </row>
    <row r="4379" spans="1:17" x14ac:dyDescent="0.25">
      <c r="A4379">
        <v>51037</v>
      </c>
      <c r="B4379" t="s">
        <v>15957</v>
      </c>
      <c r="C4379" t="s">
        <v>15958</v>
      </c>
      <c r="D4379" t="s">
        <v>15959</v>
      </c>
      <c r="E4379" t="s">
        <v>361</v>
      </c>
      <c r="F4379" t="s">
        <v>2644</v>
      </c>
      <c r="G4379" t="s">
        <v>15892</v>
      </c>
      <c r="H4379" t="s">
        <v>15893</v>
      </c>
      <c r="I4379" t="s">
        <v>51</v>
      </c>
      <c r="J4379" t="s">
        <v>15960</v>
      </c>
      <c r="K4379" t="s">
        <v>2657</v>
      </c>
      <c r="L4379">
        <v>11953</v>
      </c>
      <c r="M4379">
        <v>588</v>
      </c>
      <c r="N4379">
        <v>602</v>
      </c>
      <c r="O4379">
        <v>793</v>
      </c>
      <c r="P4379">
        <v>1009</v>
      </c>
      <c r="Q4379">
        <v>1255</v>
      </c>
    </row>
    <row r="4380" spans="1:17" x14ac:dyDescent="0.25">
      <c r="A4380">
        <v>51041</v>
      </c>
      <c r="B4380" t="s">
        <v>15961</v>
      </c>
      <c r="C4380" t="s">
        <v>15904</v>
      </c>
      <c r="D4380" t="s">
        <v>15905</v>
      </c>
      <c r="E4380" t="s">
        <v>547</v>
      </c>
      <c r="F4380" t="s">
        <v>2644</v>
      </c>
      <c r="G4380" t="s">
        <v>15892</v>
      </c>
      <c r="H4380" t="s">
        <v>15893</v>
      </c>
      <c r="I4380" t="s">
        <v>51</v>
      </c>
      <c r="J4380" t="s">
        <v>15962</v>
      </c>
      <c r="K4380" t="s">
        <v>2648</v>
      </c>
      <c r="L4380">
        <v>348500</v>
      </c>
      <c r="M4380">
        <v>1157</v>
      </c>
      <c r="N4380">
        <v>1183</v>
      </c>
      <c r="O4380">
        <v>1336</v>
      </c>
      <c r="P4380">
        <v>1727</v>
      </c>
      <c r="Q4380">
        <v>2100</v>
      </c>
    </row>
    <row r="4381" spans="1:17" x14ac:dyDescent="0.25">
      <c r="A4381">
        <v>51043</v>
      </c>
      <c r="B4381" t="s">
        <v>15963</v>
      </c>
      <c r="C4381" t="s">
        <v>4202</v>
      </c>
      <c r="D4381" t="s">
        <v>4203</v>
      </c>
      <c r="E4381" t="s">
        <v>506</v>
      </c>
      <c r="F4381" t="s">
        <v>2644</v>
      </c>
      <c r="G4381" t="s">
        <v>15892</v>
      </c>
      <c r="H4381" t="s">
        <v>15893</v>
      </c>
      <c r="I4381" t="s">
        <v>51</v>
      </c>
      <c r="J4381" t="s">
        <v>15964</v>
      </c>
      <c r="K4381" t="s">
        <v>2648</v>
      </c>
      <c r="L4381">
        <v>14498</v>
      </c>
      <c r="M4381">
        <v>1589</v>
      </c>
      <c r="N4381">
        <v>1615</v>
      </c>
      <c r="O4381">
        <v>1838</v>
      </c>
      <c r="P4381">
        <v>2299</v>
      </c>
      <c r="Q4381">
        <v>2742</v>
      </c>
    </row>
    <row r="4382" spans="1:17" x14ac:dyDescent="0.25">
      <c r="A4382">
        <v>51045</v>
      </c>
      <c r="B4382" t="s">
        <v>15965</v>
      </c>
      <c r="C4382" t="s">
        <v>15930</v>
      </c>
      <c r="D4382" t="s">
        <v>15931</v>
      </c>
      <c r="E4382" t="s">
        <v>706</v>
      </c>
      <c r="F4382" t="s">
        <v>2644</v>
      </c>
      <c r="G4382" t="s">
        <v>15892</v>
      </c>
      <c r="H4382" t="s">
        <v>15893</v>
      </c>
      <c r="I4382" t="s">
        <v>51</v>
      </c>
      <c r="J4382" t="s">
        <v>15966</v>
      </c>
      <c r="K4382" t="s">
        <v>2648</v>
      </c>
      <c r="L4382">
        <v>5103</v>
      </c>
      <c r="M4382">
        <v>723</v>
      </c>
      <c r="N4382">
        <v>803</v>
      </c>
      <c r="O4382">
        <v>990</v>
      </c>
      <c r="P4382">
        <v>1358</v>
      </c>
      <c r="Q4382">
        <v>1533</v>
      </c>
    </row>
    <row r="4383" spans="1:17" x14ac:dyDescent="0.25">
      <c r="A4383">
        <v>51047</v>
      </c>
      <c r="B4383" t="s">
        <v>15967</v>
      </c>
      <c r="C4383" t="s">
        <v>15968</v>
      </c>
      <c r="D4383" t="s">
        <v>15969</v>
      </c>
      <c r="E4383" t="s">
        <v>872</v>
      </c>
      <c r="F4383" t="s">
        <v>2644</v>
      </c>
      <c r="G4383" t="s">
        <v>15892</v>
      </c>
      <c r="H4383" t="s">
        <v>15893</v>
      </c>
      <c r="I4383" t="s">
        <v>51</v>
      </c>
      <c r="J4383" t="s">
        <v>15970</v>
      </c>
      <c r="K4383" t="s">
        <v>2648</v>
      </c>
      <c r="L4383">
        <v>51935</v>
      </c>
      <c r="M4383">
        <v>863</v>
      </c>
      <c r="N4383">
        <v>869</v>
      </c>
      <c r="O4383">
        <v>1144</v>
      </c>
      <c r="P4383">
        <v>1485</v>
      </c>
      <c r="Q4383">
        <v>1851</v>
      </c>
    </row>
    <row r="4384" spans="1:17" x14ac:dyDescent="0.25">
      <c r="A4384">
        <v>51049</v>
      </c>
      <c r="B4384" t="s">
        <v>15971</v>
      </c>
      <c r="C4384" t="s">
        <v>15972</v>
      </c>
      <c r="D4384" t="s">
        <v>15973</v>
      </c>
      <c r="E4384" t="s">
        <v>162</v>
      </c>
      <c r="F4384" t="s">
        <v>2644</v>
      </c>
      <c r="G4384" t="s">
        <v>15892</v>
      </c>
      <c r="H4384" t="s">
        <v>15893</v>
      </c>
      <c r="I4384" t="s">
        <v>51</v>
      </c>
      <c r="J4384" t="s">
        <v>15974</v>
      </c>
      <c r="K4384" t="s">
        <v>2657</v>
      </c>
      <c r="L4384">
        <v>9869</v>
      </c>
      <c r="M4384">
        <v>705</v>
      </c>
      <c r="N4384">
        <v>762</v>
      </c>
      <c r="O4384">
        <v>951</v>
      </c>
      <c r="P4384">
        <v>1157</v>
      </c>
      <c r="Q4384">
        <v>1562</v>
      </c>
    </row>
    <row r="4385" spans="1:17" x14ac:dyDescent="0.25">
      <c r="A4385">
        <v>51051</v>
      </c>
      <c r="B4385" t="s">
        <v>15975</v>
      </c>
      <c r="C4385" t="s">
        <v>15976</v>
      </c>
      <c r="D4385" t="s">
        <v>15977</v>
      </c>
      <c r="E4385" t="s">
        <v>922</v>
      </c>
      <c r="F4385" t="s">
        <v>2644</v>
      </c>
      <c r="G4385" t="s">
        <v>15892</v>
      </c>
      <c r="H4385" t="s">
        <v>15893</v>
      </c>
      <c r="I4385" t="s">
        <v>51</v>
      </c>
      <c r="J4385" t="s">
        <v>15978</v>
      </c>
      <c r="K4385" t="s">
        <v>2657</v>
      </c>
      <c r="L4385">
        <v>14524</v>
      </c>
      <c r="M4385">
        <v>588</v>
      </c>
      <c r="N4385">
        <v>636</v>
      </c>
      <c r="O4385">
        <v>793</v>
      </c>
      <c r="P4385">
        <v>965</v>
      </c>
      <c r="Q4385">
        <v>1199</v>
      </c>
    </row>
    <row r="4386" spans="1:17" x14ac:dyDescent="0.25">
      <c r="A4386">
        <v>51053</v>
      </c>
      <c r="B4386" t="s">
        <v>15979</v>
      </c>
      <c r="C4386" t="s">
        <v>15904</v>
      </c>
      <c r="D4386" t="s">
        <v>15905</v>
      </c>
      <c r="E4386" t="s">
        <v>950</v>
      </c>
      <c r="F4386" t="s">
        <v>2644</v>
      </c>
      <c r="G4386" t="s">
        <v>15892</v>
      </c>
      <c r="H4386" t="s">
        <v>15893</v>
      </c>
      <c r="I4386" t="s">
        <v>51</v>
      </c>
      <c r="J4386" t="s">
        <v>15980</v>
      </c>
      <c r="K4386" t="s">
        <v>2648</v>
      </c>
      <c r="L4386">
        <v>28686</v>
      </c>
      <c r="M4386">
        <v>1157</v>
      </c>
      <c r="N4386">
        <v>1183</v>
      </c>
      <c r="O4386">
        <v>1336</v>
      </c>
      <c r="P4386">
        <v>1727</v>
      </c>
      <c r="Q4386">
        <v>2100</v>
      </c>
    </row>
    <row r="4387" spans="1:17" x14ac:dyDescent="0.25">
      <c r="A4387">
        <v>51057</v>
      </c>
      <c r="B4387" t="s">
        <v>15981</v>
      </c>
      <c r="C4387" t="s">
        <v>15982</v>
      </c>
      <c r="D4387" t="s">
        <v>15983</v>
      </c>
      <c r="E4387" t="s">
        <v>257</v>
      </c>
      <c r="F4387" t="s">
        <v>2644</v>
      </c>
      <c r="G4387" t="s">
        <v>15892</v>
      </c>
      <c r="H4387" t="s">
        <v>15893</v>
      </c>
      <c r="I4387" t="s">
        <v>51</v>
      </c>
      <c r="J4387" t="s">
        <v>15984</v>
      </c>
      <c r="K4387" t="s">
        <v>2657</v>
      </c>
      <c r="L4387">
        <v>10960</v>
      </c>
      <c r="M4387">
        <v>690</v>
      </c>
      <c r="N4387">
        <v>746</v>
      </c>
      <c r="O4387">
        <v>930</v>
      </c>
      <c r="P4387">
        <v>1188</v>
      </c>
      <c r="Q4387">
        <v>1400</v>
      </c>
    </row>
    <row r="4388" spans="1:17" x14ac:dyDescent="0.25">
      <c r="A4388">
        <v>51059</v>
      </c>
      <c r="B4388" t="s">
        <v>15985</v>
      </c>
      <c r="C4388" t="s">
        <v>4202</v>
      </c>
      <c r="D4388" t="s">
        <v>4203</v>
      </c>
      <c r="E4388" t="s">
        <v>997</v>
      </c>
      <c r="F4388" t="s">
        <v>2644</v>
      </c>
      <c r="G4388" t="s">
        <v>15892</v>
      </c>
      <c r="H4388" t="s">
        <v>15893</v>
      </c>
      <c r="I4388" t="s">
        <v>51</v>
      </c>
      <c r="J4388" t="s">
        <v>15986</v>
      </c>
      <c r="K4388" t="s">
        <v>2648</v>
      </c>
      <c r="L4388">
        <v>1149439</v>
      </c>
      <c r="M4388">
        <v>1589</v>
      </c>
      <c r="N4388">
        <v>1615</v>
      </c>
      <c r="O4388">
        <v>1838</v>
      </c>
      <c r="P4388">
        <v>2299</v>
      </c>
      <c r="Q4388">
        <v>2742</v>
      </c>
    </row>
    <row r="4389" spans="1:17" x14ac:dyDescent="0.25">
      <c r="A4389">
        <v>51061</v>
      </c>
      <c r="B4389" t="s">
        <v>15987</v>
      </c>
      <c r="C4389" t="s">
        <v>4202</v>
      </c>
      <c r="D4389" t="s">
        <v>4203</v>
      </c>
      <c r="E4389" t="s">
        <v>1020</v>
      </c>
      <c r="F4389" t="s">
        <v>2644</v>
      </c>
      <c r="G4389" t="s">
        <v>15892</v>
      </c>
      <c r="H4389" t="s">
        <v>15893</v>
      </c>
      <c r="I4389" t="s">
        <v>51</v>
      </c>
      <c r="J4389" t="s">
        <v>15988</v>
      </c>
      <c r="K4389" t="s">
        <v>2648</v>
      </c>
      <c r="L4389">
        <v>70353</v>
      </c>
      <c r="M4389">
        <v>1589</v>
      </c>
      <c r="N4389">
        <v>1615</v>
      </c>
      <c r="O4389">
        <v>1838</v>
      </c>
      <c r="P4389">
        <v>2299</v>
      </c>
      <c r="Q4389">
        <v>2742</v>
      </c>
    </row>
    <row r="4390" spans="1:17" x14ac:dyDescent="0.25">
      <c r="A4390">
        <v>51063</v>
      </c>
      <c r="B4390" t="s">
        <v>15989</v>
      </c>
      <c r="C4390" t="s">
        <v>15990</v>
      </c>
      <c r="D4390" t="s">
        <v>15991</v>
      </c>
      <c r="E4390" t="s">
        <v>803</v>
      </c>
      <c r="F4390" t="s">
        <v>2644</v>
      </c>
      <c r="G4390" t="s">
        <v>15892</v>
      </c>
      <c r="H4390" t="s">
        <v>15893</v>
      </c>
      <c r="I4390" t="s">
        <v>51</v>
      </c>
      <c r="J4390" t="s">
        <v>15992</v>
      </c>
      <c r="K4390" t="s">
        <v>2657</v>
      </c>
      <c r="L4390">
        <v>15766</v>
      </c>
      <c r="M4390">
        <v>588</v>
      </c>
      <c r="N4390">
        <v>636</v>
      </c>
      <c r="O4390">
        <v>793</v>
      </c>
      <c r="P4390">
        <v>1127</v>
      </c>
      <c r="Q4390">
        <v>1186</v>
      </c>
    </row>
    <row r="4391" spans="1:17" x14ac:dyDescent="0.25">
      <c r="A4391">
        <v>51065</v>
      </c>
      <c r="B4391" t="s">
        <v>15993</v>
      </c>
      <c r="C4391" t="s">
        <v>15896</v>
      </c>
      <c r="D4391" t="s">
        <v>15897</v>
      </c>
      <c r="E4391" t="s">
        <v>1067</v>
      </c>
      <c r="F4391" t="s">
        <v>2644</v>
      </c>
      <c r="G4391" t="s">
        <v>15892</v>
      </c>
      <c r="H4391" t="s">
        <v>15893</v>
      </c>
      <c r="I4391" t="s">
        <v>51</v>
      </c>
      <c r="J4391" t="s">
        <v>15994</v>
      </c>
      <c r="K4391" t="s">
        <v>2648</v>
      </c>
      <c r="L4391">
        <v>26873</v>
      </c>
      <c r="M4391">
        <v>1165</v>
      </c>
      <c r="N4391">
        <v>1172</v>
      </c>
      <c r="O4391">
        <v>1401</v>
      </c>
      <c r="P4391">
        <v>1742</v>
      </c>
      <c r="Q4391">
        <v>2159</v>
      </c>
    </row>
    <row r="4392" spans="1:17" x14ac:dyDescent="0.25">
      <c r="A4392">
        <v>51067</v>
      </c>
      <c r="B4392" t="s">
        <v>15995</v>
      </c>
      <c r="C4392" t="s">
        <v>15996</v>
      </c>
      <c r="D4392" t="s">
        <v>15997</v>
      </c>
      <c r="E4392" t="s">
        <v>207</v>
      </c>
      <c r="F4392" t="s">
        <v>2644</v>
      </c>
      <c r="G4392" t="s">
        <v>15892</v>
      </c>
      <c r="H4392" t="s">
        <v>15893</v>
      </c>
      <c r="I4392" t="s">
        <v>51</v>
      </c>
      <c r="J4392" t="s">
        <v>15998</v>
      </c>
      <c r="K4392" t="s">
        <v>2648</v>
      </c>
      <c r="L4392">
        <v>56231</v>
      </c>
      <c r="M4392">
        <v>681</v>
      </c>
      <c r="N4392">
        <v>690</v>
      </c>
      <c r="O4392">
        <v>908</v>
      </c>
      <c r="P4392">
        <v>1105</v>
      </c>
      <c r="Q4392">
        <v>1242</v>
      </c>
    </row>
    <row r="4393" spans="1:17" x14ac:dyDescent="0.25">
      <c r="A4393">
        <v>51069</v>
      </c>
      <c r="B4393" t="s">
        <v>15999</v>
      </c>
      <c r="C4393" t="s">
        <v>16000</v>
      </c>
      <c r="D4393" t="s">
        <v>16001</v>
      </c>
      <c r="E4393" t="s">
        <v>437</v>
      </c>
      <c r="F4393" t="s">
        <v>2644</v>
      </c>
      <c r="G4393" t="s">
        <v>15892</v>
      </c>
      <c r="H4393" t="s">
        <v>15893</v>
      </c>
      <c r="I4393" t="s">
        <v>51</v>
      </c>
      <c r="J4393" t="s">
        <v>16002</v>
      </c>
      <c r="K4393" t="s">
        <v>2648</v>
      </c>
      <c r="L4393">
        <v>88054</v>
      </c>
      <c r="M4393">
        <v>879</v>
      </c>
      <c r="N4393">
        <v>962</v>
      </c>
      <c r="O4393">
        <v>1227</v>
      </c>
      <c r="P4393">
        <v>1547</v>
      </c>
      <c r="Q4393">
        <v>2037</v>
      </c>
    </row>
    <row r="4394" spans="1:17" x14ac:dyDescent="0.25">
      <c r="A4394">
        <v>51071</v>
      </c>
      <c r="B4394" t="s">
        <v>16003</v>
      </c>
      <c r="C4394" t="s">
        <v>16004</v>
      </c>
      <c r="D4394" t="s">
        <v>16005</v>
      </c>
      <c r="E4394" t="s">
        <v>974</v>
      </c>
      <c r="F4394" t="s">
        <v>2644</v>
      </c>
      <c r="G4394" t="s">
        <v>15892</v>
      </c>
      <c r="H4394" t="s">
        <v>15893</v>
      </c>
      <c r="I4394" t="s">
        <v>51</v>
      </c>
      <c r="J4394" t="s">
        <v>16006</v>
      </c>
      <c r="K4394" t="s">
        <v>2648</v>
      </c>
      <c r="L4394">
        <v>16760</v>
      </c>
      <c r="M4394">
        <v>665</v>
      </c>
      <c r="N4394">
        <v>702</v>
      </c>
      <c r="O4394">
        <v>793</v>
      </c>
      <c r="P4394">
        <v>1069</v>
      </c>
      <c r="Q4394">
        <v>1101</v>
      </c>
    </row>
    <row r="4395" spans="1:17" x14ac:dyDescent="0.25">
      <c r="A4395">
        <v>51073</v>
      </c>
      <c r="B4395" t="s">
        <v>16007</v>
      </c>
      <c r="C4395" t="s">
        <v>12134</v>
      </c>
      <c r="D4395" t="s">
        <v>12135</v>
      </c>
      <c r="E4395" t="s">
        <v>372</v>
      </c>
      <c r="F4395" t="s">
        <v>2644</v>
      </c>
      <c r="G4395" t="s">
        <v>15892</v>
      </c>
      <c r="H4395" t="s">
        <v>15893</v>
      </c>
      <c r="I4395" t="s">
        <v>51</v>
      </c>
      <c r="J4395" t="s">
        <v>16008</v>
      </c>
      <c r="K4395" t="s">
        <v>2648</v>
      </c>
      <c r="L4395">
        <v>37362</v>
      </c>
      <c r="M4395">
        <v>1116</v>
      </c>
      <c r="N4395">
        <v>1137</v>
      </c>
      <c r="O4395">
        <v>1329</v>
      </c>
      <c r="P4395">
        <v>1857</v>
      </c>
      <c r="Q4395">
        <v>2264</v>
      </c>
    </row>
    <row r="4396" spans="1:17" x14ac:dyDescent="0.25">
      <c r="A4396">
        <v>51075</v>
      </c>
      <c r="B4396" t="s">
        <v>16009</v>
      </c>
      <c r="C4396" t="s">
        <v>15904</v>
      </c>
      <c r="D4396" t="s">
        <v>15905</v>
      </c>
      <c r="E4396" t="s">
        <v>1179</v>
      </c>
      <c r="F4396" t="s">
        <v>2644</v>
      </c>
      <c r="G4396" t="s">
        <v>15892</v>
      </c>
      <c r="H4396" t="s">
        <v>15893</v>
      </c>
      <c r="I4396" t="s">
        <v>51</v>
      </c>
      <c r="J4396" t="s">
        <v>16010</v>
      </c>
      <c r="K4396" t="s">
        <v>2648</v>
      </c>
      <c r="L4396">
        <v>23472</v>
      </c>
      <c r="M4396">
        <v>1157</v>
      </c>
      <c r="N4396">
        <v>1183</v>
      </c>
      <c r="O4396">
        <v>1336</v>
      </c>
      <c r="P4396">
        <v>1727</v>
      </c>
      <c r="Q4396">
        <v>2100</v>
      </c>
    </row>
    <row r="4397" spans="1:17" x14ac:dyDescent="0.25">
      <c r="A4397">
        <v>51077</v>
      </c>
      <c r="B4397" t="s">
        <v>16011</v>
      </c>
      <c r="C4397" t="s">
        <v>16012</v>
      </c>
      <c r="D4397" t="s">
        <v>16013</v>
      </c>
      <c r="E4397" t="s">
        <v>1201</v>
      </c>
      <c r="F4397" t="s">
        <v>2644</v>
      </c>
      <c r="G4397" t="s">
        <v>15892</v>
      </c>
      <c r="H4397" t="s">
        <v>15893</v>
      </c>
      <c r="I4397" t="s">
        <v>51</v>
      </c>
      <c r="J4397" t="s">
        <v>16014</v>
      </c>
      <c r="K4397" t="s">
        <v>2657</v>
      </c>
      <c r="L4397">
        <v>15651</v>
      </c>
      <c r="M4397">
        <v>588</v>
      </c>
      <c r="N4397">
        <v>636</v>
      </c>
      <c r="O4397">
        <v>793</v>
      </c>
      <c r="P4397">
        <v>1116</v>
      </c>
      <c r="Q4397">
        <v>1191</v>
      </c>
    </row>
    <row r="4398" spans="1:17" x14ac:dyDescent="0.25">
      <c r="A4398">
        <v>51079</v>
      </c>
      <c r="B4398" t="s">
        <v>16015</v>
      </c>
      <c r="C4398" t="s">
        <v>15896</v>
      </c>
      <c r="D4398" t="s">
        <v>15897</v>
      </c>
      <c r="E4398" t="s">
        <v>758</v>
      </c>
      <c r="F4398" t="s">
        <v>2644</v>
      </c>
      <c r="G4398" t="s">
        <v>15892</v>
      </c>
      <c r="H4398" t="s">
        <v>15893</v>
      </c>
      <c r="I4398" t="s">
        <v>51</v>
      </c>
      <c r="J4398" t="s">
        <v>16016</v>
      </c>
      <c r="K4398" t="s">
        <v>2648</v>
      </c>
      <c r="L4398">
        <v>19734</v>
      </c>
      <c r="M4398">
        <v>1165</v>
      </c>
      <c r="N4398">
        <v>1172</v>
      </c>
      <c r="O4398">
        <v>1401</v>
      </c>
      <c r="P4398">
        <v>1742</v>
      </c>
      <c r="Q4398">
        <v>2159</v>
      </c>
    </row>
    <row r="4399" spans="1:17" x14ac:dyDescent="0.25">
      <c r="A4399">
        <v>51081</v>
      </c>
      <c r="B4399" t="s">
        <v>16017</v>
      </c>
      <c r="C4399" t="s">
        <v>16018</v>
      </c>
      <c r="D4399" t="s">
        <v>16019</v>
      </c>
      <c r="E4399" t="s">
        <v>1244</v>
      </c>
      <c r="F4399" t="s">
        <v>2644</v>
      </c>
      <c r="G4399" t="s">
        <v>15892</v>
      </c>
      <c r="H4399" t="s">
        <v>15893</v>
      </c>
      <c r="I4399" t="s">
        <v>51</v>
      </c>
      <c r="J4399" t="s">
        <v>16020</v>
      </c>
      <c r="K4399" t="s">
        <v>2657</v>
      </c>
      <c r="L4399">
        <v>11403</v>
      </c>
      <c r="M4399">
        <v>623</v>
      </c>
      <c r="N4399">
        <v>638</v>
      </c>
      <c r="O4399">
        <v>840</v>
      </c>
      <c r="P4399">
        <v>1124</v>
      </c>
      <c r="Q4399">
        <v>1128</v>
      </c>
    </row>
    <row r="4400" spans="1:17" x14ac:dyDescent="0.25">
      <c r="A4400">
        <v>51083</v>
      </c>
      <c r="B4400" t="s">
        <v>16021</v>
      </c>
      <c r="C4400" t="s">
        <v>16022</v>
      </c>
      <c r="D4400" t="s">
        <v>16023</v>
      </c>
      <c r="E4400" t="s">
        <v>1259</v>
      </c>
      <c r="F4400" t="s">
        <v>2644</v>
      </c>
      <c r="G4400" t="s">
        <v>15892</v>
      </c>
      <c r="H4400" t="s">
        <v>15893</v>
      </c>
      <c r="I4400" t="s">
        <v>51</v>
      </c>
      <c r="J4400" t="s">
        <v>16024</v>
      </c>
      <c r="K4400" t="s">
        <v>2657</v>
      </c>
      <c r="L4400">
        <v>34295</v>
      </c>
      <c r="M4400">
        <v>588</v>
      </c>
      <c r="N4400">
        <v>637</v>
      </c>
      <c r="O4400">
        <v>793</v>
      </c>
      <c r="P4400">
        <v>1037</v>
      </c>
      <c r="Q4400">
        <v>1084</v>
      </c>
    </row>
    <row r="4401" spans="1:17" x14ac:dyDescent="0.25">
      <c r="A4401">
        <v>51085</v>
      </c>
      <c r="B4401" t="s">
        <v>16025</v>
      </c>
      <c r="C4401" t="s">
        <v>15904</v>
      </c>
      <c r="D4401" t="s">
        <v>15905</v>
      </c>
      <c r="E4401" t="s">
        <v>1281</v>
      </c>
      <c r="F4401" t="s">
        <v>2644</v>
      </c>
      <c r="G4401" t="s">
        <v>15892</v>
      </c>
      <c r="H4401" t="s">
        <v>15893</v>
      </c>
      <c r="I4401" t="s">
        <v>51</v>
      </c>
      <c r="J4401" t="s">
        <v>16026</v>
      </c>
      <c r="K4401" t="s">
        <v>2648</v>
      </c>
      <c r="L4401">
        <v>106538</v>
      </c>
      <c r="M4401">
        <v>1157</v>
      </c>
      <c r="N4401">
        <v>1183</v>
      </c>
      <c r="O4401">
        <v>1336</v>
      </c>
      <c r="P4401">
        <v>1727</v>
      </c>
      <c r="Q4401">
        <v>2100</v>
      </c>
    </row>
    <row r="4402" spans="1:17" x14ac:dyDescent="0.25">
      <c r="A4402">
        <v>51087</v>
      </c>
      <c r="B4402" t="s">
        <v>16027</v>
      </c>
      <c r="C4402" t="s">
        <v>15904</v>
      </c>
      <c r="D4402" t="s">
        <v>15905</v>
      </c>
      <c r="E4402" t="s">
        <v>1304</v>
      </c>
      <c r="F4402" t="s">
        <v>2644</v>
      </c>
      <c r="G4402" t="s">
        <v>15892</v>
      </c>
      <c r="H4402" t="s">
        <v>15893</v>
      </c>
      <c r="I4402" t="s">
        <v>51</v>
      </c>
      <c r="J4402" t="s">
        <v>16028</v>
      </c>
      <c r="K4402" t="s">
        <v>2648</v>
      </c>
      <c r="L4402">
        <v>330076</v>
      </c>
      <c r="M4402">
        <v>1157</v>
      </c>
      <c r="N4402">
        <v>1183</v>
      </c>
      <c r="O4402">
        <v>1336</v>
      </c>
      <c r="P4402">
        <v>1727</v>
      </c>
      <c r="Q4402">
        <v>2100</v>
      </c>
    </row>
    <row r="4403" spans="1:17" x14ac:dyDescent="0.25">
      <c r="A4403">
        <v>51089</v>
      </c>
      <c r="B4403" t="s">
        <v>16029</v>
      </c>
      <c r="C4403" t="s">
        <v>16030</v>
      </c>
      <c r="D4403" t="s">
        <v>16031</v>
      </c>
      <c r="E4403" t="s">
        <v>1077</v>
      </c>
      <c r="F4403" t="s">
        <v>2644</v>
      </c>
      <c r="G4403" t="s">
        <v>15892</v>
      </c>
      <c r="H4403" t="s">
        <v>15893</v>
      </c>
      <c r="I4403" t="s">
        <v>51</v>
      </c>
      <c r="J4403" t="s">
        <v>16032</v>
      </c>
      <c r="K4403" t="s">
        <v>2657</v>
      </c>
      <c r="L4403">
        <v>51032</v>
      </c>
      <c r="M4403">
        <v>598</v>
      </c>
      <c r="N4403">
        <v>602</v>
      </c>
      <c r="O4403">
        <v>793</v>
      </c>
      <c r="P4403">
        <v>984</v>
      </c>
      <c r="Q4403">
        <v>1146</v>
      </c>
    </row>
    <row r="4404" spans="1:17" x14ac:dyDescent="0.25">
      <c r="A4404">
        <v>51091</v>
      </c>
      <c r="B4404" t="s">
        <v>16033</v>
      </c>
      <c r="C4404" t="s">
        <v>16034</v>
      </c>
      <c r="D4404" t="s">
        <v>16035</v>
      </c>
      <c r="E4404" t="s">
        <v>1150</v>
      </c>
      <c r="F4404" t="s">
        <v>2644</v>
      </c>
      <c r="G4404" t="s">
        <v>15892</v>
      </c>
      <c r="H4404" t="s">
        <v>15893</v>
      </c>
      <c r="I4404" t="s">
        <v>51</v>
      </c>
      <c r="J4404" t="s">
        <v>16036</v>
      </c>
      <c r="K4404" t="s">
        <v>2657</v>
      </c>
      <c r="L4404">
        <v>2202</v>
      </c>
      <c r="M4404">
        <v>590</v>
      </c>
      <c r="N4404">
        <v>637</v>
      </c>
      <c r="O4404">
        <v>795</v>
      </c>
      <c r="P4404">
        <v>1052</v>
      </c>
      <c r="Q4404">
        <v>1196</v>
      </c>
    </row>
    <row r="4405" spans="1:17" x14ac:dyDescent="0.25">
      <c r="A4405">
        <v>51093</v>
      </c>
      <c r="B4405" t="s">
        <v>16037</v>
      </c>
      <c r="C4405" t="s">
        <v>12134</v>
      </c>
      <c r="D4405" t="s">
        <v>12135</v>
      </c>
      <c r="E4405" t="s">
        <v>1358</v>
      </c>
      <c r="F4405" t="s">
        <v>2644</v>
      </c>
      <c r="G4405" t="s">
        <v>15892</v>
      </c>
      <c r="H4405" t="s">
        <v>15893</v>
      </c>
      <c r="I4405" t="s">
        <v>51</v>
      </c>
      <c r="J4405" t="s">
        <v>16038</v>
      </c>
      <c r="K4405" t="s">
        <v>2648</v>
      </c>
      <c r="L4405">
        <v>37107</v>
      </c>
      <c r="M4405">
        <v>1116</v>
      </c>
      <c r="N4405">
        <v>1137</v>
      </c>
      <c r="O4405">
        <v>1329</v>
      </c>
      <c r="P4405">
        <v>1857</v>
      </c>
      <c r="Q4405">
        <v>2264</v>
      </c>
    </row>
    <row r="4406" spans="1:17" x14ac:dyDescent="0.25">
      <c r="A4406">
        <v>51095</v>
      </c>
      <c r="B4406" t="s">
        <v>16039</v>
      </c>
      <c r="C4406" t="s">
        <v>12134</v>
      </c>
      <c r="D4406" t="s">
        <v>12135</v>
      </c>
      <c r="E4406" t="s">
        <v>1381</v>
      </c>
      <c r="F4406" t="s">
        <v>2644</v>
      </c>
      <c r="G4406" t="s">
        <v>15892</v>
      </c>
      <c r="H4406" t="s">
        <v>15893</v>
      </c>
      <c r="I4406" t="s">
        <v>51</v>
      </c>
      <c r="J4406" t="s">
        <v>16040</v>
      </c>
      <c r="K4406" t="s">
        <v>2648</v>
      </c>
      <c r="L4406">
        <v>76032</v>
      </c>
      <c r="M4406">
        <v>1116</v>
      </c>
      <c r="N4406">
        <v>1137</v>
      </c>
      <c r="O4406">
        <v>1329</v>
      </c>
      <c r="P4406">
        <v>1857</v>
      </c>
      <c r="Q4406">
        <v>2264</v>
      </c>
    </row>
    <row r="4407" spans="1:17" x14ac:dyDescent="0.25">
      <c r="A4407">
        <v>51097</v>
      </c>
      <c r="B4407" t="s">
        <v>16041</v>
      </c>
      <c r="C4407" t="s">
        <v>16042</v>
      </c>
      <c r="D4407" t="s">
        <v>16043</v>
      </c>
      <c r="E4407" t="s">
        <v>1398</v>
      </c>
      <c r="F4407" t="s">
        <v>2644</v>
      </c>
      <c r="G4407" t="s">
        <v>15892</v>
      </c>
      <c r="H4407" t="s">
        <v>15893</v>
      </c>
      <c r="I4407" t="s">
        <v>51</v>
      </c>
      <c r="J4407" t="s">
        <v>16044</v>
      </c>
      <c r="K4407" t="s">
        <v>2648</v>
      </c>
      <c r="L4407">
        <v>7011</v>
      </c>
      <c r="M4407">
        <v>781</v>
      </c>
      <c r="N4407">
        <v>799</v>
      </c>
      <c r="O4407">
        <v>902</v>
      </c>
      <c r="P4407">
        <v>1282</v>
      </c>
      <c r="Q4407">
        <v>1419</v>
      </c>
    </row>
    <row r="4408" spans="1:17" x14ac:dyDescent="0.25">
      <c r="A4408">
        <v>51099</v>
      </c>
      <c r="B4408" t="s">
        <v>16045</v>
      </c>
      <c r="C4408" t="s">
        <v>16046</v>
      </c>
      <c r="D4408" t="s">
        <v>16047</v>
      </c>
      <c r="E4408" t="s">
        <v>1417</v>
      </c>
      <c r="F4408" t="s">
        <v>2644</v>
      </c>
      <c r="G4408" t="s">
        <v>15892</v>
      </c>
      <c r="H4408" t="s">
        <v>15893</v>
      </c>
      <c r="I4408" t="s">
        <v>51</v>
      </c>
      <c r="J4408" t="s">
        <v>16048</v>
      </c>
      <c r="K4408" t="s">
        <v>2657</v>
      </c>
      <c r="L4408">
        <v>26679</v>
      </c>
      <c r="M4408">
        <v>897</v>
      </c>
      <c r="N4408">
        <v>983</v>
      </c>
      <c r="O4408">
        <v>1209</v>
      </c>
      <c r="P4408">
        <v>1718</v>
      </c>
      <c r="Q4408">
        <v>2059</v>
      </c>
    </row>
    <row r="4409" spans="1:17" x14ac:dyDescent="0.25">
      <c r="A4409">
        <v>51101</v>
      </c>
      <c r="B4409" t="s">
        <v>16049</v>
      </c>
      <c r="C4409" t="s">
        <v>15904</v>
      </c>
      <c r="D4409" t="s">
        <v>15905</v>
      </c>
      <c r="E4409" t="s">
        <v>1440</v>
      </c>
      <c r="F4409" t="s">
        <v>2644</v>
      </c>
      <c r="G4409" t="s">
        <v>15892</v>
      </c>
      <c r="H4409" t="s">
        <v>15893</v>
      </c>
      <c r="I4409" t="s">
        <v>51</v>
      </c>
      <c r="J4409" t="s">
        <v>16050</v>
      </c>
      <c r="K4409" t="s">
        <v>2648</v>
      </c>
      <c r="L4409">
        <v>16985</v>
      </c>
      <c r="M4409">
        <v>1157</v>
      </c>
      <c r="N4409">
        <v>1183</v>
      </c>
      <c r="O4409">
        <v>1336</v>
      </c>
      <c r="P4409">
        <v>1727</v>
      </c>
      <c r="Q4409">
        <v>2100</v>
      </c>
    </row>
    <row r="4410" spans="1:17" x14ac:dyDescent="0.25">
      <c r="A4410">
        <v>51103</v>
      </c>
      <c r="B4410" t="s">
        <v>16051</v>
      </c>
      <c r="C4410" t="s">
        <v>16052</v>
      </c>
      <c r="D4410" t="s">
        <v>16053</v>
      </c>
      <c r="E4410" t="s">
        <v>993</v>
      </c>
      <c r="F4410" t="s">
        <v>2644</v>
      </c>
      <c r="G4410" t="s">
        <v>15892</v>
      </c>
      <c r="H4410" t="s">
        <v>15893</v>
      </c>
      <c r="I4410" t="s">
        <v>51</v>
      </c>
      <c r="J4410" t="s">
        <v>16054</v>
      </c>
      <c r="K4410" t="s">
        <v>2657</v>
      </c>
      <c r="L4410">
        <v>10686</v>
      </c>
      <c r="M4410">
        <v>765</v>
      </c>
      <c r="N4410">
        <v>827</v>
      </c>
      <c r="O4410">
        <v>1031</v>
      </c>
      <c r="P4410">
        <v>1255</v>
      </c>
      <c r="Q4410">
        <v>1385</v>
      </c>
    </row>
    <row r="4411" spans="1:17" x14ac:dyDescent="0.25">
      <c r="A4411">
        <v>51105</v>
      </c>
      <c r="B4411" t="s">
        <v>16055</v>
      </c>
      <c r="C4411" t="s">
        <v>16056</v>
      </c>
      <c r="D4411" t="s">
        <v>16057</v>
      </c>
      <c r="E4411" t="s">
        <v>1040</v>
      </c>
      <c r="F4411" t="s">
        <v>2644</v>
      </c>
      <c r="G4411" t="s">
        <v>15892</v>
      </c>
      <c r="H4411" t="s">
        <v>15893</v>
      </c>
      <c r="I4411" t="s">
        <v>51</v>
      </c>
      <c r="J4411" t="s">
        <v>16058</v>
      </c>
      <c r="K4411" t="s">
        <v>2657</v>
      </c>
      <c r="L4411">
        <v>23723</v>
      </c>
      <c r="M4411">
        <v>588</v>
      </c>
      <c r="N4411">
        <v>675</v>
      </c>
      <c r="O4411">
        <v>793</v>
      </c>
      <c r="P4411">
        <v>1014</v>
      </c>
      <c r="Q4411">
        <v>1173</v>
      </c>
    </row>
    <row r="4412" spans="1:17" x14ac:dyDescent="0.25">
      <c r="A4412">
        <v>51107</v>
      </c>
      <c r="B4412" t="s">
        <v>16059</v>
      </c>
      <c r="C4412" t="s">
        <v>4202</v>
      </c>
      <c r="D4412" t="s">
        <v>4203</v>
      </c>
      <c r="E4412" t="s">
        <v>1497</v>
      </c>
      <c r="F4412" t="s">
        <v>2644</v>
      </c>
      <c r="G4412" t="s">
        <v>15892</v>
      </c>
      <c r="H4412" t="s">
        <v>15893</v>
      </c>
      <c r="I4412" t="s">
        <v>51</v>
      </c>
      <c r="J4412" t="s">
        <v>16060</v>
      </c>
      <c r="K4412" t="s">
        <v>2648</v>
      </c>
      <c r="L4412">
        <v>405312</v>
      </c>
      <c r="M4412">
        <v>1589</v>
      </c>
      <c r="N4412">
        <v>1615</v>
      </c>
      <c r="O4412">
        <v>1838</v>
      </c>
      <c r="P4412">
        <v>2299</v>
      </c>
      <c r="Q4412">
        <v>2742</v>
      </c>
    </row>
    <row r="4413" spans="1:17" x14ac:dyDescent="0.25">
      <c r="A4413">
        <v>51109</v>
      </c>
      <c r="B4413" t="s">
        <v>16061</v>
      </c>
      <c r="C4413" t="s">
        <v>16062</v>
      </c>
      <c r="D4413" t="s">
        <v>16063</v>
      </c>
      <c r="E4413" t="s">
        <v>1517</v>
      </c>
      <c r="F4413" t="s">
        <v>2644</v>
      </c>
      <c r="G4413" t="s">
        <v>15892</v>
      </c>
      <c r="H4413" t="s">
        <v>15893</v>
      </c>
      <c r="I4413" t="s">
        <v>51</v>
      </c>
      <c r="J4413" t="s">
        <v>16064</v>
      </c>
      <c r="K4413" t="s">
        <v>2657</v>
      </c>
      <c r="L4413">
        <v>36654</v>
      </c>
      <c r="M4413">
        <v>840</v>
      </c>
      <c r="N4413">
        <v>859</v>
      </c>
      <c r="O4413">
        <v>970</v>
      </c>
      <c r="P4413">
        <v>1367</v>
      </c>
      <c r="Q4413">
        <v>1652</v>
      </c>
    </row>
    <row r="4414" spans="1:17" x14ac:dyDescent="0.25">
      <c r="A4414">
        <v>51111</v>
      </c>
      <c r="B4414" t="s">
        <v>16065</v>
      </c>
      <c r="C4414" t="s">
        <v>16066</v>
      </c>
      <c r="D4414" t="s">
        <v>16067</v>
      </c>
      <c r="E4414" t="s">
        <v>1538</v>
      </c>
      <c r="F4414" t="s">
        <v>2644</v>
      </c>
      <c r="G4414" t="s">
        <v>15892</v>
      </c>
      <c r="H4414" t="s">
        <v>15893</v>
      </c>
      <c r="I4414" t="s">
        <v>51</v>
      </c>
      <c r="J4414" t="s">
        <v>16068</v>
      </c>
      <c r="K4414" t="s">
        <v>2657</v>
      </c>
      <c r="L4414">
        <v>12294</v>
      </c>
      <c r="M4414">
        <v>588</v>
      </c>
      <c r="N4414">
        <v>611</v>
      </c>
      <c r="O4414">
        <v>793</v>
      </c>
      <c r="P4414">
        <v>1093</v>
      </c>
      <c r="Q4414">
        <v>1351</v>
      </c>
    </row>
    <row r="4415" spans="1:17" x14ac:dyDescent="0.25">
      <c r="A4415">
        <v>51113</v>
      </c>
      <c r="B4415" t="s">
        <v>16069</v>
      </c>
      <c r="C4415" t="s">
        <v>16070</v>
      </c>
      <c r="D4415" t="s">
        <v>16071</v>
      </c>
      <c r="E4415" t="s">
        <v>941</v>
      </c>
      <c r="F4415" t="s">
        <v>2644</v>
      </c>
      <c r="G4415" t="s">
        <v>15892</v>
      </c>
      <c r="H4415" t="s">
        <v>15893</v>
      </c>
      <c r="I4415" t="s">
        <v>51</v>
      </c>
      <c r="J4415" t="s">
        <v>16072</v>
      </c>
      <c r="K4415" t="s">
        <v>2648</v>
      </c>
      <c r="L4415">
        <v>13208</v>
      </c>
      <c r="M4415">
        <v>743</v>
      </c>
      <c r="N4415">
        <v>748</v>
      </c>
      <c r="O4415">
        <v>984</v>
      </c>
      <c r="P4415">
        <v>1225</v>
      </c>
      <c r="Q4415">
        <v>1462</v>
      </c>
    </row>
    <row r="4416" spans="1:17" x14ac:dyDescent="0.25">
      <c r="A4416">
        <v>51115</v>
      </c>
      <c r="B4416" t="s">
        <v>16073</v>
      </c>
      <c r="C4416" t="s">
        <v>12134</v>
      </c>
      <c r="D4416" t="s">
        <v>12135</v>
      </c>
      <c r="E4416" t="s">
        <v>1566</v>
      </c>
      <c r="F4416" t="s">
        <v>2644</v>
      </c>
      <c r="G4416" t="s">
        <v>15892</v>
      </c>
      <c r="H4416" t="s">
        <v>15893</v>
      </c>
      <c r="I4416" t="s">
        <v>51</v>
      </c>
      <c r="J4416" t="s">
        <v>16074</v>
      </c>
      <c r="K4416" t="s">
        <v>2648</v>
      </c>
      <c r="L4416">
        <v>8760</v>
      </c>
      <c r="M4416">
        <v>1116</v>
      </c>
      <c r="N4416">
        <v>1137</v>
      </c>
      <c r="O4416">
        <v>1329</v>
      </c>
      <c r="P4416">
        <v>1857</v>
      </c>
      <c r="Q4416">
        <v>2264</v>
      </c>
    </row>
    <row r="4417" spans="1:17" x14ac:dyDescent="0.25">
      <c r="A4417">
        <v>51117</v>
      </c>
      <c r="B4417" t="s">
        <v>16075</v>
      </c>
      <c r="C4417" t="s">
        <v>16076</v>
      </c>
      <c r="D4417" t="s">
        <v>16077</v>
      </c>
      <c r="E4417" t="s">
        <v>1581</v>
      </c>
      <c r="F4417" t="s">
        <v>2644</v>
      </c>
      <c r="G4417" t="s">
        <v>15892</v>
      </c>
      <c r="H4417" t="s">
        <v>15893</v>
      </c>
      <c r="I4417" t="s">
        <v>51</v>
      </c>
      <c r="J4417" t="s">
        <v>16078</v>
      </c>
      <c r="K4417" t="s">
        <v>2657</v>
      </c>
      <c r="L4417">
        <v>30726</v>
      </c>
      <c r="M4417">
        <v>606</v>
      </c>
      <c r="N4417">
        <v>662</v>
      </c>
      <c r="O4417">
        <v>817</v>
      </c>
      <c r="P4417">
        <v>1088</v>
      </c>
      <c r="Q4417">
        <v>1098</v>
      </c>
    </row>
    <row r="4418" spans="1:17" x14ac:dyDescent="0.25">
      <c r="A4418">
        <v>51119</v>
      </c>
      <c r="B4418" t="s">
        <v>16079</v>
      </c>
      <c r="C4418" t="s">
        <v>16080</v>
      </c>
      <c r="D4418" t="s">
        <v>16081</v>
      </c>
      <c r="E4418" t="s">
        <v>199</v>
      </c>
      <c r="F4418" t="s">
        <v>2644</v>
      </c>
      <c r="G4418" t="s">
        <v>15892</v>
      </c>
      <c r="H4418" t="s">
        <v>15893</v>
      </c>
      <c r="I4418" t="s">
        <v>51</v>
      </c>
      <c r="J4418" t="s">
        <v>16082</v>
      </c>
      <c r="K4418" t="s">
        <v>2657</v>
      </c>
      <c r="L4418">
        <v>10642</v>
      </c>
      <c r="M4418">
        <v>777</v>
      </c>
      <c r="N4418">
        <v>796</v>
      </c>
      <c r="O4418">
        <v>1048</v>
      </c>
      <c r="P4418">
        <v>1275</v>
      </c>
      <c r="Q4418">
        <v>1577</v>
      </c>
    </row>
    <row r="4419" spans="1:17" x14ac:dyDescent="0.25">
      <c r="A4419">
        <v>51121</v>
      </c>
      <c r="B4419" t="s">
        <v>16083</v>
      </c>
      <c r="C4419" t="s">
        <v>16084</v>
      </c>
      <c r="D4419" t="s">
        <v>16085</v>
      </c>
      <c r="E4419" t="s">
        <v>598</v>
      </c>
      <c r="F4419" t="s">
        <v>2644</v>
      </c>
      <c r="G4419" t="s">
        <v>15892</v>
      </c>
      <c r="H4419" t="s">
        <v>15893</v>
      </c>
      <c r="I4419" t="s">
        <v>51</v>
      </c>
      <c r="J4419" t="s">
        <v>16086</v>
      </c>
      <c r="K4419" t="s">
        <v>2648</v>
      </c>
      <c r="L4419">
        <v>98495</v>
      </c>
      <c r="M4419">
        <v>827</v>
      </c>
      <c r="N4419">
        <v>860</v>
      </c>
      <c r="O4419">
        <v>1051</v>
      </c>
      <c r="P4419">
        <v>1469</v>
      </c>
      <c r="Q4419">
        <v>1790</v>
      </c>
    </row>
    <row r="4420" spans="1:17" x14ac:dyDescent="0.25">
      <c r="A4420">
        <v>51125</v>
      </c>
      <c r="B4420" t="s">
        <v>16087</v>
      </c>
      <c r="C4420" t="s">
        <v>15896</v>
      </c>
      <c r="D4420" t="s">
        <v>15897</v>
      </c>
      <c r="E4420" t="s">
        <v>1059</v>
      </c>
      <c r="F4420" t="s">
        <v>2644</v>
      </c>
      <c r="G4420" t="s">
        <v>15892</v>
      </c>
      <c r="H4420" t="s">
        <v>15893</v>
      </c>
      <c r="I4420" t="s">
        <v>51</v>
      </c>
      <c r="J4420" t="s">
        <v>16088</v>
      </c>
      <c r="K4420" t="s">
        <v>2648</v>
      </c>
      <c r="L4420">
        <v>14812</v>
      </c>
      <c r="M4420">
        <v>1165</v>
      </c>
      <c r="N4420">
        <v>1172</v>
      </c>
      <c r="O4420">
        <v>1401</v>
      </c>
      <c r="P4420">
        <v>1742</v>
      </c>
      <c r="Q4420">
        <v>2159</v>
      </c>
    </row>
    <row r="4421" spans="1:17" x14ac:dyDescent="0.25">
      <c r="A4421">
        <v>51127</v>
      </c>
      <c r="B4421" t="s">
        <v>16089</v>
      </c>
      <c r="C4421" t="s">
        <v>15904</v>
      </c>
      <c r="D4421" t="s">
        <v>15905</v>
      </c>
      <c r="E4421" t="s">
        <v>1642</v>
      </c>
      <c r="F4421" t="s">
        <v>2644</v>
      </c>
      <c r="G4421" t="s">
        <v>15892</v>
      </c>
      <c r="H4421" t="s">
        <v>15893</v>
      </c>
      <c r="I4421" t="s">
        <v>51</v>
      </c>
      <c r="J4421" t="s">
        <v>16090</v>
      </c>
      <c r="K4421" t="s">
        <v>2648</v>
      </c>
      <c r="L4421">
        <v>22310</v>
      </c>
      <c r="M4421">
        <v>1157</v>
      </c>
      <c r="N4421">
        <v>1183</v>
      </c>
      <c r="O4421">
        <v>1336</v>
      </c>
      <c r="P4421">
        <v>1727</v>
      </c>
      <c r="Q4421">
        <v>2100</v>
      </c>
    </row>
    <row r="4422" spans="1:17" x14ac:dyDescent="0.25">
      <c r="A4422">
        <v>51131</v>
      </c>
      <c r="B4422" t="s">
        <v>16091</v>
      </c>
      <c r="C4422" t="s">
        <v>16092</v>
      </c>
      <c r="D4422" t="s">
        <v>16093</v>
      </c>
      <c r="E4422" t="s">
        <v>1394</v>
      </c>
      <c r="F4422" t="s">
        <v>2644</v>
      </c>
      <c r="G4422" t="s">
        <v>15892</v>
      </c>
      <c r="H4422" t="s">
        <v>15893</v>
      </c>
      <c r="I4422" t="s">
        <v>51</v>
      </c>
      <c r="J4422" t="s">
        <v>16094</v>
      </c>
      <c r="K4422" t="s">
        <v>2657</v>
      </c>
      <c r="L4422">
        <v>11826</v>
      </c>
      <c r="M4422">
        <v>636</v>
      </c>
      <c r="N4422">
        <v>660</v>
      </c>
      <c r="O4422">
        <v>857</v>
      </c>
      <c r="P4422">
        <v>1178</v>
      </c>
      <c r="Q4422">
        <v>1365</v>
      </c>
    </row>
    <row r="4423" spans="1:17" x14ac:dyDescent="0.25">
      <c r="A4423">
        <v>51133</v>
      </c>
      <c r="B4423" t="s">
        <v>16095</v>
      </c>
      <c r="C4423" t="s">
        <v>16096</v>
      </c>
      <c r="D4423" t="s">
        <v>16097</v>
      </c>
      <c r="E4423" t="s">
        <v>1413</v>
      </c>
      <c r="F4423" t="s">
        <v>2644</v>
      </c>
      <c r="G4423" t="s">
        <v>15892</v>
      </c>
      <c r="H4423" t="s">
        <v>15893</v>
      </c>
      <c r="I4423" t="s">
        <v>51</v>
      </c>
      <c r="J4423" t="s">
        <v>16098</v>
      </c>
      <c r="K4423" t="s">
        <v>2657</v>
      </c>
      <c r="L4423">
        <v>12151</v>
      </c>
      <c r="M4423">
        <v>753</v>
      </c>
      <c r="N4423">
        <v>814</v>
      </c>
      <c r="O4423">
        <v>1015</v>
      </c>
      <c r="P4423">
        <v>1291</v>
      </c>
      <c r="Q4423">
        <v>1528</v>
      </c>
    </row>
    <row r="4424" spans="1:17" x14ac:dyDescent="0.25">
      <c r="A4424">
        <v>51135</v>
      </c>
      <c r="B4424" t="s">
        <v>16099</v>
      </c>
      <c r="C4424" t="s">
        <v>16100</v>
      </c>
      <c r="D4424" t="s">
        <v>16101</v>
      </c>
      <c r="E4424" t="s">
        <v>1695</v>
      </c>
      <c r="F4424" t="s">
        <v>2644</v>
      </c>
      <c r="G4424" t="s">
        <v>15892</v>
      </c>
      <c r="H4424" t="s">
        <v>15893</v>
      </c>
      <c r="I4424" t="s">
        <v>51</v>
      </c>
      <c r="J4424" t="s">
        <v>16102</v>
      </c>
      <c r="K4424" t="s">
        <v>2657</v>
      </c>
      <c r="L4424">
        <v>15338</v>
      </c>
      <c r="M4424">
        <v>618</v>
      </c>
      <c r="N4424">
        <v>688</v>
      </c>
      <c r="O4424">
        <v>833</v>
      </c>
      <c r="P4424">
        <v>1131</v>
      </c>
      <c r="Q4424">
        <v>1325</v>
      </c>
    </row>
    <row r="4425" spans="1:17" x14ac:dyDescent="0.25">
      <c r="A4425">
        <v>51137</v>
      </c>
      <c r="B4425" t="s">
        <v>16103</v>
      </c>
      <c r="C4425" t="s">
        <v>16104</v>
      </c>
      <c r="D4425" t="s">
        <v>16105</v>
      </c>
      <c r="E4425" t="s">
        <v>420</v>
      </c>
      <c r="F4425" t="s">
        <v>2644</v>
      </c>
      <c r="G4425" t="s">
        <v>15892</v>
      </c>
      <c r="H4425" t="s">
        <v>15893</v>
      </c>
      <c r="I4425" t="s">
        <v>51</v>
      </c>
      <c r="J4425" t="s">
        <v>16106</v>
      </c>
      <c r="K4425" t="s">
        <v>2657</v>
      </c>
      <c r="L4425">
        <v>36501</v>
      </c>
      <c r="M4425">
        <v>782</v>
      </c>
      <c r="N4425">
        <v>830</v>
      </c>
      <c r="O4425">
        <v>1054</v>
      </c>
      <c r="P4425">
        <v>1394</v>
      </c>
      <c r="Q4425">
        <v>1616</v>
      </c>
    </row>
    <row r="4426" spans="1:17" x14ac:dyDescent="0.25">
      <c r="A4426">
        <v>51139</v>
      </c>
      <c r="B4426" t="s">
        <v>16107</v>
      </c>
      <c r="C4426" t="s">
        <v>16108</v>
      </c>
      <c r="D4426" t="s">
        <v>16109</v>
      </c>
      <c r="E4426" t="s">
        <v>1721</v>
      </c>
      <c r="F4426" t="s">
        <v>2644</v>
      </c>
      <c r="G4426" t="s">
        <v>15892</v>
      </c>
      <c r="H4426" t="s">
        <v>15893</v>
      </c>
      <c r="I4426" t="s">
        <v>51</v>
      </c>
      <c r="J4426" t="s">
        <v>16110</v>
      </c>
      <c r="K4426" t="s">
        <v>2657</v>
      </c>
      <c r="L4426">
        <v>23862</v>
      </c>
      <c r="M4426">
        <v>593</v>
      </c>
      <c r="N4426">
        <v>708</v>
      </c>
      <c r="O4426">
        <v>800</v>
      </c>
      <c r="P4426">
        <v>1039</v>
      </c>
      <c r="Q4426">
        <v>1363</v>
      </c>
    </row>
    <row r="4427" spans="1:17" x14ac:dyDescent="0.25">
      <c r="A4427">
        <v>51141</v>
      </c>
      <c r="B4427" t="s">
        <v>16111</v>
      </c>
      <c r="C4427" t="s">
        <v>16112</v>
      </c>
      <c r="D4427" t="s">
        <v>16113</v>
      </c>
      <c r="E4427" t="s">
        <v>1734</v>
      </c>
      <c r="F4427" t="s">
        <v>2644</v>
      </c>
      <c r="G4427" t="s">
        <v>15892</v>
      </c>
      <c r="H4427" t="s">
        <v>15893</v>
      </c>
      <c r="I4427" t="s">
        <v>51</v>
      </c>
      <c r="J4427" t="s">
        <v>16114</v>
      </c>
      <c r="K4427" t="s">
        <v>2657</v>
      </c>
      <c r="L4427">
        <v>17660</v>
      </c>
      <c r="M4427">
        <v>588</v>
      </c>
      <c r="N4427">
        <v>702</v>
      </c>
      <c r="O4427">
        <v>793</v>
      </c>
      <c r="P4427">
        <v>995</v>
      </c>
      <c r="Q4427">
        <v>1193</v>
      </c>
    </row>
    <row r="4428" spans="1:17" x14ac:dyDescent="0.25">
      <c r="A4428">
        <v>51143</v>
      </c>
      <c r="B4428" t="s">
        <v>16115</v>
      </c>
      <c r="C4428" t="s">
        <v>16116</v>
      </c>
      <c r="D4428" t="s">
        <v>16117</v>
      </c>
      <c r="E4428" t="s">
        <v>1746</v>
      </c>
      <c r="F4428" t="s">
        <v>2644</v>
      </c>
      <c r="G4428" t="s">
        <v>15892</v>
      </c>
      <c r="H4428" t="s">
        <v>15893</v>
      </c>
      <c r="I4428" t="s">
        <v>51</v>
      </c>
      <c r="J4428" t="s">
        <v>16118</v>
      </c>
      <c r="K4428" t="s">
        <v>2657</v>
      </c>
      <c r="L4428">
        <v>60867</v>
      </c>
      <c r="M4428">
        <v>530</v>
      </c>
      <c r="N4428">
        <v>625</v>
      </c>
      <c r="O4428">
        <v>793</v>
      </c>
      <c r="P4428">
        <v>1060</v>
      </c>
      <c r="Q4428">
        <v>1179</v>
      </c>
    </row>
    <row r="4429" spans="1:17" x14ac:dyDescent="0.25">
      <c r="A4429">
        <v>51145</v>
      </c>
      <c r="B4429" t="s">
        <v>16119</v>
      </c>
      <c r="C4429" t="s">
        <v>15904</v>
      </c>
      <c r="D4429" t="s">
        <v>15905</v>
      </c>
      <c r="E4429" t="s">
        <v>1756</v>
      </c>
      <c r="F4429" t="s">
        <v>2644</v>
      </c>
      <c r="G4429" t="s">
        <v>15892</v>
      </c>
      <c r="H4429" t="s">
        <v>15893</v>
      </c>
      <c r="I4429" t="s">
        <v>51</v>
      </c>
      <c r="J4429" t="s">
        <v>16120</v>
      </c>
      <c r="K4429" t="s">
        <v>2648</v>
      </c>
      <c r="L4429">
        <v>29253</v>
      </c>
      <c r="M4429">
        <v>1157</v>
      </c>
      <c r="N4429">
        <v>1183</v>
      </c>
      <c r="O4429">
        <v>1336</v>
      </c>
      <c r="P4429">
        <v>1727</v>
      </c>
      <c r="Q4429">
        <v>2100</v>
      </c>
    </row>
    <row r="4430" spans="1:17" x14ac:dyDescent="0.25">
      <c r="A4430">
        <v>51147</v>
      </c>
      <c r="B4430" t="s">
        <v>16121</v>
      </c>
      <c r="C4430" t="s">
        <v>16122</v>
      </c>
      <c r="D4430" t="s">
        <v>16123</v>
      </c>
      <c r="E4430" t="s">
        <v>1772</v>
      </c>
      <c r="F4430" t="s">
        <v>2644</v>
      </c>
      <c r="G4430" t="s">
        <v>15892</v>
      </c>
      <c r="H4430" t="s">
        <v>15893</v>
      </c>
      <c r="I4430" t="s">
        <v>51</v>
      </c>
      <c r="J4430" t="s">
        <v>16124</v>
      </c>
      <c r="K4430" t="s">
        <v>2657</v>
      </c>
      <c r="L4430">
        <v>22892</v>
      </c>
      <c r="M4430">
        <v>700</v>
      </c>
      <c r="N4430">
        <v>760</v>
      </c>
      <c r="O4430">
        <v>944</v>
      </c>
      <c r="P4430">
        <v>1149</v>
      </c>
      <c r="Q4430">
        <v>1421</v>
      </c>
    </row>
    <row r="4431" spans="1:17" x14ac:dyDescent="0.25">
      <c r="A4431">
        <v>51149</v>
      </c>
      <c r="B4431" t="s">
        <v>16125</v>
      </c>
      <c r="C4431" t="s">
        <v>15904</v>
      </c>
      <c r="D4431" t="s">
        <v>15905</v>
      </c>
      <c r="E4431" t="s">
        <v>1787</v>
      </c>
      <c r="F4431" t="s">
        <v>2644</v>
      </c>
      <c r="G4431" t="s">
        <v>15892</v>
      </c>
      <c r="H4431" t="s">
        <v>15893</v>
      </c>
      <c r="I4431" t="s">
        <v>51</v>
      </c>
      <c r="J4431" t="s">
        <v>16126</v>
      </c>
      <c r="K4431" t="s">
        <v>2648</v>
      </c>
      <c r="L4431">
        <v>38292</v>
      </c>
      <c r="M4431">
        <v>1157</v>
      </c>
      <c r="N4431">
        <v>1183</v>
      </c>
      <c r="O4431">
        <v>1336</v>
      </c>
      <c r="P4431">
        <v>1727</v>
      </c>
      <c r="Q4431">
        <v>2100</v>
      </c>
    </row>
    <row r="4432" spans="1:17" x14ac:dyDescent="0.25">
      <c r="A4432">
        <v>51153</v>
      </c>
      <c r="B4432" t="s">
        <v>16127</v>
      </c>
      <c r="C4432" t="s">
        <v>4202</v>
      </c>
      <c r="D4432" t="s">
        <v>4203</v>
      </c>
      <c r="E4432" t="s">
        <v>1799</v>
      </c>
      <c r="F4432" t="s">
        <v>2644</v>
      </c>
      <c r="G4432" t="s">
        <v>15892</v>
      </c>
      <c r="H4432" t="s">
        <v>15893</v>
      </c>
      <c r="I4432" t="s">
        <v>51</v>
      </c>
      <c r="J4432" t="s">
        <v>16128</v>
      </c>
      <c r="K4432" t="s">
        <v>2648</v>
      </c>
      <c r="L4432">
        <v>466834</v>
      </c>
      <c r="M4432">
        <v>1589</v>
      </c>
      <c r="N4432">
        <v>1615</v>
      </c>
      <c r="O4432">
        <v>1838</v>
      </c>
      <c r="P4432">
        <v>2299</v>
      </c>
      <c r="Q4432">
        <v>2742</v>
      </c>
    </row>
    <row r="4433" spans="1:17" x14ac:dyDescent="0.25">
      <c r="A4433">
        <v>51155</v>
      </c>
      <c r="B4433" t="s">
        <v>16129</v>
      </c>
      <c r="C4433" t="s">
        <v>16130</v>
      </c>
      <c r="D4433" t="s">
        <v>16131</v>
      </c>
      <c r="E4433" t="s">
        <v>1599</v>
      </c>
      <c r="F4433" t="s">
        <v>2644</v>
      </c>
      <c r="G4433" t="s">
        <v>15892</v>
      </c>
      <c r="H4433" t="s">
        <v>15893</v>
      </c>
      <c r="I4433" t="s">
        <v>51</v>
      </c>
      <c r="J4433" t="s">
        <v>16132</v>
      </c>
      <c r="K4433" t="s">
        <v>2648</v>
      </c>
      <c r="L4433">
        <v>34113</v>
      </c>
      <c r="M4433">
        <v>665</v>
      </c>
      <c r="N4433">
        <v>702</v>
      </c>
      <c r="O4433">
        <v>793</v>
      </c>
      <c r="P4433">
        <v>1103</v>
      </c>
      <c r="Q4433">
        <v>1351</v>
      </c>
    </row>
    <row r="4434" spans="1:17" x14ac:dyDescent="0.25">
      <c r="A4434">
        <v>51157</v>
      </c>
      <c r="B4434" t="s">
        <v>16133</v>
      </c>
      <c r="C4434" t="s">
        <v>16134</v>
      </c>
      <c r="D4434" t="s">
        <v>16135</v>
      </c>
      <c r="E4434" t="s">
        <v>1820</v>
      </c>
      <c r="F4434" t="s">
        <v>2644</v>
      </c>
      <c r="G4434" t="s">
        <v>15892</v>
      </c>
      <c r="H4434" t="s">
        <v>15893</v>
      </c>
      <c r="I4434" t="s">
        <v>51</v>
      </c>
      <c r="J4434" t="s">
        <v>16136</v>
      </c>
      <c r="K4434" t="s">
        <v>2648</v>
      </c>
      <c r="L4434">
        <v>7360</v>
      </c>
      <c r="M4434">
        <v>940</v>
      </c>
      <c r="N4434">
        <v>946</v>
      </c>
      <c r="O4434">
        <v>1096</v>
      </c>
      <c r="P4434">
        <v>1381</v>
      </c>
      <c r="Q4434">
        <v>1628</v>
      </c>
    </row>
    <row r="4435" spans="1:17" x14ac:dyDescent="0.25">
      <c r="A4435">
        <v>51159</v>
      </c>
      <c r="B4435" t="s">
        <v>16137</v>
      </c>
      <c r="C4435" t="s">
        <v>16138</v>
      </c>
      <c r="D4435" t="s">
        <v>16139</v>
      </c>
      <c r="E4435" t="s">
        <v>1296</v>
      </c>
      <c r="F4435" t="s">
        <v>2644</v>
      </c>
      <c r="G4435" t="s">
        <v>15892</v>
      </c>
      <c r="H4435" t="s">
        <v>15893</v>
      </c>
      <c r="I4435" t="s">
        <v>51</v>
      </c>
      <c r="J4435" t="s">
        <v>16140</v>
      </c>
      <c r="K4435" t="s">
        <v>2657</v>
      </c>
      <c r="L4435">
        <v>8951</v>
      </c>
      <c r="M4435">
        <v>723</v>
      </c>
      <c r="N4435">
        <v>782</v>
      </c>
      <c r="O4435">
        <v>975</v>
      </c>
      <c r="P4435">
        <v>1187</v>
      </c>
      <c r="Q4435">
        <v>1467</v>
      </c>
    </row>
    <row r="4436" spans="1:17" x14ac:dyDescent="0.25">
      <c r="A4436">
        <v>51161</v>
      </c>
      <c r="B4436" t="s">
        <v>16141</v>
      </c>
      <c r="C4436" t="s">
        <v>15930</v>
      </c>
      <c r="D4436" t="s">
        <v>15931</v>
      </c>
      <c r="E4436" t="s">
        <v>1838</v>
      </c>
      <c r="F4436" t="s">
        <v>2644</v>
      </c>
      <c r="G4436" t="s">
        <v>15892</v>
      </c>
      <c r="H4436" t="s">
        <v>15893</v>
      </c>
      <c r="I4436" t="s">
        <v>51</v>
      </c>
      <c r="J4436" t="s">
        <v>16142</v>
      </c>
      <c r="K4436" t="s">
        <v>2648</v>
      </c>
      <c r="L4436">
        <v>94103</v>
      </c>
      <c r="M4436">
        <v>723</v>
      </c>
      <c r="N4436">
        <v>803</v>
      </c>
      <c r="O4436">
        <v>990</v>
      </c>
      <c r="P4436">
        <v>1358</v>
      </c>
      <c r="Q4436">
        <v>1533</v>
      </c>
    </row>
    <row r="4437" spans="1:17" x14ac:dyDescent="0.25">
      <c r="A4437">
        <v>51163</v>
      </c>
      <c r="B4437" t="s">
        <v>16143</v>
      </c>
      <c r="C4437" t="s">
        <v>16144</v>
      </c>
      <c r="D4437" t="s">
        <v>16145</v>
      </c>
      <c r="E4437" t="s">
        <v>1851</v>
      </c>
      <c r="F4437" t="s">
        <v>2644</v>
      </c>
      <c r="G4437" t="s">
        <v>15892</v>
      </c>
      <c r="H4437" t="s">
        <v>15893</v>
      </c>
      <c r="I4437" t="s">
        <v>51</v>
      </c>
      <c r="J4437" t="s">
        <v>16146</v>
      </c>
      <c r="K4437" t="s">
        <v>2657</v>
      </c>
      <c r="L4437">
        <v>22728</v>
      </c>
      <c r="M4437">
        <v>615</v>
      </c>
      <c r="N4437">
        <v>735</v>
      </c>
      <c r="O4437">
        <v>830</v>
      </c>
      <c r="P4437">
        <v>1172</v>
      </c>
      <c r="Q4437">
        <v>1197</v>
      </c>
    </row>
    <row r="4438" spans="1:17" x14ac:dyDescent="0.25">
      <c r="A4438">
        <v>51165</v>
      </c>
      <c r="B4438" t="s">
        <v>16147</v>
      </c>
      <c r="C4438" t="s">
        <v>16148</v>
      </c>
      <c r="D4438" t="s">
        <v>16149</v>
      </c>
      <c r="E4438" t="s">
        <v>371</v>
      </c>
      <c r="F4438" t="s">
        <v>2644</v>
      </c>
      <c r="G4438" t="s">
        <v>15892</v>
      </c>
      <c r="H4438" t="s">
        <v>15893</v>
      </c>
      <c r="I4438" t="s">
        <v>51</v>
      </c>
      <c r="J4438" t="s">
        <v>16150</v>
      </c>
      <c r="K4438" t="s">
        <v>2648</v>
      </c>
      <c r="L4438">
        <v>81138</v>
      </c>
      <c r="M4438">
        <v>775</v>
      </c>
      <c r="N4438">
        <v>780</v>
      </c>
      <c r="O4438">
        <v>1027</v>
      </c>
      <c r="P4438">
        <v>1366</v>
      </c>
      <c r="Q4438">
        <v>1749</v>
      </c>
    </row>
    <row r="4439" spans="1:17" x14ac:dyDescent="0.25">
      <c r="A4439">
        <v>51167</v>
      </c>
      <c r="B4439" t="s">
        <v>16151</v>
      </c>
      <c r="C4439" t="s">
        <v>16152</v>
      </c>
      <c r="D4439" t="s">
        <v>16153</v>
      </c>
      <c r="E4439" t="s">
        <v>1557</v>
      </c>
      <c r="F4439" t="s">
        <v>2644</v>
      </c>
      <c r="G4439" t="s">
        <v>15892</v>
      </c>
      <c r="H4439" t="s">
        <v>15893</v>
      </c>
      <c r="I4439" t="s">
        <v>51</v>
      </c>
      <c r="J4439" t="s">
        <v>16154</v>
      </c>
      <c r="K4439" t="s">
        <v>2657</v>
      </c>
      <c r="L4439">
        <v>26937</v>
      </c>
      <c r="M4439">
        <v>588</v>
      </c>
      <c r="N4439">
        <v>602</v>
      </c>
      <c r="O4439">
        <v>793</v>
      </c>
      <c r="P4439">
        <v>972</v>
      </c>
      <c r="Q4439">
        <v>1065</v>
      </c>
    </row>
    <row r="4440" spans="1:17" x14ac:dyDescent="0.25">
      <c r="A4440">
        <v>51169</v>
      </c>
      <c r="B4440" t="s">
        <v>16155</v>
      </c>
      <c r="C4440" t="s">
        <v>14217</v>
      </c>
      <c r="D4440" t="s">
        <v>14218</v>
      </c>
      <c r="E4440" t="s">
        <v>1636</v>
      </c>
      <c r="F4440" t="s">
        <v>2644</v>
      </c>
      <c r="G4440" t="s">
        <v>15892</v>
      </c>
      <c r="H4440" t="s">
        <v>15893</v>
      </c>
      <c r="I4440" t="s">
        <v>51</v>
      </c>
      <c r="J4440" t="s">
        <v>16156</v>
      </c>
      <c r="K4440" t="s">
        <v>2648</v>
      </c>
      <c r="L4440">
        <v>21761</v>
      </c>
      <c r="M4440">
        <v>583</v>
      </c>
      <c r="N4440">
        <v>627</v>
      </c>
      <c r="O4440">
        <v>793</v>
      </c>
      <c r="P4440">
        <v>1041</v>
      </c>
      <c r="Q4440">
        <v>1170</v>
      </c>
    </row>
    <row r="4441" spans="1:17" x14ac:dyDescent="0.25">
      <c r="A4441">
        <v>51171</v>
      </c>
      <c r="B4441" t="s">
        <v>16157</v>
      </c>
      <c r="C4441" t="s">
        <v>16158</v>
      </c>
      <c r="D4441" t="s">
        <v>16159</v>
      </c>
      <c r="E4441" t="s">
        <v>1887</v>
      </c>
      <c r="F4441" t="s">
        <v>2644</v>
      </c>
      <c r="G4441" t="s">
        <v>15892</v>
      </c>
      <c r="H4441" t="s">
        <v>15893</v>
      </c>
      <c r="I4441" t="s">
        <v>51</v>
      </c>
      <c r="J4441" t="s">
        <v>16160</v>
      </c>
      <c r="K4441" t="s">
        <v>2657</v>
      </c>
      <c r="L4441">
        <v>43441</v>
      </c>
      <c r="M4441">
        <v>650</v>
      </c>
      <c r="N4441">
        <v>747</v>
      </c>
      <c r="O4441">
        <v>972</v>
      </c>
      <c r="P4441">
        <v>1368</v>
      </c>
      <c r="Q4441">
        <v>1373</v>
      </c>
    </row>
    <row r="4442" spans="1:17" x14ac:dyDescent="0.25">
      <c r="A4442">
        <v>51173</v>
      </c>
      <c r="B4442" t="s">
        <v>16161</v>
      </c>
      <c r="C4442" t="s">
        <v>16162</v>
      </c>
      <c r="D4442" t="s">
        <v>16163</v>
      </c>
      <c r="E4442" t="s">
        <v>1896</v>
      </c>
      <c r="F4442" t="s">
        <v>2644</v>
      </c>
      <c r="G4442" t="s">
        <v>15892</v>
      </c>
      <c r="H4442" t="s">
        <v>15893</v>
      </c>
      <c r="I4442" t="s">
        <v>51</v>
      </c>
      <c r="J4442" t="s">
        <v>16164</v>
      </c>
      <c r="K4442" t="s">
        <v>2657</v>
      </c>
      <c r="L4442">
        <v>30539</v>
      </c>
      <c r="M4442">
        <v>530</v>
      </c>
      <c r="N4442">
        <v>681</v>
      </c>
      <c r="O4442">
        <v>793</v>
      </c>
      <c r="P4442">
        <v>1026</v>
      </c>
      <c r="Q4442">
        <v>1351</v>
      </c>
    </row>
    <row r="4443" spans="1:17" x14ac:dyDescent="0.25">
      <c r="A4443">
        <v>51175</v>
      </c>
      <c r="B4443" t="s">
        <v>16165</v>
      </c>
      <c r="C4443" t="s">
        <v>16166</v>
      </c>
      <c r="D4443" t="s">
        <v>16167</v>
      </c>
      <c r="E4443" t="s">
        <v>1904</v>
      </c>
      <c r="F4443" t="s">
        <v>2644</v>
      </c>
      <c r="G4443" t="s">
        <v>15892</v>
      </c>
      <c r="H4443" t="s">
        <v>15893</v>
      </c>
      <c r="I4443" t="s">
        <v>51</v>
      </c>
      <c r="J4443" t="s">
        <v>16168</v>
      </c>
      <c r="K4443" t="s">
        <v>2648</v>
      </c>
      <c r="L4443">
        <v>17829</v>
      </c>
      <c r="M4443">
        <v>804</v>
      </c>
      <c r="N4443">
        <v>817</v>
      </c>
      <c r="O4443">
        <v>953</v>
      </c>
      <c r="P4443">
        <v>1244</v>
      </c>
      <c r="Q4443">
        <v>1623</v>
      </c>
    </row>
    <row r="4444" spans="1:17" x14ac:dyDescent="0.25">
      <c r="A4444">
        <v>51177</v>
      </c>
      <c r="B4444" t="s">
        <v>16169</v>
      </c>
      <c r="C4444" t="s">
        <v>4202</v>
      </c>
      <c r="D4444" t="s">
        <v>4203</v>
      </c>
      <c r="E4444" t="s">
        <v>1914</v>
      </c>
      <c r="F4444" t="s">
        <v>2644</v>
      </c>
      <c r="G4444" t="s">
        <v>15892</v>
      </c>
      <c r="H4444" t="s">
        <v>15893</v>
      </c>
      <c r="I4444" t="s">
        <v>51</v>
      </c>
      <c r="J4444" t="s">
        <v>16170</v>
      </c>
      <c r="K4444" t="s">
        <v>2648</v>
      </c>
      <c r="L4444">
        <v>134683</v>
      </c>
      <c r="M4444">
        <v>1589</v>
      </c>
      <c r="N4444">
        <v>1615</v>
      </c>
      <c r="O4444">
        <v>1838</v>
      </c>
      <c r="P4444">
        <v>2299</v>
      </c>
      <c r="Q4444">
        <v>2742</v>
      </c>
    </row>
    <row r="4445" spans="1:17" x14ac:dyDescent="0.25">
      <c r="A4445">
        <v>51179</v>
      </c>
      <c r="B4445" t="s">
        <v>16171</v>
      </c>
      <c r="C4445" t="s">
        <v>4202</v>
      </c>
      <c r="D4445" t="s">
        <v>4203</v>
      </c>
      <c r="E4445" t="s">
        <v>1923</v>
      </c>
      <c r="F4445" t="s">
        <v>2644</v>
      </c>
      <c r="G4445" t="s">
        <v>15892</v>
      </c>
      <c r="H4445" t="s">
        <v>15893</v>
      </c>
      <c r="I4445" t="s">
        <v>51</v>
      </c>
      <c r="J4445" t="s">
        <v>16172</v>
      </c>
      <c r="K4445" t="s">
        <v>2648</v>
      </c>
      <c r="L4445">
        <v>150185</v>
      </c>
      <c r="M4445">
        <v>1589</v>
      </c>
      <c r="N4445">
        <v>1615</v>
      </c>
      <c r="O4445">
        <v>1838</v>
      </c>
      <c r="P4445">
        <v>2299</v>
      </c>
      <c r="Q4445">
        <v>2742</v>
      </c>
    </row>
    <row r="4446" spans="1:17" x14ac:dyDescent="0.25">
      <c r="A4446">
        <v>51181</v>
      </c>
      <c r="B4446" t="s">
        <v>16173</v>
      </c>
      <c r="C4446" t="s">
        <v>16174</v>
      </c>
      <c r="D4446" t="s">
        <v>16175</v>
      </c>
      <c r="E4446" t="s">
        <v>1920</v>
      </c>
      <c r="F4446" t="s">
        <v>2644</v>
      </c>
      <c r="G4446" t="s">
        <v>15892</v>
      </c>
      <c r="H4446" t="s">
        <v>15893</v>
      </c>
      <c r="I4446" t="s">
        <v>51</v>
      </c>
      <c r="J4446" t="s">
        <v>16176</v>
      </c>
      <c r="K4446" t="s">
        <v>2657</v>
      </c>
      <c r="L4446">
        <v>6459</v>
      </c>
      <c r="M4446">
        <v>588</v>
      </c>
      <c r="N4446">
        <v>636</v>
      </c>
      <c r="O4446">
        <v>793</v>
      </c>
      <c r="P4446">
        <v>1127</v>
      </c>
      <c r="Q4446">
        <v>1351</v>
      </c>
    </row>
    <row r="4447" spans="1:17" x14ac:dyDescent="0.25">
      <c r="A4447">
        <v>51183</v>
      </c>
      <c r="B4447" t="s">
        <v>16177</v>
      </c>
      <c r="C4447" t="s">
        <v>15904</v>
      </c>
      <c r="D4447" t="s">
        <v>15905</v>
      </c>
      <c r="E4447" t="s">
        <v>152</v>
      </c>
      <c r="F4447" t="s">
        <v>2644</v>
      </c>
      <c r="G4447" t="s">
        <v>15892</v>
      </c>
      <c r="H4447" t="s">
        <v>15893</v>
      </c>
      <c r="I4447" t="s">
        <v>51</v>
      </c>
      <c r="J4447" t="s">
        <v>16178</v>
      </c>
      <c r="K4447" t="s">
        <v>2648</v>
      </c>
      <c r="L4447">
        <v>11202</v>
      </c>
      <c r="M4447">
        <v>1157</v>
      </c>
      <c r="N4447">
        <v>1183</v>
      </c>
      <c r="O4447">
        <v>1336</v>
      </c>
      <c r="P4447">
        <v>1727</v>
      </c>
      <c r="Q4447">
        <v>2100</v>
      </c>
    </row>
    <row r="4448" spans="1:17" x14ac:dyDescent="0.25">
      <c r="A4448">
        <v>51185</v>
      </c>
      <c r="B4448" t="s">
        <v>16179</v>
      </c>
      <c r="C4448" t="s">
        <v>16180</v>
      </c>
      <c r="D4448" t="s">
        <v>16181</v>
      </c>
      <c r="E4448" t="s">
        <v>1941</v>
      </c>
      <c r="F4448" t="s">
        <v>2644</v>
      </c>
      <c r="G4448" t="s">
        <v>15892</v>
      </c>
      <c r="H4448" t="s">
        <v>15893</v>
      </c>
      <c r="I4448" t="s">
        <v>51</v>
      </c>
      <c r="J4448" t="s">
        <v>16182</v>
      </c>
      <c r="K4448" t="s">
        <v>2657</v>
      </c>
      <c r="L4448">
        <v>41201</v>
      </c>
      <c r="M4448">
        <v>590</v>
      </c>
      <c r="N4448">
        <v>604</v>
      </c>
      <c r="O4448">
        <v>795</v>
      </c>
      <c r="P4448">
        <v>968</v>
      </c>
      <c r="Q4448">
        <v>1155</v>
      </c>
    </row>
    <row r="4449" spans="1:17" x14ac:dyDescent="0.25">
      <c r="A4449">
        <v>51187</v>
      </c>
      <c r="B4449" t="s">
        <v>16183</v>
      </c>
      <c r="C4449" t="s">
        <v>16184</v>
      </c>
      <c r="D4449" t="s">
        <v>16185</v>
      </c>
      <c r="E4449" t="s">
        <v>783</v>
      </c>
      <c r="F4449" t="s">
        <v>2644</v>
      </c>
      <c r="G4449" t="s">
        <v>15892</v>
      </c>
      <c r="H4449" t="s">
        <v>15893</v>
      </c>
      <c r="I4449" t="s">
        <v>51</v>
      </c>
      <c r="J4449" t="s">
        <v>16186</v>
      </c>
      <c r="K4449" t="s">
        <v>2648</v>
      </c>
      <c r="L4449">
        <v>39888</v>
      </c>
      <c r="M4449">
        <v>805</v>
      </c>
      <c r="N4449">
        <v>811</v>
      </c>
      <c r="O4449">
        <v>1067</v>
      </c>
      <c r="P4449">
        <v>1412</v>
      </c>
      <c r="Q4449">
        <v>1817</v>
      </c>
    </row>
    <row r="4450" spans="1:17" x14ac:dyDescent="0.25">
      <c r="A4450">
        <v>51191</v>
      </c>
      <c r="B4450" t="s">
        <v>16187</v>
      </c>
      <c r="C4450" t="s">
        <v>14217</v>
      </c>
      <c r="D4450" t="s">
        <v>14218</v>
      </c>
      <c r="E4450" t="s">
        <v>271</v>
      </c>
      <c r="F4450" t="s">
        <v>2644</v>
      </c>
      <c r="G4450" t="s">
        <v>15892</v>
      </c>
      <c r="H4450" t="s">
        <v>15893</v>
      </c>
      <c r="I4450" t="s">
        <v>51</v>
      </c>
      <c r="J4450" t="s">
        <v>16188</v>
      </c>
      <c r="K4450" t="s">
        <v>2648</v>
      </c>
      <c r="L4450">
        <v>54005</v>
      </c>
      <c r="M4450">
        <v>583</v>
      </c>
      <c r="N4450">
        <v>627</v>
      </c>
      <c r="O4450">
        <v>793</v>
      </c>
      <c r="P4450">
        <v>1041</v>
      </c>
      <c r="Q4450">
        <v>1170</v>
      </c>
    </row>
    <row r="4451" spans="1:17" x14ac:dyDescent="0.25">
      <c r="A4451">
        <v>51193</v>
      </c>
      <c r="B4451" t="s">
        <v>16189</v>
      </c>
      <c r="C4451" t="s">
        <v>16190</v>
      </c>
      <c r="D4451" t="s">
        <v>16191</v>
      </c>
      <c r="E4451" t="s">
        <v>1691</v>
      </c>
      <c r="F4451" t="s">
        <v>2644</v>
      </c>
      <c r="G4451" t="s">
        <v>15892</v>
      </c>
      <c r="H4451" t="s">
        <v>15893</v>
      </c>
      <c r="I4451" t="s">
        <v>51</v>
      </c>
      <c r="J4451" t="s">
        <v>16192</v>
      </c>
      <c r="K4451" t="s">
        <v>2657</v>
      </c>
      <c r="L4451">
        <v>17873</v>
      </c>
      <c r="M4451">
        <v>719</v>
      </c>
      <c r="N4451">
        <v>737</v>
      </c>
      <c r="O4451">
        <v>970</v>
      </c>
      <c r="P4451">
        <v>1379</v>
      </c>
      <c r="Q4451">
        <v>1623</v>
      </c>
    </row>
    <row r="4452" spans="1:17" x14ac:dyDescent="0.25">
      <c r="A4452">
        <v>51195</v>
      </c>
      <c r="B4452" t="s">
        <v>16193</v>
      </c>
      <c r="C4452" t="s">
        <v>16194</v>
      </c>
      <c r="D4452" t="s">
        <v>16195</v>
      </c>
      <c r="E4452" t="s">
        <v>1959</v>
      </c>
      <c r="F4452" t="s">
        <v>2644</v>
      </c>
      <c r="G4452" t="s">
        <v>15892</v>
      </c>
      <c r="H4452" t="s">
        <v>15893</v>
      </c>
      <c r="I4452" t="s">
        <v>51</v>
      </c>
      <c r="J4452" t="s">
        <v>16196</v>
      </c>
      <c r="K4452" t="s">
        <v>2657</v>
      </c>
      <c r="L4452">
        <v>38032</v>
      </c>
      <c r="M4452">
        <v>588</v>
      </c>
      <c r="N4452">
        <v>655</v>
      </c>
      <c r="O4452">
        <v>793</v>
      </c>
      <c r="P4452">
        <v>1091</v>
      </c>
      <c r="Q4452">
        <v>1144</v>
      </c>
    </row>
    <row r="4453" spans="1:17" x14ac:dyDescent="0.25">
      <c r="A4453">
        <v>51197</v>
      </c>
      <c r="B4453" t="s">
        <v>16197</v>
      </c>
      <c r="C4453" t="s">
        <v>16198</v>
      </c>
      <c r="D4453" t="s">
        <v>16199</v>
      </c>
      <c r="E4453" t="s">
        <v>1964</v>
      </c>
      <c r="F4453" t="s">
        <v>2644</v>
      </c>
      <c r="G4453" t="s">
        <v>15892</v>
      </c>
      <c r="H4453" t="s">
        <v>15893</v>
      </c>
      <c r="I4453" t="s">
        <v>51</v>
      </c>
      <c r="J4453" t="s">
        <v>16200</v>
      </c>
      <c r="K4453" t="s">
        <v>2657</v>
      </c>
      <c r="L4453">
        <v>28725</v>
      </c>
      <c r="M4453">
        <v>601</v>
      </c>
      <c r="N4453">
        <v>616</v>
      </c>
      <c r="O4453">
        <v>811</v>
      </c>
      <c r="P4453">
        <v>987</v>
      </c>
      <c r="Q4453">
        <v>1381</v>
      </c>
    </row>
    <row r="4454" spans="1:17" x14ac:dyDescent="0.25">
      <c r="A4454">
        <v>51199</v>
      </c>
      <c r="B4454" t="s">
        <v>16201</v>
      </c>
      <c r="C4454" t="s">
        <v>12134</v>
      </c>
      <c r="D4454" t="s">
        <v>12135</v>
      </c>
      <c r="E4454" t="s">
        <v>634</v>
      </c>
      <c r="F4454" t="s">
        <v>2644</v>
      </c>
      <c r="G4454" t="s">
        <v>15892</v>
      </c>
      <c r="H4454" t="s">
        <v>15893</v>
      </c>
      <c r="I4454" t="s">
        <v>51</v>
      </c>
      <c r="J4454" t="s">
        <v>16202</v>
      </c>
      <c r="K4454" t="s">
        <v>2648</v>
      </c>
      <c r="L4454">
        <v>68389</v>
      </c>
      <c r="M4454">
        <v>1116</v>
      </c>
      <c r="N4454">
        <v>1137</v>
      </c>
      <c r="O4454">
        <v>1329</v>
      </c>
      <c r="P4454">
        <v>1857</v>
      </c>
      <c r="Q4454">
        <v>2264</v>
      </c>
    </row>
    <row r="4455" spans="1:17" x14ac:dyDescent="0.25">
      <c r="A4455">
        <v>51510</v>
      </c>
      <c r="B4455" t="s">
        <v>16203</v>
      </c>
      <c r="C4455" t="s">
        <v>4202</v>
      </c>
      <c r="D4455" t="s">
        <v>4203</v>
      </c>
      <c r="E4455" t="s">
        <v>1972</v>
      </c>
      <c r="F4455" t="s">
        <v>2644</v>
      </c>
      <c r="G4455" t="s">
        <v>15892</v>
      </c>
      <c r="H4455" t="s">
        <v>15893</v>
      </c>
      <c r="I4455" t="s">
        <v>51</v>
      </c>
      <c r="J4455" t="s">
        <v>16204</v>
      </c>
      <c r="K4455" t="s">
        <v>2648</v>
      </c>
      <c r="L4455">
        <v>158309</v>
      </c>
      <c r="M4455">
        <v>1589</v>
      </c>
      <c r="N4455">
        <v>1615</v>
      </c>
      <c r="O4455">
        <v>1838</v>
      </c>
      <c r="P4455">
        <v>2299</v>
      </c>
      <c r="Q4455">
        <v>2742</v>
      </c>
    </row>
    <row r="4456" spans="1:17" x14ac:dyDescent="0.25">
      <c r="A4456">
        <v>51520</v>
      </c>
      <c r="B4456" t="s">
        <v>16205</v>
      </c>
      <c r="C4456" t="s">
        <v>14217</v>
      </c>
      <c r="D4456" t="s">
        <v>14218</v>
      </c>
      <c r="E4456" t="s">
        <v>1976</v>
      </c>
      <c r="F4456" t="s">
        <v>2644</v>
      </c>
      <c r="G4456" t="s">
        <v>15892</v>
      </c>
      <c r="H4456" t="s">
        <v>15893</v>
      </c>
      <c r="I4456" t="s">
        <v>51</v>
      </c>
      <c r="J4456" t="s">
        <v>16206</v>
      </c>
      <c r="K4456" t="s">
        <v>2648</v>
      </c>
      <c r="L4456">
        <v>17059</v>
      </c>
      <c r="M4456">
        <v>583</v>
      </c>
      <c r="N4456">
        <v>627</v>
      </c>
      <c r="O4456">
        <v>793</v>
      </c>
      <c r="P4456">
        <v>1041</v>
      </c>
      <c r="Q4456">
        <v>1170</v>
      </c>
    </row>
    <row r="4457" spans="1:17" x14ac:dyDescent="0.25">
      <c r="A4457">
        <v>51530</v>
      </c>
      <c r="B4457" t="s">
        <v>16207</v>
      </c>
      <c r="C4457" t="s">
        <v>16144</v>
      </c>
      <c r="D4457" t="s">
        <v>16145</v>
      </c>
      <c r="E4457" t="s">
        <v>1982</v>
      </c>
      <c r="F4457" t="s">
        <v>2644</v>
      </c>
      <c r="G4457" t="s">
        <v>15892</v>
      </c>
      <c r="H4457" t="s">
        <v>15893</v>
      </c>
      <c r="I4457" t="s">
        <v>51</v>
      </c>
      <c r="J4457" t="s">
        <v>16208</v>
      </c>
      <c r="K4457" t="s">
        <v>2657</v>
      </c>
      <c r="L4457">
        <v>6477</v>
      </c>
      <c r="M4457">
        <v>615</v>
      </c>
      <c r="N4457">
        <v>735</v>
      </c>
      <c r="O4457">
        <v>830</v>
      </c>
      <c r="P4457">
        <v>1172</v>
      </c>
      <c r="Q4457">
        <v>1197</v>
      </c>
    </row>
    <row r="4458" spans="1:17" x14ac:dyDescent="0.25">
      <c r="A4458">
        <v>51540</v>
      </c>
      <c r="B4458" t="s">
        <v>16209</v>
      </c>
      <c r="C4458" t="s">
        <v>15896</v>
      </c>
      <c r="D4458" t="s">
        <v>15897</v>
      </c>
      <c r="E4458" t="s">
        <v>1988</v>
      </c>
      <c r="F4458" t="s">
        <v>2644</v>
      </c>
      <c r="G4458" t="s">
        <v>15892</v>
      </c>
      <c r="H4458" t="s">
        <v>15893</v>
      </c>
      <c r="I4458" t="s">
        <v>51</v>
      </c>
      <c r="J4458" t="s">
        <v>16210</v>
      </c>
      <c r="K4458" t="s">
        <v>2648</v>
      </c>
      <c r="L4458">
        <v>47217</v>
      </c>
      <c r="M4458">
        <v>1165</v>
      </c>
      <c r="N4458">
        <v>1172</v>
      </c>
      <c r="O4458">
        <v>1401</v>
      </c>
      <c r="P4458">
        <v>1742</v>
      </c>
      <c r="Q4458">
        <v>2159</v>
      </c>
    </row>
    <row r="4459" spans="1:17" x14ac:dyDescent="0.25">
      <c r="A4459">
        <v>51550</v>
      </c>
      <c r="B4459" t="s">
        <v>16211</v>
      </c>
      <c r="C4459" t="s">
        <v>12134</v>
      </c>
      <c r="D4459" t="s">
        <v>12135</v>
      </c>
      <c r="E4459" t="s">
        <v>1992</v>
      </c>
      <c r="F4459" t="s">
        <v>2644</v>
      </c>
      <c r="G4459" t="s">
        <v>15892</v>
      </c>
      <c r="H4459" t="s">
        <v>15893</v>
      </c>
      <c r="I4459" t="s">
        <v>51</v>
      </c>
      <c r="J4459" t="s">
        <v>16212</v>
      </c>
      <c r="K4459" t="s">
        <v>2648</v>
      </c>
      <c r="L4459">
        <v>242647</v>
      </c>
      <c r="M4459">
        <v>1116</v>
      </c>
      <c r="N4459">
        <v>1137</v>
      </c>
      <c r="O4459">
        <v>1329</v>
      </c>
      <c r="P4459">
        <v>1857</v>
      </c>
      <c r="Q4459">
        <v>2264</v>
      </c>
    </row>
    <row r="4460" spans="1:17" x14ac:dyDescent="0.25">
      <c r="A4460">
        <v>51570</v>
      </c>
      <c r="B4460" t="s">
        <v>16213</v>
      </c>
      <c r="C4460" t="s">
        <v>15904</v>
      </c>
      <c r="D4460" t="s">
        <v>15905</v>
      </c>
      <c r="E4460" t="s">
        <v>1995</v>
      </c>
      <c r="F4460" t="s">
        <v>2644</v>
      </c>
      <c r="G4460" t="s">
        <v>15892</v>
      </c>
      <c r="H4460" t="s">
        <v>15893</v>
      </c>
      <c r="I4460" t="s">
        <v>51</v>
      </c>
      <c r="J4460" t="s">
        <v>16214</v>
      </c>
      <c r="K4460" t="s">
        <v>2648</v>
      </c>
      <c r="L4460">
        <v>17283</v>
      </c>
      <c r="M4460">
        <v>1157</v>
      </c>
      <c r="N4460">
        <v>1183</v>
      </c>
      <c r="O4460">
        <v>1336</v>
      </c>
      <c r="P4460">
        <v>1727</v>
      </c>
      <c r="Q4460">
        <v>2100</v>
      </c>
    </row>
    <row r="4461" spans="1:17" x14ac:dyDescent="0.25">
      <c r="A4461">
        <v>51580</v>
      </c>
      <c r="B4461" t="s">
        <v>16215</v>
      </c>
      <c r="C4461" t="s">
        <v>15900</v>
      </c>
      <c r="D4461" t="s">
        <v>15901</v>
      </c>
      <c r="E4461" t="s">
        <v>2000</v>
      </c>
      <c r="F4461" t="s">
        <v>2644</v>
      </c>
      <c r="G4461" t="s">
        <v>15892</v>
      </c>
      <c r="H4461" t="s">
        <v>15893</v>
      </c>
      <c r="I4461" t="s">
        <v>51</v>
      </c>
      <c r="J4461" t="s">
        <v>16216</v>
      </c>
      <c r="K4461" t="s">
        <v>2657</v>
      </c>
      <c r="L4461">
        <v>5653</v>
      </c>
      <c r="M4461">
        <v>647</v>
      </c>
      <c r="N4461">
        <v>651</v>
      </c>
      <c r="O4461">
        <v>812</v>
      </c>
      <c r="P4461">
        <v>1028</v>
      </c>
      <c r="Q4461">
        <v>1173</v>
      </c>
    </row>
    <row r="4462" spans="1:17" x14ac:dyDescent="0.25">
      <c r="A4462">
        <v>51590</v>
      </c>
      <c r="B4462" t="s">
        <v>16217</v>
      </c>
      <c r="C4462" t="s">
        <v>16116</v>
      </c>
      <c r="D4462" t="s">
        <v>16117</v>
      </c>
      <c r="E4462" t="s">
        <v>2004</v>
      </c>
      <c r="F4462" t="s">
        <v>2644</v>
      </c>
      <c r="G4462" t="s">
        <v>15892</v>
      </c>
      <c r="H4462" t="s">
        <v>15893</v>
      </c>
      <c r="I4462" t="s">
        <v>51</v>
      </c>
      <c r="J4462" t="s">
        <v>16218</v>
      </c>
      <c r="K4462" t="s">
        <v>2657</v>
      </c>
      <c r="L4462">
        <v>40668</v>
      </c>
      <c r="M4462">
        <v>530</v>
      </c>
      <c r="N4462">
        <v>625</v>
      </c>
      <c r="O4462">
        <v>793</v>
      </c>
      <c r="P4462">
        <v>1060</v>
      </c>
      <c r="Q4462">
        <v>1179</v>
      </c>
    </row>
    <row r="4463" spans="1:17" x14ac:dyDescent="0.25">
      <c r="A4463">
        <v>51595</v>
      </c>
      <c r="B4463" t="s">
        <v>16219</v>
      </c>
      <c r="C4463" t="s">
        <v>16018</v>
      </c>
      <c r="D4463" t="s">
        <v>16019</v>
      </c>
      <c r="E4463" t="s">
        <v>2007</v>
      </c>
      <c r="F4463" t="s">
        <v>2644</v>
      </c>
      <c r="G4463" t="s">
        <v>15892</v>
      </c>
      <c r="H4463" t="s">
        <v>15893</v>
      </c>
      <c r="I4463" t="s">
        <v>51</v>
      </c>
      <c r="J4463" t="s">
        <v>16220</v>
      </c>
      <c r="K4463" t="s">
        <v>2657</v>
      </c>
      <c r="L4463">
        <v>5408</v>
      </c>
      <c r="M4463">
        <v>623</v>
      </c>
      <c r="N4463">
        <v>638</v>
      </c>
      <c r="O4463">
        <v>840</v>
      </c>
      <c r="P4463">
        <v>1124</v>
      </c>
      <c r="Q4463">
        <v>1128</v>
      </c>
    </row>
    <row r="4464" spans="1:17" x14ac:dyDescent="0.25">
      <c r="A4464">
        <v>51600</v>
      </c>
      <c r="B4464" t="s">
        <v>16221</v>
      </c>
      <c r="C4464" t="s">
        <v>4202</v>
      </c>
      <c r="D4464" t="s">
        <v>4203</v>
      </c>
      <c r="E4464" t="s">
        <v>2011</v>
      </c>
      <c r="F4464" t="s">
        <v>2644</v>
      </c>
      <c r="G4464" t="s">
        <v>15892</v>
      </c>
      <c r="H4464" t="s">
        <v>15893</v>
      </c>
      <c r="I4464" t="s">
        <v>51</v>
      </c>
      <c r="J4464" t="s">
        <v>16222</v>
      </c>
      <c r="K4464" t="s">
        <v>2648</v>
      </c>
      <c r="L4464">
        <v>23312</v>
      </c>
      <c r="M4464">
        <v>1589</v>
      </c>
      <c r="N4464">
        <v>1615</v>
      </c>
      <c r="O4464">
        <v>1838</v>
      </c>
      <c r="P4464">
        <v>2299</v>
      </c>
      <c r="Q4464">
        <v>2742</v>
      </c>
    </row>
    <row r="4465" spans="1:17" x14ac:dyDescent="0.25">
      <c r="A4465">
        <v>51610</v>
      </c>
      <c r="B4465" t="s">
        <v>16223</v>
      </c>
      <c r="C4465" t="s">
        <v>4202</v>
      </c>
      <c r="D4465" t="s">
        <v>4203</v>
      </c>
      <c r="E4465" t="s">
        <v>2016</v>
      </c>
      <c r="F4465" t="s">
        <v>2644</v>
      </c>
      <c r="G4465" t="s">
        <v>15892</v>
      </c>
      <c r="H4465" t="s">
        <v>15893</v>
      </c>
      <c r="I4465" t="s">
        <v>51</v>
      </c>
      <c r="J4465" t="s">
        <v>16224</v>
      </c>
      <c r="K4465" t="s">
        <v>2648</v>
      </c>
      <c r="L4465">
        <v>14309</v>
      </c>
      <c r="M4465">
        <v>1589</v>
      </c>
      <c r="N4465">
        <v>1615</v>
      </c>
      <c r="O4465">
        <v>1838</v>
      </c>
      <c r="P4465">
        <v>2299</v>
      </c>
      <c r="Q4465">
        <v>2742</v>
      </c>
    </row>
    <row r="4466" spans="1:17" x14ac:dyDescent="0.25">
      <c r="A4466">
        <v>51620</v>
      </c>
      <c r="B4466" t="s">
        <v>16225</v>
      </c>
      <c r="C4466" t="s">
        <v>16166</v>
      </c>
      <c r="D4466" t="s">
        <v>16167</v>
      </c>
      <c r="E4466" t="s">
        <v>2018</v>
      </c>
      <c r="F4466" t="s">
        <v>2644</v>
      </c>
      <c r="G4466" t="s">
        <v>15892</v>
      </c>
      <c r="H4466" t="s">
        <v>15893</v>
      </c>
      <c r="I4466" t="s">
        <v>51</v>
      </c>
      <c r="J4466" t="s">
        <v>16226</v>
      </c>
      <c r="K4466" t="s">
        <v>2648</v>
      </c>
      <c r="L4466">
        <v>8015</v>
      </c>
      <c r="M4466">
        <v>804</v>
      </c>
      <c r="N4466">
        <v>817</v>
      </c>
      <c r="O4466">
        <v>953</v>
      </c>
      <c r="P4466">
        <v>1244</v>
      </c>
      <c r="Q4466">
        <v>1623</v>
      </c>
    </row>
    <row r="4467" spans="1:17" x14ac:dyDescent="0.25">
      <c r="A4467">
        <v>51630</v>
      </c>
      <c r="B4467" t="s">
        <v>16227</v>
      </c>
      <c r="C4467" t="s">
        <v>4202</v>
      </c>
      <c r="D4467" t="s">
        <v>4203</v>
      </c>
      <c r="E4467" t="s">
        <v>2020</v>
      </c>
      <c r="F4467" t="s">
        <v>2644</v>
      </c>
      <c r="G4467" t="s">
        <v>15892</v>
      </c>
      <c r="H4467" t="s">
        <v>15893</v>
      </c>
      <c r="I4467" t="s">
        <v>51</v>
      </c>
      <c r="J4467" t="s">
        <v>16228</v>
      </c>
      <c r="K4467" t="s">
        <v>2648</v>
      </c>
      <c r="L4467">
        <v>29059</v>
      </c>
      <c r="M4467">
        <v>1589</v>
      </c>
      <c r="N4467">
        <v>1615</v>
      </c>
      <c r="O4467">
        <v>1838</v>
      </c>
      <c r="P4467">
        <v>2299</v>
      </c>
      <c r="Q4467">
        <v>2742</v>
      </c>
    </row>
    <row r="4468" spans="1:17" x14ac:dyDescent="0.25">
      <c r="A4468">
        <v>51640</v>
      </c>
      <c r="B4468" t="s">
        <v>16229</v>
      </c>
      <c r="C4468" t="s">
        <v>15952</v>
      </c>
      <c r="D4468" t="s">
        <v>15953</v>
      </c>
      <c r="E4468" t="s">
        <v>2023</v>
      </c>
      <c r="F4468" t="s">
        <v>2644</v>
      </c>
      <c r="G4468" t="s">
        <v>15892</v>
      </c>
      <c r="H4468" t="s">
        <v>15893</v>
      </c>
      <c r="I4468" t="s">
        <v>51</v>
      </c>
      <c r="J4468" t="s">
        <v>16230</v>
      </c>
      <c r="K4468" t="s">
        <v>2657</v>
      </c>
      <c r="L4468">
        <v>6402</v>
      </c>
      <c r="M4468">
        <v>588</v>
      </c>
      <c r="N4468">
        <v>643</v>
      </c>
      <c r="O4468">
        <v>793</v>
      </c>
      <c r="P4468">
        <v>1120</v>
      </c>
      <c r="Q4468">
        <v>1202</v>
      </c>
    </row>
    <row r="4469" spans="1:17" x14ac:dyDescent="0.25">
      <c r="A4469">
        <v>51650</v>
      </c>
      <c r="B4469" t="s">
        <v>16231</v>
      </c>
      <c r="C4469" t="s">
        <v>12134</v>
      </c>
      <c r="D4469" t="s">
        <v>12135</v>
      </c>
      <c r="E4469" t="s">
        <v>2026</v>
      </c>
      <c r="F4469" t="s">
        <v>2644</v>
      </c>
      <c r="G4469" t="s">
        <v>15892</v>
      </c>
      <c r="H4469" t="s">
        <v>15893</v>
      </c>
      <c r="I4469" t="s">
        <v>51</v>
      </c>
      <c r="J4469" t="s">
        <v>16232</v>
      </c>
      <c r="K4469" t="s">
        <v>2648</v>
      </c>
      <c r="L4469">
        <v>135169</v>
      </c>
      <c r="M4469">
        <v>1116</v>
      </c>
      <c r="N4469">
        <v>1137</v>
      </c>
      <c r="O4469">
        <v>1329</v>
      </c>
      <c r="P4469">
        <v>1857</v>
      </c>
      <c r="Q4469">
        <v>2264</v>
      </c>
    </row>
    <row r="4470" spans="1:17" x14ac:dyDescent="0.25">
      <c r="A4470">
        <v>51660</v>
      </c>
      <c r="B4470" t="s">
        <v>16233</v>
      </c>
      <c r="C4470" t="s">
        <v>16148</v>
      </c>
      <c r="D4470" t="s">
        <v>16149</v>
      </c>
      <c r="E4470" t="s">
        <v>2031</v>
      </c>
      <c r="F4470" t="s">
        <v>2644</v>
      </c>
      <c r="G4470" t="s">
        <v>15892</v>
      </c>
      <c r="H4470" t="s">
        <v>15893</v>
      </c>
      <c r="I4470" t="s">
        <v>51</v>
      </c>
      <c r="J4470" t="s">
        <v>16234</v>
      </c>
      <c r="K4470" t="s">
        <v>2648</v>
      </c>
      <c r="L4470">
        <v>53558</v>
      </c>
      <c r="M4470">
        <v>775</v>
      </c>
      <c r="N4470">
        <v>780</v>
      </c>
      <c r="O4470">
        <v>1027</v>
      </c>
      <c r="P4470">
        <v>1366</v>
      </c>
      <c r="Q4470">
        <v>1749</v>
      </c>
    </row>
    <row r="4471" spans="1:17" x14ac:dyDescent="0.25">
      <c r="A4471">
        <v>51670</v>
      </c>
      <c r="B4471" t="s">
        <v>16235</v>
      </c>
      <c r="C4471" t="s">
        <v>15904</v>
      </c>
      <c r="D4471" t="s">
        <v>15905</v>
      </c>
      <c r="E4471" t="s">
        <v>2034</v>
      </c>
      <c r="F4471" t="s">
        <v>2644</v>
      </c>
      <c r="G4471" t="s">
        <v>15892</v>
      </c>
      <c r="H4471" t="s">
        <v>15893</v>
      </c>
      <c r="I4471" t="s">
        <v>51</v>
      </c>
      <c r="J4471" t="s">
        <v>16236</v>
      </c>
      <c r="K4471" t="s">
        <v>2648</v>
      </c>
      <c r="L4471">
        <v>22500</v>
      </c>
      <c r="M4471">
        <v>1157</v>
      </c>
      <c r="N4471">
        <v>1183</v>
      </c>
      <c r="O4471">
        <v>1336</v>
      </c>
      <c r="P4471">
        <v>1727</v>
      </c>
      <c r="Q4471">
        <v>2100</v>
      </c>
    </row>
    <row r="4472" spans="1:17" x14ac:dyDescent="0.25">
      <c r="A4472">
        <v>51678</v>
      </c>
      <c r="B4472" t="s">
        <v>16237</v>
      </c>
      <c r="C4472" t="s">
        <v>16144</v>
      </c>
      <c r="D4472" t="s">
        <v>16145</v>
      </c>
      <c r="E4472" t="s">
        <v>2036</v>
      </c>
      <c r="F4472" t="s">
        <v>2644</v>
      </c>
      <c r="G4472" t="s">
        <v>15892</v>
      </c>
      <c r="H4472" t="s">
        <v>15893</v>
      </c>
      <c r="I4472" t="s">
        <v>51</v>
      </c>
      <c r="J4472" t="s">
        <v>16238</v>
      </c>
      <c r="K4472" t="s">
        <v>2657</v>
      </c>
      <c r="L4472">
        <v>7205</v>
      </c>
      <c r="M4472">
        <v>615</v>
      </c>
      <c r="N4472">
        <v>735</v>
      </c>
      <c r="O4472">
        <v>830</v>
      </c>
      <c r="P4472">
        <v>1172</v>
      </c>
      <c r="Q4472">
        <v>1197</v>
      </c>
    </row>
    <row r="4473" spans="1:17" x14ac:dyDescent="0.25">
      <c r="A4473">
        <v>51680</v>
      </c>
      <c r="B4473" t="s">
        <v>16239</v>
      </c>
      <c r="C4473" t="s">
        <v>15908</v>
      </c>
      <c r="D4473" t="s">
        <v>15909</v>
      </c>
      <c r="E4473" t="s">
        <v>2038</v>
      </c>
      <c r="F4473" t="s">
        <v>2644</v>
      </c>
      <c r="G4473" t="s">
        <v>15892</v>
      </c>
      <c r="H4473" t="s">
        <v>15893</v>
      </c>
      <c r="I4473" t="s">
        <v>51</v>
      </c>
      <c r="J4473" t="s">
        <v>16240</v>
      </c>
      <c r="K4473" t="s">
        <v>2648</v>
      </c>
      <c r="L4473">
        <v>80970</v>
      </c>
      <c r="M4473">
        <v>805</v>
      </c>
      <c r="N4473">
        <v>819</v>
      </c>
      <c r="O4473">
        <v>930</v>
      </c>
      <c r="P4473">
        <v>1264</v>
      </c>
      <c r="Q4473">
        <v>1393</v>
      </c>
    </row>
    <row r="4474" spans="1:17" x14ac:dyDescent="0.25">
      <c r="A4474">
        <v>51683</v>
      </c>
      <c r="B4474" t="s">
        <v>16241</v>
      </c>
      <c r="C4474" t="s">
        <v>4202</v>
      </c>
      <c r="D4474" t="s">
        <v>4203</v>
      </c>
      <c r="E4474" t="s">
        <v>2042</v>
      </c>
      <c r="F4474" t="s">
        <v>2644</v>
      </c>
      <c r="G4474" t="s">
        <v>15892</v>
      </c>
      <c r="H4474" t="s">
        <v>15893</v>
      </c>
      <c r="I4474" t="s">
        <v>51</v>
      </c>
      <c r="J4474" t="s">
        <v>16242</v>
      </c>
      <c r="K4474" t="s">
        <v>2648</v>
      </c>
      <c r="L4474">
        <v>41038</v>
      </c>
      <c r="M4474">
        <v>1589</v>
      </c>
      <c r="N4474">
        <v>1615</v>
      </c>
      <c r="O4474">
        <v>1838</v>
      </c>
      <c r="P4474">
        <v>2299</v>
      </c>
      <c r="Q4474">
        <v>2742</v>
      </c>
    </row>
    <row r="4475" spans="1:17" x14ac:dyDescent="0.25">
      <c r="A4475">
        <v>51685</v>
      </c>
      <c r="B4475" t="s">
        <v>16243</v>
      </c>
      <c r="C4475" t="s">
        <v>4202</v>
      </c>
      <c r="D4475" t="s">
        <v>4203</v>
      </c>
      <c r="E4475" t="s">
        <v>2045</v>
      </c>
      <c r="F4475" t="s">
        <v>2644</v>
      </c>
      <c r="G4475" t="s">
        <v>15892</v>
      </c>
      <c r="H4475" t="s">
        <v>15893</v>
      </c>
      <c r="I4475" t="s">
        <v>51</v>
      </c>
      <c r="J4475" t="s">
        <v>16244</v>
      </c>
      <c r="K4475" t="s">
        <v>2648</v>
      </c>
      <c r="L4475">
        <v>17548</v>
      </c>
      <c r="M4475">
        <v>1589</v>
      </c>
      <c r="N4475">
        <v>1615</v>
      </c>
      <c r="O4475">
        <v>1838</v>
      </c>
      <c r="P4475">
        <v>2299</v>
      </c>
      <c r="Q4475">
        <v>2742</v>
      </c>
    </row>
    <row r="4476" spans="1:17" x14ac:dyDescent="0.25">
      <c r="A4476">
        <v>51690</v>
      </c>
      <c r="B4476" t="s">
        <v>16245</v>
      </c>
      <c r="C4476" t="s">
        <v>16030</v>
      </c>
      <c r="D4476" t="s">
        <v>16031</v>
      </c>
      <c r="E4476" t="s">
        <v>2047</v>
      </c>
      <c r="F4476" t="s">
        <v>2644</v>
      </c>
      <c r="G4476" t="s">
        <v>15892</v>
      </c>
      <c r="H4476" t="s">
        <v>15893</v>
      </c>
      <c r="I4476" t="s">
        <v>51</v>
      </c>
      <c r="J4476" t="s">
        <v>16246</v>
      </c>
      <c r="K4476" t="s">
        <v>2657</v>
      </c>
      <c r="L4476">
        <v>12646</v>
      </c>
      <c r="M4476">
        <v>598</v>
      </c>
      <c r="N4476">
        <v>602</v>
      </c>
      <c r="O4476">
        <v>793</v>
      </c>
      <c r="P4476">
        <v>984</v>
      </c>
      <c r="Q4476">
        <v>1146</v>
      </c>
    </row>
    <row r="4477" spans="1:17" x14ac:dyDescent="0.25">
      <c r="A4477">
        <v>51700</v>
      </c>
      <c r="B4477" t="s">
        <v>16247</v>
      </c>
      <c r="C4477" t="s">
        <v>12134</v>
      </c>
      <c r="D4477" t="s">
        <v>12135</v>
      </c>
      <c r="E4477" t="s">
        <v>2050</v>
      </c>
      <c r="F4477" t="s">
        <v>2644</v>
      </c>
      <c r="G4477" t="s">
        <v>15892</v>
      </c>
      <c r="H4477" t="s">
        <v>15893</v>
      </c>
      <c r="I4477" t="s">
        <v>51</v>
      </c>
      <c r="J4477" t="s">
        <v>16248</v>
      </c>
      <c r="K4477" t="s">
        <v>2648</v>
      </c>
      <c r="L4477">
        <v>179582</v>
      </c>
      <c r="M4477">
        <v>1116</v>
      </c>
      <c r="N4477">
        <v>1137</v>
      </c>
      <c r="O4477">
        <v>1329</v>
      </c>
      <c r="P4477">
        <v>1857</v>
      </c>
      <c r="Q4477">
        <v>2264</v>
      </c>
    </row>
    <row r="4478" spans="1:17" x14ac:dyDescent="0.25">
      <c r="A4478">
        <v>51710</v>
      </c>
      <c r="B4478" t="s">
        <v>16249</v>
      </c>
      <c r="C4478" t="s">
        <v>12134</v>
      </c>
      <c r="D4478" t="s">
        <v>12135</v>
      </c>
      <c r="E4478" t="s">
        <v>2055</v>
      </c>
      <c r="F4478" t="s">
        <v>2644</v>
      </c>
      <c r="G4478" t="s">
        <v>15892</v>
      </c>
      <c r="H4478" t="s">
        <v>15893</v>
      </c>
      <c r="I4478" t="s">
        <v>51</v>
      </c>
      <c r="J4478" t="s">
        <v>16250</v>
      </c>
      <c r="K4478" t="s">
        <v>2648</v>
      </c>
      <c r="L4478">
        <v>244300</v>
      </c>
      <c r="M4478">
        <v>1116</v>
      </c>
      <c r="N4478">
        <v>1137</v>
      </c>
      <c r="O4478">
        <v>1329</v>
      </c>
      <c r="P4478">
        <v>1857</v>
      </c>
      <c r="Q4478">
        <v>2264</v>
      </c>
    </row>
    <row r="4479" spans="1:17" x14ac:dyDescent="0.25">
      <c r="A4479">
        <v>51720</v>
      </c>
      <c r="B4479" t="s">
        <v>16251</v>
      </c>
      <c r="C4479" t="s">
        <v>16194</v>
      </c>
      <c r="D4479" t="s">
        <v>16195</v>
      </c>
      <c r="E4479" t="s">
        <v>2057</v>
      </c>
      <c r="F4479" t="s">
        <v>2644</v>
      </c>
      <c r="G4479" t="s">
        <v>15892</v>
      </c>
      <c r="H4479" t="s">
        <v>15893</v>
      </c>
      <c r="I4479" t="s">
        <v>51</v>
      </c>
      <c r="J4479" t="s">
        <v>16252</v>
      </c>
      <c r="K4479" t="s">
        <v>2657</v>
      </c>
      <c r="L4479">
        <v>3969</v>
      </c>
      <c r="M4479">
        <v>588</v>
      </c>
      <c r="N4479">
        <v>655</v>
      </c>
      <c r="O4479">
        <v>793</v>
      </c>
      <c r="P4479">
        <v>1091</v>
      </c>
      <c r="Q4479">
        <v>1144</v>
      </c>
    </row>
    <row r="4480" spans="1:17" x14ac:dyDescent="0.25">
      <c r="A4480">
        <v>51730</v>
      </c>
      <c r="B4480" t="s">
        <v>16253</v>
      </c>
      <c r="C4480" t="s">
        <v>15904</v>
      </c>
      <c r="D4480" t="s">
        <v>15905</v>
      </c>
      <c r="E4480" t="s">
        <v>2059</v>
      </c>
      <c r="F4480" t="s">
        <v>2644</v>
      </c>
      <c r="G4480" t="s">
        <v>15892</v>
      </c>
      <c r="H4480" t="s">
        <v>15893</v>
      </c>
      <c r="I4480" t="s">
        <v>51</v>
      </c>
      <c r="J4480" t="s">
        <v>16254</v>
      </c>
      <c r="K4480" t="s">
        <v>2648</v>
      </c>
      <c r="L4480">
        <v>30791</v>
      </c>
      <c r="M4480">
        <v>1157</v>
      </c>
      <c r="N4480">
        <v>1183</v>
      </c>
      <c r="O4480">
        <v>1336</v>
      </c>
      <c r="P4480">
        <v>1727</v>
      </c>
      <c r="Q4480">
        <v>2100</v>
      </c>
    </row>
    <row r="4481" spans="1:17" x14ac:dyDescent="0.25">
      <c r="A4481">
        <v>51735</v>
      </c>
      <c r="B4481" t="s">
        <v>16255</v>
      </c>
      <c r="C4481" t="s">
        <v>12134</v>
      </c>
      <c r="D4481" t="s">
        <v>12135</v>
      </c>
      <c r="E4481" t="s">
        <v>2062</v>
      </c>
      <c r="F4481" t="s">
        <v>2644</v>
      </c>
      <c r="G4481" t="s">
        <v>15892</v>
      </c>
      <c r="H4481" t="s">
        <v>15893</v>
      </c>
      <c r="I4481" t="s">
        <v>51</v>
      </c>
      <c r="J4481" t="s">
        <v>16256</v>
      </c>
      <c r="K4481" t="s">
        <v>2648</v>
      </c>
      <c r="L4481">
        <v>12121</v>
      </c>
      <c r="M4481">
        <v>1116</v>
      </c>
      <c r="N4481">
        <v>1137</v>
      </c>
      <c r="O4481">
        <v>1329</v>
      </c>
      <c r="P4481">
        <v>1857</v>
      </c>
      <c r="Q4481">
        <v>2264</v>
      </c>
    </row>
    <row r="4482" spans="1:17" x14ac:dyDescent="0.25">
      <c r="A4482">
        <v>51740</v>
      </c>
      <c r="B4482" t="s">
        <v>16257</v>
      </c>
      <c r="C4482" t="s">
        <v>12134</v>
      </c>
      <c r="D4482" t="s">
        <v>12135</v>
      </c>
      <c r="E4482" t="s">
        <v>2065</v>
      </c>
      <c r="F4482" t="s">
        <v>2644</v>
      </c>
      <c r="G4482" t="s">
        <v>15892</v>
      </c>
      <c r="H4482" t="s">
        <v>15893</v>
      </c>
      <c r="I4482" t="s">
        <v>51</v>
      </c>
      <c r="J4482" t="s">
        <v>16258</v>
      </c>
      <c r="K4482" t="s">
        <v>2648</v>
      </c>
      <c r="L4482">
        <v>94961</v>
      </c>
      <c r="M4482">
        <v>1116</v>
      </c>
      <c r="N4482">
        <v>1137</v>
      </c>
      <c r="O4482">
        <v>1329</v>
      </c>
      <c r="P4482">
        <v>1857</v>
      </c>
      <c r="Q4482">
        <v>2264</v>
      </c>
    </row>
    <row r="4483" spans="1:17" x14ac:dyDescent="0.25">
      <c r="A4483">
        <v>51750</v>
      </c>
      <c r="B4483" t="s">
        <v>16259</v>
      </c>
      <c r="C4483" t="s">
        <v>16084</v>
      </c>
      <c r="D4483" t="s">
        <v>16085</v>
      </c>
      <c r="E4483" t="s">
        <v>2069</v>
      </c>
      <c r="F4483" t="s">
        <v>2644</v>
      </c>
      <c r="G4483" t="s">
        <v>15892</v>
      </c>
      <c r="H4483" t="s">
        <v>15893</v>
      </c>
      <c r="I4483" t="s">
        <v>51</v>
      </c>
      <c r="J4483" t="s">
        <v>16260</v>
      </c>
      <c r="K4483" t="s">
        <v>2648</v>
      </c>
      <c r="L4483">
        <v>17833</v>
      </c>
      <c r="M4483">
        <v>827</v>
      </c>
      <c r="N4483">
        <v>860</v>
      </c>
      <c r="O4483">
        <v>1051</v>
      </c>
      <c r="P4483">
        <v>1469</v>
      </c>
      <c r="Q4483">
        <v>1790</v>
      </c>
    </row>
    <row r="4484" spans="1:17" x14ac:dyDescent="0.25">
      <c r="A4484">
        <v>51760</v>
      </c>
      <c r="B4484" t="s">
        <v>16261</v>
      </c>
      <c r="C4484" t="s">
        <v>15904</v>
      </c>
      <c r="D4484" t="s">
        <v>15905</v>
      </c>
      <c r="E4484" t="s">
        <v>2072</v>
      </c>
      <c r="F4484" t="s">
        <v>2644</v>
      </c>
      <c r="G4484" t="s">
        <v>15892</v>
      </c>
      <c r="H4484" t="s">
        <v>15893</v>
      </c>
      <c r="I4484" t="s">
        <v>51</v>
      </c>
      <c r="J4484" t="s">
        <v>16262</v>
      </c>
      <c r="K4484" t="s">
        <v>2648</v>
      </c>
      <c r="L4484">
        <v>229233</v>
      </c>
      <c r="M4484">
        <v>1157</v>
      </c>
      <c r="N4484">
        <v>1183</v>
      </c>
      <c r="O4484">
        <v>1336</v>
      </c>
      <c r="P4484">
        <v>1727</v>
      </c>
      <c r="Q4484">
        <v>2100</v>
      </c>
    </row>
    <row r="4485" spans="1:17" x14ac:dyDescent="0.25">
      <c r="A4485">
        <v>51770</v>
      </c>
      <c r="B4485" t="s">
        <v>16263</v>
      </c>
      <c r="C4485" t="s">
        <v>15930</v>
      </c>
      <c r="D4485" t="s">
        <v>15931</v>
      </c>
      <c r="E4485" t="s">
        <v>2075</v>
      </c>
      <c r="F4485" t="s">
        <v>2644</v>
      </c>
      <c r="G4485" t="s">
        <v>15892</v>
      </c>
      <c r="H4485" t="s">
        <v>15893</v>
      </c>
      <c r="I4485" t="s">
        <v>51</v>
      </c>
      <c r="J4485" t="s">
        <v>16264</v>
      </c>
      <c r="K4485" t="s">
        <v>2648</v>
      </c>
      <c r="L4485">
        <v>99122</v>
      </c>
      <c r="M4485">
        <v>723</v>
      </c>
      <c r="N4485">
        <v>803</v>
      </c>
      <c r="O4485">
        <v>990</v>
      </c>
      <c r="P4485">
        <v>1358</v>
      </c>
      <c r="Q4485">
        <v>1533</v>
      </c>
    </row>
    <row r="4486" spans="1:17" x14ac:dyDescent="0.25">
      <c r="A4486">
        <v>51775</v>
      </c>
      <c r="B4486" t="s">
        <v>16265</v>
      </c>
      <c r="C4486" t="s">
        <v>15930</v>
      </c>
      <c r="D4486" t="s">
        <v>15931</v>
      </c>
      <c r="E4486" t="s">
        <v>2077</v>
      </c>
      <c r="F4486" t="s">
        <v>2644</v>
      </c>
      <c r="G4486" t="s">
        <v>15892</v>
      </c>
      <c r="H4486" t="s">
        <v>15893</v>
      </c>
      <c r="I4486" t="s">
        <v>51</v>
      </c>
      <c r="J4486" t="s">
        <v>16266</v>
      </c>
      <c r="K4486" t="s">
        <v>2648</v>
      </c>
      <c r="L4486">
        <v>25290</v>
      </c>
      <c r="M4486">
        <v>723</v>
      </c>
      <c r="N4486">
        <v>803</v>
      </c>
      <c r="O4486">
        <v>990</v>
      </c>
      <c r="P4486">
        <v>1358</v>
      </c>
      <c r="Q4486">
        <v>1533</v>
      </c>
    </row>
    <row r="4487" spans="1:17" x14ac:dyDescent="0.25">
      <c r="A4487">
        <v>51790</v>
      </c>
      <c r="B4487" t="s">
        <v>16267</v>
      </c>
      <c r="C4487" t="s">
        <v>15916</v>
      </c>
      <c r="D4487" t="s">
        <v>15917</v>
      </c>
      <c r="E4487" t="s">
        <v>2080</v>
      </c>
      <c r="F4487" t="s">
        <v>2644</v>
      </c>
      <c r="G4487" t="s">
        <v>15892</v>
      </c>
      <c r="H4487" t="s">
        <v>15893</v>
      </c>
      <c r="I4487" t="s">
        <v>51</v>
      </c>
      <c r="J4487" t="s">
        <v>16268</v>
      </c>
      <c r="K4487" t="s">
        <v>2648</v>
      </c>
      <c r="L4487">
        <v>24660</v>
      </c>
      <c r="M4487">
        <v>824</v>
      </c>
      <c r="N4487">
        <v>829</v>
      </c>
      <c r="O4487">
        <v>989</v>
      </c>
      <c r="P4487">
        <v>1380</v>
      </c>
      <c r="Q4487">
        <v>1685</v>
      </c>
    </row>
    <row r="4488" spans="1:17" x14ac:dyDescent="0.25">
      <c r="A4488">
        <v>51800</v>
      </c>
      <c r="B4488" t="s">
        <v>16269</v>
      </c>
      <c r="C4488" t="s">
        <v>12134</v>
      </c>
      <c r="D4488" t="s">
        <v>12135</v>
      </c>
      <c r="E4488" t="s">
        <v>2083</v>
      </c>
      <c r="F4488" t="s">
        <v>2644</v>
      </c>
      <c r="G4488" t="s">
        <v>15892</v>
      </c>
      <c r="H4488" t="s">
        <v>15893</v>
      </c>
      <c r="I4488" t="s">
        <v>51</v>
      </c>
      <c r="J4488" t="s">
        <v>16270</v>
      </c>
      <c r="K4488" t="s">
        <v>2648</v>
      </c>
      <c r="L4488">
        <v>91383</v>
      </c>
      <c r="M4488">
        <v>1116</v>
      </c>
      <c r="N4488">
        <v>1137</v>
      </c>
      <c r="O4488">
        <v>1329</v>
      </c>
      <c r="P4488">
        <v>1857</v>
      </c>
      <c r="Q4488">
        <v>2264</v>
      </c>
    </row>
    <row r="4489" spans="1:17" x14ac:dyDescent="0.25">
      <c r="A4489">
        <v>51810</v>
      </c>
      <c r="B4489" t="s">
        <v>16271</v>
      </c>
      <c r="C4489" t="s">
        <v>12134</v>
      </c>
      <c r="D4489" t="s">
        <v>12135</v>
      </c>
      <c r="E4489" t="s">
        <v>2085</v>
      </c>
      <c r="F4489" t="s">
        <v>2644</v>
      </c>
      <c r="G4489" t="s">
        <v>15892</v>
      </c>
      <c r="H4489" t="s">
        <v>15893</v>
      </c>
      <c r="I4489" t="s">
        <v>51</v>
      </c>
      <c r="J4489" t="s">
        <v>16272</v>
      </c>
      <c r="K4489" t="s">
        <v>2648</v>
      </c>
      <c r="L4489">
        <v>450882</v>
      </c>
      <c r="M4489">
        <v>1116</v>
      </c>
      <c r="N4489">
        <v>1137</v>
      </c>
      <c r="O4489">
        <v>1329</v>
      </c>
      <c r="P4489">
        <v>1857</v>
      </c>
      <c r="Q4489">
        <v>2264</v>
      </c>
    </row>
    <row r="4490" spans="1:17" x14ac:dyDescent="0.25">
      <c r="A4490">
        <v>51820</v>
      </c>
      <c r="B4490" t="s">
        <v>16273</v>
      </c>
      <c r="C4490" t="s">
        <v>15916</v>
      </c>
      <c r="D4490" t="s">
        <v>15917</v>
      </c>
      <c r="E4490" t="s">
        <v>2089</v>
      </c>
      <c r="F4490" t="s">
        <v>2644</v>
      </c>
      <c r="G4490" t="s">
        <v>15892</v>
      </c>
      <c r="H4490" t="s">
        <v>15893</v>
      </c>
      <c r="I4490" t="s">
        <v>51</v>
      </c>
      <c r="J4490" t="s">
        <v>16274</v>
      </c>
      <c r="K4490" t="s">
        <v>2648</v>
      </c>
      <c r="L4490">
        <v>22300</v>
      </c>
      <c r="M4490">
        <v>824</v>
      </c>
      <c r="N4490">
        <v>829</v>
      </c>
      <c r="O4490">
        <v>989</v>
      </c>
      <c r="P4490">
        <v>1380</v>
      </c>
      <c r="Q4490">
        <v>1685</v>
      </c>
    </row>
    <row r="4491" spans="1:17" x14ac:dyDescent="0.25">
      <c r="A4491">
        <v>51830</v>
      </c>
      <c r="B4491" t="s">
        <v>16275</v>
      </c>
      <c r="C4491" t="s">
        <v>12134</v>
      </c>
      <c r="D4491" t="s">
        <v>12135</v>
      </c>
      <c r="E4491" t="s">
        <v>2092</v>
      </c>
      <c r="F4491" t="s">
        <v>2644</v>
      </c>
      <c r="G4491" t="s">
        <v>15892</v>
      </c>
      <c r="H4491" t="s">
        <v>15893</v>
      </c>
      <c r="I4491" t="s">
        <v>51</v>
      </c>
      <c r="J4491" t="s">
        <v>16276</v>
      </c>
      <c r="K4491" t="s">
        <v>2648</v>
      </c>
      <c r="L4491">
        <v>15034</v>
      </c>
      <c r="M4491">
        <v>1116</v>
      </c>
      <c r="N4491">
        <v>1137</v>
      </c>
      <c r="O4491">
        <v>1329</v>
      </c>
      <c r="P4491">
        <v>1857</v>
      </c>
      <c r="Q4491">
        <v>2264</v>
      </c>
    </row>
    <row r="4492" spans="1:17" x14ac:dyDescent="0.25">
      <c r="A4492">
        <v>51840</v>
      </c>
      <c r="B4492" t="s">
        <v>16277</v>
      </c>
      <c r="C4492" t="s">
        <v>16000</v>
      </c>
      <c r="D4492" t="s">
        <v>16001</v>
      </c>
      <c r="E4492" t="s">
        <v>2095</v>
      </c>
      <c r="F4492" t="s">
        <v>2644</v>
      </c>
      <c r="G4492" t="s">
        <v>15892</v>
      </c>
      <c r="H4492" t="s">
        <v>15893</v>
      </c>
      <c r="I4492" t="s">
        <v>51</v>
      </c>
      <c r="J4492" t="s">
        <v>16278</v>
      </c>
      <c r="K4492" t="s">
        <v>2648</v>
      </c>
      <c r="L4492">
        <v>27912</v>
      </c>
      <c r="M4492">
        <v>879</v>
      </c>
      <c r="N4492">
        <v>962</v>
      </c>
      <c r="O4492">
        <v>1227</v>
      </c>
      <c r="P4492">
        <v>1547</v>
      </c>
      <c r="Q4492">
        <v>2037</v>
      </c>
    </row>
    <row r="4493" spans="1:17" x14ac:dyDescent="0.25">
      <c r="A4493">
        <v>53001</v>
      </c>
      <c r="B4493" t="s">
        <v>16279</v>
      </c>
      <c r="C4493" t="s">
        <v>16280</v>
      </c>
      <c r="D4493" t="s">
        <v>16281</v>
      </c>
      <c r="E4493" t="s">
        <v>64</v>
      </c>
      <c r="F4493" t="s">
        <v>2644</v>
      </c>
      <c r="G4493" t="s">
        <v>16282</v>
      </c>
      <c r="H4493" t="s">
        <v>16283</v>
      </c>
      <c r="I4493" t="s">
        <v>52</v>
      </c>
      <c r="J4493" t="s">
        <v>16284</v>
      </c>
      <c r="K4493" t="s">
        <v>2657</v>
      </c>
      <c r="L4493">
        <v>19702</v>
      </c>
      <c r="M4493">
        <v>717</v>
      </c>
      <c r="N4493">
        <v>850</v>
      </c>
      <c r="O4493">
        <v>1053</v>
      </c>
      <c r="P4493">
        <v>1455</v>
      </c>
      <c r="Q4493">
        <v>1794</v>
      </c>
    </row>
    <row r="4494" spans="1:17" x14ac:dyDescent="0.25">
      <c r="A4494">
        <v>53003</v>
      </c>
      <c r="B4494" t="s">
        <v>16285</v>
      </c>
      <c r="C4494" t="s">
        <v>5144</v>
      </c>
      <c r="D4494" t="s">
        <v>5145</v>
      </c>
      <c r="E4494" t="s">
        <v>140</v>
      </c>
      <c r="F4494" t="s">
        <v>2644</v>
      </c>
      <c r="G4494" t="s">
        <v>16282</v>
      </c>
      <c r="H4494" t="s">
        <v>16283</v>
      </c>
      <c r="I4494" t="s">
        <v>52</v>
      </c>
      <c r="J4494" t="s">
        <v>16286</v>
      </c>
      <c r="K4494" t="s">
        <v>2648</v>
      </c>
      <c r="L4494">
        <v>22636</v>
      </c>
      <c r="M4494">
        <v>674</v>
      </c>
      <c r="N4494">
        <v>784</v>
      </c>
      <c r="O4494">
        <v>1008</v>
      </c>
      <c r="P4494">
        <v>1433</v>
      </c>
      <c r="Q4494">
        <v>1717</v>
      </c>
    </row>
    <row r="4495" spans="1:17" x14ac:dyDescent="0.25">
      <c r="A4495">
        <v>53005</v>
      </c>
      <c r="B4495" t="s">
        <v>16287</v>
      </c>
      <c r="C4495" t="s">
        <v>16288</v>
      </c>
      <c r="D4495" t="s">
        <v>16289</v>
      </c>
      <c r="E4495" t="s">
        <v>129</v>
      </c>
      <c r="F4495" t="s">
        <v>2644</v>
      </c>
      <c r="G4495" t="s">
        <v>16282</v>
      </c>
      <c r="H4495" t="s">
        <v>16283</v>
      </c>
      <c r="I4495" t="s">
        <v>52</v>
      </c>
      <c r="J4495" t="s">
        <v>16290</v>
      </c>
      <c r="K4495" t="s">
        <v>2648</v>
      </c>
      <c r="L4495">
        <v>200715</v>
      </c>
      <c r="M4495">
        <v>811</v>
      </c>
      <c r="N4495">
        <v>955</v>
      </c>
      <c r="O4495">
        <v>1187</v>
      </c>
      <c r="P4495">
        <v>1571</v>
      </c>
      <c r="Q4495">
        <v>1950</v>
      </c>
    </row>
    <row r="4496" spans="1:17" x14ac:dyDescent="0.25">
      <c r="A4496">
        <v>53007</v>
      </c>
      <c r="B4496" t="s">
        <v>16291</v>
      </c>
      <c r="C4496" t="s">
        <v>16292</v>
      </c>
      <c r="D4496" t="s">
        <v>16293</v>
      </c>
      <c r="E4496" t="s">
        <v>234</v>
      </c>
      <c r="F4496" t="s">
        <v>2644</v>
      </c>
      <c r="G4496" t="s">
        <v>16282</v>
      </c>
      <c r="H4496" t="s">
        <v>16283</v>
      </c>
      <c r="I4496" t="s">
        <v>52</v>
      </c>
      <c r="J4496" t="s">
        <v>16294</v>
      </c>
      <c r="K4496" t="s">
        <v>2648</v>
      </c>
      <c r="L4496">
        <v>76653</v>
      </c>
      <c r="M4496">
        <v>844</v>
      </c>
      <c r="N4496">
        <v>1038</v>
      </c>
      <c r="O4496">
        <v>1262</v>
      </c>
      <c r="P4496">
        <v>1725</v>
      </c>
      <c r="Q4496">
        <v>1988</v>
      </c>
    </row>
    <row r="4497" spans="1:17" x14ac:dyDescent="0.25">
      <c r="A4497">
        <v>53009</v>
      </c>
      <c r="B4497" t="s">
        <v>16295</v>
      </c>
      <c r="C4497" t="s">
        <v>16296</v>
      </c>
      <c r="D4497" t="s">
        <v>16297</v>
      </c>
      <c r="E4497" t="s">
        <v>277</v>
      </c>
      <c r="F4497" t="s">
        <v>2644</v>
      </c>
      <c r="G4497" t="s">
        <v>16282</v>
      </c>
      <c r="H4497" t="s">
        <v>16283</v>
      </c>
      <c r="I4497" t="s">
        <v>52</v>
      </c>
      <c r="J4497" t="s">
        <v>16298</v>
      </c>
      <c r="K4497" t="s">
        <v>2657</v>
      </c>
      <c r="L4497">
        <v>76482</v>
      </c>
      <c r="M4497">
        <v>804</v>
      </c>
      <c r="N4497">
        <v>913</v>
      </c>
      <c r="O4497">
        <v>1202</v>
      </c>
      <c r="P4497">
        <v>1681</v>
      </c>
      <c r="Q4497">
        <v>1884</v>
      </c>
    </row>
    <row r="4498" spans="1:17" x14ac:dyDescent="0.25">
      <c r="A4498">
        <v>53011</v>
      </c>
      <c r="B4498" t="s">
        <v>16299</v>
      </c>
      <c r="C4498" t="s">
        <v>13220</v>
      </c>
      <c r="D4498" t="s">
        <v>13221</v>
      </c>
      <c r="E4498" t="s">
        <v>122</v>
      </c>
      <c r="F4498" t="s">
        <v>2644</v>
      </c>
      <c r="G4498" t="s">
        <v>16282</v>
      </c>
      <c r="H4498" t="s">
        <v>16283</v>
      </c>
      <c r="I4498" t="s">
        <v>52</v>
      </c>
      <c r="J4498" t="s">
        <v>16300</v>
      </c>
      <c r="K4498" t="s">
        <v>2648</v>
      </c>
      <c r="L4498">
        <v>481950</v>
      </c>
      <c r="M4498">
        <v>1500</v>
      </c>
      <c r="N4498">
        <v>1610</v>
      </c>
      <c r="O4498">
        <v>1839</v>
      </c>
      <c r="P4498">
        <v>2574</v>
      </c>
      <c r="Q4498">
        <v>2995</v>
      </c>
    </row>
    <row r="4499" spans="1:17" x14ac:dyDescent="0.25">
      <c r="A4499">
        <v>53013</v>
      </c>
      <c r="B4499" t="s">
        <v>16301</v>
      </c>
      <c r="C4499" t="s">
        <v>16302</v>
      </c>
      <c r="D4499" t="s">
        <v>16303</v>
      </c>
      <c r="E4499" t="s">
        <v>269</v>
      </c>
      <c r="F4499" t="s">
        <v>2644</v>
      </c>
      <c r="G4499" t="s">
        <v>16282</v>
      </c>
      <c r="H4499" t="s">
        <v>16283</v>
      </c>
      <c r="I4499" t="s">
        <v>52</v>
      </c>
      <c r="J4499" t="s">
        <v>16304</v>
      </c>
      <c r="K4499" t="s">
        <v>2657</v>
      </c>
      <c r="L4499">
        <v>4024</v>
      </c>
      <c r="M4499">
        <v>707</v>
      </c>
      <c r="N4499">
        <v>803</v>
      </c>
      <c r="O4499">
        <v>1057</v>
      </c>
      <c r="P4499">
        <v>1286</v>
      </c>
      <c r="Q4499">
        <v>1762</v>
      </c>
    </row>
    <row r="4500" spans="1:17" x14ac:dyDescent="0.25">
      <c r="A4500">
        <v>53015</v>
      </c>
      <c r="B4500" t="s">
        <v>16305</v>
      </c>
      <c r="C4500" t="s">
        <v>16306</v>
      </c>
      <c r="D4500" t="s">
        <v>16307</v>
      </c>
      <c r="E4500" t="s">
        <v>384</v>
      </c>
      <c r="F4500" t="s">
        <v>2644</v>
      </c>
      <c r="G4500" t="s">
        <v>16282</v>
      </c>
      <c r="H4500" t="s">
        <v>16283</v>
      </c>
      <c r="I4500" t="s">
        <v>52</v>
      </c>
      <c r="J4500" t="s">
        <v>16308</v>
      </c>
      <c r="K4500" t="s">
        <v>2648</v>
      </c>
      <c r="L4500">
        <v>108399</v>
      </c>
      <c r="M4500">
        <v>750</v>
      </c>
      <c r="N4500">
        <v>891</v>
      </c>
      <c r="O4500">
        <v>1122</v>
      </c>
      <c r="P4500">
        <v>1595</v>
      </c>
      <c r="Q4500">
        <v>1911</v>
      </c>
    </row>
    <row r="4501" spans="1:17" x14ac:dyDescent="0.25">
      <c r="A4501">
        <v>53017</v>
      </c>
      <c r="B4501" t="s">
        <v>16309</v>
      </c>
      <c r="C4501" t="s">
        <v>16292</v>
      </c>
      <c r="D4501" t="s">
        <v>16293</v>
      </c>
      <c r="E4501" t="s">
        <v>169</v>
      </c>
      <c r="F4501" t="s">
        <v>2644</v>
      </c>
      <c r="G4501" t="s">
        <v>16282</v>
      </c>
      <c r="H4501" t="s">
        <v>16283</v>
      </c>
      <c r="I4501" t="s">
        <v>52</v>
      </c>
      <c r="J4501" t="s">
        <v>16310</v>
      </c>
      <c r="K4501" t="s">
        <v>2648</v>
      </c>
      <c r="L4501">
        <v>42520</v>
      </c>
      <c r="M4501">
        <v>844</v>
      </c>
      <c r="N4501">
        <v>1038</v>
      </c>
      <c r="O4501">
        <v>1262</v>
      </c>
      <c r="P4501">
        <v>1725</v>
      </c>
      <c r="Q4501">
        <v>1988</v>
      </c>
    </row>
    <row r="4502" spans="1:17" x14ac:dyDescent="0.25">
      <c r="A4502">
        <v>53019</v>
      </c>
      <c r="B4502" t="s">
        <v>16311</v>
      </c>
      <c r="C4502" t="s">
        <v>16312</v>
      </c>
      <c r="D4502" t="s">
        <v>16313</v>
      </c>
      <c r="E4502" t="s">
        <v>455</v>
      </c>
      <c r="F4502" t="s">
        <v>2644</v>
      </c>
      <c r="G4502" t="s">
        <v>16282</v>
      </c>
      <c r="H4502" t="s">
        <v>16283</v>
      </c>
      <c r="I4502" t="s">
        <v>52</v>
      </c>
      <c r="J4502" t="s">
        <v>16314</v>
      </c>
      <c r="K4502" t="s">
        <v>2657</v>
      </c>
      <c r="L4502">
        <v>7643</v>
      </c>
      <c r="M4502">
        <v>601</v>
      </c>
      <c r="N4502">
        <v>683</v>
      </c>
      <c r="O4502">
        <v>899</v>
      </c>
      <c r="P4502">
        <v>1278</v>
      </c>
      <c r="Q4502">
        <v>1499</v>
      </c>
    </row>
    <row r="4503" spans="1:17" x14ac:dyDescent="0.25">
      <c r="A4503">
        <v>53021</v>
      </c>
      <c r="B4503" t="s">
        <v>16315</v>
      </c>
      <c r="C4503" t="s">
        <v>16288</v>
      </c>
      <c r="D4503" t="s">
        <v>16289</v>
      </c>
      <c r="E4503" t="s">
        <v>207</v>
      </c>
      <c r="F4503" t="s">
        <v>2644</v>
      </c>
      <c r="G4503" t="s">
        <v>16282</v>
      </c>
      <c r="H4503" t="s">
        <v>16283</v>
      </c>
      <c r="I4503" t="s">
        <v>52</v>
      </c>
      <c r="J4503" t="s">
        <v>16316</v>
      </c>
      <c r="K4503" t="s">
        <v>2648</v>
      </c>
      <c r="L4503">
        <v>93681</v>
      </c>
      <c r="M4503">
        <v>811</v>
      </c>
      <c r="N4503">
        <v>955</v>
      </c>
      <c r="O4503">
        <v>1187</v>
      </c>
      <c r="P4503">
        <v>1571</v>
      </c>
      <c r="Q4503">
        <v>1950</v>
      </c>
    </row>
    <row r="4504" spans="1:17" x14ac:dyDescent="0.25">
      <c r="A4504">
        <v>53023</v>
      </c>
      <c r="B4504" t="s">
        <v>16317</v>
      </c>
      <c r="C4504" t="s">
        <v>16318</v>
      </c>
      <c r="D4504" t="s">
        <v>16319</v>
      </c>
      <c r="E4504" t="s">
        <v>419</v>
      </c>
      <c r="F4504" t="s">
        <v>2644</v>
      </c>
      <c r="G4504" t="s">
        <v>16282</v>
      </c>
      <c r="H4504" t="s">
        <v>16283</v>
      </c>
      <c r="I4504" t="s">
        <v>52</v>
      </c>
      <c r="J4504" t="s">
        <v>16320</v>
      </c>
      <c r="K4504" t="s">
        <v>2657</v>
      </c>
      <c r="L4504">
        <v>2258</v>
      </c>
      <c r="M4504">
        <v>596</v>
      </c>
      <c r="N4504">
        <v>753</v>
      </c>
      <c r="O4504">
        <v>892</v>
      </c>
      <c r="P4504">
        <v>1268</v>
      </c>
      <c r="Q4504">
        <v>1487</v>
      </c>
    </row>
    <row r="4505" spans="1:17" x14ac:dyDescent="0.25">
      <c r="A4505">
        <v>53025</v>
      </c>
      <c r="B4505" t="s">
        <v>16321</v>
      </c>
      <c r="C4505" t="s">
        <v>16322</v>
      </c>
      <c r="D4505" t="s">
        <v>16323</v>
      </c>
      <c r="E4505" t="s">
        <v>446</v>
      </c>
      <c r="F4505" t="s">
        <v>2644</v>
      </c>
      <c r="G4505" t="s">
        <v>16282</v>
      </c>
      <c r="H4505" t="s">
        <v>16283</v>
      </c>
      <c r="I4505" t="s">
        <v>52</v>
      </c>
      <c r="J4505" t="s">
        <v>16324</v>
      </c>
      <c r="K4505" t="s">
        <v>2657</v>
      </c>
      <c r="L4505">
        <v>96648</v>
      </c>
      <c r="M4505">
        <v>714</v>
      </c>
      <c r="N4505">
        <v>783</v>
      </c>
      <c r="O4505">
        <v>973</v>
      </c>
      <c r="P4505">
        <v>1383</v>
      </c>
      <c r="Q4505">
        <v>1626</v>
      </c>
    </row>
    <row r="4506" spans="1:17" x14ac:dyDescent="0.25">
      <c r="A4506">
        <v>53027</v>
      </c>
      <c r="B4506" t="s">
        <v>16325</v>
      </c>
      <c r="C4506" t="s">
        <v>16326</v>
      </c>
      <c r="D4506" t="s">
        <v>16327</v>
      </c>
      <c r="E4506" t="s">
        <v>582</v>
      </c>
      <c r="F4506" t="s">
        <v>2644</v>
      </c>
      <c r="G4506" t="s">
        <v>16282</v>
      </c>
      <c r="H4506" t="s">
        <v>16283</v>
      </c>
      <c r="I4506" t="s">
        <v>52</v>
      </c>
      <c r="J4506" t="s">
        <v>16328</v>
      </c>
      <c r="K4506" t="s">
        <v>2657</v>
      </c>
      <c r="L4506">
        <v>73769</v>
      </c>
      <c r="M4506">
        <v>699</v>
      </c>
      <c r="N4506">
        <v>847</v>
      </c>
      <c r="O4506">
        <v>1046</v>
      </c>
      <c r="P4506">
        <v>1487</v>
      </c>
      <c r="Q4506">
        <v>1779</v>
      </c>
    </row>
    <row r="4507" spans="1:17" x14ac:dyDescent="0.25">
      <c r="A4507">
        <v>53029</v>
      </c>
      <c r="B4507" t="s">
        <v>16329</v>
      </c>
      <c r="C4507" t="s">
        <v>16330</v>
      </c>
      <c r="D4507" t="s">
        <v>16331</v>
      </c>
      <c r="E4507" t="s">
        <v>617</v>
      </c>
      <c r="F4507" t="s">
        <v>2644</v>
      </c>
      <c r="G4507" t="s">
        <v>16282</v>
      </c>
      <c r="H4507" t="s">
        <v>16283</v>
      </c>
      <c r="I4507" t="s">
        <v>52</v>
      </c>
      <c r="J4507" t="s">
        <v>16332</v>
      </c>
      <c r="K4507" t="s">
        <v>2657</v>
      </c>
      <c r="L4507">
        <v>84187</v>
      </c>
      <c r="M4507">
        <v>1079</v>
      </c>
      <c r="N4507">
        <v>1086</v>
      </c>
      <c r="O4507">
        <v>1376</v>
      </c>
      <c r="P4507">
        <v>1956</v>
      </c>
      <c r="Q4507">
        <v>2326</v>
      </c>
    </row>
    <row r="4508" spans="1:17" x14ac:dyDescent="0.25">
      <c r="A4508">
        <v>53031</v>
      </c>
      <c r="B4508" t="s">
        <v>16333</v>
      </c>
      <c r="C4508" t="s">
        <v>16334</v>
      </c>
      <c r="D4508" t="s">
        <v>16335</v>
      </c>
      <c r="E4508" t="s">
        <v>648</v>
      </c>
      <c r="F4508" t="s">
        <v>2644</v>
      </c>
      <c r="G4508" t="s">
        <v>16282</v>
      </c>
      <c r="H4508" t="s">
        <v>16283</v>
      </c>
      <c r="I4508" t="s">
        <v>52</v>
      </c>
      <c r="J4508" t="s">
        <v>16336</v>
      </c>
      <c r="K4508" t="s">
        <v>2657</v>
      </c>
      <c r="L4508">
        <v>31825</v>
      </c>
      <c r="M4508">
        <v>901</v>
      </c>
      <c r="N4508">
        <v>994</v>
      </c>
      <c r="O4508">
        <v>1123</v>
      </c>
      <c r="P4508">
        <v>1596</v>
      </c>
      <c r="Q4508">
        <v>1913</v>
      </c>
    </row>
    <row r="4509" spans="1:17" x14ac:dyDescent="0.25">
      <c r="A4509">
        <v>53033</v>
      </c>
      <c r="B4509" t="s">
        <v>16337</v>
      </c>
      <c r="C4509" t="s">
        <v>16338</v>
      </c>
      <c r="D4509" t="s">
        <v>16339</v>
      </c>
      <c r="E4509" t="s">
        <v>682</v>
      </c>
      <c r="F4509" t="s">
        <v>2644</v>
      </c>
      <c r="G4509" t="s">
        <v>16282</v>
      </c>
      <c r="H4509" t="s">
        <v>16283</v>
      </c>
      <c r="I4509" t="s">
        <v>52</v>
      </c>
      <c r="J4509" t="s">
        <v>16340</v>
      </c>
      <c r="K4509" t="s">
        <v>2648</v>
      </c>
      <c r="L4509">
        <v>2225064</v>
      </c>
      <c r="M4509">
        <v>1829</v>
      </c>
      <c r="N4509">
        <v>1881</v>
      </c>
      <c r="O4509">
        <v>2199</v>
      </c>
      <c r="P4509">
        <v>2953</v>
      </c>
      <c r="Q4509">
        <v>3446</v>
      </c>
    </row>
    <row r="4510" spans="1:17" x14ac:dyDescent="0.25">
      <c r="A4510">
        <v>53035</v>
      </c>
      <c r="B4510" t="s">
        <v>16341</v>
      </c>
      <c r="C4510" t="s">
        <v>16342</v>
      </c>
      <c r="D4510" t="s">
        <v>16343</v>
      </c>
      <c r="E4510" t="s">
        <v>712</v>
      </c>
      <c r="F4510" t="s">
        <v>2644</v>
      </c>
      <c r="G4510" t="s">
        <v>16282</v>
      </c>
      <c r="H4510" t="s">
        <v>16283</v>
      </c>
      <c r="I4510" t="s">
        <v>52</v>
      </c>
      <c r="J4510" t="s">
        <v>16344</v>
      </c>
      <c r="K4510" t="s">
        <v>2648</v>
      </c>
      <c r="L4510">
        <v>268945</v>
      </c>
      <c r="M4510">
        <v>1252</v>
      </c>
      <c r="N4510">
        <v>1431</v>
      </c>
      <c r="O4510">
        <v>1872</v>
      </c>
      <c r="P4510">
        <v>2515</v>
      </c>
      <c r="Q4510">
        <v>3026</v>
      </c>
    </row>
    <row r="4511" spans="1:17" x14ac:dyDescent="0.25">
      <c r="A4511">
        <v>53037</v>
      </c>
      <c r="B4511" t="s">
        <v>16345</v>
      </c>
      <c r="C4511" t="s">
        <v>16346</v>
      </c>
      <c r="D4511" t="s">
        <v>16347</v>
      </c>
      <c r="E4511" t="s">
        <v>737</v>
      </c>
      <c r="F4511" t="s">
        <v>2644</v>
      </c>
      <c r="G4511" t="s">
        <v>16282</v>
      </c>
      <c r="H4511" t="s">
        <v>16283</v>
      </c>
      <c r="I4511" t="s">
        <v>52</v>
      </c>
      <c r="J4511" t="s">
        <v>16348</v>
      </c>
      <c r="K4511" t="s">
        <v>2657</v>
      </c>
      <c r="L4511">
        <v>47097</v>
      </c>
      <c r="M4511">
        <v>856</v>
      </c>
      <c r="N4511">
        <v>972</v>
      </c>
      <c r="O4511">
        <v>1280</v>
      </c>
      <c r="P4511">
        <v>1819</v>
      </c>
      <c r="Q4511">
        <v>2180</v>
      </c>
    </row>
    <row r="4512" spans="1:17" x14ac:dyDescent="0.25">
      <c r="A4512">
        <v>53039</v>
      </c>
      <c r="B4512" t="s">
        <v>16349</v>
      </c>
      <c r="C4512" t="s">
        <v>16350</v>
      </c>
      <c r="D4512" t="s">
        <v>16351</v>
      </c>
      <c r="E4512" t="s">
        <v>766</v>
      </c>
      <c r="F4512" t="s">
        <v>2644</v>
      </c>
      <c r="G4512" t="s">
        <v>16282</v>
      </c>
      <c r="H4512" t="s">
        <v>16283</v>
      </c>
      <c r="I4512" t="s">
        <v>52</v>
      </c>
      <c r="J4512" t="s">
        <v>16352</v>
      </c>
      <c r="K4512" t="s">
        <v>2657</v>
      </c>
      <c r="L4512">
        <v>22055</v>
      </c>
      <c r="M4512">
        <v>873</v>
      </c>
      <c r="N4512">
        <v>878</v>
      </c>
      <c r="O4512">
        <v>1139</v>
      </c>
      <c r="P4512">
        <v>1415</v>
      </c>
      <c r="Q4512">
        <v>1569</v>
      </c>
    </row>
    <row r="4513" spans="1:17" x14ac:dyDescent="0.25">
      <c r="A4513">
        <v>53041</v>
      </c>
      <c r="B4513" t="s">
        <v>16353</v>
      </c>
      <c r="C4513" t="s">
        <v>16354</v>
      </c>
      <c r="D4513" t="s">
        <v>16355</v>
      </c>
      <c r="E4513" t="s">
        <v>791</v>
      </c>
      <c r="F4513" t="s">
        <v>2644</v>
      </c>
      <c r="G4513" t="s">
        <v>16282</v>
      </c>
      <c r="H4513" t="s">
        <v>16283</v>
      </c>
      <c r="I4513" t="s">
        <v>52</v>
      </c>
      <c r="J4513" t="s">
        <v>16356</v>
      </c>
      <c r="K4513" t="s">
        <v>2657</v>
      </c>
      <c r="L4513">
        <v>79430</v>
      </c>
      <c r="M4513">
        <v>764</v>
      </c>
      <c r="N4513">
        <v>902</v>
      </c>
      <c r="O4513">
        <v>1143</v>
      </c>
      <c r="P4513">
        <v>1560</v>
      </c>
      <c r="Q4513">
        <v>1718</v>
      </c>
    </row>
    <row r="4514" spans="1:17" x14ac:dyDescent="0.25">
      <c r="A4514">
        <v>53043</v>
      </c>
      <c r="B4514" t="s">
        <v>16357</v>
      </c>
      <c r="C4514" t="s">
        <v>16358</v>
      </c>
      <c r="D4514" t="s">
        <v>16359</v>
      </c>
      <c r="E4514" t="s">
        <v>365</v>
      </c>
      <c r="F4514" t="s">
        <v>2644</v>
      </c>
      <c r="G4514" t="s">
        <v>16282</v>
      </c>
      <c r="H4514" t="s">
        <v>16283</v>
      </c>
      <c r="I4514" t="s">
        <v>52</v>
      </c>
      <c r="J4514" t="s">
        <v>16360</v>
      </c>
      <c r="K4514" t="s">
        <v>2657</v>
      </c>
      <c r="L4514">
        <v>10732</v>
      </c>
      <c r="M4514">
        <v>676</v>
      </c>
      <c r="N4514">
        <v>768</v>
      </c>
      <c r="O4514">
        <v>1011</v>
      </c>
      <c r="P4514">
        <v>1285</v>
      </c>
      <c r="Q4514">
        <v>1722</v>
      </c>
    </row>
    <row r="4515" spans="1:17" x14ac:dyDescent="0.25">
      <c r="A4515">
        <v>53045</v>
      </c>
      <c r="B4515" t="s">
        <v>16361</v>
      </c>
      <c r="C4515" t="s">
        <v>16362</v>
      </c>
      <c r="D4515" t="s">
        <v>16363</v>
      </c>
      <c r="E4515" t="s">
        <v>848</v>
      </c>
      <c r="F4515" t="s">
        <v>2644</v>
      </c>
      <c r="G4515" t="s">
        <v>16282</v>
      </c>
      <c r="H4515" t="s">
        <v>16283</v>
      </c>
      <c r="I4515" t="s">
        <v>52</v>
      </c>
      <c r="J4515" t="s">
        <v>16364</v>
      </c>
      <c r="K4515" t="s">
        <v>2657</v>
      </c>
      <c r="L4515">
        <v>65326</v>
      </c>
      <c r="M4515">
        <v>790</v>
      </c>
      <c r="N4515">
        <v>1046</v>
      </c>
      <c r="O4515">
        <v>1181</v>
      </c>
      <c r="P4515">
        <v>1678</v>
      </c>
      <c r="Q4515">
        <v>1691</v>
      </c>
    </row>
    <row r="4516" spans="1:17" x14ac:dyDescent="0.25">
      <c r="A4516">
        <v>53047</v>
      </c>
      <c r="B4516" t="s">
        <v>16365</v>
      </c>
      <c r="C4516" t="s">
        <v>16366</v>
      </c>
      <c r="D4516" t="s">
        <v>16367</v>
      </c>
      <c r="E4516" t="s">
        <v>873</v>
      </c>
      <c r="F4516" t="s">
        <v>2644</v>
      </c>
      <c r="G4516" t="s">
        <v>16282</v>
      </c>
      <c r="H4516" t="s">
        <v>16283</v>
      </c>
      <c r="I4516" t="s">
        <v>52</v>
      </c>
      <c r="J4516" t="s">
        <v>16368</v>
      </c>
      <c r="K4516" t="s">
        <v>2657</v>
      </c>
      <c r="L4516">
        <v>42080</v>
      </c>
      <c r="M4516">
        <v>654</v>
      </c>
      <c r="N4516">
        <v>770</v>
      </c>
      <c r="O4516">
        <v>978</v>
      </c>
      <c r="P4516">
        <v>1372</v>
      </c>
      <c r="Q4516">
        <v>1619</v>
      </c>
    </row>
    <row r="4517" spans="1:17" x14ac:dyDescent="0.25">
      <c r="A4517">
        <v>53049</v>
      </c>
      <c r="B4517" t="s">
        <v>16369</v>
      </c>
      <c r="C4517" t="s">
        <v>16370</v>
      </c>
      <c r="D4517" t="s">
        <v>16371</v>
      </c>
      <c r="E4517" t="s">
        <v>896</v>
      </c>
      <c r="F4517" t="s">
        <v>2644</v>
      </c>
      <c r="G4517" t="s">
        <v>16282</v>
      </c>
      <c r="H4517" t="s">
        <v>16283</v>
      </c>
      <c r="I4517" t="s">
        <v>52</v>
      </c>
      <c r="J4517" t="s">
        <v>16372</v>
      </c>
      <c r="K4517" t="s">
        <v>2657</v>
      </c>
      <c r="L4517">
        <v>22121</v>
      </c>
      <c r="M4517">
        <v>702</v>
      </c>
      <c r="N4517">
        <v>798</v>
      </c>
      <c r="O4517">
        <v>1050</v>
      </c>
      <c r="P4517">
        <v>1434</v>
      </c>
      <c r="Q4517">
        <v>1789</v>
      </c>
    </row>
    <row r="4518" spans="1:17" x14ac:dyDescent="0.25">
      <c r="A4518">
        <v>53051</v>
      </c>
      <c r="B4518" t="s">
        <v>16373</v>
      </c>
      <c r="C4518" t="s">
        <v>16374</v>
      </c>
      <c r="D4518" t="s">
        <v>16375</v>
      </c>
      <c r="E4518" t="s">
        <v>923</v>
      </c>
      <c r="F4518" t="s">
        <v>2644</v>
      </c>
      <c r="G4518" t="s">
        <v>16282</v>
      </c>
      <c r="H4518" t="s">
        <v>16283</v>
      </c>
      <c r="I4518" t="s">
        <v>52</v>
      </c>
      <c r="J4518" t="s">
        <v>16376</v>
      </c>
      <c r="K4518" t="s">
        <v>2657</v>
      </c>
      <c r="L4518">
        <v>13588</v>
      </c>
      <c r="M4518">
        <v>696</v>
      </c>
      <c r="N4518">
        <v>791</v>
      </c>
      <c r="O4518">
        <v>1041</v>
      </c>
      <c r="P4518">
        <v>1267</v>
      </c>
      <c r="Q4518">
        <v>1729</v>
      </c>
    </row>
    <row r="4519" spans="1:17" x14ac:dyDescent="0.25">
      <c r="A4519">
        <v>53053</v>
      </c>
      <c r="B4519" t="s">
        <v>16377</v>
      </c>
      <c r="C4519" t="s">
        <v>16378</v>
      </c>
      <c r="D4519" t="s">
        <v>16379</v>
      </c>
      <c r="E4519" t="s">
        <v>951</v>
      </c>
      <c r="F4519" t="s">
        <v>2644</v>
      </c>
      <c r="G4519" t="s">
        <v>16282</v>
      </c>
      <c r="H4519" t="s">
        <v>16283</v>
      </c>
      <c r="I4519" t="s">
        <v>52</v>
      </c>
      <c r="J4519" t="s">
        <v>16380</v>
      </c>
      <c r="K4519" t="s">
        <v>2648</v>
      </c>
      <c r="L4519">
        <v>891862</v>
      </c>
      <c r="M4519">
        <v>1174</v>
      </c>
      <c r="N4519">
        <v>1308</v>
      </c>
      <c r="O4519">
        <v>1643</v>
      </c>
      <c r="P4519">
        <v>2335</v>
      </c>
      <c r="Q4519">
        <v>2740</v>
      </c>
    </row>
    <row r="4520" spans="1:17" x14ac:dyDescent="0.25">
      <c r="A4520">
        <v>53055</v>
      </c>
      <c r="B4520" t="s">
        <v>16381</v>
      </c>
      <c r="C4520" t="s">
        <v>16382</v>
      </c>
      <c r="D4520" t="s">
        <v>16383</v>
      </c>
      <c r="E4520" t="s">
        <v>735</v>
      </c>
      <c r="F4520" t="s">
        <v>2644</v>
      </c>
      <c r="G4520" t="s">
        <v>16282</v>
      </c>
      <c r="H4520" t="s">
        <v>16283</v>
      </c>
      <c r="I4520" t="s">
        <v>52</v>
      </c>
      <c r="J4520" t="s">
        <v>16384</v>
      </c>
      <c r="K4520" t="s">
        <v>2657</v>
      </c>
      <c r="L4520">
        <v>16953</v>
      </c>
      <c r="M4520">
        <v>1035</v>
      </c>
      <c r="N4520">
        <v>1133</v>
      </c>
      <c r="O4520">
        <v>1492</v>
      </c>
      <c r="P4520">
        <v>1993</v>
      </c>
      <c r="Q4520">
        <v>2182</v>
      </c>
    </row>
    <row r="4521" spans="1:17" x14ac:dyDescent="0.25">
      <c r="A4521">
        <v>53057</v>
      </c>
      <c r="B4521" t="s">
        <v>16385</v>
      </c>
      <c r="C4521" t="s">
        <v>16386</v>
      </c>
      <c r="D4521" t="s">
        <v>16387</v>
      </c>
      <c r="E4521" t="s">
        <v>998</v>
      </c>
      <c r="F4521" t="s">
        <v>2644</v>
      </c>
      <c r="G4521" t="s">
        <v>16282</v>
      </c>
      <c r="H4521" t="s">
        <v>16283</v>
      </c>
      <c r="I4521" t="s">
        <v>52</v>
      </c>
      <c r="J4521" t="s">
        <v>16388</v>
      </c>
      <c r="K4521" t="s">
        <v>2648</v>
      </c>
      <c r="L4521">
        <v>127442</v>
      </c>
      <c r="M4521">
        <v>941</v>
      </c>
      <c r="N4521">
        <v>1111</v>
      </c>
      <c r="O4521">
        <v>1407</v>
      </c>
      <c r="P4521">
        <v>2000</v>
      </c>
      <c r="Q4521">
        <v>2322</v>
      </c>
    </row>
    <row r="4522" spans="1:17" x14ac:dyDescent="0.25">
      <c r="A4522">
        <v>53059</v>
      </c>
      <c r="B4522" t="s">
        <v>16389</v>
      </c>
      <c r="C4522" t="s">
        <v>13220</v>
      </c>
      <c r="D4522" t="s">
        <v>13221</v>
      </c>
      <c r="E4522" t="s">
        <v>1021</v>
      </c>
      <c r="F4522" t="s">
        <v>2644</v>
      </c>
      <c r="G4522" t="s">
        <v>16282</v>
      </c>
      <c r="H4522" t="s">
        <v>16283</v>
      </c>
      <c r="I4522" t="s">
        <v>52</v>
      </c>
      <c r="J4522" t="s">
        <v>16390</v>
      </c>
      <c r="K4522" t="s">
        <v>2648</v>
      </c>
      <c r="L4522">
        <v>11906</v>
      </c>
      <c r="M4522">
        <v>1500</v>
      </c>
      <c r="N4522">
        <v>1610</v>
      </c>
      <c r="O4522">
        <v>1839</v>
      </c>
      <c r="P4522">
        <v>2574</v>
      </c>
      <c r="Q4522">
        <v>2995</v>
      </c>
    </row>
    <row r="4523" spans="1:17" x14ac:dyDescent="0.25">
      <c r="A4523">
        <v>53061</v>
      </c>
      <c r="B4523" t="s">
        <v>16391</v>
      </c>
      <c r="C4523" t="s">
        <v>16338</v>
      </c>
      <c r="D4523" t="s">
        <v>16339</v>
      </c>
      <c r="E4523" t="s">
        <v>1042</v>
      </c>
      <c r="F4523" t="s">
        <v>2644</v>
      </c>
      <c r="G4523" t="s">
        <v>16282</v>
      </c>
      <c r="H4523" t="s">
        <v>16283</v>
      </c>
      <c r="I4523" t="s">
        <v>52</v>
      </c>
      <c r="J4523" t="s">
        <v>16392</v>
      </c>
      <c r="K4523" t="s">
        <v>2648</v>
      </c>
      <c r="L4523">
        <v>811572</v>
      </c>
      <c r="M4523">
        <v>1829</v>
      </c>
      <c r="N4523">
        <v>1881</v>
      </c>
      <c r="O4523">
        <v>2199</v>
      </c>
      <c r="P4523">
        <v>2953</v>
      </c>
      <c r="Q4523">
        <v>3446</v>
      </c>
    </row>
    <row r="4524" spans="1:17" x14ac:dyDescent="0.25">
      <c r="A4524">
        <v>53063</v>
      </c>
      <c r="B4524" t="s">
        <v>16393</v>
      </c>
      <c r="C4524" t="s">
        <v>16394</v>
      </c>
      <c r="D4524" t="s">
        <v>16395</v>
      </c>
      <c r="E4524" t="s">
        <v>1068</v>
      </c>
      <c r="F4524" t="s">
        <v>2644</v>
      </c>
      <c r="G4524" t="s">
        <v>16282</v>
      </c>
      <c r="H4524" t="s">
        <v>16283</v>
      </c>
      <c r="I4524" t="s">
        <v>52</v>
      </c>
      <c r="J4524" t="s">
        <v>16396</v>
      </c>
      <c r="K4524" t="s">
        <v>2648</v>
      </c>
      <c r="L4524">
        <v>513402</v>
      </c>
      <c r="M4524">
        <v>812</v>
      </c>
      <c r="N4524">
        <v>926</v>
      </c>
      <c r="O4524">
        <v>1198</v>
      </c>
      <c r="P4524">
        <v>1703</v>
      </c>
      <c r="Q4524">
        <v>1987</v>
      </c>
    </row>
    <row r="4525" spans="1:17" x14ac:dyDescent="0.25">
      <c r="A4525">
        <v>53065</v>
      </c>
      <c r="B4525" t="s">
        <v>16397</v>
      </c>
      <c r="C4525" t="s">
        <v>16398</v>
      </c>
      <c r="D4525" t="s">
        <v>16399</v>
      </c>
      <c r="E4525" t="s">
        <v>1096</v>
      </c>
      <c r="F4525" t="s">
        <v>2644</v>
      </c>
      <c r="G4525" t="s">
        <v>16282</v>
      </c>
      <c r="H4525" t="s">
        <v>16283</v>
      </c>
      <c r="I4525" t="s">
        <v>52</v>
      </c>
      <c r="J4525" t="s">
        <v>16400</v>
      </c>
      <c r="K4525" t="s">
        <v>2648</v>
      </c>
      <c r="L4525">
        <v>45233</v>
      </c>
      <c r="M4525">
        <v>636</v>
      </c>
      <c r="N4525">
        <v>711</v>
      </c>
      <c r="O4525">
        <v>930</v>
      </c>
      <c r="P4525">
        <v>1322</v>
      </c>
      <c r="Q4525">
        <v>1584</v>
      </c>
    </row>
    <row r="4526" spans="1:17" x14ac:dyDescent="0.25">
      <c r="A4526">
        <v>53067</v>
      </c>
      <c r="B4526" t="s">
        <v>16401</v>
      </c>
      <c r="C4526" t="s">
        <v>16402</v>
      </c>
      <c r="D4526" t="s">
        <v>16403</v>
      </c>
      <c r="E4526" t="s">
        <v>1111</v>
      </c>
      <c r="F4526" t="s">
        <v>2644</v>
      </c>
      <c r="G4526" t="s">
        <v>16282</v>
      </c>
      <c r="H4526" t="s">
        <v>16283</v>
      </c>
      <c r="I4526" t="s">
        <v>52</v>
      </c>
      <c r="J4526" t="s">
        <v>16404</v>
      </c>
      <c r="K4526" t="s">
        <v>2648</v>
      </c>
      <c r="L4526">
        <v>284698</v>
      </c>
      <c r="M4526">
        <v>1127</v>
      </c>
      <c r="N4526">
        <v>1245</v>
      </c>
      <c r="O4526">
        <v>1456</v>
      </c>
      <c r="P4526">
        <v>2069</v>
      </c>
      <c r="Q4526">
        <v>2480</v>
      </c>
    </row>
    <row r="4527" spans="1:17" x14ac:dyDescent="0.25">
      <c r="A4527">
        <v>53069</v>
      </c>
      <c r="B4527" t="s">
        <v>16405</v>
      </c>
      <c r="C4527" t="s">
        <v>16406</v>
      </c>
      <c r="D4527" t="s">
        <v>16407</v>
      </c>
      <c r="E4527" t="s">
        <v>1137</v>
      </c>
      <c r="F4527" t="s">
        <v>2644</v>
      </c>
      <c r="G4527" t="s">
        <v>16282</v>
      </c>
      <c r="H4527" t="s">
        <v>16283</v>
      </c>
      <c r="I4527" t="s">
        <v>52</v>
      </c>
      <c r="J4527" t="s">
        <v>16408</v>
      </c>
      <c r="K4527" t="s">
        <v>2657</v>
      </c>
      <c r="L4527">
        <v>4318</v>
      </c>
      <c r="M4527">
        <v>657</v>
      </c>
      <c r="N4527">
        <v>774</v>
      </c>
      <c r="O4527">
        <v>983</v>
      </c>
      <c r="P4527">
        <v>1397</v>
      </c>
      <c r="Q4527">
        <v>1639</v>
      </c>
    </row>
    <row r="4528" spans="1:17" x14ac:dyDescent="0.25">
      <c r="A4528">
        <v>53071</v>
      </c>
      <c r="B4528" t="s">
        <v>16409</v>
      </c>
      <c r="C4528" t="s">
        <v>16410</v>
      </c>
      <c r="D4528" t="s">
        <v>16411</v>
      </c>
      <c r="E4528" t="s">
        <v>1156</v>
      </c>
      <c r="F4528" t="s">
        <v>2644</v>
      </c>
      <c r="G4528" t="s">
        <v>16282</v>
      </c>
      <c r="H4528" t="s">
        <v>16283</v>
      </c>
      <c r="I4528" t="s">
        <v>52</v>
      </c>
      <c r="J4528" t="s">
        <v>16412</v>
      </c>
      <c r="K4528" t="s">
        <v>2648</v>
      </c>
      <c r="L4528">
        <v>60785</v>
      </c>
      <c r="M4528">
        <v>832</v>
      </c>
      <c r="N4528">
        <v>946</v>
      </c>
      <c r="O4528">
        <v>1245</v>
      </c>
      <c r="P4528">
        <v>1749</v>
      </c>
      <c r="Q4528">
        <v>1948</v>
      </c>
    </row>
    <row r="4529" spans="1:17" x14ac:dyDescent="0.25">
      <c r="A4529">
        <v>53073</v>
      </c>
      <c r="B4529" t="s">
        <v>16413</v>
      </c>
      <c r="C4529" t="s">
        <v>16414</v>
      </c>
      <c r="D4529" t="s">
        <v>16415</v>
      </c>
      <c r="E4529" t="s">
        <v>1180</v>
      </c>
      <c r="F4529" t="s">
        <v>2644</v>
      </c>
      <c r="G4529" t="s">
        <v>16282</v>
      </c>
      <c r="H4529" t="s">
        <v>16283</v>
      </c>
      <c r="I4529" t="s">
        <v>52</v>
      </c>
      <c r="J4529" t="s">
        <v>16416</v>
      </c>
      <c r="K4529" t="s">
        <v>2648</v>
      </c>
      <c r="L4529">
        <v>224538</v>
      </c>
      <c r="M4529">
        <v>1039</v>
      </c>
      <c r="N4529">
        <v>1101</v>
      </c>
      <c r="O4529">
        <v>1355</v>
      </c>
      <c r="P4529">
        <v>1926</v>
      </c>
      <c r="Q4529">
        <v>2308</v>
      </c>
    </row>
    <row r="4530" spans="1:17" x14ac:dyDescent="0.25">
      <c r="A4530">
        <v>53075</v>
      </c>
      <c r="B4530" t="s">
        <v>16417</v>
      </c>
      <c r="C4530" t="s">
        <v>16418</v>
      </c>
      <c r="D4530" t="s">
        <v>16419</v>
      </c>
      <c r="E4530" t="s">
        <v>1202</v>
      </c>
      <c r="F4530" t="s">
        <v>2644</v>
      </c>
      <c r="G4530" t="s">
        <v>16282</v>
      </c>
      <c r="H4530" t="s">
        <v>16283</v>
      </c>
      <c r="I4530" t="s">
        <v>52</v>
      </c>
      <c r="J4530" t="s">
        <v>16420</v>
      </c>
      <c r="K4530" t="s">
        <v>2657</v>
      </c>
      <c r="L4530">
        <v>49577</v>
      </c>
      <c r="M4530">
        <v>714</v>
      </c>
      <c r="N4530">
        <v>813</v>
      </c>
      <c r="O4530">
        <v>1062</v>
      </c>
      <c r="P4530">
        <v>1509</v>
      </c>
      <c r="Q4530">
        <v>1809</v>
      </c>
    </row>
    <row r="4531" spans="1:17" x14ac:dyDescent="0.25">
      <c r="A4531">
        <v>53077</v>
      </c>
      <c r="B4531" t="s">
        <v>16421</v>
      </c>
      <c r="C4531" t="s">
        <v>16422</v>
      </c>
      <c r="D4531" t="s">
        <v>16423</v>
      </c>
      <c r="E4531" t="s">
        <v>1220</v>
      </c>
      <c r="F4531" t="s">
        <v>2644</v>
      </c>
      <c r="G4531" t="s">
        <v>16282</v>
      </c>
      <c r="H4531" t="s">
        <v>16283</v>
      </c>
      <c r="I4531" t="s">
        <v>52</v>
      </c>
      <c r="J4531" t="s">
        <v>16424</v>
      </c>
      <c r="K4531" t="s">
        <v>2648</v>
      </c>
      <c r="L4531">
        <v>250649</v>
      </c>
      <c r="M4531">
        <v>858</v>
      </c>
      <c r="N4531">
        <v>864</v>
      </c>
      <c r="O4531">
        <v>1137</v>
      </c>
      <c r="P4531">
        <v>1616</v>
      </c>
      <c r="Q4531">
        <v>1698</v>
      </c>
    </row>
    <row r="4532" spans="1:17" x14ac:dyDescent="0.25">
      <c r="A4532">
        <v>54001</v>
      </c>
      <c r="B4532" t="s">
        <v>16425</v>
      </c>
      <c r="C4532" t="s">
        <v>16426</v>
      </c>
      <c r="D4532" t="s">
        <v>16427</v>
      </c>
      <c r="E4532" t="s">
        <v>97</v>
      </c>
      <c r="F4532" t="s">
        <v>2644</v>
      </c>
      <c r="G4532" t="s">
        <v>16428</v>
      </c>
      <c r="H4532" t="s">
        <v>16429</v>
      </c>
      <c r="I4532" t="s">
        <v>53</v>
      </c>
      <c r="J4532" t="s">
        <v>16430</v>
      </c>
      <c r="K4532" t="s">
        <v>2657</v>
      </c>
      <c r="L4532">
        <v>16543</v>
      </c>
      <c r="M4532">
        <v>614</v>
      </c>
      <c r="N4532">
        <v>651</v>
      </c>
      <c r="O4532">
        <v>738</v>
      </c>
      <c r="P4532">
        <v>972</v>
      </c>
      <c r="Q4532">
        <v>1161</v>
      </c>
    </row>
    <row r="4533" spans="1:17" x14ac:dyDescent="0.25">
      <c r="A4533">
        <v>54003</v>
      </c>
      <c r="B4533" t="s">
        <v>16431</v>
      </c>
      <c r="C4533" t="s">
        <v>16432</v>
      </c>
      <c r="D4533" t="s">
        <v>16433</v>
      </c>
      <c r="E4533" t="s">
        <v>141</v>
      </c>
      <c r="F4533" t="s">
        <v>2644</v>
      </c>
      <c r="G4533" t="s">
        <v>16428</v>
      </c>
      <c r="H4533" t="s">
        <v>16429</v>
      </c>
      <c r="I4533" t="s">
        <v>53</v>
      </c>
      <c r="J4533" t="s">
        <v>16434</v>
      </c>
      <c r="K4533" t="s">
        <v>2648</v>
      </c>
      <c r="L4533">
        <v>117615</v>
      </c>
      <c r="M4533">
        <v>894</v>
      </c>
      <c r="N4533">
        <v>899</v>
      </c>
      <c r="O4533">
        <v>1122</v>
      </c>
      <c r="P4533">
        <v>1511</v>
      </c>
      <c r="Q4533">
        <v>1911</v>
      </c>
    </row>
    <row r="4534" spans="1:17" x14ac:dyDescent="0.25">
      <c r="A4534">
        <v>54005</v>
      </c>
      <c r="B4534" t="s">
        <v>16435</v>
      </c>
      <c r="C4534" t="s">
        <v>16436</v>
      </c>
      <c r="D4534" t="s">
        <v>16437</v>
      </c>
      <c r="E4534" t="s">
        <v>188</v>
      </c>
      <c r="F4534" t="s">
        <v>2644</v>
      </c>
      <c r="G4534" t="s">
        <v>16428</v>
      </c>
      <c r="H4534" t="s">
        <v>16429</v>
      </c>
      <c r="I4534" t="s">
        <v>53</v>
      </c>
      <c r="J4534" t="s">
        <v>16438</v>
      </c>
      <c r="K4534" t="s">
        <v>2648</v>
      </c>
      <c r="L4534">
        <v>21897</v>
      </c>
      <c r="M4534">
        <v>555</v>
      </c>
      <c r="N4534">
        <v>667</v>
      </c>
      <c r="O4534">
        <v>753</v>
      </c>
      <c r="P4534">
        <v>1066</v>
      </c>
      <c r="Q4534">
        <v>1283</v>
      </c>
    </row>
    <row r="4535" spans="1:17" x14ac:dyDescent="0.25">
      <c r="A4535">
        <v>54007</v>
      </c>
      <c r="B4535" t="s">
        <v>16439</v>
      </c>
      <c r="C4535" t="s">
        <v>16440</v>
      </c>
      <c r="D4535" t="s">
        <v>16441</v>
      </c>
      <c r="E4535" t="s">
        <v>235</v>
      </c>
      <c r="F4535" t="s">
        <v>2644</v>
      </c>
      <c r="G4535" t="s">
        <v>16428</v>
      </c>
      <c r="H4535" t="s">
        <v>16429</v>
      </c>
      <c r="I4535" t="s">
        <v>53</v>
      </c>
      <c r="J4535" t="s">
        <v>16442</v>
      </c>
      <c r="K4535" t="s">
        <v>2657</v>
      </c>
      <c r="L4535">
        <v>14032</v>
      </c>
      <c r="M4535">
        <v>592</v>
      </c>
      <c r="N4535">
        <v>596</v>
      </c>
      <c r="O4535">
        <v>738</v>
      </c>
      <c r="P4535">
        <v>928</v>
      </c>
      <c r="Q4535">
        <v>1101</v>
      </c>
    </row>
    <row r="4536" spans="1:17" x14ac:dyDescent="0.25">
      <c r="A4536">
        <v>54009</v>
      </c>
      <c r="B4536" t="s">
        <v>16443</v>
      </c>
      <c r="C4536" t="s">
        <v>12758</v>
      </c>
      <c r="D4536" t="s">
        <v>12759</v>
      </c>
      <c r="E4536" t="s">
        <v>278</v>
      </c>
      <c r="F4536" t="s">
        <v>2644</v>
      </c>
      <c r="G4536" t="s">
        <v>16428</v>
      </c>
      <c r="H4536" t="s">
        <v>16429</v>
      </c>
      <c r="I4536" t="s">
        <v>53</v>
      </c>
      <c r="J4536" t="s">
        <v>16444</v>
      </c>
      <c r="K4536" t="s">
        <v>2648</v>
      </c>
      <c r="L4536">
        <v>22162</v>
      </c>
      <c r="M4536">
        <v>619</v>
      </c>
      <c r="N4536">
        <v>623</v>
      </c>
      <c r="O4536">
        <v>794</v>
      </c>
      <c r="P4536">
        <v>1072</v>
      </c>
      <c r="Q4536">
        <v>1151</v>
      </c>
    </row>
    <row r="4537" spans="1:17" x14ac:dyDescent="0.25">
      <c r="A4537">
        <v>54011</v>
      </c>
      <c r="B4537" t="s">
        <v>16445</v>
      </c>
      <c r="C4537" t="s">
        <v>6704</v>
      </c>
      <c r="D4537" t="s">
        <v>6705</v>
      </c>
      <c r="E4537" t="s">
        <v>313</v>
      </c>
      <c r="F4537" t="s">
        <v>2644</v>
      </c>
      <c r="G4537" t="s">
        <v>16428</v>
      </c>
      <c r="H4537" t="s">
        <v>16429</v>
      </c>
      <c r="I4537" t="s">
        <v>53</v>
      </c>
      <c r="J4537" t="s">
        <v>16446</v>
      </c>
      <c r="K4537" t="s">
        <v>2648</v>
      </c>
      <c r="L4537">
        <v>93328</v>
      </c>
      <c r="M4537">
        <v>648</v>
      </c>
      <c r="N4537">
        <v>706</v>
      </c>
      <c r="O4537">
        <v>829</v>
      </c>
      <c r="P4537">
        <v>1102</v>
      </c>
      <c r="Q4537">
        <v>1248</v>
      </c>
    </row>
    <row r="4538" spans="1:17" x14ac:dyDescent="0.25">
      <c r="A4538">
        <v>54013</v>
      </c>
      <c r="B4538" t="s">
        <v>16447</v>
      </c>
      <c r="C4538" t="s">
        <v>16448</v>
      </c>
      <c r="D4538" t="s">
        <v>16449</v>
      </c>
      <c r="E4538" t="s">
        <v>321</v>
      </c>
      <c r="F4538" t="s">
        <v>2644</v>
      </c>
      <c r="G4538" t="s">
        <v>16428</v>
      </c>
      <c r="H4538" t="s">
        <v>16429</v>
      </c>
      <c r="I4538" t="s">
        <v>53</v>
      </c>
      <c r="J4538" t="s">
        <v>16450</v>
      </c>
      <c r="K4538" t="s">
        <v>2657</v>
      </c>
      <c r="L4538">
        <v>7185</v>
      </c>
      <c r="M4538">
        <v>594</v>
      </c>
      <c r="N4538">
        <v>598</v>
      </c>
      <c r="O4538">
        <v>738</v>
      </c>
      <c r="P4538">
        <v>1045</v>
      </c>
      <c r="Q4538">
        <v>1071</v>
      </c>
    </row>
    <row r="4539" spans="1:17" x14ac:dyDescent="0.25">
      <c r="A4539">
        <v>54015</v>
      </c>
      <c r="B4539" t="s">
        <v>16451</v>
      </c>
      <c r="C4539" t="s">
        <v>16452</v>
      </c>
      <c r="D4539" t="s">
        <v>16453</v>
      </c>
      <c r="E4539" t="s">
        <v>385</v>
      </c>
      <c r="F4539" t="s">
        <v>2644</v>
      </c>
      <c r="G4539" t="s">
        <v>16428</v>
      </c>
      <c r="H4539" t="s">
        <v>16429</v>
      </c>
      <c r="I4539" t="s">
        <v>53</v>
      </c>
      <c r="J4539" t="s">
        <v>16454</v>
      </c>
      <c r="K4539" t="s">
        <v>2648</v>
      </c>
      <c r="L4539">
        <v>8599</v>
      </c>
      <c r="M4539">
        <v>652</v>
      </c>
      <c r="N4539">
        <v>757</v>
      </c>
      <c r="O4539">
        <v>911</v>
      </c>
      <c r="P4539">
        <v>1196</v>
      </c>
      <c r="Q4539">
        <v>1248</v>
      </c>
    </row>
    <row r="4540" spans="1:17" x14ac:dyDescent="0.25">
      <c r="A4540">
        <v>54017</v>
      </c>
      <c r="B4540" t="s">
        <v>16455</v>
      </c>
      <c r="C4540" t="s">
        <v>16456</v>
      </c>
      <c r="D4540" t="s">
        <v>16457</v>
      </c>
      <c r="E4540" t="s">
        <v>421</v>
      </c>
      <c r="F4540" t="s">
        <v>2644</v>
      </c>
      <c r="G4540" t="s">
        <v>16428</v>
      </c>
      <c r="H4540" t="s">
        <v>16429</v>
      </c>
      <c r="I4540" t="s">
        <v>53</v>
      </c>
      <c r="J4540" t="s">
        <v>16458</v>
      </c>
      <c r="K4540" t="s">
        <v>2657</v>
      </c>
      <c r="L4540">
        <v>8499</v>
      </c>
      <c r="M4540">
        <v>594</v>
      </c>
      <c r="N4540">
        <v>598</v>
      </c>
      <c r="O4540">
        <v>738</v>
      </c>
      <c r="P4540">
        <v>961</v>
      </c>
      <c r="Q4540">
        <v>1071</v>
      </c>
    </row>
    <row r="4541" spans="1:17" x14ac:dyDescent="0.25">
      <c r="A4541">
        <v>54019</v>
      </c>
      <c r="B4541" t="s">
        <v>16459</v>
      </c>
      <c r="C4541" t="s">
        <v>16460</v>
      </c>
      <c r="D4541" t="s">
        <v>16461</v>
      </c>
      <c r="E4541" t="s">
        <v>456</v>
      </c>
      <c r="F4541" t="s">
        <v>2644</v>
      </c>
      <c r="G4541" t="s">
        <v>16428</v>
      </c>
      <c r="H4541" t="s">
        <v>16429</v>
      </c>
      <c r="I4541" t="s">
        <v>53</v>
      </c>
      <c r="J4541" t="s">
        <v>16462</v>
      </c>
      <c r="K4541" t="s">
        <v>2648</v>
      </c>
      <c r="L4541">
        <v>43087</v>
      </c>
      <c r="M4541">
        <v>551</v>
      </c>
      <c r="N4541">
        <v>624</v>
      </c>
      <c r="O4541">
        <v>799</v>
      </c>
      <c r="P4541">
        <v>1075</v>
      </c>
      <c r="Q4541">
        <v>1326</v>
      </c>
    </row>
    <row r="4542" spans="1:17" x14ac:dyDescent="0.25">
      <c r="A4542">
        <v>54021</v>
      </c>
      <c r="B4542" t="s">
        <v>16463</v>
      </c>
      <c r="C4542" t="s">
        <v>16464</v>
      </c>
      <c r="D4542" t="s">
        <v>16465</v>
      </c>
      <c r="E4542" t="s">
        <v>491</v>
      </c>
      <c r="F4542" t="s">
        <v>2644</v>
      </c>
      <c r="G4542" t="s">
        <v>16428</v>
      </c>
      <c r="H4542" t="s">
        <v>16429</v>
      </c>
      <c r="I4542" t="s">
        <v>53</v>
      </c>
      <c r="J4542" t="s">
        <v>16466</v>
      </c>
      <c r="K4542" t="s">
        <v>2657</v>
      </c>
      <c r="L4542">
        <v>7970</v>
      </c>
      <c r="M4542">
        <v>557</v>
      </c>
      <c r="N4542">
        <v>561</v>
      </c>
      <c r="O4542">
        <v>738</v>
      </c>
      <c r="P4542">
        <v>898</v>
      </c>
      <c r="Q4542">
        <v>1002</v>
      </c>
    </row>
    <row r="4543" spans="1:17" x14ac:dyDescent="0.25">
      <c r="A4543">
        <v>54023</v>
      </c>
      <c r="B4543" t="s">
        <v>16467</v>
      </c>
      <c r="C4543" t="s">
        <v>16468</v>
      </c>
      <c r="D4543" t="s">
        <v>16469</v>
      </c>
      <c r="E4543" t="s">
        <v>446</v>
      </c>
      <c r="F4543" t="s">
        <v>2644</v>
      </c>
      <c r="G4543" t="s">
        <v>16428</v>
      </c>
      <c r="H4543" t="s">
        <v>16429</v>
      </c>
      <c r="I4543" t="s">
        <v>53</v>
      </c>
      <c r="J4543" t="s">
        <v>16470</v>
      </c>
      <c r="K4543" t="s">
        <v>2657</v>
      </c>
      <c r="L4543">
        <v>11565</v>
      </c>
      <c r="M4543">
        <v>557</v>
      </c>
      <c r="N4543">
        <v>561</v>
      </c>
      <c r="O4543">
        <v>738</v>
      </c>
      <c r="P4543">
        <v>925</v>
      </c>
      <c r="Q4543">
        <v>1071</v>
      </c>
    </row>
    <row r="4544" spans="1:17" x14ac:dyDescent="0.25">
      <c r="A4544">
        <v>54025</v>
      </c>
      <c r="B4544" t="s">
        <v>16471</v>
      </c>
      <c r="C4544" t="s">
        <v>16472</v>
      </c>
      <c r="D4544" t="s">
        <v>16473</v>
      </c>
      <c r="E4544" t="s">
        <v>550</v>
      </c>
      <c r="F4544" t="s">
        <v>2644</v>
      </c>
      <c r="G4544" t="s">
        <v>16428</v>
      </c>
      <c r="H4544" t="s">
        <v>16429</v>
      </c>
      <c r="I4544" t="s">
        <v>53</v>
      </c>
      <c r="J4544" t="s">
        <v>16474</v>
      </c>
      <c r="K4544" t="s">
        <v>2657</v>
      </c>
      <c r="L4544">
        <v>34893</v>
      </c>
      <c r="M4544">
        <v>615</v>
      </c>
      <c r="N4544">
        <v>619</v>
      </c>
      <c r="O4544">
        <v>761</v>
      </c>
      <c r="P4544">
        <v>1006</v>
      </c>
      <c r="Q4544">
        <v>1022</v>
      </c>
    </row>
    <row r="4545" spans="1:17" x14ac:dyDescent="0.25">
      <c r="A4545">
        <v>54027</v>
      </c>
      <c r="B4545" t="s">
        <v>16475</v>
      </c>
      <c r="C4545" t="s">
        <v>16000</v>
      </c>
      <c r="D4545" t="s">
        <v>16001</v>
      </c>
      <c r="E4545" t="s">
        <v>367</v>
      </c>
      <c r="F4545" t="s">
        <v>2644</v>
      </c>
      <c r="G4545" t="s">
        <v>16428</v>
      </c>
      <c r="H4545" t="s">
        <v>16429</v>
      </c>
      <c r="I4545" t="s">
        <v>53</v>
      </c>
      <c r="J4545" t="s">
        <v>16476</v>
      </c>
      <c r="K4545" t="s">
        <v>2648</v>
      </c>
      <c r="L4545">
        <v>23304</v>
      </c>
      <c r="M4545">
        <v>879</v>
      </c>
      <c r="N4545">
        <v>962</v>
      </c>
      <c r="O4545">
        <v>1227</v>
      </c>
      <c r="P4545">
        <v>1547</v>
      </c>
      <c r="Q4545">
        <v>2037</v>
      </c>
    </row>
    <row r="4546" spans="1:17" x14ac:dyDescent="0.25">
      <c r="A4546">
        <v>54029</v>
      </c>
      <c r="B4546" t="s">
        <v>16477</v>
      </c>
      <c r="C4546" t="s">
        <v>12758</v>
      </c>
      <c r="D4546" t="s">
        <v>12759</v>
      </c>
      <c r="E4546" t="s">
        <v>255</v>
      </c>
      <c r="F4546" t="s">
        <v>2644</v>
      </c>
      <c r="G4546" t="s">
        <v>16428</v>
      </c>
      <c r="H4546" t="s">
        <v>16429</v>
      </c>
      <c r="I4546" t="s">
        <v>53</v>
      </c>
      <c r="J4546" t="s">
        <v>16478</v>
      </c>
      <c r="K4546" t="s">
        <v>2648</v>
      </c>
      <c r="L4546">
        <v>29118</v>
      </c>
      <c r="M4546">
        <v>619</v>
      </c>
      <c r="N4546">
        <v>623</v>
      </c>
      <c r="O4546">
        <v>794</v>
      </c>
      <c r="P4546">
        <v>1072</v>
      </c>
      <c r="Q4546">
        <v>1151</v>
      </c>
    </row>
    <row r="4547" spans="1:17" x14ac:dyDescent="0.25">
      <c r="A4547">
        <v>54031</v>
      </c>
      <c r="B4547" t="s">
        <v>16479</v>
      </c>
      <c r="C4547" t="s">
        <v>16480</v>
      </c>
      <c r="D4547" t="s">
        <v>16481</v>
      </c>
      <c r="E4547" t="s">
        <v>654</v>
      </c>
      <c r="F4547" t="s">
        <v>2644</v>
      </c>
      <c r="G4547" t="s">
        <v>16428</v>
      </c>
      <c r="H4547" t="s">
        <v>16429</v>
      </c>
      <c r="I4547" t="s">
        <v>53</v>
      </c>
      <c r="J4547" t="s">
        <v>16482</v>
      </c>
      <c r="K4547" t="s">
        <v>2657</v>
      </c>
      <c r="L4547">
        <v>13789</v>
      </c>
      <c r="M4547">
        <v>580</v>
      </c>
      <c r="N4547">
        <v>583</v>
      </c>
      <c r="O4547">
        <v>768</v>
      </c>
      <c r="P4547">
        <v>973</v>
      </c>
      <c r="Q4547">
        <v>1115</v>
      </c>
    </row>
    <row r="4548" spans="1:17" x14ac:dyDescent="0.25">
      <c r="A4548">
        <v>54033</v>
      </c>
      <c r="B4548" t="s">
        <v>16483</v>
      </c>
      <c r="C4548" t="s">
        <v>16484</v>
      </c>
      <c r="D4548" t="s">
        <v>16485</v>
      </c>
      <c r="E4548" t="s">
        <v>683</v>
      </c>
      <c r="F4548" t="s">
        <v>2644</v>
      </c>
      <c r="G4548" t="s">
        <v>16428</v>
      </c>
      <c r="H4548" t="s">
        <v>16429</v>
      </c>
      <c r="I4548" t="s">
        <v>53</v>
      </c>
      <c r="J4548" t="s">
        <v>16486</v>
      </c>
      <c r="K4548" t="s">
        <v>2657</v>
      </c>
      <c r="L4548">
        <v>67620</v>
      </c>
      <c r="M4548">
        <v>668</v>
      </c>
      <c r="N4548">
        <v>672</v>
      </c>
      <c r="O4548">
        <v>811</v>
      </c>
      <c r="P4548">
        <v>1055</v>
      </c>
      <c r="Q4548">
        <v>1238</v>
      </c>
    </row>
    <row r="4549" spans="1:17" x14ac:dyDescent="0.25">
      <c r="A4549">
        <v>54035</v>
      </c>
      <c r="B4549" t="s">
        <v>16487</v>
      </c>
      <c r="C4549" t="s">
        <v>16488</v>
      </c>
      <c r="D4549" t="s">
        <v>16489</v>
      </c>
      <c r="E4549" t="s">
        <v>609</v>
      </c>
      <c r="F4549" t="s">
        <v>2644</v>
      </c>
      <c r="G4549" t="s">
        <v>16428</v>
      </c>
      <c r="H4549" t="s">
        <v>16429</v>
      </c>
      <c r="I4549" t="s">
        <v>53</v>
      </c>
      <c r="J4549" t="s">
        <v>16490</v>
      </c>
      <c r="K4549" t="s">
        <v>2648</v>
      </c>
      <c r="L4549">
        <v>28793</v>
      </c>
      <c r="M4549">
        <v>578</v>
      </c>
      <c r="N4549">
        <v>691</v>
      </c>
      <c r="O4549">
        <v>784</v>
      </c>
      <c r="P4549">
        <v>1112</v>
      </c>
      <c r="Q4549">
        <v>1144</v>
      </c>
    </row>
    <row r="4550" spans="1:17" x14ac:dyDescent="0.25">
      <c r="A4550">
        <v>54037</v>
      </c>
      <c r="B4550" t="s">
        <v>16491</v>
      </c>
      <c r="C4550" t="s">
        <v>16492</v>
      </c>
      <c r="D4550" t="s">
        <v>16493</v>
      </c>
      <c r="E4550" t="s">
        <v>648</v>
      </c>
      <c r="F4550" t="s">
        <v>2644</v>
      </c>
      <c r="G4550" t="s">
        <v>16428</v>
      </c>
      <c r="H4550" t="s">
        <v>16429</v>
      </c>
      <c r="I4550" t="s">
        <v>53</v>
      </c>
      <c r="J4550" t="s">
        <v>16494</v>
      </c>
      <c r="K4550" t="s">
        <v>2648</v>
      </c>
      <c r="L4550">
        <v>56922</v>
      </c>
      <c r="M4550">
        <v>808</v>
      </c>
      <c r="N4550">
        <v>813</v>
      </c>
      <c r="O4550">
        <v>1001</v>
      </c>
      <c r="P4550">
        <v>1423</v>
      </c>
      <c r="Q4550">
        <v>1705</v>
      </c>
    </row>
    <row r="4551" spans="1:17" x14ac:dyDescent="0.25">
      <c r="A4551">
        <v>54039</v>
      </c>
      <c r="B4551" t="s">
        <v>16495</v>
      </c>
      <c r="C4551" t="s">
        <v>16452</v>
      </c>
      <c r="D4551" t="s">
        <v>16453</v>
      </c>
      <c r="E4551" t="s">
        <v>767</v>
      </c>
      <c r="F4551" t="s">
        <v>2644</v>
      </c>
      <c r="G4551" t="s">
        <v>16428</v>
      </c>
      <c r="H4551" t="s">
        <v>16429</v>
      </c>
      <c r="I4551" t="s">
        <v>53</v>
      </c>
      <c r="J4551" t="s">
        <v>16496</v>
      </c>
      <c r="K4551" t="s">
        <v>2648</v>
      </c>
      <c r="L4551">
        <v>181014</v>
      </c>
      <c r="M4551">
        <v>652</v>
      </c>
      <c r="N4551">
        <v>757</v>
      </c>
      <c r="O4551">
        <v>911</v>
      </c>
      <c r="P4551">
        <v>1196</v>
      </c>
      <c r="Q4551">
        <v>1248</v>
      </c>
    </row>
    <row r="4552" spans="1:17" x14ac:dyDescent="0.25">
      <c r="A4552">
        <v>54041</v>
      </c>
      <c r="B4552" t="s">
        <v>16497</v>
      </c>
      <c r="C4552" t="s">
        <v>16498</v>
      </c>
      <c r="D4552" t="s">
        <v>16499</v>
      </c>
      <c r="E4552" t="s">
        <v>791</v>
      </c>
      <c r="F4552" t="s">
        <v>2644</v>
      </c>
      <c r="G4552" t="s">
        <v>16428</v>
      </c>
      <c r="H4552" t="s">
        <v>16429</v>
      </c>
      <c r="I4552" t="s">
        <v>53</v>
      </c>
      <c r="J4552" t="s">
        <v>16500</v>
      </c>
      <c r="K4552" t="s">
        <v>2657</v>
      </c>
      <c r="L4552">
        <v>16024</v>
      </c>
      <c r="M4552">
        <v>614</v>
      </c>
      <c r="N4552">
        <v>635</v>
      </c>
      <c r="O4552">
        <v>738</v>
      </c>
      <c r="P4552">
        <v>974</v>
      </c>
      <c r="Q4552">
        <v>1071</v>
      </c>
    </row>
    <row r="4553" spans="1:17" x14ac:dyDescent="0.25">
      <c r="A4553">
        <v>54043</v>
      </c>
      <c r="B4553" t="s">
        <v>16501</v>
      </c>
      <c r="C4553" t="s">
        <v>16502</v>
      </c>
      <c r="D4553" t="s">
        <v>16503</v>
      </c>
      <c r="E4553" t="s">
        <v>365</v>
      </c>
      <c r="F4553" t="s">
        <v>2644</v>
      </c>
      <c r="G4553" t="s">
        <v>16428</v>
      </c>
      <c r="H4553" t="s">
        <v>16429</v>
      </c>
      <c r="I4553" t="s">
        <v>53</v>
      </c>
      <c r="J4553" t="s">
        <v>16504</v>
      </c>
      <c r="K4553" t="s">
        <v>2648</v>
      </c>
      <c r="L4553">
        <v>20617</v>
      </c>
      <c r="M4553">
        <v>590</v>
      </c>
      <c r="N4553">
        <v>649</v>
      </c>
      <c r="O4553">
        <v>800</v>
      </c>
      <c r="P4553">
        <v>974</v>
      </c>
      <c r="Q4553">
        <v>1075</v>
      </c>
    </row>
    <row r="4554" spans="1:17" x14ac:dyDescent="0.25">
      <c r="A4554">
        <v>54045</v>
      </c>
      <c r="B4554" t="s">
        <v>16505</v>
      </c>
      <c r="C4554" t="s">
        <v>16506</v>
      </c>
      <c r="D4554" t="s">
        <v>16507</v>
      </c>
      <c r="E4554" t="s">
        <v>849</v>
      </c>
      <c r="F4554" t="s">
        <v>2644</v>
      </c>
      <c r="G4554" t="s">
        <v>16428</v>
      </c>
      <c r="H4554" t="s">
        <v>16429</v>
      </c>
      <c r="I4554" t="s">
        <v>53</v>
      </c>
      <c r="J4554" t="s">
        <v>16508</v>
      </c>
      <c r="K4554" t="s">
        <v>2657</v>
      </c>
      <c r="L4554">
        <v>32593</v>
      </c>
      <c r="M4554">
        <v>614</v>
      </c>
      <c r="N4554">
        <v>653</v>
      </c>
      <c r="O4554">
        <v>738</v>
      </c>
      <c r="P4554">
        <v>1042</v>
      </c>
      <c r="Q4554">
        <v>1188</v>
      </c>
    </row>
    <row r="4555" spans="1:17" x14ac:dyDescent="0.25">
      <c r="A4555">
        <v>54047</v>
      </c>
      <c r="B4555" t="s">
        <v>16509</v>
      </c>
      <c r="C4555" t="s">
        <v>16510</v>
      </c>
      <c r="D4555" t="s">
        <v>16511</v>
      </c>
      <c r="E4555" t="s">
        <v>874</v>
      </c>
      <c r="F4555" t="s">
        <v>2644</v>
      </c>
      <c r="G4555" t="s">
        <v>16428</v>
      </c>
      <c r="H4555" t="s">
        <v>16429</v>
      </c>
      <c r="I4555" t="s">
        <v>53</v>
      </c>
      <c r="J4555" t="s">
        <v>16512</v>
      </c>
      <c r="K4555" t="s">
        <v>2657</v>
      </c>
      <c r="L4555">
        <v>18083</v>
      </c>
      <c r="M4555">
        <v>614</v>
      </c>
      <c r="N4555">
        <v>653</v>
      </c>
      <c r="O4555">
        <v>738</v>
      </c>
      <c r="P4555">
        <v>973</v>
      </c>
      <c r="Q4555">
        <v>991</v>
      </c>
    </row>
    <row r="4556" spans="1:17" x14ac:dyDescent="0.25">
      <c r="A4556">
        <v>54049</v>
      </c>
      <c r="B4556" t="s">
        <v>16513</v>
      </c>
      <c r="C4556" t="s">
        <v>16514</v>
      </c>
      <c r="D4556" t="s">
        <v>16515</v>
      </c>
      <c r="E4556" t="s">
        <v>866</v>
      </c>
      <c r="F4556" t="s">
        <v>2644</v>
      </c>
      <c r="G4556" t="s">
        <v>16428</v>
      </c>
      <c r="H4556" t="s">
        <v>16429</v>
      </c>
      <c r="I4556" t="s">
        <v>53</v>
      </c>
      <c r="J4556" t="s">
        <v>16516</v>
      </c>
      <c r="K4556" t="s">
        <v>2657</v>
      </c>
      <c r="L4556">
        <v>56233</v>
      </c>
      <c r="M4556">
        <v>717</v>
      </c>
      <c r="N4556">
        <v>721</v>
      </c>
      <c r="O4556">
        <v>902</v>
      </c>
      <c r="P4556">
        <v>1119</v>
      </c>
      <c r="Q4556">
        <v>1320</v>
      </c>
    </row>
    <row r="4557" spans="1:17" x14ac:dyDescent="0.25">
      <c r="A4557">
        <v>54051</v>
      </c>
      <c r="B4557" t="s">
        <v>16517</v>
      </c>
      <c r="C4557" t="s">
        <v>12634</v>
      </c>
      <c r="D4557" t="s">
        <v>12635</v>
      </c>
      <c r="E4557" t="s">
        <v>924</v>
      </c>
      <c r="F4557" t="s">
        <v>2644</v>
      </c>
      <c r="G4557" t="s">
        <v>16428</v>
      </c>
      <c r="H4557" t="s">
        <v>16429</v>
      </c>
      <c r="I4557" t="s">
        <v>53</v>
      </c>
      <c r="J4557" t="s">
        <v>16518</v>
      </c>
      <c r="K4557" t="s">
        <v>2648</v>
      </c>
      <c r="L4557">
        <v>30900</v>
      </c>
      <c r="M4557">
        <v>563</v>
      </c>
      <c r="N4557">
        <v>647</v>
      </c>
      <c r="O4557">
        <v>827</v>
      </c>
      <c r="P4557">
        <v>1074</v>
      </c>
      <c r="Q4557">
        <v>1227</v>
      </c>
    </row>
    <row r="4558" spans="1:17" x14ac:dyDescent="0.25">
      <c r="A4558">
        <v>54053</v>
      </c>
      <c r="B4558" t="s">
        <v>16519</v>
      </c>
      <c r="C4558" t="s">
        <v>16520</v>
      </c>
      <c r="D4558" t="s">
        <v>16521</v>
      </c>
      <c r="E4558" t="s">
        <v>848</v>
      </c>
      <c r="F4558" t="s">
        <v>2644</v>
      </c>
      <c r="G4558" t="s">
        <v>16428</v>
      </c>
      <c r="H4558" t="s">
        <v>16429</v>
      </c>
      <c r="I4558" t="s">
        <v>53</v>
      </c>
      <c r="J4558" t="s">
        <v>16522</v>
      </c>
      <c r="K4558" t="s">
        <v>2657</v>
      </c>
      <c r="L4558">
        <v>26700</v>
      </c>
      <c r="M4558">
        <v>615</v>
      </c>
      <c r="N4558">
        <v>619</v>
      </c>
      <c r="O4558">
        <v>780</v>
      </c>
      <c r="P4558">
        <v>949</v>
      </c>
      <c r="Q4558">
        <v>1048</v>
      </c>
    </row>
    <row r="4559" spans="1:17" x14ac:dyDescent="0.25">
      <c r="A4559">
        <v>54055</v>
      </c>
      <c r="B4559" t="s">
        <v>16523</v>
      </c>
      <c r="C4559" t="s">
        <v>16524</v>
      </c>
      <c r="D4559" t="s">
        <v>16525</v>
      </c>
      <c r="E4559" t="s">
        <v>478</v>
      </c>
      <c r="F4559" t="s">
        <v>2644</v>
      </c>
      <c r="G4559" t="s">
        <v>16428</v>
      </c>
      <c r="H4559" t="s">
        <v>16429</v>
      </c>
      <c r="I4559" t="s">
        <v>53</v>
      </c>
      <c r="J4559" t="s">
        <v>16526</v>
      </c>
      <c r="K4559" t="s">
        <v>2657</v>
      </c>
      <c r="L4559">
        <v>59370</v>
      </c>
      <c r="M4559">
        <v>493</v>
      </c>
      <c r="N4559">
        <v>606</v>
      </c>
      <c r="O4559">
        <v>738</v>
      </c>
      <c r="P4559">
        <v>1026</v>
      </c>
      <c r="Q4559">
        <v>1084</v>
      </c>
    </row>
    <row r="4560" spans="1:17" x14ac:dyDescent="0.25">
      <c r="A4560">
        <v>54057</v>
      </c>
      <c r="B4560" t="s">
        <v>16527</v>
      </c>
      <c r="C4560" t="s">
        <v>8392</v>
      </c>
      <c r="D4560" t="s">
        <v>8393</v>
      </c>
      <c r="E4560" t="s">
        <v>477</v>
      </c>
      <c r="F4560" t="s">
        <v>2644</v>
      </c>
      <c r="G4560" t="s">
        <v>16428</v>
      </c>
      <c r="H4560" t="s">
        <v>16429</v>
      </c>
      <c r="I4560" t="s">
        <v>53</v>
      </c>
      <c r="J4560" t="s">
        <v>16528</v>
      </c>
      <c r="K4560" t="s">
        <v>2648</v>
      </c>
      <c r="L4560">
        <v>27047</v>
      </c>
      <c r="M4560">
        <v>560</v>
      </c>
      <c r="N4560">
        <v>668</v>
      </c>
      <c r="O4560">
        <v>838</v>
      </c>
      <c r="P4560">
        <v>1073</v>
      </c>
      <c r="Q4560">
        <v>1356</v>
      </c>
    </row>
    <row r="4561" spans="1:17" x14ac:dyDescent="0.25">
      <c r="A4561">
        <v>54059</v>
      </c>
      <c r="B4561" t="s">
        <v>16529</v>
      </c>
      <c r="C4561" t="s">
        <v>16530</v>
      </c>
      <c r="D4561" t="s">
        <v>16531</v>
      </c>
      <c r="E4561" t="s">
        <v>1022</v>
      </c>
      <c r="F4561" t="s">
        <v>2644</v>
      </c>
      <c r="G4561" t="s">
        <v>16428</v>
      </c>
      <c r="H4561" t="s">
        <v>16429</v>
      </c>
      <c r="I4561" t="s">
        <v>53</v>
      </c>
      <c r="J4561" t="s">
        <v>16532</v>
      </c>
      <c r="K4561" t="s">
        <v>2657</v>
      </c>
      <c r="L4561">
        <v>23808</v>
      </c>
      <c r="M4561">
        <v>557</v>
      </c>
      <c r="N4561">
        <v>561</v>
      </c>
      <c r="O4561">
        <v>738</v>
      </c>
      <c r="P4561">
        <v>980</v>
      </c>
      <c r="Q4561">
        <v>1252</v>
      </c>
    </row>
    <row r="4562" spans="1:17" x14ac:dyDescent="0.25">
      <c r="A4562">
        <v>54061</v>
      </c>
      <c r="B4562" t="s">
        <v>16533</v>
      </c>
      <c r="C4562" t="s">
        <v>16534</v>
      </c>
      <c r="D4562" t="s">
        <v>16535</v>
      </c>
      <c r="E4562" t="s">
        <v>1043</v>
      </c>
      <c r="F4562" t="s">
        <v>2644</v>
      </c>
      <c r="G4562" t="s">
        <v>16428</v>
      </c>
      <c r="H4562" t="s">
        <v>16429</v>
      </c>
      <c r="I4562" t="s">
        <v>53</v>
      </c>
      <c r="J4562" t="s">
        <v>16536</v>
      </c>
      <c r="K4562" t="s">
        <v>2648</v>
      </c>
      <c r="L4562">
        <v>106196</v>
      </c>
      <c r="M4562">
        <v>781</v>
      </c>
      <c r="N4562">
        <v>786</v>
      </c>
      <c r="O4562">
        <v>984</v>
      </c>
      <c r="P4562">
        <v>1290</v>
      </c>
      <c r="Q4562">
        <v>1676</v>
      </c>
    </row>
    <row r="4563" spans="1:17" x14ac:dyDescent="0.25">
      <c r="A4563">
        <v>54063</v>
      </c>
      <c r="B4563" t="s">
        <v>16537</v>
      </c>
      <c r="C4563" t="s">
        <v>16538</v>
      </c>
      <c r="D4563" t="s">
        <v>16539</v>
      </c>
      <c r="E4563" t="s">
        <v>965</v>
      </c>
      <c r="F4563" t="s">
        <v>2644</v>
      </c>
      <c r="G4563" t="s">
        <v>16428</v>
      </c>
      <c r="H4563" t="s">
        <v>16429</v>
      </c>
      <c r="I4563" t="s">
        <v>53</v>
      </c>
      <c r="J4563" t="s">
        <v>16540</v>
      </c>
      <c r="K4563" t="s">
        <v>2657</v>
      </c>
      <c r="L4563">
        <v>13344</v>
      </c>
      <c r="M4563">
        <v>614</v>
      </c>
      <c r="N4563">
        <v>616</v>
      </c>
      <c r="O4563">
        <v>738</v>
      </c>
      <c r="P4563">
        <v>898</v>
      </c>
      <c r="Q4563">
        <v>1050</v>
      </c>
    </row>
    <row r="4564" spans="1:17" x14ac:dyDescent="0.25">
      <c r="A4564">
        <v>54065</v>
      </c>
      <c r="B4564" t="s">
        <v>16541</v>
      </c>
      <c r="C4564" t="s">
        <v>16542</v>
      </c>
      <c r="D4564" t="s">
        <v>16543</v>
      </c>
      <c r="E4564" t="s">
        <v>615</v>
      </c>
      <c r="F4564" t="s">
        <v>2644</v>
      </c>
      <c r="G4564" t="s">
        <v>16428</v>
      </c>
      <c r="H4564" t="s">
        <v>16429</v>
      </c>
      <c r="I4564" t="s">
        <v>53</v>
      </c>
      <c r="J4564" t="s">
        <v>16544</v>
      </c>
      <c r="K4564" t="s">
        <v>2648</v>
      </c>
      <c r="L4564">
        <v>17800</v>
      </c>
      <c r="M4564">
        <v>583</v>
      </c>
      <c r="N4564">
        <v>772</v>
      </c>
      <c r="O4564">
        <v>872</v>
      </c>
      <c r="P4564">
        <v>1239</v>
      </c>
      <c r="Q4564">
        <v>1250</v>
      </c>
    </row>
    <row r="4565" spans="1:17" x14ac:dyDescent="0.25">
      <c r="A4565">
        <v>54067</v>
      </c>
      <c r="B4565" t="s">
        <v>16545</v>
      </c>
      <c r="C4565" t="s">
        <v>16546</v>
      </c>
      <c r="D4565" t="s">
        <v>16547</v>
      </c>
      <c r="E4565" t="s">
        <v>1112</v>
      </c>
      <c r="F4565" t="s">
        <v>2644</v>
      </c>
      <c r="G4565" t="s">
        <v>16428</v>
      </c>
      <c r="H4565" t="s">
        <v>16429</v>
      </c>
      <c r="I4565" t="s">
        <v>53</v>
      </c>
      <c r="J4565" t="s">
        <v>16548</v>
      </c>
      <c r="K4565" t="s">
        <v>2657</v>
      </c>
      <c r="L4565">
        <v>24857</v>
      </c>
      <c r="M4565">
        <v>566</v>
      </c>
      <c r="N4565">
        <v>570</v>
      </c>
      <c r="O4565">
        <v>738</v>
      </c>
      <c r="P4565">
        <v>1048</v>
      </c>
      <c r="Q4565">
        <v>1071</v>
      </c>
    </row>
    <row r="4566" spans="1:17" x14ac:dyDescent="0.25">
      <c r="A4566">
        <v>54069</v>
      </c>
      <c r="B4566" t="s">
        <v>16549</v>
      </c>
      <c r="C4566" t="s">
        <v>12634</v>
      </c>
      <c r="D4566" t="s">
        <v>12635</v>
      </c>
      <c r="E4566" t="s">
        <v>1138</v>
      </c>
      <c r="F4566" t="s">
        <v>2644</v>
      </c>
      <c r="G4566" t="s">
        <v>16428</v>
      </c>
      <c r="H4566" t="s">
        <v>16429</v>
      </c>
      <c r="I4566" t="s">
        <v>53</v>
      </c>
      <c r="J4566" t="s">
        <v>16550</v>
      </c>
      <c r="K4566" t="s">
        <v>2648</v>
      </c>
      <c r="L4566">
        <v>41875</v>
      </c>
      <c r="M4566">
        <v>563</v>
      </c>
      <c r="N4566">
        <v>647</v>
      </c>
      <c r="O4566">
        <v>827</v>
      </c>
      <c r="P4566">
        <v>1074</v>
      </c>
      <c r="Q4566">
        <v>1227</v>
      </c>
    </row>
    <row r="4567" spans="1:17" x14ac:dyDescent="0.25">
      <c r="A4567">
        <v>54071</v>
      </c>
      <c r="B4567" t="s">
        <v>16551</v>
      </c>
      <c r="C4567" t="s">
        <v>16552</v>
      </c>
      <c r="D4567" t="s">
        <v>16553</v>
      </c>
      <c r="E4567" t="s">
        <v>1157</v>
      </c>
      <c r="F4567" t="s">
        <v>2644</v>
      </c>
      <c r="G4567" t="s">
        <v>16428</v>
      </c>
      <c r="H4567" t="s">
        <v>16429</v>
      </c>
      <c r="I4567" t="s">
        <v>53</v>
      </c>
      <c r="J4567" t="s">
        <v>16554</v>
      </c>
      <c r="K4567" t="s">
        <v>2657</v>
      </c>
      <c r="L4567">
        <v>6968</v>
      </c>
      <c r="M4567">
        <v>594</v>
      </c>
      <c r="N4567">
        <v>598</v>
      </c>
      <c r="O4567">
        <v>738</v>
      </c>
      <c r="P4567">
        <v>1049</v>
      </c>
      <c r="Q4567">
        <v>1239</v>
      </c>
    </row>
    <row r="4568" spans="1:17" x14ac:dyDescent="0.25">
      <c r="A4568">
        <v>54073</v>
      </c>
      <c r="B4568" t="s">
        <v>16555</v>
      </c>
      <c r="C4568" t="s">
        <v>16556</v>
      </c>
      <c r="D4568" t="s">
        <v>16557</v>
      </c>
      <c r="E4568" t="s">
        <v>1181</v>
      </c>
      <c r="F4568" t="s">
        <v>2644</v>
      </c>
      <c r="G4568" t="s">
        <v>16428</v>
      </c>
      <c r="H4568" t="s">
        <v>16429</v>
      </c>
      <c r="I4568" t="s">
        <v>53</v>
      </c>
      <c r="J4568" t="s">
        <v>16558</v>
      </c>
      <c r="K4568" t="s">
        <v>2657</v>
      </c>
      <c r="L4568">
        <v>7457</v>
      </c>
      <c r="M4568">
        <v>557</v>
      </c>
      <c r="N4568">
        <v>561</v>
      </c>
      <c r="O4568">
        <v>738</v>
      </c>
      <c r="P4568">
        <v>1049</v>
      </c>
      <c r="Q4568">
        <v>1071</v>
      </c>
    </row>
    <row r="4569" spans="1:17" x14ac:dyDescent="0.25">
      <c r="A4569">
        <v>54075</v>
      </c>
      <c r="B4569" t="s">
        <v>16559</v>
      </c>
      <c r="C4569" t="s">
        <v>16560</v>
      </c>
      <c r="D4569" t="s">
        <v>16561</v>
      </c>
      <c r="E4569" t="s">
        <v>1203</v>
      </c>
      <c r="F4569" t="s">
        <v>2644</v>
      </c>
      <c r="G4569" t="s">
        <v>16428</v>
      </c>
      <c r="H4569" t="s">
        <v>16429</v>
      </c>
      <c r="I4569" t="s">
        <v>53</v>
      </c>
      <c r="J4569" t="s">
        <v>16562</v>
      </c>
      <c r="K4569" t="s">
        <v>2657</v>
      </c>
      <c r="L4569">
        <v>8382</v>
      </c>
      <c r="M4569">
        <v>594</v>
      </c>
      <c r="N4569">
        <v>598</v>
      </c>
      <c r="O4569">
        <v>738</v>
      </c>
      <c r="P4569">
        <v>1046</v>
      </c>
      <c r="Q4569">
        <v>1071</v>
      </c>
    </row>
    <row r="4570" spans="1:17" x14ac:dyDescent="0.25">
      <c r="A4570">
        <v>54077</v>
      </c>
      <c r="B4570" t="s">
        <v>16563</v>
      </c>
      <c r="C4570" t="s">
        <v>16534</v>
      </c>
      <c r="D4570" t="s">
        <v>16535</v>
      </c>
      <c r="E4570" t="s">
        <v>1221</v>
      </c>
      <c r="F4570" t="s">
        <v>2644</v>
      </c>
      <c r="G4570" t="s">
        <v>16428</v>
      </c>
      <c r="H4570" t="s">
        <v>16429</v>
      </c>
      <c r="I4570" t="s">
        <v>53</v>
      </c>
      <c r="J4570" t="s">
        <v>16564</v>
      </c>
      <c r="K4570" t="s">
        <v>2648</v>
      </c>
      <c r="L4570">
        <v>33610</v>
      </c>
      <c r="M4570">
        <v>781</v>
      </c>
      <c r="N4570">
        <v>786</v>
      </c>
      <c r="O4570">
        <v>984</v>
      </c>
      <c r="P4570">
        <v>1290</v>
      </c>
      <c r="Q4570">
        <v>1676</v>
      </c>
    </row>
    <row r="4571" spans="1:17" x14ac:dyDescent="0.25">
      <c r="A4571">
        <v>54079</v>
      </c>
      <c r="B4571" t="s">
        <v>16565</v>
      </c>
      <c r="C4571" t="s">
        <v>16566</v>
      </c>
      <c r="D4571" t="s">
        <v>16567</v>
      </c>
      <c r="E4571" t="s">
        <v>1238</v>
      </c>
      <c r="F4571" t="s">
        <v>2644</v>
      </c>
      <c r="G4571" t="s">
        <v>16428</v>
      </c>
      <c r="H4571" t="s">
        <v>16429</v>
      </c>
      <c r="I4571" t="s">
        <v>53</v>
      </c>
      <c r="J4571" t="s">
        <v>16568</v>
      </c>
      <c r="K4571" t="s">
        <v>2648</v>
      </c>
      <c r="L4571">
        <v>56604</v>
      </c>
      <c r="M4571">
        <v>773</v>
      </c>
      <c r="N4571">
        <v>778</v>
      </c>
      <c r="O4571">
        <v>1003</v>
      </c>
      <c r="P4571">
        <v>1333</v>
      </c>
      <c r="Q4571">
        <v>1553</v>
      </c>
    </row>
    <row r="4572" spans="1:17" x14ac:dyDescent="0.25">
      <c r="A4572">
        <v>54081</v>
      </c>
      <c r="B4572" t="s">
        <v>16569</v>
      </c>
      <c r="C4572" t="s">
        <v>16570</v>
      </c>
      <c r="D4572" t="s">
        <v>16571</v>
      </c>
      <c r="E4572" t="s">
        <v>1260</v>
      </c>
      <c r="F4572" t="s">
        <v>2644</v>
      </c>
      <c r="G4572" t="s">
        <v>16428</v>
      </c>
      <c r="H4572" t="s">
        <v>16429</v>
      </c>
      <c r="I4572" t="s">
        <v>53</v>
      </c>
      <c r="J4572" t="s">
        <v>16572</v>
      </c>
      <c r="K4572" t="s">
        <v>2648</v>
      </c>
      <c r="L4572">
        <v>74452</v>
      </c>
      <c r="M4572">
        <v>663</v>
      </c>
      <c r="N4572">
        <v>667</v>
      </c>
      <c r="O4572">
        <v>824</v>
      </c>
      <c r="P4572">
        <v>1171</v>
      </c>
      <c r="Q4572">
        <v>1344</v>
      </c>
    </row>
    <row r="4573" spans="1:17" x14ac:dyDescent="0.25">
      <c r="A4573">
        <v>54083</v>
      </c>
      <c r="B4573" t="s">
        <v>16573</v>
      </c>
      <c r="C4573" t="s">
        <v>16574</v>
      </c>
      <c r="D4573" t="s">
        <v>16575</v>
      </c>
      <c r="E4573" t="s">
        <v>1282</v>
      </c>
      <c r="F4573" t="s">
        <v>2644</v>
      </c>
      <c r="G4573" t="s">
        <v>16428</v>
      </c>
      <c r="H4573" t="s">
        <v>16429</v>
      </c>
      <c r="I4573" t="s">
        <v>53</v>
      </c>
      <c r="J4573" t="s">
        <v>16576</v>
      </c>
      <c r="K4573" t="s">
        <v>2657</v>
      </c>
      <c r="L4573">
        <v>28763</v>
      </c>
      <c r="M4573">
        <v>544</v>
      </c>
      <c r="N4573">
        <v>587</v>
      </c>
      <c r="O4573">
        <v>746</v>
      </c>
      <c r="P4573">
        <v>969</v>
      </c>
      <c r="Q4573">
        <v>1106</v>
      </c>
    </row>
    <row r="4574" spans="1:17" x14ac:dyDescent="0.25">
      <c r="A4574">
        <v>54085</v>
      </c>
      <c r="B4574" t="s">
        <v>16577</v>
      </c>
      <c r="C4574" t="s">
        <v>16578</v>
      </c>
      <c r="D4574" t="s">
        <v>16579</v>
      </c>
      <c r="E4574" t="s">
        <v>1305</v>
      </c>
      <c r="F4574" t="s">
        <v>2644</v>
      </c>
      <c r="G4574" t="s">
        <v>16428</v>
      </c>
      <c r="H4574" t="s">
        <v>16429</v>
      </c>
      <c r="I4574" t="s">
        <v>53</v>
      </c>
      <c r="J4574" t="s">
        <v>16580</v>
      </c>
      <c r="K4574" t="s">
        <v>2657</v>
      </c>
      <c r="L4574">
        <v>9747</v>
      </c>
      <c r="M4574">
        <v>614</v>
      </c>
      <c r="N4574">
        <v>614</v>
      </c>
      <c r="O4574">
        <v>738</v>
      </c>
      <c r="P4574">
        <v>898</v>
      </c>
      <c r="Q4574">
        <v>991</v>
      </c>
    </row>
    <row r="4575" spans="1:17" x14ac:dyDescent="0.25">
      <c r="A4575">
        <v>54087</v>
      </c>
      <c r="B4575" t="s">
        <v>16581</v>
      </c>
      <c r="C4575" t="s">
        <v>16582</v>
      </c>
      <c r="D4575" t="s">
        <v>16583</v>
      </c>
      <c r="E4575" t="s">
        <v>1324</v>
      </c>
      <c r="F4575" t="s">
        <v>2644</v>
      </c>
      <c r="G4575" t="s">
        <v>16428</v>
      </c>
      <c r="H4575" t="s">
        <v>16429</v>
      </c>
      <c r="I4575" t="s">
        <v>53</v>
      </c>
      <c r="J4575" t="s">
        <v>16584</v>
      </c>
      <c r="K4575" t="s">
        <v>2657</v>
      </c>
      <c r="L4575">
        <v>13831</v>
      </c>
      <c r="M4575">
        <v>614</v>
      </c>
      <c r="N4575">
        <v>653</v>
      </c>
      <c r="O4575">
        <v>738</v>
      </c>
      <c r="P4575">
        <v>988</v>
      </c>
      <c r="Q4575">
        <v>991</v>
      </c>
    </row>
    <row r="4576" spans="1:17" x14ac:dyDescent="0.25">
      <c r="A4576">
        <v>54089</v>
      </c>
      <c r="B4576" t="s">
        <v>16585</v>
      </c>
      <c r="C4576" t="s">
        <v>16586</v>
      </c>
      <c r="D4576" t="s">
        <v>16587</v>
      </c>
      <c r="E4576" t="s">
        <v>1339</v>
      </c>
      <c r="F4576" t="s">
        <v>2644</v>
      </c>
      <c r="G4576" t="s">
        <v>16428</v>
      </c>
      <c r="H4576" t="s">
        <v>16429</v>
      </c>
      <c r="I4576" t="s">
        <v>53</v>
      </c>
      <c r="J4576" t="s">
        <v>16588</v>
      </c>
      <c r="K4576" t="s">
        <v>2657</v>
      </c>
      <c r="L4576">
        <v>12710</v>
      </c>
      <c r="M4576">
        <v>557</v>
      </c>
      <c r="N4576">
        <v>561</v>
      </c>
      <c r="O4576">
        <v>738</v>
      </c>
      <c r="P4576">
        <v>1049</v>
      </c>
      <c r="Q4576">
        <v>1071</v>
      </c>
    </row>
    <row r="4577" spans="1:17" x14ac:dyDescent="0.25">
      <c r="A4577">
        <v>54091</v>
      </c>
      <c r="B4577" t="s">
        <v>16589</v>
      </c>
      <c r="C4577" t="s">
        <v>16590</v>
      </c>
      <c r="D4577" t="s">
        <v>16591</v>
      </c>
      <c r="E4577" t="s">
        <v>1359</v>
      </c>
      <c r="F4577" t="s">
        <v>2644</v>
      </c>
      <c r="G4577" t="s">
        <v>16428</v>
      </c>
      <c r="H4577" t="s">
        <v>16429</v>
      </c>
      <c r="I4577" t="s">
        <v>53</v>
      </c>
      <c r="J4577" t="s">
        <v>16592</v>
      </c>
      <c r="K4577" t="s">
        <v>2657</v>
      </c>
      <c r="L4577">
        <v>16817</v>
      </c>
      <c r="M4577">
        <v>556</v>
      </c>
      <c r="N4577">
        <v>635</v>
      </c>
      <c r="O4577">
        <v>783</v>
      </c>
      <c r="P4577">
        <v>953</v>
      </c>
      <c r="Q4577">
        <v>1137</v>
      </c>
    </row>
    <row r="4578" spans="1:17" x14ac:dyDescent="0.25">
      <c r="A4578">
        <v>54093</v>
      </c>
      <c r="B4578" t="s">
        <v>16593</v>
      </c>
      <c r="C4578" t="s">
        <v>16594</v>
      </c>
      <c r="D4578" t="s">
        <v>16595</v>
      </c>
      <c r="E4578" t="s">
        <v>1382</v>
      </c>
      <c r="F4578" t="s">
        <v>2644</v>
      </c>
      <c r="G4578" t="s">
        <v>16428</v>
      </c>
      <c r="H4578" t="s">
        <v>16429</v>
      </c>
      <c r="I4578" t="s">
        <v>53</v>
      </c>
      <c r="J4578" t="s">
        <v>16596</v>
      </c>
      <c r="K4578" t="s">
        <v>2657</v>
      </c>
      <c r="L4578">
        <v>6943</v>
      </c>
      <c r="M4578">
        <v>614</v>
      </c>
      <c r="N4578">
        <v>653</v>
      </c>
      <c r="O4578">
        <v>738</v>
      </c>
      <c r="P4578">
        <v>1049</v>
      </c>
      <c r="Q4578">
        <v>1257</v>
      </c>
    </row>
    <row r="4579" spans="1:17" x14ac:dyDescent="0.25">
      <c r="A4579">
        <v>54095</v>
      </c>
      <c r="B4579" t="s">
        <v>16597</v>
      </c>
      <c r="C4579" t="s">
        <v>16598</v>
      </c>
      <c r="D4579" t="s">
        <v>16599</v>
      </c>
      <c r="E4579" t="s">
        <v>1399</v>
      </c>
      <c r="F4579" t="s">
        <v>2644</v>
      </c>
      <c r="G4579" t="s">
        <v>16428</v>
      </c>
      <c r="H4579" t="s">
        <v>16429</v>
      </c>
      <c r="I4579" t="s">
        <v>53</v>
      </c>
      <c r="J4579" t="s">
        <v>16600</v>
      </c>
      <c r="K4579" t="s">
        <v>2657</v>
      </c>
      <c r="L4579">
        <v>8736</v>
      </c>
      <c r="M4579">
        <v>516</v>
      </c>
      <c r="N4579">
        <v>683</v>
      </c>
      <c r="O4579">
        <v>771</v>
      </c>
      <c r="P4579">
        <v>938</v>
      </c>
      <c r="Q4579">
        <v>1119</v>
      </c>
    </row>
    <row r="4580" spans="1:17" x14ac:dyDescent="0.25">
      <c r="A4580">
        <v>54097</v>
      </c>
      <c r="B4580" t="s">
        <v>16601</v>
      </c>
      <c r="C4580" t="s">
        <v>16602</v>
      </c>
      <c r="D4580" t="s">
        <v>16603</v>
      </c>
      <c r="E4580" t="s">
        <v>1418</v>
      </c>
      <c r="F4580" t="s">
        <v>2644</v>
      </c>
      <c r="G4580" t="s">
        <v>16428</v>
      </c>
      <c r="H4580" t="s">
        <v>16429</v>
      </c>
      <c r="I4580" t="s">
        <v>53</v>
      </c>
      <c r="J4580" t="s">
        <v>16604</v>
      </c>
      <c r="K4580" t="s">
        <v>2657</v>
      </c>
      <c r="L4580">
        <v>24451</v>
      </c>
      <c r="M4580">
        <v>629</v>
      </c>
      <c r="N4580">
        <v>633</v>
      </c>
      <c r="O4580">
        <v>806</v>
      </c>
      <c r="P4580">
        <v>1004</v>
      </c>
      <c r="Q4580">
        <v>1232</v>
      </c>
    </row>
    <row r="4581" spans="1:17" x14ac:dyDescent="0.25">
      <c r="A4581">
        <v>54099</v>
      </c>
      <c r="B4581" t="s">
        <v>16605</v>
      </c>
      <c r="C4581" t="s">
        <v>6704</v>
      </c>
      <c r="D4581" t="s">
        <v>6705</v>
      </c>
      <c r="E4581" t="s">
        <v>975</v>
      </c>
      <c r="F4581" t="s">
        <v>2644</v>
      </c>
      <c r="G4581" t="s">
        <v>16428</v>
      </c>
      <c r="H4581" t="s">
        <v>16429</v>
      </c>
      <c r="I4581" t="s">
        <v>53</v>
      </c>
      <c r="J4581" t="s">
        <v>16606</v>
      </c>
      <c r="K4581" t="s">
        <v>2648</v>
      </c>
      <c r="L4581">
        <v>39952</v>
      </c>
      <c r="M4581">
        <v>648</v>
      </c>
      <c r="N4581">
        <v>706</v>
      </c>
      <c r="O4581">
        <v>829</v>
      </c>
      <c r="P4581">
        <v>1102</v>
      </c>
      <c r="Q4581">
        <v>1248</v>
      </c>
    </row>
    <row r="4582" spans="1:17" x14ac:dyDescent="0.25">
      <c r="A4582">
        <v>54101</v>
      </c>
      <c r="B4582" t="s">
        <v>16607</v>
      </c>
      <c r="C4582" t="s">
        <v>16608</v>
      </c>
      <c r="D4582" t="s">
        <v>16609</v>
      </c>
      <c r="E4582" t="s">
        <v>1458</v>
      </c>
      <c r="F4582" t="s">
        <v>2644</v>
      </c>
      <c r="G4582" t="s">
        <v>16428</v>
      </c>
      <c r="H4582" t="s">
        <v>16429</v>
      </c>
      <c r="I4582" t="s">
        <v>53</v>
      </c>
      <c r="J4582" t="s">
        <v>16610</v>
      </c>
      <c r="K4582" t="s">
        <v>2657</v>
      </c>
      <c r="L4582">
        <v>8289</v>
      </c>
      <c r="M4582">
        <v>493</v>
      </c>
      <c r="N4582">
        <v>561</v>
      </c>
      <c r="O4582">
        <v>738</v>
      </c>
      <c r="P4582">
        <v>993</v>
      </c>
      <c r="Q4582">
        <v>1071</v>
      </c>
    </row>
    <row r="4583" spans="1:17" x14ac:dyDescent="0.25">
      <c r="A4583">
        <v>54103</v>
      </c>
      <c r="B4583" t="s">
        <v>16611</v>
      </c>
      <c r="C4583" t="s">
        <v>16612</v>
      </c>
      <c r="D4583" t="s">
        <v>16613</v>
      </c>
      <c r="E4583" t="s">
        <v>1479</v>
      </c>
      <c r="F4583" t="s">
        <v>2644</v>
      </c>
      <c r="G4583" t="s">
        <v>16428</v>
      </c>
      <c r="H4583" t="s">
        <v>16429</v>
      </c>
      <c r="I4583" t="s">
        <v>53</v>
      </c>
      <c r="J4583" t="s">
        <v>16614</v>
      </c>
      <c r="K4583" t="s">
        <v>2657</v>
      </c>
      <c r="L4583">
        <v>15291</v>
      </c>
      <c r="M4583">
        <v>565</v>
      </c>
      <c r="N4583">
        <v>620</v>
      </c>
      <c r="O4583">
        <v>816</v>
      </c>
      <c r="P4583">
        <v>993</v>
      </c>
      <c r="Q4583">
        <v>1096</v>
      </c>
    </row>
    <row r="4584" spans="1:17" x14ac:dyDescent="0.25">
      <c r="A4584">
        <v>54105</v>
      </c>
      <c r="B4584" t="s">
        <v>16615</v>
      </c>
      <c r="C4584" t="s">
        <v>16616</v>
      </c>
      <c r="D4584" t="s">
        <v>16617</v>
      </c>
      <c r="E4584" t="s">
        <v>1498</v>
      </c>
      <c r="F4584" t="s">
        <v>2644</v>
      </c>
      <c r="G4584" t="s">
        <v>16428</v>
      </c>
      <c r="H4584" t="s">
        <v>16429</v>
      </c>
      <c r="I4584" t="s">
        <v>53</v>
      </c>
      <c r="J4584" t="s">
        <v>16618</v>
      </c>
      <c r="K4584" t="s">
        <v>2648</v>
      </c>
      <c r="L4584">
        <v>5764</v>
      </c>
      <c r="M4584">
        <v>668</v>
      </c>
      <c r="N4584">
        <v>672</v>
      </c>
      <c r="O4584">
        <v>793</v>
      </c>
      <c r="P4584">
        <v>1075</v>
      </c>
      <c r="Q4584">
        <v>1131</v>
      </c>
    </row>
    <row r="4585" spans="1:17" x14ac:dyDescent="0.25">
      <c r="A4585">
        <v>54107</v>
      </c>
      <c r="B4585" t="s">
        <v>16619</v>
      </c>
      <c r="C4585" t="s">
        <v>16616</v>
      </c>
      <c r="D4585" t="s">
        <v>16617</v>
      </c>
      <c r="E4585" t="s">
        <v>1518</v>
      </c>
      <c r="F4585" t="s">
        <v>2644</v>
      </c>
      <c r="G4585" t="s">
        <v>16428</v>
      </c>
      <c r="H4585" t="s">
        <v>16429</v>
      </c>
      <c r="I4585" t="s">
        <v>53</v>
      </c>
      <c r="J4585" t="s">
        <v>16620</v>
      </c>
      <c r="K4585" t="s">
        <v>2648</v>
      </c>
      <c r="L4585">
        <v>84387</v>
      </c>
      <c r="M4585">
        <v>668</v>
      </c>
      <c r="N4585">
        <v>672</v>
      </c>
      <c r="O4585">
        <v>793</v>
      </c>
      <c r="P4585">
        <v>1075</v>
      </c>
      <c r="Q4585">
        <v>1131</v>
      </c>
    </row>
    <row r="4586" spans="1:17" x14ac:dyDescent="0.25">
      <c r="A4586">
        <v>54109</v>
      </c>
      <c r="B4586" t="s">
        <v>16621</v>
      </c>
      <c r="C4586" t="s">
        <v>16622</v>
      </c>
      <c r="D4586" t="s">
        <v>16623</v>
      </c>
      <c r="E4586" t="s">
        <v>1539</v>
      </c>
      <c r="F4586" t="s">
        <v>2644</v>
      </c>
      <c r="G4586" t="s">
        <v>16428</v>
      </c>
      <c r="H4586" t="s">
        <v>16429</v>
      </c>
      <c r="I4586" t="s">
        <v>53</v>
      </c>
      <c r="J4586" t="s">
        <v>16624</v>
      </c>
      <c r="K4586" t="s">
        <v>2657</v>
      </c>
      <c r="L4586">
        <v>20890</v>
      </c>
      <c r="M4586">
        <v>632</v>
      </c>
      <c r="N4586">
        <v>636</v>
      </c>
      <c r="O4586">
        <v>785</v>
      </c>
      <c r="P4586">
        <v>978</v>
      </c>
      <c r="Q4586">
        <v>1055</v>
      </c>
    </row>
    <row r="4587" spans="1:17" x14ac:dyDescent="0.25">
      <c r="A4587">
        <v>55001</v>
      </c>
      <c r="B4587" t="s">
        <v>16625</v>
      </c>
      <c r="C4587" t="s">
        <v>16626</v>
      </c>
      <c r="D4587" t="s">
        <v>16627</v>
      </c>
      <c r="E4587" t="s">
        <v>64</v>
      </c>
      <c r="F4587" t="s">
        <v>2644</v>
      </c>
      <c r="G4587" t="s">
        <v>16628</v>
      </c>
      <c r="H4587" t="s">
        <v>16629</v>
      </c>
      <c r="I4587" t="s">
        <v>54</v>
      </c>
      <c r="J4587" t="s">
        <v>16630</v>
      </c>
      <c r="K4587" t="s">
        <v>2657</v>
      </c>
      <c r="L4587">
        <v>20208</v>
      </c>
      <c r="M4587">
        <v>598</v>
      </c>
      <c r="N4587">
        <v>648</v>
      </c>
      <c r="O4587">
        <v>853</v>
      </c>
      <c r="P4587">
        <v>1050</v>
      </c>
      <c r="Q4587">
        <v>1146</v>
      </c>
    </row>
    <row r="4588" spans="1:17" x14ac:dyDescent="0.25">
      <c r="A4588">
        <v>55003</v>
      </c>
      <c r="B4588" t="s">
        <v>16631</v>
      </c>
      <c r="C4588" t="s">
        <v>16632</v>
      </c>
      <c r="D4588" t="s">
        <v>16633</v>
      </c>
      <c r="E4588" t="s">
        <v>142</v>
      </c>
      <c r="F4588" t="s">
        <v>2644</v>
      </c>
      <c r="G4588" t="s">
        <v>16628</v>
      </c>
      <c r="H4588" t="s">
        <v>16629</v>
      </c>
      <c r="I4588" t="s">
        <v>54</v>
      </c>
      <c r="J4588" t="s">
        <v>16634</v>
      </c>
      <c r="K4588" t="s">
        <v>2657</v>
      </c>
      <c r="L4588">
        <v>15524</v>
      </c>
      <c r="M4588">
        <v>579</v>
      </c>
      <c r="N4588">
        <v>666</v>
      </c>
      <c r="O4588">
        <v>826</v>
      </c>
      <c r="P4588">
        <v>1090</v>
      </c>
      <c r="Q4588">
        <v>1407</v>
      </c>
    </row>
    <row r="4589" spans="1:17" x14ac:dyDescent="0.25">
      <c r="A4589">
        <v>55005</v>
      </c>
      <c r="B4589" t="s">
        <v>16635</v>
      </c>
      <c r="C4589" t="s">
        <v>16636</v>
      </c>
      <c r="D4589" t="s">
        <v>16637</v>
      </c>
      <c r="E4589" t="s">
        <v>189</v>
      </c>
      <c r="F4589" t="s">
        <v>2644</v>
      </c>
      <c r="G4589" t="s">
        <v>16628</v>
      </c>
      <c r="H4589" t="s">
        <v>16629</v>
      </c>
      <c r="I4589" t="s">
        <v>54</v>
      </c>
      <c r="J4589" t="s">
        <v>16638</v>
      </c>
      <c r="K4589" t="s">
        <v>2657</v>
      </c>
      <c r="L4589">
        <v>45182</v>
      </c>
      <c r="M4589">
        <v>613</v>
      </c>
      <c r="N4589">
        <v>671</v>
      </c>
      <c r="O4589">
        <v>883</v>
      </c>
      <c r="P4589">
        <v>1109</v>
      </c>
      <c r="Q4589">
        <v>1259</v>
      </c>
    </row>
    <row r="4590" spans="1:17" x14ac:dyDescent="0.25">
      <c r="A4590">
        <v>55007</v>
      </c>
      <c r="B4590" t="s">
        <v>16639</v>
      </c>
      <c r="C4590" t="s">
        <v>16640</v>
      </c>
      <c r="D4590" t="s">
        <v>16641</v>
      </c>
      <c r="E4590" t="s">
        <v>236</v>
      </c>
      <c r="F4590" t="s">
        <v>2644</v>
      </c>
      <c r="G4590" t="s">
        <v>16628</v>
      </c>
      <c r="H4590" t="s">
        <v>16629</v>
      </c>
      <c r="I4590" t="s">
        <v>54</v>
      </c>
      <c r="J4590" t="s">
        <v>16642</v>
      </c>
      <c r="K4590" t="s">
        <v>2657</v>
      </c>
      <c r="L4590">
        <v>15088</v>
      </c>
      <c r="M4590">
        <v>683</v>
      </c>
      <c r="N4590">
        <v>694</v>
      </c>
      <c r="O4590">
        <v>836</v>
      </c>
      <c r="P4590">
        <v>1119</v>
      </c>
      <c r="Q4590">
        <v>1123</v>
      </c>
    </row>
    <row r="4591" spans="1:17" x14ac:dyDescent="0.25">
      <c r="A4591">
        <v>55009</v>
      </c>
      <c r="B4591" t="s">
        <v>16643</v>
      </c>
      <c r="C4591" t="s">
        <v>16644</v>
      </c>
      <c r="D4591" t="s">
        <v>16645</v>
      </c>
      <c r="E4591" t="s">
        <v>249</v>
      </c>
      <c r="F4591" t="s">
        <v>2644</v>
      </c>
      <c r="G4591" t="s">
        <v>16628</v>
      </c>
      <c r="H4591" t="s">
        <v>16629</v>
      </c>
      <c r="I4591" t="s">
        <v>54</v>
      </c>
      <c r="J4591" t="s">
        <v>16646</v>
      </c>
      <c r="K4591" t="s">
        <v>2648</v>
      </c>
      <c r="L4591">
        <v>262559</v>
      </c>
      <c r="M4591">
        <v>708</v>
      </c>
      <c r="N4591">
        <v>764</v>
      </c>
      <c r="O4591">
        <v>965</v>
      </c>
      <c r="P4591">
        <v>1292</v>
      </c>
      <c r="Q4591">
        <v>1296</v>
      </c>
    </row>
    <row r="4592" spans="1:17" x14ac:dyDescent="0.25">
      <c r="A4592">
        <v>55011</v>
      </c>
      <c r="B4592" t="s">
        <v>16647</v>
      </c>
      <c r="C4592" t="s">
        <v>16648</v>
      </c>
      <c r="D4592" t="s">
        <v>16649</v>
      </c>
      <c r="E4592" t="s">
        <v>314</v>
      </c>
      <c r="F4592" t="s">
        <v>2644</v>
      </c>
      <c r="G4592" t="s">
        <v>16628</v>
      </c>
      <c r="H4592" t="s">
        <v>16629</v>
      </c>
      <c r="I4592" t="s">
        <v>54</v>
      </c>
      <c r="J4592" t="s">
        <v>16650</v>
      </c>
      <c r="K4592" t="s">
        <v>2657</v>
      </c>
      <c r="L4592">
        <v>13087</v>
      </c>
      <c r="M4592">
        <v>638</v>
      </c>
      <c r="N4592">
        <v>691</v>
      </c>
      <c r="O4592">
        <v>909</v>
      </c>
      <c r="P4592">
        <v>1134</v>
      </c>
      <c r="Q4592">
        <v>1221</v>
      </c>
    </row>
    <row r="4593" spans="1:17" x14ac:dyDescent="0.25">
      <c r="A4593">
        <v>55013</v>
      </c>
      <c r="B4593" t="s">
        <v>16651</v>
      </c>
      <c r="C4593" t="s">
        <v>16652</v>
      </c>
      <c r="D4593" t="s">
        <v>16653</v>
      </c>
      <c r="E4593" t="s">
        <v>352</v>
      </c>
      <c r="F4593" t="s">
        <v>2644</v>
      </c>
      <c r="G4593" t="s">
        <v>16628</v>
      </c>
      <c r="H4593" t="s">
        <v>16629</v>
      </c>
      <c r="I4593" t="s">
        <v>54</v>
      </c>
      <c r="J4593" t="s">
        <v>16654</v>
      </c>
      <c r="K4593" t="s">
        <v>2657</v>
      </c>
      <c r="L4593">
        <v>15363</v>
      </c>
      <c r="M4593">
        <v>606</v>
      </c>
      <c r="N4593">
        <v>689</v>
      </c>
      <c r="O4593">
        <v>907</v>
      </c>
      <c r="P4593">
        <v>1104</v>
      </c>
      <c r="Q4593">
        <v>1249</v>
      </c>
    </row>
    <row r="4594" spans="1:17" x14ac:dyDescent="0.25">
      <c r="A4594">
        <v>55015</v>
      </c>
      <c r="B4594" t="s">
        <v>16655</v>
      </c>
      <c r="C4594" t="s">
        <v>16656</v>
      </c>
      <c r="D4594" t="s">
        <v>16657</v>
      </c>
      <c r="E4594" t="s">
        <v>386</v>
      </c>
      <c r="F4594" t="s">
        <v>2644</v>
      </c>
      <c r="G4594" t="s">
        <v>16628</v>
      </c>
      <c r="H4594" t="s">
        <v>16629</v>
      </c>
      <c r="I4594" t="s">
        <v>54</v>
      </c>
      <c r="J4594" t="s">
        <v>16658</v>
      </c>
      <c r="K4594" t="s">
        <v>2648</v>
      </c>
      <c r="L4594">
        <v>50005</v>
      </c>
      <c r="M4594">
        <v>681</v>
      </c>
      <c r="N4594">
        <v>748</v>
      </c>
      <c r="O4594">
        <v>949</v>
      </c>
      <c r="P4594">
        <v>1271</v>
      </c>
      <c r="Q4594">
        <v>1276</v>
      </c>
    </row>
    <row r="4595" spans="1:17" x14ac:dyDescent="0.25">
      <c r="A4595">
        <v>55017</v>
      </c>
      <c r="B4595" t="s">
        <v>16659</v>
      </c>
      <c r="C4595" t="s">
        <v>16660</v>
      </c>
      <c r="D4595" t="s">
        <v>16661</v>
      </c>
      <c r="E4595" t="s">
        <v>422</v>
      </c>
      <c r="F4595" t="s">
        <v>2644</v>
      </c>
      <c r="G4595" t="s">
        <v>16628</v>
      </c>
      <c r="H4595" t="s">
        <v>16629</v>
      </c>
      <c r="I4595" t="s">
        <v>54</v>
      </c>
      <c r="J4595" t="s">
        <v>16662</v>
      </c>
      <c r="K4595" t="s">
        <v>2648</v>
      </c>
      <c r="L4595">
        <v>64175</v>
      </c>
      <c r="M4595">
        <v>639</v>
      </c>
      <c r="N4595">
        <v>716</v>
      </c>
      <c r="O4595">
        <v>914</v>
      </c>
      <c r="P4595">
        <v>1244</v>
      </c>
      <c r="Q4595">
        <v>1427</v>
      </c>
    </row>
    <row r="4596" spans="1:17" x14ac:dyDescent="0.25">
      <c r="A4596">
        <v>55019</v>
      </c>
      <c r="B4596" t="s">
        <v>16663</v>
      </c>
      <c r="C4596" t="s">
        <v>16664</v>
      </c>
      <c r="D4596" t="s">
        <v>16665</v>
      </c>
      <c r="E4596" t="s">
        <v>122</v>
      </c>
      <c r="F4596" t="s">
        <v>2644</v>
      </c>
      <c r="G4596" t="s">
        <v>16628</v>
      </c>
      <c r="H4596" t="s">
        <v>16629</v>
      </c>
      <c r="I4596" t="s">
        <v>54</v>
      </c>
      <c r="J4596" t="s">
        <v>16666</v>
      </c>
      <c r="K4596" t="s">
        <v>2657</v>
      </c>
      <c r="L4596">
        <v>34668</v>
      </c>
      <c r="M4596">
        <v>579</v>
      </c>
      <c r="N4596">
        <v>628</v>
      </c>
      <c r="O4596">
        <v>826</v>
      </c>
      <c r="P4596">
        <v>1084</v>
      </c>
      <c r="Q4596">
        <v>1110</v>
      </c>
    </row>
    <row r="4597" spans="1:17" x14ac:dyDescent="0.25">
      <c r="A4597">
        <v>55021</v>
      </c>
      <c r="B4597" t="s">
        <v>16667</v>
      </c>
      <c r="C4597" t="s">
        <v>16668</v>
      </c>
      <c r="D4597" t="s">
        <v>16669</v>
      </c>
      <c r="E4597" t="s">
        <v>269</v>
      </c>
      <c r="F4597" t="s">
        <v>2644</v>
      </c>
      <c r="G4597" t="s">
        <v>16628</v>
      </c>
      <c r="H4597" t="s">
        <v>16629</v>
      </c>
      <c r="I4597" t="s">
        <v>54</v>
      </c>
      <c r="J4597" t="s">
        <v>16670</v>
      </c>
      <c r="K4597" t="s">
        <v>2648</v>
      </c>
      <c r="L4597">
        <v>57331</v>
      </c>
      <c r="M4597">
        <v>685</v>
      </c>
      <c r="N4597">
        <v>778</v>
      </c>
      <c r="O4597">
        <v>1024</v>
      </c>
      <c r="P4597">
        <v>1455</v>
      </c>
      <c r="Q4597">
        <v>1518</v>
      </c>
    </row>
    <row r="4598" spans="1:17" x14ac:dyDescent="0.25">
      <c r="A4598">
        <v>55023</v>
      </c>
      <c r="B4598" t="s">
        <v>16671</v>
      </c>
      <c r="C4598" t="s">
        <v>16672</v>
      </c>
      <c r="D4598" t="s">
        <v>16673</v>
      </c>
      <c r="E4598" t="s">
        <v>518</v>
      </c>
      <c r="F4598" t="s">
        <v>2644</v>
      </c>
      <c r="G4598" t="s">
        <v>16628</v>
      </c>
      <c r="H4598" t="s">
        <v>16629</v>
      </c>
      <c r="I4598" t="s">
        <v>54</v>
      </c>
      <c r="J4598" t="s">
        <v>16674</v>
      </c>
      <c r="K4598" t="s">
        <v>2657</v>
      </c>
      <c r="L4598">
        <v>16155</v>
      </c>
      <c r="M4598">
        <v>552</v>
      </c>
      <c r="N4598">
        <v>669</v>
      </c>
      <c r="O4598">
        <v>826</v>
      </c>
      <c r="P4598">
        <v>1005</v>
      </c>
      <c r="Q4598">
        <v>1272</v>
      </c>
    </row>
    <row r="4599" spans="1:17" x14ac:dyDescent="0.25">
      <c r="A4599">
        <v>55025</v>
      </c>
      <c r="B4599" t="s">
        <v>16675</v>
      </c>
      <c r="C4599" t="s">
        <v>16676</v>
      </c>
      <c r="D4599" t="s">
        <v>16677</v>
      </c>
      <c r="E4599" t="s">
        <v>551</v>
      </c>
      <c r="F4599" t="s">
        <v>2644</v>
      </c>
      <c r="G4599" t="s">
        <v>16628</v>
      </c>
      <c r="H4599" t="s">
        <v>16629</v>
      </c>
      <c r="I4599" t="s">
        <v>54</v>
      </c>
      <c r="J4599" t="s">
        <v>16678</v>
      </c>
      <c r="K4599" t="s">
        <v>2648</v>
      </c>
      <c r="L4599">
        <v>542459</v>
      </c>
      <c r="M4599">
        <v>1007</v>
      </c>
      <c r="N4599">
        <v>1183</v>
      </c>
      <c r="O4599">
        <v>1378</v>
      </c>
      <c r="P4599">
        <v>1810</v>
      </c>
      <c r="Q4599">
        <v>2041</v>
      </c>
    </row>
    <row r="4600" spans="1:17" x14ac:dyDescent="0.25">
      <c r="A4600">
        <v>55027</v>
      </c>
      <c r="B4600" t="s">
        <v>16679</v>
      </c>
      <c r="C4600" t="s">
        <v>16680</v>
      </c>
      <c r="D4600" t="s">
        <v>16681</v>
      </c>
      <c r="E4600" t="s">
        <v>583</v>
      </c>
      <c r="F4600" t="s">
        <v>2644</v>
      </c>
      <c r="G4600" t="s">
        <v>16628</v>
      </c>
      <c r="H4600" t="s">
        <v>16629</v>
      </c>
      <c r="I4600" t="s">
        <v>54</v>
      </c>
      <c r="J4600" t="s">
        <v>16682</v>
      </c>
      <c r="K4600" t="s">
        <v>2657</v>
      </c>
      <c r="L4600">
        <v>87569</v>
      </c>
      <c r="M4600">
        <v>621</v>
      </c>
      <c r="N4600">
        <v>727</v>
      </c>
      <c r="O4600">
        <v>929</v>
      </c>
      <c r="P4600">
        <v>1245</v>
      </c>
      <c r="Q4600">
        <v>1367</v>
      </c>
    </row>
    <row r="4601" spans="1:17" x14ac:dyDescent="0.25">
      <c r="A4601">
        <v>55029</v>
      </c>
      <c r="B4601" t="s">
        <v>16683</v>
      </c>
      <c r="C4601" t="s">
        <v>16684</v>
      </c>
      <c r="D4601" t="s">
        <v>16685</v>
      </c>
      <c r="E4601" t="s">
        <v>618</v>
      </c>
      <c r="F4601" t="s">
        <v>2644</v>
      </c>
      <c r="G4601" t="s">
        <v>16628</v>
      </c>
      <c r="H4601" t="s">
        <v>16629</v>
      </c>
      <c r="I4601" t="s">
        <v>54</v>
      </c>
      <c r="J4601" t="s">
        <v>16686</v>
      </c>
      <c r="K4601" t="s">
        <v>2657</v>
      </c>
      <c r="L4601">
        <v>27621</v>
      </c>
      <c r="M4601">
        <v>721</v>
      </c>
      <c r="N4601">
        <v>726</v>
      </c>
      <c r="O4601">
        <v>951</v>
      </c>
      <c r="P4601">
        <v>1164</v>
      </c>
      <c r="Q4601">
        <v>1288</v>
      </c>
    </row>
    <row r="4602" spans="1:17" x14ac:dyDescent="0.25">
      <c r="A4602">
        <v>55031</v>
      </c>
      <c r="B4602" t="s">
        <v>16687</v>
      </c>
      <c r="C4602" t="s">
        <v>9509</v>
      </c>
      <c r="D4602" t="s">
        <v>9510</v>
      </c>
      <c r="E4602" t="s">
        <v>169</v>
      </c>
      <c r="F4602" t="s">
        <v>2644</v>
      </c>
      <c r="G4602" t="s">
        <v>16628</v>
      </c>
      <c r="H4602" t="s">
        <v>16629</v>
      </c>
      <c r="I4602" t="s">
        <v>54</v>
      </c>
      <c r="J4602" t="s">
        <v>16688</v>
      </c>
      <c r="K4602" t="s">
        <v>2648</v>
      </c>
      <c r="L4602">
        <v>43497</v>
      </c>
      <c r="M4602">
        <v>780</v>
      </c>
      <c r="N4602">
        <v>838</v>
      </c>
      <c r="O4602">
        <v>1087</v>
      </c>
      <c r="P4602">
        <v>1435</v>
      </c>
      <c r="Q4602">
        <v>1789</v>
      </c>
    </row>
    <row r="4603" spans="1:17" x14ac:dyDescent="0.25">
      <c r="A4603">
        <v>55033</v>
      </c>
      <c r="B4603" t="s">
        <v>16689</v>
      </c>
      <c r="C4603" t="s">
        <v>16690</v>
      </c>
      <c r="D4603" t="s">
        <v>16691</v>
      </c>
      <c r="E4603" t="s">
        <v>542</v>
      </c>
      <c r="F4603" t="s">
        <v>2644</v>
      </c>
      <c r="G4603" t="s">
        <v>16628</v>
      </c>
      <c r="H4603" t="s">
        <v>16629</v>
      </c>
      <c r="I4603" t="s">
        <v>54</v>
      </c>
      <c r="J4603" t="s">
        <v>16692</v>
      </c>
      <c r="K4603" t="s">
        <v>2657</v>
      </c>
      <c r="L4603">
        <v>45029</v>
      </c>
      <c r="M4603">
        <v>670</v>
      </c>
      <c r="N4603">
        <v>717</v>
      </c>
      <c r="O4603">
        <v>921</v>
      </c>
      <c r="P4603">
        <v>1250</v>
      </c>
      <c r="Q4603">
        <v>1478</v>
      </c>
    </row>
    <row r="4604" spans="1:17" x14ac:dyDescent="0.25">
      <c r="A4604">
        <v>55035</v>
      </c>
      <c r="B4604" t="s">
        <v>16693</v>
      </c>
      <c r="C4604" t="s">
        <v>16660</v>
      </c>
      <c r="D4604" t="s">
        <v>16661</v>
      </c>
      <c r="E4604" t="s">
        <v>713</v>
      </c>
      <c r="F4604" t="s">
        <v>2644</v>
      </c>
      <c r="G4604" t="s">
        <v>16628</v>
      </c>
      <c r="H4604" t="s">
        <v>16629</v>
      </c>
      <c r="I4604" t="s">
        <v>54</v>
      </c>
      <c r="J4604" t="s">
        <v>16694</v>
      </c>
      <c r="K4604" t="s">
        <v>2648</v>
      </c>
      <c r="L4604">
        <v>104132</v>
      </c>
      <c r="M4604">
        <v>639</v>
      </c>
      <c r="N4604">
        <v>716</v>
      </c>
      <c r="O4604">
        <v>914</v>
      </c>
      <c r="P4604">
        <v>1244</v>
      </c>
      <c r="Q4604">
        <v>1427</v>
      </c>
    </row>
    <row r="4605" spans="1:17" x14ac:dyDescent="0.25">
      <c r="A4605">
        <v>55037</v>
      </c>
      <c r="B4605" t="s">
        <v>16695</v>
      </c>
      <c r="C4605" t="s">
        <v>16696</v>
      </c>
      <c r="D4605" t="s">
        <v>16697</v>
      </c>
      <c r="E4605" t="s">
        <v>738</v>
      </c>
      <c r="F4605" t="s">
        <v>2644</v>
      </c>
      <c r="G4605" t="s">
        <v>16628</v>
      </c>
      <c r="H4605" t="s">
        <v>16629</v>
      </c>
      <c r="I4605" t="s">
        <v>54</v>
      </c>
      <c r="J4605" t="s">
        <v>16698</v>
      </c>
      <c r="K4605" t="s">
        <v>2657</v>
      </c>
      <c r="L4605">
        <v>4312</v>
      </c>
      <c r="M4605">
        <v>637</v>
      </c>
      <c r="N4605">
        <v>690</v>
      </c>
      <c r="O4605">
        <v>908</v>
      </c>
      <c r="P4605">
        <v>1105</v>
      </c>
      <c r="Q4605">
        <v>1284</v>
      </c>
    </row>
    <row r="4606" spans="1:17" x14ac:dyDescent="0.25">
      <c r="A4606">
        <v>55039</v>
      </c>
      <c r="B4606" t="s">
        <v>16699</v>
      </c>
      <c r="C4606" t="s">
        <v>16700</v>
      </c>
      <c r="D4606" t="s">
        <v>16701</v>
      </c>
      <c r="E4606" t="s">
        <v>768</v>
      </c>
      <c r="F4606" t="s">
        <v>2644</v>
      </c>
      <c r="G4606" t="s">
        <v>16628</v>
      </c>
      <c r="H4606" t="s">
        <v>16629</v>
      </c>
      <c r="I4606" t="s">
        <v>54</v>
      </c>
      <c r="J4606" t="s">
        <v>16702</v>
      </c>
      <c r="K4606" t="s">
        <v>2648</v>
      </c>
      <c r="L4606">
        <v>102654</v>
      </c>
      <c r="M4606">
        <v>663</v>
      </c>
      <c r="N4606">
        <v>720</v>
      </c>
      <c r="O4606">
        <v>924</v>
      </c>
      <c r="P4606">
        <v>1224</v>
      </c>
      <c r="Q4606">
        <v>1241</v>
      </c>
    </row>
    <row r="4607" spans="1:17" x14ac:dyDescent="0.25">
      <c r="A4607">
        <v>55041</v>
      </c>
      <c r="B4607" t="s">
        <v>16703</v>
      </c>
      <c r="C4607" t="s">
        <v>16704</v>
      </c>
      <c r="D4607" t="s">
        <v>16705</v>
      </c>
      <c r="E4607" t="s">
        <v>792</v>
      </c>
      <c r="F4607" t="s">
        <v>2644</v>
      </c>
      <c r="G4607" t="s">
        <v>16628</v>
      </c>
      <c r="H4607" t="s">
        <v>16629</v>
      </c>
      <c r="I4607" t="s">
        <v>54</v>
      </c>
      <c r="J4607" t="s">
        <v>16706</v>
      </c>
      <c r="K4607" t="s">
        <v>2657</v>
      </c>
      <c r="L4607">
        <v>9003</v>
      </c>
      <c r="M4607">
        <v>552</v>
      </c>
      <c r="N4607">
        <v>628</v>
      </c>
      <c r="O4607">
        <v>826</v>
      </c>
      <c r="P4607">
        <v>1005</v>
      </c>
      <c r="Q4607">
        <v>1110</v>
      </c>
    </row>
    <row r="4608" spans="1:17" x14ac:dyDescent="0.25">
      <c r="A4608">
        <v>55043</v>
      </c>
      <c r="B4608" t="s">
        <v>16707</v>
      </c>
      <c r="C4608" t="s">
        <v>16708</v>
      </c>
      <c r="D4608" t="s">
        <v>16709</v>
      </c>
      <c r="E4608" t="s">
        <v>446</v>
      </c>
      <c r="F4608" t="s">
        <v>2644</v>
      </c>
      <c r="G4608" t="s">
        <v>16628</v>
      </c>
      <c r="H4608" t="s">
        <v>16629</v>
      </c>
      <c r="I4608" t="s">
        <v>54</v>
      </c>
      <c r="J4608" t="s">
        <v>16710</v>
      </c>
      <c r="K4608" t="s">
        <v>2657</v>
      </c>
      <c r="L4608">
        <v>51570</v>
      </c>
      <c r="M4608">
        <v>635</v>
      </c>
      <c r="N4608">
        <v>639</v>
      </c>
      <c r="O4608">
        <v>826</v>
      </c>
      <c r="P4608">
        <v>1065</v>
      </c>
      <c r="Q4608">
        <v>1407</v>
      </c>
    </row>
    <row r="4609" spans="1:17" x14ac:dyDescent="0.25">
      <c r="A4609">
        <v>55045</v>
      </c>
      <c r="B4609" t="s">
        <v>16711</v>
      </c>
      <c r="C4609" t="s">
        <v>16712</v>
      </c>
      <c r="D4609" t="s">
        <v>16713</v>
      </c>
      <c r="E4609" t="s">
        <v>850</v>
      </c>
      <c r="F4609" t="s">
        <v>2644</v>
      </c>
      <c r="G4609" t="s">
        <v>16628</v>
      </c>
      <c r="H4609" t="s">
        <v>16629</v>
      </c>
      <c r="I4609" t="s">
        <v>54</v>
      </c>
      <c r="J4609" t="s">
        <v>16714</v>
      </c>
      <c r="K4609" t="s">
        <v>2648</v>
      </c>
      <c r="L4609">
        <v>36790</v>
      </c>
      <c r="M4609">
        <v>719</v>
      </c>
      <c r="N4609">
        <v>726</v>
      </c>
      <c r="O4609">
        <v>955</v>
      </c>
      <c r="P4609">
        <v>1162</v>
      </c>
      <c r="Q4609">
        <v>1283</v>
      </c>
    </row>
    <row r="4610" spans="1:17" x14ac:dyDescent="0.25">
      <c r="A4610">
        <v>55047</v>
      </c>
      <c r="B4610" t="s">
        <v>16715</v>
      </c>
      <c r="C4610" t="s">
        <v>16716</v>
      </c>
      <c r="D4610" t="s">
        <v>16717</v>
      </c>
      <c r="E4610" t="s">
        <v>875</v>
      </c>
      <c r="F4610" t="s">
        <v>2644</v>
      </c>
      <c r="G4610" t="s">
        <v>16628</v>
      </c>
      <c r="H4610" t="s">
        <v>16629</v>
      </c>
      <c r="I4610" t="s">
        <v>54</v>
      </c>
      <c r="J4610" t="s">
        <v>16718</v>
      </c>
      <c r="K4610" t="s">
        <v>2657</v>
      </c>
      <c r="L4610">
        <v>18807</v>
      </c>
      <c r="M4610">
        <v>584</v>
      </c>
      <c r="N4610">
        <v>633</v>
      </c>
      <c r="O4610">
        <v>833</v>
      </c>
      <c r="P4610">
        <v>1014</v>
      </c>
      <c r="Q4610">
        <v>1401</v>
      </c>
    </row>
    <row r="4611" spans="1:17" x14ac:dyDescent="0.25">
      <c r="A4611">
        <v>55049</v>
      </c>
      <c r="B4611" t="s">
        <v>16719</v>
      </c>
      <c r="C4611" t="s">
        <v>16720</v>
      </c>
      <c r="D4611" t="s">
        <v>16721</v>
      </c>
      <c r="E4611" t="s">
        <v>897</v>
      </c>
      <c r="F4611" t="s">
        <v>2644</v>
      </c>
      <c r="G4611" t="s">
        <v>16628</v>
      </c>
      <c r="H4611" t="s">
        <v>16629</v>
      </c>
      <c r="I4611" t="s">
        <v>54</v>
      </c>
      <c r="J4611" t="s">
        <v>16722</v>
      </c>
      <c r="K4611" t="s">
        <v>2648</v>
      </c>
      <c r="L4611">
        <v>23632</v>
      </c>
      <c r="M4611">
        <v>730</v>
      </c>
      <c r="N4611">
        <v>736</v>
      </c>
      <c r="O4611">
        <v>969</v>
      </c>
      <c r="P4611">
        <v>1256</v>
      </c>
      <c r="Q4611">
        <v>1377</v>
      </c>
    </row>
    <row r="4612" spans="1:17" x14ac:dyDescent="0.25">
      <c r="A4612">
        <v>55051</v>
      </c>
      <c r="B4612" t="s">
        <v>16723</v>
      </c>
      <c r="C4612" t="s">
        <v>16724</v>
      </c>
      <c r="D4612" t="s">
        <v>16725</v>
      </c>
      <c r="E4612" t="s">
        <v>488</v>
      </c>
      <c r="F4612" t="s">
        <v>2644</v>
      </c>
      <c r="G4612" t="s">
        <v>16628</v>
      </c>
      <c r="H4612" t="s">
        <v>16629</v>
      </c>
      <c r="I4612" t="s">
        <v>54</v>
      </c>
      <c r="J4612" t="s">
        <v>16726</v>
      </c>
      <c r="K4612" t="s">
        <v>2657</v>
      </c>
      <c r="L4612">
        <v>5679</v>
      </c>
      <c r="M4612">
        <v>579</v>
      </c>
      <c r="N4612">
        <v>647</v>
      </c>
      <c r="O4612">
        <v>826</v>
      </c>
      <c r="P4612">
        <v>1005</v>
      </c>
      <c r="Q4612">
        <v>1145</v>
      </c>
    </row>
    <row r="4613" spans="1:17" x14ac:dyDescent="0.25">
      <c r="A4613">
        <v>55053</v>
      </c>
      <c r="B4613" t="s">
        <v>16727</v>
      </c>
      <c r="C4613" t="s">
        <v>16728</v>
      </c>
      <c r="D4613" t="s">
        <v>16729</v>
      </c>
      <c r="E4613" t="s">
        <v>609</v>
      </c>
      <c r="F4613" t="s">
        <v>2644</v>
      </c>
      <c r="G4613" t="s">
        <v>16628</v>
      </c>
      <c r="H4613" t="s">
        <v>16629</v>
      </c>
      <c r="I4613" t="s">
        <v>54</v>
      </c>
      <c r="J4613" t="s">
        <v>16730</v>
      </c>
      <c r="K4613" t="s">
        <v>2657</v>
      </c>
      <c r="L4613">
        <v>20556</v>
      </c>
      <c r="M4613">
        <v>552</v>
      </c>
      <c r="N4613">
        <v>706</v>
      </c>
      <c r="O4613">
        <v>826</v>
      </c>
      <c r="P4613">
        <v>1058</v>
      </c>
      <c r="Q4613">
        <v>1120</v>
      </c>
    </row>
    <row r="4614" spans="1:17" x14ac:dyDescent="0.25">
      <c r="A4614">
        <v>55055</v>
      </c>
      <c r="B4614" t="s">
        <v>16731</v>
      </c>
      <c r="C4614" t="s">
        <v>16732</v>
      </c>
      <c r="D4614" t="s">
        <v>16733</v>
      </c>
      <c r="E4614" t="s">
        <v>648</v>
      </c>
      <c r="F4614" t="s">
        <v>2644</v>
      </c>
      <c r="G4614" t="s">
        <v>16628</v>
      </c>
      <c r="H4614" t="s">
        <v>16629</v>
      </c>
      <c r="I4614" t="s">
        <v>54</v>
      </c>
      <c r="J4614" t="s">
        <v>16734</v>
      </c>
      <c r="K4614" t="s">
        <v>2657</v>
      </c>
      <c r="L4614">
        <v>84837</v>
      </c>
      <c r="M4614">
        <v>671</v>
      </c>
      <c r="N4614">
        <v>763</v>
      </c>
      <c r="O4614">
        <v>1004</v>
      </c>
      <c r="P4614">
        <v>1370</v>
      </c>
      <c r="Q4614">
        <v>1384</v>
      </c>
    </row>
    <row r="4615" spans="1:17" x14ac:dyDescent="0.25">
      <c r="A4615">
        <v>55057</v>
      </c>
      <c r="B4615" t="s">
        <v>16735</v>
      </c>
      <c r="C4615" t="s">
        <v>16736</v>
      </c>
      <c r="D4615" t="s">
        <v>16737</v>
      </c>
      <c r="E4615" t="s">
        <v>999</v>
      </c>
      <c r="F4615" t="s">
        <v>2644</v>
      </c>
      <c r="G4615" t="s">
        <v>16628</v>
      </c>
      <c r="H4615" t="s">
        <v>16629</v>
      </c>
      <c r="I4615" t="s">
        <v>54</v>
      </c>
      <c r="J4615" t="s">
        <v>16738</v>
      </c>
      <c r="K4615" t="s">
        <v>2657</v>
      </c>
      <c r="L4615">
        <v>26603</v>
      </c>
      <c r="M4615">
        <v>650</v>
      </c>
      <c r="N4615">
        <v>704</v>
      </c>
      <c r="O4615">
        <v>927</v>
      </c>
      <c r="P4615">
        <v>1160</v>
      </c>
      <c r="Q4615">
        <v>1252</v>
      </c>
    </row>
    <row r="4616" spans="1:17" x14ac:dyDescent="0.25">
      <c r="A4616">
        <v>55059</v>
      </c>
      <c r="B4616" t="s">
        <v>16739</v>
      </c>
      <c r="C4616" t="s">
        <v>16740</v>
      </c>
      <c r="D4616" t="s">
        <v>16741</v>
      </c>
      <c r="E4616" t="s">
        <v>1023</v>
      </c>
      <c r="F4616" t="s">
        <v>2644</v>
      </c>
      <c r="G4616" t="s">
        <v>16628</v>
      </c>
      <c r="H4616" t="s">
        <v>16629</v>
      </c>
      <c r="I4616" t="s">
        <v>54</v>
      </c>
      <c r="J4616" t="s">
        <v>16742</v>
      </c>
      <c r="K4616" t="s">
        <v>2648</v>
      </c>
      <c r="L4616">
        <v>168998</v>
      </c>
      <c r="M4616">
        <v>765</v>
      </c>
      <c r="N4616">
        <v>872</v>
      </c>
      <c r="O4616">
        <v>1144</v>
      </c>
      <c r="P4616">
        <v>1489</v>
      </c>
      <c r="Q4616">
        <v>1677</v>
      </c>
    </row>
    <row r="4617" spans="1:17" x14ac:dyDescent="0.25">
      <c r="A4617">
        <v>55061</v>
      </c>
      <c r="B4617" t="s">
        <v>16743</v>
      </c>
      <c r="C4617" t="s">
        <v>16644</v>
      </c>
      <c r="D4617" t="s">
        <v>16645</v>
      </c>
      <c r="E4617" t="s">
        <v>1044</v>
      </c>
      <c r="F4617" t="s">
        <v>2644</v>
      </c>
      <c r="G4617" t="s">
        <v>16628</v>
      </c>
      <c r="H4617" t="s">
        <v>16629</v>
      </c>
      <c r="I4617" t="s">
        <v>54</v>
      </c>
      <c r="J4617" t="s">
        <v>16744</v>
      </c>
      <c r="K4617" t="s">
        <v>2648</v>
      </c>
      <c r="L4617">
        <v>20398</v>
      </c>
      <c r="M4617">
        <v>708</v>
      </c>
      <c r="N4617">
        <v>764</v>
      </c>
      <c r="O4617">
        <v>965</v>
      </c>
      <c r="P4617">
        <v>1292</v>
      </c>
      <c r="Q4617">
        <v>1296</v>
      </c>
    </row>
    <row r="4618" spans="1:17" x14ac:dyDescent="0.25">
      <c r="A4618">
        <v>55063</v>
      </c>
      <c r="B4618" t="s">
        <v>16745</v>
      </c>
      <c r="C4618" t="s">
        <v>9577</v>
      </c>
      <c r="D4618" t="s">
        <v>9578</v>
      </c>
      <c r="E4618" t="s">
        <v>1069</v>
      </c>
      <c r="F4618" t="s">
        <v>2644</v>
      </c>
      <c r="G4618" t="s">
        <v>16628</v>
      </c>
      <c r="H4618" t="s">
        <v>16629</v>
      </c>
      <c r="I4618" t="s">
        <v>54</v>
      </c>
      <c r="J4618" t="s">
        <v>16746</v>
      </c>
      <c r="K4618" t="s">
        <v>2648</v>
      </c>
      <c r="L4618">
        <v>118168</v>
      </c>
      <c r="M4618">
        <v>685</v>
      </c>
      <c r="N4618">
        <v>799</v>
      </c>
      <c r="O4618">
        <v>1024</v>
      </c>
      <c r="P4618">
        <v>1409</v>
      </c>
      <c r="Q4618">
        <v>1744</v>
      </c>
    </row>
    <row r="4619" spans="1:17" x14ac:dyDescent="0.25">
      <c r="A4619">
        <v>55065</v>
      </c>
      <c r="B4619" t="s">
        <v>16747</v>
      </c>
      <c r="C4619" t="s">
        <v>16748</v>
      </c>
      <c r="D4619" t="s">
        <v>16749</v>
      </c>
      <c r="E4619" t="s">
        <v>1075</v>
      </c>
      <c r="F4619" t="s">
        <v>2644</v>
      </c>
      <c r="G4619" t="s">
        <v>16628</v>
      </c>
      <c r="H4619" t="s">
        <v>16629</v>
      </c>
      <c r="I4619" t="s">
        <v>54</v>
      </c>
      <c r="J4619" t="s">
        <v>16750</v>
      </c>
      <c r="K4619" t="s">
        <v>2657</v>
      </c>
      <c r="L4619">
        <v>16682</v>
      </c>
      <c r="M4619">
        <v>579</v>
      </c>
      <c r="N4619">
        <v>684</v>
      </c>
      <c r="O4619">
        <v>826</v>
      </c>
      <c r="P4619">
        <v>1174</v>
      </c>
      <c r="Q4619">
        <v>1256</v>
      </c>
    </row>
    <row r="4620" spans="1:17" x14ac:dyDescent="0.25">
      <c r="A4620">
        <v>55067</v>
      </c>
      <c r="B4620" t="s">
        <v>16751</v>
      </c>
      <c r="C4620" t="s">
        <v>16752</v>
      </c>
      <c r="D4620" t="s">
        <v>16753</v>
      </c>
      <c r="E4620" t="s">
        <v>1113</v>
      </c>
      <c r="F4620" t="s">
        <v>2644</v>
      </c>
      <c r="G4620" t="s">
        <v>16628</v>
      </c>
      <c r="H4620" t="s">
        <v>16629</v>
      </c>
      <c r="I4620" t="s">
        <v>54</v>
      </c>
      <c r="J4620" t="s">
        <v>16754</v>
      </c>
      <c r="K4620" t="s">
        <v>2657</v>
      </c>
      <c r="L4620">
        <v>19167</v>
      </c>
      <c r="M4620">
        <v>579</v>
      </c>
      <c r="N4620">
        <v>628</v>
      </c>
      <c r="O4620">
        <v>826</v>
      </c>
      <c r="P4620">
        <v>1053</v>
      </c>
      <c r="Q4620">
        <v>1265</v>
      </c>
    </row>
    <row r="4621" spans="1:17" x14ac:dyDescent="0.25">
      <c r="A4621">
        <v>55069</v>
      </c>
      <c r="B4621" t="s">
        <v>16755</v>
      </c>
      <c r="C4621" t="s">
        <v>16756</v>
      </c>
      <c r="D4621" t="s">
        <v>16757</v>
      </c>
      <c r="E4621" t="s">
        <v>365</v>
      </c>
      <c r="F4621" t="s">
        <v>2644</v>
      </c>
      <c r="G4621" t="s">
        <v>16628</v>
      </c>
      <c r="H4621" t="s">
        <v>16629</v>
      </c>
      <c r="I4621" t="s">
        <v>54</v>
      </c>
      <c r="J4621" t="s">
        <v>16758</v>
      </c>
      <c r="K4621" t="s">
        <v>2648</v>
      </c>
      <c r="L4621">
        <v>27687</v>
      </c>
      <c r="M4621">
        <v>552</v>
      </c>
      <c r="N4621">
        <v>642</v>
      </c>
      <c r="O4621">
        <v>826</v>
      </c>
      <c r="P4621">
        <v>1167</v>
      </c>
      <c r="Q4621">
        <v>1213</v>
      </c>
    </row>
    <row r="4622" spans="1:17" x14ac:dyDescent="0.25">
      <c r="A4622">
        <v>55071</v>
      </c>
      <c r="B4622" t="s">
        <v>16759</v>
      </c>
      <c r="C4622" t="s">
        <v>16760</v>
      </c>
      <c r="D4622" t="s">
        <v>16761</v>
      </c>
      <c r="E4622" t="s">
        <v>1158</v>
      </c>
      <c r="F4622" t="s">
        <v>2644</v>
      </c>
      <c r="G4622" t="s">
        <v>16628</v>
      </c>
      <c r="H4622" t="s">
        <v>16629</v>
      </c>
      <c r="I4622" t="s">
        <v>54</v>
      </c>
      <c r="J4622" t="s">
        <v>16762</v>
      </c>
      <c r="K4622" t="s">
        <v>2657</v>
      </c>
      <c r="L4622">
        <v>78977</v>
      </c>
      <c r="M4622">
        <v>634</v>
      </c>
      <c r="N4622">
        <v>635</v>
      </c>
      <c r="O4622">
        <v>826</v>
      </c>
      <c r="P4622">
        <v>1005</v>
      </c>
      <c r="Q4622">
        <v>1110</v>
      </c>
    </row>
    <row r="4623" spans="1:17" x14ac:dyDescent="0.25">
      <c r="A4623">
        <v>55073</v>
      </c>
      <c r="B4623" t="s">
        <v>16763</v>
      </c>
      <c r="C4623" t="s">
        <v>16764</v>
      </c>
      <c r="D4623" t="s">
        <v>16765</v>
      </c>
      <c r="E4623" t="s">
        <v>1182</v>
      </c>
      <c r="F4623" t="s">
        <v>2644</v>
      </c>
      <c r="G4623" t="s">
        <v>16628</v>
      </c>
      <c r="H4623" t="s">
        <v>16629</v>
      </c>
      <c r="I4623" t="s">
        <v>54</v>
      </c>
      <c r="J4623" t="s">
        <v>16766</v>
      </c>
      <c r="K4623" t="s">
        <v>2648</v>
      </c>
      <c r="L4623">
        <v>135485</v>
      </c>
      <c r="M4623">
        <v>623</v>
      </c>
      <c r="N4623">
        <v>708</v>
      </c>
      <c r="O4623">
        <v>932</v>
      </c>
      <c r="P4623">
        <v>1192</v>
      </c>
      <c r="Q4623">
        <v>1271</v>
      </c>
    </row>
    <row r="4624" spans="1:17" x14ac:dyDescent="0.25">
      <c r="A4624">
        <v>55075</v>
      </c>
      <c r="B4624" t="s">
        <v>16767</v>
      </c>
      <c r="C4624" t="s">
        <v>16768</v>
      </c>
      <c r="D4624" t="s">
        <v>16769</v>
      </c>
      <c r="E4624" t="s">
        <v>1204</v>
      </c>
      <c r="F4624" t="s">
        <v>2644</v>
      </c>
      <c r="G4624" t="s">
        <v>16628</v>
      </c>
      <c r="H4624" t="s">
        <v>16629</v>
      </c>
      <c r="I4624" t="s">
        <v>54</v>
      </c>
      <c r="J4624" t="s">
        <v>16770</v>
      </c>
      <c r="K4624" t="s">
        <v>2657</v>
      </c>
      <c r="L4624">
        <v>40312</v>
      </c>
      <c r="M4624">
        <v>624</v>
      </c>
      <c r="N4624">
        <v>628</v>
      </c>
      <c r="O4624">
        <v>826</v>
      </c>
      <c r="P4624">
        <v>1005</v>
      </c>
      <c r="Q4624">
        <v>1142</v>
      </c>
    </row>
    <row r="4625" spans="1:17" x14ac:dyDescent="0.25">
      <c r="A4625">
        <v>55077</v>
      </c>
      <c r="B4625" t="s">
        <v>16771</v>
      </c>
      <c r="C4625" t="s">
        <v>16772</v>
      </c>
      <c r="D4625" t="s">
        <v>16773</v>
      </c>
      <c r="E4625" t="s">
        <v>1222</v>
      </c>
      <c r="F4625" t="s">
        <v>2644</v>
      </c>
      <c r="G4625" t="s">
        <v>16628</v>
      </c>
      <c r="H4625" t="s">
        <v>16629</v>
      </c>
      <c r="I4625" t="s">
        <v>54</v>
      </c>
      <c r="J4625" t="s">
        <v>16774</v>
      </c>
      <c r="K4625" t="s">
        <v>2657</v>
      </c>
      <c r="L4625">
        <v>15380</v>
      </c>
      <c r="M4625">
        <v>579</v>
      </c>
      <c r="N4625">
        <v>628</v>
      </c>
      <c r="O4625">
        <v>826</v>
      </c>
      <c r="P4625">
        <v>1047</v>
      </c>
      <c r="Q4625">
        <v>1149</v>
      </c>
    </row>
    <row r="4626" spans="1:17" x14ac:dyDescent="0.25">
      <c r="A4626">
        <v>55078</v>
      </c>
      <c r="B4626" t="s">
        <v>16775</v>
      </c>
      <c r="C4626" t="s">
        <v>16776</v>
      </c>
      <c r="D4626" t="s">
        <v>16777</v>
      </c>
      <c r="E4626" t="s">
        <v>1245</v>
      </c>
      <c r="F4626" t="s">
        <v>2644</v>
      </c>
      <c r="G4626" t="s">
        <v>16628</v>
      </c>
      <c r="H4626" t="s">
        <v>16629</v>
      </c>
      <c r="I4626" t="s">
        <v>54</v>
      </c>
      <c r="J4626" t="s">
        <v>16778</v>
      </c>
      <c r="K4626" t="s">
        <v>2657</v>
      </c>
      <c r="L4626">
        <v>4566</v>
      </c>
      <c r="M4626">
        <v>617</v>
      </c>
      <c r="N4626">
        <v>669</v>
      </c>
      <c r="O4626">
        <v>880</v>
      </c>
      <c r="P4626">
        <v>1108</v>
      </c>
      <c r="Q4626">
        <v>1244</v>
      </c>
    </row>
    <row r="4627" spans="1:17" x14ac:dyDescent="0.25">
      <c r="A4627">
        <v>55079</v>
      </c>
      <c r="B4627" t="s">
        <v>16779</v>
      </c>
      <c r="C4627" t="s">
        <v>16780</v>
      </c>
      <c r="D4627" t="s">
        <v>16781</v>
      </c>
      <c r="E4627" t="s">
        <v>1261</v>
      </c>
      <c r="F4627" t="s">
        <v>2644</v>
      </c>
      <c r="G4627" t="s">
        <v>16628</v>
      </c>
      <c r="H4627" t="s">
        <v>16629</v>
      </c>
      <c r="I4627" t="s">
        <v>54</v>
      </c>
      <c r="J4627" t="s">
        <v>16782</v>
      </c>
      <c r="K4627" t="s">
        <v>2648</v>
      </c>
      <c r="L4627">
        <v>949180</v>
      </c>
      <c r="M4627">
        <v>766</v>
      </c>
      <c r="N4627">
        <v>909</v>
      </c>
      <c r="O4627">
        <v>1092</v>
      </c>
      <c r="P4627">
        <v>1374</v>
      </c>
      <c r="Q4627">
        <v>1499</v>
      </c>
    </row>
    <row r="4628" spans="1:17" x14ac:dyDescent="0.25">
      <c r="A4628">
        <v>55081</v>
      </c>
      <c r="B4628" t="s">
        <v>16783</v>
      </c>
      <c r="C4628" t="s">
        <v>16784</v>
      </c>
      <c r="D4628" t="s">
        <v>16785</v>
      </c>
      <c r="E4628" t="s">
        <v>965</v>
      </c>
      <c r="F4628" t="s">
        <v>2644</v>
      </c>
      <c r="G4628" t="s">
        <v>16628</v>
      </c>
      <c r="H4628" t="s">
        <v>16629</v>
      </c>
      <c r="I4628" t="s">
        <v>54</v>
      </c>
      <c r="J4628" t="s">
        <v>16786</v>
      </c>
      <c r="K4628" t="s">
        <v>2657</v>
      </c>
      <c r="L4628">
        <v>46155</v>
      </c>
      <c r="M4628">
        <v>614</v>
      </c>
      <c r="N4628">
        <v>740</v>
      </c>
      <c r="O4628">
        <v>919</v>
      </c>
      <c r="P4628">
        <v>1184</v>
      </c>
      <c r="Q4628">
        <v>1360</v>
      </c>
    </row>
    <row r="4629" spans="1:17" x14ac:dyDescent="0.25">
      <c r="A4629">
        <v>55083</v>
      </c>
      <c r="B4629" t="s">
        <v>16787</v>
      </c>
      <c r="C4629" t="s">
        <v>16788</v>
      </c>
      <c r="D4629" t="s">
        <v>16789</v>
      </c>
      <c r="E4629" t="s">
        <v>1306</v>
      </c>
      <c r="F4629" t="s">
        <v>2644</v>
      </c>
      <c r="G4629" t="s">
        <v>16628</v>
      </c>
      <c r="H4629" t="s">
        <v>16629</v>
      </c>
      <c r="I4629" t="s">
        <v>54</v>
      </c>
      <c r="J4629" t="s">
        <v>16790</v>
      </c>
      <c r="K4629" t="s">
        <v>2648</v>
      </c>
      <c r="L4629">
        <v>37870</v>
      </c>
      <c r="M4629">
        <v>608</v>
      </c>
      <c r="N4629">
        <v>669</v>
      </c>
      <c r="O4629">
        <v>826</v>
      </c>
      <c r="P4629">
        <v>1063</v>
      </c>
      <c r="Q4629">
        <v>1110</v>
      </c>
    </row>
    <row r="4630" spans="1:17" x14ac:dyDescent="0.25">
      <c r="A4630">
        <v>55085</v>
      </c>
      <c r="B4630" t="s">
        <v>16791</v>
      </c>
      <c r="C4630" t="s">
        <v>16792</v>
      </c>
      <c r="D4630" t="s">
        <v>16793</v>
      </c>
      <c r="E4630" t="s">
        <v>1087</v>
      </c>
      <c r="F4630" t="s">
        <v>2644</v>
      </c>
      <c r="G4630" t="s">
        <v>16628</v>
      </c>
      <c r="H4630" t="s">
        <v>16629</v>
      </c>
      <c r="I4630" t="s">
        <v>54</v>
      </c>
      <c r="J4630" t="s">
        <v>16794</v>
      </c>
      <c r="K4630" t="s">
        <v>2657</v>
      </c>
      <c r="L4630">
        <v>35480</v>
      </c>
      <c r="M4630">
        <v>643</v>
      </c>
      <c r="N4630">
        <v>752</v>
      </c>
      <c r="O4630">
        <v>916</v>
      </c>
      <c r="P4630">
        <v>1138</v>
      </c>
      <c r="Q4630">
        <v>1335</v>
      </c>
    </row>
    <row r="4631" spans="1:17" x14ac:dyDescent="0.25">
      <c r="A4631">
        <v>55087</v>
      </c>
      <c r="B4631" t="s">
        <v>16795</v>
      </c>
      <c r="C4631" t="s">
        <v>16656</v>
      </c>
      <c r="D4631" t="s">
        <v>16657</v>
      </c>
      <c r="E4631" t="s">
        <v>1340</v>
      </c>
      <c r="F4631" t="s">
        <v>2644</v>
      </c>
      <c r="G4631" t="s">
        <v>16628</v>
      </c>
      <c r="H4631" t="s">
        <v>16629</v>
      </c>
      <c r="I4631" t="s">
        <v>54</v>
      </c>
      <c r="J4631" t="s">
        <v>16796</v>
      </c>
      <c r="K4631" t="s">
        <v>2648</v>
      </c>
      <c r="L4631">
        <v>186829</v>
      </c>
      <c r="M4631">
        <v>681</v>
      </c>
      <c r="N4631">
        <v>748</v>
      </c>
      <c r="O4631">
        <v>949</v>
      </c>
      <c r="P4631">
        <v>1271</v>
      </c>
      <c r="Q4631">
        <v>1276</v>
      </c>
    </row>
    <row r="4632" spans="1:17" x14ac:dyDescent="0.25">
      <c r="A4632">
        <v>55089</v>
      </c>
      <c r="B4632" t="s">
        <v>16797</v>
      </c>
      <c r="C4632" t="s">
        <v>16780</v>
      </c>
      <c r="D4632" t="s">
        <v>16781</v>
      </c>
      <c r="E4632" t="s">
        <v>1360</v>
      </c>
      <c r="F4632" t="s">
        <v>2644</v>
      </c>
      <c r="G4632" t="s">
        <v>16628</v>
      </c>
      <c r="H4632" t="s">
        <v>16629</v>
      </c>
      <c r="I4632" t="s">
        <v>54</v>
      </c>
      <c r="J4632" t="s">
        <v>16798</v>
      </c>
      <c r="K4632" t="s">
        <v>2648</v>
      </c>
      <c r="L4632">
        <v>89179</v>
      </c>
      <c r="M4632">
        <v>766</v>
      </c>
      <c r="N4632">
        <v>909</v>
      </c>
      <c r="O4632">
        <v>1092</v>
      </c>
      <c r="P4632">
        <v>1374</v>
      </c>
      <c r="Q4632">
        <v>1499</v>
      </c>
    </row>
    <row r="4633" spans="1:17" x14ac:dyDescent="0.25">
      <c r="A4633">
        <v>55091</v>
      </c>
      <c r="B4633" t="s">
        <v>16799</v>
      </c>
      <c r="C4633" t="s">
        <v>16800</v>
      </c>
      <c r="D4633" t="s">
        <v>16801</v>
      </c>
      <c r="E4633" t="s">
        <v>1383</v>
      </c>
      <c r="F4633" t="s">
        <v>2644</v>
      </c>
      <c r="G4633" t="s">
        <v>16628</v>
      </c>
      <c r="H4633" t="s">
        <v>16629</v>
      </c>
      <c r="I4633" t="s">
        <v>54</v>
      </c>
      <c r="J4633" t="s">
        <v>16802</v>
      </c>
      <c r="K4633" t="s">
        <v>2657</v>
      </c>
      <c r="L4633">
        <v>7261</v>
      </c>
      <c r="M4633">
        <v>579</v>
      </c>
      <c r="N4633">
        <v>631</v>
      </c>
      <c r="O4633">
        <v>826</v>
      </c>
      <c r="P4633">
        <v>1066</v>
      </c>
      <c r="Q4633">
        <v>1407</v>
      </c>
    </row>
    <row r="4634" spans="1:17" x14ac:dyDescent="0.25">
      <c r="A4634">
        <v>55093</v>
      </c>
      <c r="B4634" t="s">
        <v>16803</v>
      </c>
      <c r="C4634" t="s">
        <v>9481</v>
      </c>
      <c r="D4634" t="s">
        <v>9482</v>
      </c>
      <c r="E4634" t="s">
        <v>951</v>
      </c>
      <c r="F4634" t="s">
        <v>2644</v>
      </c>
      <c r="G4634" t="s">
        <v>16628</v>
      </c>
      <c r="H4634" t="s">
        <v>16629</v>
      </c>
      <c r="I4634" t="s">
        <v>54</v>
      </c>
      <c r="J4634" t="s">
        <v>16804</v>
      </c>
      <c r="K4634" t="s">
        <v>2648</v>
      </c>
      <c r="L4634">
        <v>42336</v>
      </c>
      <c r="M4634">
        <v>1007</v>
      </c>
      <c r="N4634">
        <v>1149</v>
      </c>
      <c r="O4634">
        <v>1410</v>
      </c>
      <c r="P4634">
        <v>1916</v>
      </c>
      <c r="Q4634">
        <v>2209</v>
      </c>
    </row>
    <row r="4635" spans="1:17" x14ac:dyDescent="0.25">
      <c r="A4635">
        <v>55095</v>
      </c>
      <c r="B4635" t="s">
        <v>16805</v>
      </c>
      <c r="C4635" t="s">
        <v>16806</v>
      </c>
      <c r="D4635" t="s">
        <v>16807</v>
      </c>
      <c r="E4635" t="s">
        <v>945</v>
      </c>
      <c r="F4635" t="s">
        <v>2644</v>
      </c>
      <c r="G4635" t="s">
        <v>16628</v>
      </c>
      <c r="H4635" t="s">
        <v>16629</v>
      </c>
      <c r="I4635" t="s">
        <v>54</v>
      </c>
      <c r="J4635" t="s">
        <v>16808</v>
      </c>
      <c r="K4635" t="s">
        <v>2657</v>
      </c>
      <c r="L4635">
        <v>43549</v>
      </c>
      <c r="M4635">
        <v>643</v>
      </c>
      <c r="N4635">
        <v>731</v>
      </c>
      <c r="O4635">
        <v>962</v>
      </c>
      <c r="P4635">
        <v>1171</v>
      </c>
      <c r="Q4635">
        <v>1326</v>
      </c>
    </row>
    <row r="4636" spans="1:17" x14ac:dyDescent="0.25">
      <c r="A4636">
        <v>55097</v>
      </c>
      <c r="B4636" t="s">
        <v>16809</v>
      </c>
      <c r="C4636" t="s">
        <v>16810</v>
      </c>
      <c r="D4636" t="s">
        <v>16811</v>
      </c>
      <c r="E4636" t="s">
        <v>1441</v>
      </c>
      <c r="F4636" t="s">
        <v>2644</v>
      </c>
      <c r="G4636" t="s">
        <v>16628</v>
      </c>
      <c r="H4636" t="s">
        <v>16629</v>
      </c>
      <c r="I4636" t="s">
        <v>54</v>
      </c>
      <c r="J4636" t="s">
        <v>16812</v>
      </c>
      <c r="K4636" t="s">
        <v>2657</v>
      </c>
      <c r="L4636">
        <v>70822</v>
      </c>
      <c r="M4636">
        <v>604</v>
      </c>
      <c r="N4636">
        <v>703</v>
      </c>
      <c r="O4636">
        <v>904</v>
      </c>
      <c r="P4636">
        <v>1154</v>
      </c>
      <c r="Q4636">
        <v>1269</v>
      </c>
    </row>
    <row r="4637" spans="1:17" x14ac:dyDescent="0.25">
      <c r="A4637">
        <v>55099</v>
      </c>
      <c r="B4637" t="s">
        <v>16813</v>
      </c>
      <c r="C4637" t="s">
        <v>16814</v>
      </c>
      <c r="D4637" t="s">
        <v>16815</v>
      </c>
      <c r="E4637" t="s">
        <v>1459</v>
      </c>
      <c r="F4637" t="s">
        <v>2644</v>
      </c>
      <c r="G4637" t="s">
        <v>16628</v>
      </c>
      <c r="H4637" t="s">
        <v>16629</v>
      </c>
      <c r="I4637" t="s">
        <v>54</v>
      </c>
      <c r="J4637" t="s">
        <v>16816</v>
      </c>
      <c r="K4637" t="s">
        <v>2657</v>
      </c>
      <c r="L4637">
        <v>13351</v>
      </c>
      <c r="M4637">
        <v>623</v>
      </c>
      <c r="N4637">
        <v>628</v>
      </c>
      <c r="O4637">
        <v>826</v>
      </c>
      <c r="P4637">
        <v>1115</v>
      </c>
      <c r="Q4637">
        <v>1119</v>
      </c>
    </row>
    <row r="4638" spans="1:17" x14ac:dyDescent="0.25">
      <c r="A4638">
        <v>55101</v>
      </c>
      <c r="B4638" t="s">
        <v>16817</v>
      </c>
      <c r="C4638" t="s">
        <v>16818</v>
      </c>
      <c r="D4638" t="s">
        <v>16819</v>
      </c>
      <c r="E4638" t="s">
        <v>1480</v>
      </c>
      <c r="F4638" t="s">
        <v>2644</v>
      </c>
      <c r="G4638" t="s">
        <v>16628</v>
      </c>
      <c r="H4638" t="s">
        <v>16629</v>
      </c>
      <c r="I4638" t="s">
        <v>54</v>
      </c>
      <c r="J4638" t="s">
        <v>16820</v>
      </c>
      <c r="K4638" t="s">
        <v>2648</v>
      </c>
      <c r="L4638">
        <v>195859</v>
      </c>
      <c r="M4638">
        <v>683</v>
      </c>
      <c r="N4638">
        <v>778</v>
      </c>
      <c r="O4638">
        <v>1021</v>
      </c>
      <c r="P4638">
        <v>1329</v>
      </c>
      <c r="Q4638">
        <v>1490</v>
      </c>
    </row>
    <row r="4639" spans="1:17" x14ac:dyDescent="0.25">
      <c r="A4639">
        <v>55103</v>
      </c>
      <c r="B4639" t="s">
        <v>16821</v>
      </c>
      <c r="C4639" t="s">
        <v>16822</v>
      </c>
      <c r="D4639" t="s">
        <v>16823</v>
      </c>
      <c r="E4639" t="s">
        <v>1215</v>
      </c>
      <c r="F4639" t="s">
        <v>2644</v>
      </c>
      <c r="G4639" t="s">
        <v>16628</v>
      </c>
      <c r="H4639" t="s">
        <v>16629</v>
      </c>
      <c r="I4639" t="s">
        <v>54</v>
      </c>
      <c r="J4639" t="s">
        <v>16824</v>
      </c>
      <c r="K4639" t="s">
        <v>2657</v>
      </c>
      <c r="L4639">
        <v>17408</v>
      </c>
      <c r="M4639">
        <v>554</v>
      </c>
      <c r="N4639">
        <v>725</v>
      </c>
      <c r="O4639">
        <v>826</v>
      </c>
      <c r="P4639">
        <v>1104</v>
      </c>
      <c r="Q4639">
        <v>1318</v>
      </c>
    </row>
    <row r="4640" spans="1:17" x14ac:dyDescent="0.25">
      <c r="A4640">
        <v>55105</v>
      </c>
      <c r="B4640" t="s">
        <v>16825</v>
      </c>
      <c r="C4640" t="s">
        <v>16826</v>
      </c>
      <c r="D4640" t="s">
        <v>16827</v>
      </c>
      <c r="E4640" t="s">
        <v>1519</v>
      </c>
      <c r="F4640" t="s">
        <v>2644</v>
      </c>
      <c r="G4640" t="s">
        <v>16628</v>
      </c>
      <c r="H4640" t="s">
        <v>16629</v>
      </c>
      <c r="I4640" t="s">
        <v>54</v>
      </c>
      <c r="J4640" t="s">
        <v>16828</v>
      </c>
      <c r="K4640" t="s">
        <v>2648</v>
      </c>
      <c r="L4640">
        <v>162532</v>
      </c>
      <c r="M4640">
        <v>748</v>
      </c>
      <c r="N4640">
        <v>773</v>
      </c>
      <c r="O4640">
        <v>1017</v>
      </c>
      <c r="P4640">
        <v>1360</v>
      </c>
      <c r="Q4640">
        <v>1433</v>
      </c>
    </row>
    <row r="4641" spans="1:17" x14ac:dyDescent="0.25">
      <c r="A4641">
        <v>55107</v>
      </c>
      <c r="B4641" t="s">
        <v>16829</v>
      </c>
      <c r="C4641" t="s">
        <v>16830</v>
      </c>
      <c r="D4641" t="s">
        <v>16831</v>
      </c>
      <c r="E4641" t="s">
        <v>1540</v>
      </c>
      <c r="F4641" t="s">
        <v>2644</v>
      </c>
      <c r="G4641" t="s">
        <v>16628</v>
      </c>
      <c r="H4641" t="s">
        <v>16629</v>
      </c>
      <c r="I4641" t="s">
        <v>54</v>
      </c>
      <c r="J4641" t="s">
        <v>16832</v>
      </c>
      <c r="K4641" t="s">
        <v>2657</v>
      </c>
      <c r="L4641">
        <v>14074</v>
      </c>
      <c r="M4641">
        <v>579</v>
      </c>
      <c r="N4641">
        <v>628</v>
      </c>
      <c r="O4641">
        <v>826</v>
      </c>
      <c r="P4641">
        <v>1031</v>
      </c>
      <c r="Q4641">
        <v>1169</v>
      </c>
    </row>
    <row r="4642" spans="1:17" x14ac:dyDescent="0.25">
      <c r="A4642">
        <v>55109</v>
      </c>
      <c r="B4642" t="s">
        <v>16833</v>
      </c>
      <c r="C4642" t="s">
        <v>9481</v>
      </c>
      <c r="D4642" t="s">
        <v>9482</v>
      </c>
      <c r="E4642" t="s">
        <v>1555</v>
      </c>
      <c r="F4642" t="s">
        <v>2644</v>
      </c>
      <c r="G4642" t="s">
        <v>16628</v>
      </c>
      <c r="H4642" t="s">
        <v>16629</v>
      </c>
      <c r="I4642" t="s">
        <v>54</v>
      </c>
      <c r="J4642" t="s">
        <v>16834</v>
      </c>
      <c r="K4642" t="s">
        <v>2648</v>
      </c>
      <c r="L4642">
        <v>89702</v>
      </c>
      <c r="M4642">
        <v>1007</v>
      </c>
      <c r="N4642">
        <v>1149</v>
      </c>
      <c r="O4642">
        <v>1410</v>
      </c>
      <c r="P4642">
        <v>1916</v>
      </c>
      <c r="Q4642">
        <v>2209</v>
      </c>
    </row>
    <row r="4643" spans="1:17" x14ac:dyDescent="0.25">
      <c r="A4643">
        <v>55111</v>
      </c>
      <c r="B4643" t="s">
        <v>16835</v>
      </c>
      <c r="C4643" t="s">
        <v>16836</v>
      </c>
      <c r="D4643" t="s">
        <v>16837</v>
      </c>
      <c r="E4643" t="s">
        <v>1567</v>
      </c>
      <c r="F4643" t="s">
        <v>2644</v>
      </c>
      <c r="G4643" t="s">
        <v>16628</v>
      </c>
      <c r="H4643" t="s">
        <v>16629</v>
      </c>
      <c r="I4643" t="s">
        <v>54</v>
      </c>
      <c r="J4643" t="s">
        <v>16838</v>
      </c>
      <c r="K4643" t="s">
        <v>2657</v>
      </c>
      <c r="L4643">
        <v>64152</v>
      </c>
      <c r="M4643">
        <v>696</v>
      </c>
      <c r="N4643">
        <v>806</v>
      </c>
      <c r="O4643">
        <v>963</v>
      </c>
      <c r="P4643">
        <v>1266</v>
      </c>
      <c r="Q4643">
        <v>1302</v>
      </c>
    </row>
    <row r="4644" spans="1:17" x14ac:dyDescent="0.25">
      <c r="A4644">
        <v>55113</v>
      </c>
      <c r="B4644" t="s">
        <v>16839</v>
      </c>
      <c r="C4644" t="s">
        <v>16840</v>
      </c>
      <c r="D4644" t="s">
        <v>16841</v>
      </c>
      <c r="E4644" t="s">
        <v>1582</v>
      </c>
      <c r="F4644" t="s">
        <v>2644</v>
      </c>
      <c r="G4644" t="s">
        <v>16628</v>
      </c>
      <c r="H4644" t="s">
        <v>16629</v>
      </c>
      <c r="I4644" t="s">
        <v>54</v>
      </c>
      <c r="J4644" t="s">
        <v>16842</v>
      </c>
      <c r="K4644" t="s">
        <v>2657</v>
      </c>
      <c r="L4644">
        <v>16477</v>
      </c>
      <c r="M4644">
        <v>606</v>
      </c>
      <c r="N4644">
        <v>664</v>
      </c>
      <c r="O4644">
        <v>874</v>
      </c>
      <c r="P4644">
        <v>1064</v>
      </c>
      <c r="Q4644">
        <v>1174</v>
      </c>
    </row>
    <row r="4645" spans="1:17" x14ac:dyDescent="0.25">
      <c r="A4645">
        <v>55115</v>
      </c>
      <c r="B4645" t="s">
        <v>16843</v>
      </c>
      <c r="C4645" t="s">
        <v>16844</v>
      </c>
      <c r="D4645" t="s">
        <v>16845</v>
      </c>
      <c r="E4645" t="s">
        <v>1597</v>
      </c>
      <c r="F4645" t="s">
        <v>2644</v>
      </c>
      <c r="G4645" t="s">
        <v>16628</v>
      </c>
      <c r="H4645" t="s">
        <v>16629</v>
      </c>
      <c r="I4645" t="s">
        <v>54</v>
      </c>
      <c r="J4645" t="s">
        <v>16846</v>
      </c>
      <c r="K4645" t="s">
        <v>2657</v>
      </c>
      <c r="L4645">
        <v>40813</v>
      </c>
      <c r="M4645">
        <v>648</v>
      </c>
      <c r="N4645">
        <v>652</v>
      </c>
      <c r="O4645">
        <v>826</v>
      </c>
      <c r="P4645">
        <v>1026</v>
      </c>
      <c r="Q4645">
        <v>1110</v>
      </c>
    </row>
    <row r="4646" spans="1:17" x14ac:dyDescent="0.25">
      <c r="A4646">
        <v>55117</v>
      </c>
      <c r="B4646" t="s">
        <v>16847</v>
      </c>
      <c r="C4646" t="s">
        <v>16848</v>
      </c>
      <c r="D4646" t="s">
        <v>16849</v>
      </c>
      <c r="E4646" t="s">
        <v>1612</v>
      </c>
      <c r="F4646" t="s">
        <v>2644</v>
      </c>
      <c r="G4646" t="s">
        <v>16628</v>
      </c>
      <c r="H4646" t="s">
        <v>16629</v>
      </c>
      <c r="I4646" t="s">
        <v>54</v>
      </c>
      <c r="J4646" t="s">
        <v>16850</v>
      </c>
      <c r="K4646" t="s">
        <v>2648</v>
      </c>
      <c r="L4646">
        <v>115152</v>
      </c>
      <c r="M4646">
        <v>600</v>
      </c>
      <c r="N4646">
        <v>718</v>
      </c>
      <c r="O4646">
        <v>867</v>
      </c>
      <c r="P4646">
        <v>1136</v>
      </c>
      <c r="Q4646">
        <v>1242</v>
      </c>
    </row>
    <row r="4647" spans="1:17" x14ac:dyDescent="0.25">
      <c r="A4647">
        <v>55119</v>
      </c>
      <c r="B4647" t="s">
        <v>16851</v>
      </c>
      <c r="C4647" t="s">
        <v>16852</v>
      </c>
      <c r="D4647" t="s">
        <v>16853</v>
      </c>
      <c r="E4647" t="s">
        <v>1359</v>
      </c>
      <c r="F4647" t="s">
        <v>2644</v>
      </c>
      <c r="G4647" t="s">
        <v>16628</v>
      </c>
      <c r="H4647" t="s">
        <v>16629</v>
      </c>
      <c r="I4647" t="s">
        <v>54</v>
      </c>
      <c r="J4647" t="s">
        <v>16854</v>
      </c>
      <c r="K4647" t="s">
        <v>2657</v>
      </c>
      <c r="L4647">
        <v>20320</v>
      </c>
      <c r="M4647">
        <v>579</v>
      </c>
      <c r="N4647">
        <v>630</v>
      </c>
      <c r="O4647">
        <v>826</v>
      </c>
      <c r="P4647">
        <v>1032</v>
      </c>
      <c r="Q4647">
        <v>1282</v>
      </c>
    </row>
    <row r="4648" spans="1:17" x14ac:dyDescent="0.25">
      <c r="A4648">
        <v>55121</v>
      </c>
      <c r="B4648" t="s">
        <v>16855</v>
      </c>
      <c r="C4648" t="s">
        <v>16856</v>
      </c>
      <c r="D4648" t="s">
        <v>16857</v>
      </c>
      <c r="E4648" t="s">
        <v>1643</v>
      </c>
      <c r="F4648" t="s">
        <v>2644</v>
      </c>
      <c r="G4648" t="s">
        <v>16628</v>
      </c>
      <c r="H4648" t="s">
        <v>16629</v>
      </c>
      <c r="I4648" t="s">
        <v>54</v>
      </c>
      <c r="J4648" t="s">
        <v>16858</v>
      </c>
      <c r="K4648" t="s">
        <v>2657</v>
      </c>
      <c r="L4648">
        <v>29525</v>
      </c>
      <c r="M4648">
        <v>616</v>
      </c>
      <c r="N4648">
        <v>667</v>
      </c>
      <c r="O4648">
        <v>878</v>
      </c>
      <c r="P4648">
        <v>1175</v>
      </c>
      <c r="Q4648">
        <v>1179</v>
      </c>
    </row>
    <row r="4649" spans="1:17" x14ac:dyDescent="0.25">
      <c r="A4649">
        <v>55123</v>
      </c>
      <c r="B4649" t="s">
        <v>16859</v>
      </c>
      <c r="C4649" t="s">
        <v>16860</v>
      </c>
      <c r="D4649" t="s">
        <v>16861</v>
      </c>
      <c r="E4649" t="s">
        <v>1661</v>
      </c>
      <c r="F4649" t="s">
        <v>2644</v>
      </c>
      <c r="G4649" t="s">
        <v>16628</v>
      </c>
      <c r="H4649" t="s">
        <v>16629</v>
      </c>
      <c r="I4649" t="s">
        <v>54</v>
      </c>
      <c r="J4649" t="s">
        <v>16862</v>
      </c>
      <c r="K4649" t="s">
        <v>2657</v>
      </c>
      <c r="L4649">
        <v>30759</v>
      </c>
      <c r="M4649">
        <v>607</v>
      </c>
      <c r="N4649">
        <v>633</v>
      </c>
      <c r="O4649">
        <v>826</v>
      </c>
      <c r="P4649">
        <v>1096</v>
      </c>
      <c r="Q4649">
        <v>1264</v>
      </c>
    </row>
    <row r="4650" spans="1:17" x14ac:dyDescent="0.25">
      <c r="A4650">
        <v>55125</v>
      </c>
      <c r="B4650" t="s">
        <v>16863</v>
      </c>
      <c r="C4650" t="s">
        <v>16864</v>
      </c>
      <c r="D4650" t="s">
        <v>16865</v>
      </c>
      <c r="E4650" t="s">
        <v>1678</v>
      </c>
      <c r="F4650" t="s">
        <v>2644</v>
      </c>
      <c r="G4650" t="s">
        <v>16628</v>
      </c>
      <c r="H4650" t="s">
        <v>16629</v>
      </c>
      <c r="I4650" t="s">
        <v>54</v>
      </c>
      <c r="J4650" t="s">
        <v>16866</v>
      </c>
      <c r="K4650" t="s">
        <v>2657</v>
      </c>
      <c r="L4650">
        <v>21923</v>
      </c>
      <c r="M4650">
        <v>623</v>
      </c>
      <c r="N4650">
        <v>628</v>
      </c>
      <c r="O4650">
        <v>826</v>
      </c>
      <c r="P4650">
        <v>1005</v>
      </c>
      <c r="Q4650">
        <v>1110</v>
      </c>
    </row>
    <row r="4651" spans="1:17" x14ac:dyDescent="0.25">
      <c r="A4651">
        <v>55127</v>
      </c>
      <c r="B4651" t="s">
        <v>16867</v>
      </c>
      <c r="C4651" t="s">
        <v>16868</v>
      </c>
      <c r="D4651" t="s">
        <v>16869</v>
      </c>
      <c r="E4651" t="s">
        <v>1676</v>
      </c>
      <c r="F4651" t="s">
        <v>2644</v>
      </c>
      <c r="G4651" t="s">
        <v>16628</v>
      </c>
      <c r="H4651" t="s">
        <v>16629</v>
      </c>
      <c r="I4651" t="s">
        <v>54</v>
      </c>
      <c r="J4651" t="s">
        <v>16870</v>
      </c>
      <c r="K4651" t="s">
        <v>2657</v>
      </c>
      <c r="L4651">
        <v>103391</v>
      </c>
      <c r="M4651">
        <v>689</v>
      </c>
      <c r="N4651">
        <v>783</v>
      </c>
      <c r="O4651">
        <v>1031</v>
      </c>
      <c r="P4651">
        <v>1371</v>
      </c>
      <c r="Q4651">
        <v>1647</v>
      </c>
    </row>
    <row r="4652" spans="1:17" x14ac:dyDescent="0.25">
      <c r="A4652">
        <v>55129</v>
      </c>
      <c r="B4652" t="s">
        <v>16871</v>
      </c>
      <c r="C4652" t="s">
        <v>16872</v>
      </c>
      <c r="D4652" t="s">
        <v>16873</v>
      </c>
      <c r="E4652" t="s">
        <v>1709</v>
      </c>
      <c r="F4652" t="s">
        <v>2644</v>
      </c>
      <c r="G4652" t="s">
        <v>16628</v>
      </c>
      <c r="H4652" t="s">
        <v>16629</v>
      </c>
      <c r="I4652" t="s">
        <v>54</v>
      </c>
      <c r="J4652" t="s">
        <v>16874</v>
      </c>
      <c r="K4652" t="s">
        <v>2657</v>
      </c>
      <c r="L4652">
        <v>15726</v>
      </c>
      <c r="M4652">
        <v>612</v>
      </c>
      <c r="N4652">
        <v>662</v>
      </c>
      <c r="O4652">
        <v>872</v>
      </c>
      <c r="P4652">
        <v>1061</v>
      </c>
      <c r="Q4652">
        <v>1171</v>
      </c>
    </row>
    <row r="4653" spans="1:17" x14ac:dyDescent="0.25">
      <c r="A4653">
        <v>55131</v>
      </c>
      <c r="B4653" t="s">
        <v>16875</v>
      </c>
      <c r="C4653" t="s">
        <v>16780</v>
      </c>
      <c r="D4653" t="s">
        <v>16781</v>
      </c>
      <c r="E4653" t="s">
        <v>271</v>
      </c>
      <c r="F4653" t="s">
        <v>2644</v>
      </c>
      <c r="G4653" t="s">
        <v>16628</v>
      </c>
      <c r="H4653" t="s">
        <v>16629</v>
      </c>
      <c r="I4653" t="s">
        <v>54</v>
      </c>
      <c r="J4653" t="s">
        <v>16876</v>
      </c>
      <c r="K4653" t="s">
        <v>2648</v>
      </c>
      <c r="L4653">
        <v>135529</v>
      </c>
      <c r="M4653">
        <v>766</v>
      </c>
      <c r="N4653">
        <v>909</v>
      </c>
      <c r="O4653">
        <v>1092</v>
      </c>
      <c r="P4653">
        <v>1374</v>
      </c>
      <c r="Q4653">
        <v>1499</v>
      </c>
    </row>
    <row r="4654" spans="1:17" x14ac:dyDescent="0.25">
      <c r="A4654">
        <v>55133</v>
      </c>
      <c r="B4654" t="s">
        <v>16877</v>
      </c>
      <c r="C4654" t="s">
        <v>16780</v>
      </c>
      <c r="D4654" t="s">
        <v>16781</v>
      </c>
      <c r="E4654" t="s">
        <v>1735</v>
      </c>
      <c r="F4654" t="s">
        <v>2644</v>
      </c>
      <c r="G4654" t="s">
        <v>16628</v>
      </c>
      <c r="H4654" t="s">
        <v>16629</v>
      </c>
      <c r="I4654" t="s">
        <v>54</v>
      </c>
      <c r="J4654" t="s">
        <v>16878</v>
      </c>
      <c r="K4654" t="s">
        <v>2648</v>
      </c>
      <c r="L4654">
        <v>402637</v>
      </c>
      <c r="M4654">
        <v>766</v>
      </c>
      <c r="N4654">
        <v>909</v>
      </c>
      <c r="O4654">
        <v>1092</v>
      </c>
      <c r="P4654">
        <v>1374</v>
      </c>
      <c r="Q4654">
        <v>1499</v>
      </c>
    </row>
    <row r="4655" spans="1:17" x14ac:dyDescent="0.25">
      <c r="A4655">
        <v>55135</v>
      </c>
      <c r="B4655" t="s">
        <v>16879</v>
      </c>
      <c r="C4655" t="s">
        <v>16880</v>
      </c>
      <c r="D4655" t="s">
        <v>16881</v>
      </c>
      <c r="E4655" t="s">
        <v>1747</v>
      </c>
      <c r="F4655" t="s">
        <v>2644</v>
      </c>
      <c r="G4655" t="s">
        <v>16628</v>
      </c>
      <c r="H4655" t="s">
        <v>16629</v>
      </c>
      <c r="I4655" t="s">
        <v>54</v>
      </c>
      <c r="J4655" t="s">
        <v>16882</v>
      </c>
      <c r="K4655" t="s">
        <v>2657</v>
      </c>
      <c r="L4655">
        <v>50997</v>
      </c>
      <c r="M4655">
        <v>579</v>
      </c>
      <c r="N4655">
        <v>676</v>
      </c>
      <c r="O4655">
        <v>826</v>
      </c>
      <c r="P4655">
        <v>1174</v>
      </c>
      <c r="Q4655">
        <v>1223</v>
      </c>
    </row>
    <row r="4656" spans="1:17" x14ac:dyDescent="0.25">
      <c r="A4656">
        <v>55137</v>
      </c>
      <c r="B4656" t="s">
        <v>16883</v>
      </c>
      <c r="C4656" t="s">
        <v>16884</v>
      </c>
      <c r="D4656" t="s">
        <v>16885</v>
      </c>
      <c r="E4656" t="s">
        <v>1757</v>
      </c>
      <c r="F4656" t="s">
        <v>2644</v>
      </c>
      <c r="G4656" t="s">
        <v>16628</v>
      </c>
      <c r="H4656" t="s">
        <v>16629</v>
      </c>
      <c r="I4656" t="s">
        <v>54</v>
      </c>
      <c r="J4656" t="s">
        <v>16886</v>
      </c>
      <c r="K4656" t="s">
        <v>2657</v>
      </c>
      <c r="L4656">
        <v>24256</v>
      </c>
      <c r="M4656">
        <v>579</v>
      </c>
      <c r="N4656">
        <v>628</v>
      </c>
      <c r="O4656">
        <v>826</v>
      </c>
      <c r="P4656">
        <v>1114</v>
      </c>
      <c r="Q4656">
        <v>1259</v>
      </c>
    </row>
    <row r="4657" spans="1:17" x14ac:dyDescent="0.25">
      <c r="A4657">
        <v>55139</v>
      </c>
      <c r="B4657" t="s">
        <v>16887</v>
      </c>
      <c r="C4657" t="s">
        <v>16888</v>
      </c>
      <c r="D4657" t="s">
        <v>16889</v>
      </c>
      <c r="E4657" t="s">
        <v>1773</v>
      </c>
      <c r="F4657" t="s">
        <v>2644</v>
      </c>
      <c r="G4657" t="s">
        <v>16628</v>
      </c>
      <c r="H4657" t="s">
        <v>16629</v>
      </c>
      <c r="I4657" t="s">
        <v>54</v>
      </c>
      <c r="J4657" t="s">
        <v>16890</v>
      </c>
      <c r="K4657" t="s">
        <v>2648</v>
      </c>
      <c r="L4657">
        <v>170924</v>
      </c>
      <c r="M4657">
        <v>712</v>
      </c>
      <c r="N4657">
        <v>739</v>
      </c>
      <c r="O4657">
        <v>954</v>
      </c>
      <c r="P4657">
        <v>1289</v>
      </c>
      <c r="Q4657">
        <v>1502</v>
      </c>
    </row>
    <row r="4658" spans="1:17" x14ac:dyDescent="0.25">
      <c r="A4658">
        <v>55141</v>
      </c>
      <c r="B4658" t="s">
        <v>16891</v>
      </c>
      <c r="C4658" t="s">
        <v>16892</v>
      </c>
      <c r="D4658" t="s">
        <v>16893</v>
      </c>
      <c r="E4658" t="s">
        <v>1518</v>
      </c>
      <c r="F4658" t="s">
        <v>2644</v>
      </c>
      <c r="G4658" t="s">
        <v>16628</v>
      </c>
      <c r="H4658" t="s">
        <v>16629</v>
      </c>
      <c r="I4658" t="s">
        <v>54</v>
      </c>
      <c r="J4658" t="s">
        <v>16894</v>
      </c>
      <c r="K4658" t="s">
        <v>2657</v>
      </c>
      <c r="L4658">
        <v>72892</v>
      </c>
      <c r="M4658">
        <v>574</v>
      </c>
      <c r="N4658">
        <v>653</v>
      </c>
      <c r="O4658">
        <v>859</v>
      </c>
      <c r="P4658">
        <v>1109</v>
      </c>
      <c r="Q4658">
        <v>1154</v>
      </c>
    </row>
    <row r="4659" spans="1:17" x14ac:dyDescent="0.25">
      <c r="A4659">
        <v>56001</v>
      </c>
      <c r="B4659" t="s">
        <v>16895</v>
      </c>
      <c r="C4659" t="s">
        <v>16896</v>
      </c>
      <c r="D4659" t="s">
        <v>16897</v>
      </c>
      <c r="E4659" t="s">
        <v>84</v>
      </c>
      <c r="F4659" t="s">
        <v>2644</v>
      </c>
      <c r="G4659" t="s">
        <v>16898</v>
      </c>
      <c r="H4659" t="s">
        <v>16899</v>
      </c>
      <c r="I4659" t="s">
        <v>55</v>
      </c>
      <c r="J4659" t="s">
        <v>16900</v>
      </c>
      <c r="K4659" t="s">
        <v>2657</v>
      </c>
      <c r="L4659">
        <v>38664</v>
      </c>
      <c r="M4659">
        <v>632</v>
      </c>
      <c r="N4659">
        <v>722</v>
      </c>
      <c r="O4659">
        <v>869</v>
      </c>
      <c r="P4659">
        <v>1235</v>
      </c>
      <c r="Q4659">
        <v>1480</v>
      </c>
    </row>
    <row r="4660" spans="1:17" x14ac:dyDescent="0.25">
      <c r="A4660">
        <v>56003</v>
      </c>
      <c r="B4660" t="s">
        <v>16901</v>
      </c>
      <c r="C4660" t="s">
        <v>16902</v>
      </c>
      <c r="D4660" t="s">
        <v>16903</v>
      </c>
      <c r="E4660" t="s">
        <v>120</v>
      </c>
      <c r="F4660" t="s">
        <v>2644</v>
      </c>
      <c r="G4660" t="s">
        <v>16898</v>
      </c>
      <c r="H4660" t="s">
        <v>16899</v>
      </c>
      <c r="I4660" t="s">
        <v>55</v>
      </c>
      <c r="J4660" t="s">
        <v>16904</v>
      </c>
      <c r="K4660" t="s">
        <v>2657</v>
      </c>
      <c r="L4660">
        <v>11809</v>
      </c>
      <c r="M4660">
        <v>643</v>
      </c>
      <c r="N4660">
        <v>647</v>
      </c>
      <c r="O4660">
        <v>826</v>
      </c>
      <c r="P4660">
        <v>1005</v>
      </c>
      <c r="Q4660">
        <v>1333</v>
      </c>
    </row>
    <row r="4661" spans="1:17" x14ac:dyDescent="0.25">
      <c r="A4661">
        <v>56005</v>
      </c>
      <c r="B4661" t="s">
        <v>16905</v>
      </c>
      <c r="C4661" t="s">
        <v>16906</v>
      </c>
      <c r="D4661" t="s">
        <v>16907</v>
      </c>
      <c r="E4661" t="s">
        <v>190</v>
      </c>
      <c r="F4661" t="s">
        <v>2644</v>
      </c>
      <c r="G4661" t="s">
        <v>16898</v>
      </c>
      <c r="H4661" t="s">
        <v>16899</v>
      </c>
      <c r="I4661" t="s">
        <v>55</v>
      </c>
      <c r="J4661" t="s">
        <v>16908</v>
      </c>
      <c r="K4661" t="s">
        <v>2657</v>
      </c>
      <c r="L4661">
        <v>46958</v>
      </c>
      <c r="M4661">
        <v>794</v>
      </c>
      <c r="N4661">
        <v>799</v>
      </c>
      <c r="O4661">
        <v>963</v>
      </c>
      <c r="P4661">
        <v>1322</v>
      </c>
      <c r="Q4661">
        <v>1640</v>
      </c>
    </row>
    <row r="4662" spans="1:17" x14ac:dyDescent="0.25">
      <c r="A4662">
        <v>56007</v>
      </c>
      <c r="B4662" t="s">
        <v>16909</v>
      </c>
      <c r="C4662" t="s">
        <v>16910</v>
      </c>
      <c r="D4662" t="s">
        <v>16911</v>
      </c>
      <c r="E4662" t="s">
        <v>231</v>
      </c>
      <c r="F4662" t="s">
        <v>2644</v>
      </c>
      <c r="G4662" t="s">
        <v>16898</v>
      </c>
      <c r="H4662" t="s">
        <v>16899</v>
      </c>
      <c r="I4662" t="s">
        <v>55</v>
      </c>
      <c r="J4662" t="s">
        <v>16912</v>
      </c>
      <c r="K4662" t="s">
        <v>2657</v>
      </c>
      <c r="L4662">
        <v>15073</v>
      </c>
      <c r="M4662">
        <v>708</v>
      </c>
      <c r="N4662">
        <v>713</v>
      </c>
      <c r="O4662">
        <v>913</v>
      </c>
      <c r="P4662">
        <v>1298</v>
      </c>
      <c r="Q4662">
        <v>1552</v>
      </c>
    </row>
    <row r="4663" spans="1:17" x14ac:dyDescent="0.25">
      <c r="A4663">
        <v>56009</v>
      </c>
      <c r="B4663" t="s">
        <v>16913</v>
      </c>
      <c r="C4663" t="s">
        <v>16914</v>
      </c>
      <c r="D4663" t="s">
        <v>16915</v>
      </c>
      <c r="E4663" t="s">
        <v>279</v>
      </c>
      <c r="F4663" t="s">
        <v>2644</v>
      </c>
      <c r="G4663" t="s">
        <v>16898</v>
      </c>
      <c r="H4663" t="s">
        <v>16899</v>
      </c>
      <c r="I4663" t="s">
        <v>55</v>
      </c>
      <c r="J4663" t="s">
        <v>16916</v>
      </c>
      <c r="K4663" t="s">
        <v>2657</v>
      </c>
      <c r="L4663">
        <v>13842</v>
      </c>
      <c r="M4663">
        <v>658</v>
      </c>
      <c r="N4663">
        <v>662</v>
      </c>
      <c r="O4663">
        <v>872</v>
      </c>
      <c r="P4663">
        <v>1061</v>
      </c>
      <c r="Q4663">
        <v>1482</v>
      </c>
    </row>
    <row r="4664" spans="1:17" x14ac:dyDescent="0.25">
      <c r="A4664">
        <v>56011</v>
      </c>
      <c r="B4664" t="s">
        <v>16917</v>
      </c>
      <c r="C4664" t="s">
        <v>16918</v>
      </c>
      <c r="D4664" t="s">
        <v>16919</v>
      </c>
      <c r="E4664" t="s">
        <v>315</v>
      </c>
      <c r="F4664" t="s">
        <v>2644</v>
      </c>
      <c r="G4664" t="s">
        <v>16898</v>
      </c>
      <c r="H4664" t="s">
        <v>16899</v>
      </c>
      <c r="I4664" t="s">
        <v>55</v>
      </c>
      <c r="J4664" t="s">
        <v>16920</v>
      </c>
      <c r="K4664" t="s">
        <v>2657</v>
      </c>
      <c r="L4664">
        <v>7502</v>
      </c>
      <c r="M4664">
        <v>686</v>
      </c>
      <c r="N4664">
        <v>725</v>
      </c>
      <c r="O4664">
        <v>826</v>
      </c>
      <c r="P4664">
        <v>1174</v>
      </c>
      <c r="Q4664">
        <v>1404</v>
      </c>
    </row>
    <row r="4665" spans="1:17" x14ac:dyDescent="0.25">
      <c r="A4665">
        <v>56013</v>
      </c>
      <c r="B4665" t="s">
        <v>16921</v>
      </c>
      <c r="C4665" t="s">
        <v>16922</v>
      </c>
      <c r="D4665" t="s">
        <v>16923</v>
      </c>
      <c r="E4665" t="s">
        <v>353</v>
      </c>
      <c r="F4665" t="s">
        <v>2644</v>
      </c>
      <c r="G4665" t="s">
        <v>16898</v>
      </c>
      <c r="H4665" t="s">
        <v>16899</v>
      </c>
      <c r="I4665" t="s">
        <v>55</v>
      </c>
      <c r="J4665" t="s">
        <v>16924</v>
      </c>
      <c r="K4665" t="s">
        <v>2657</v>
      </c>
      <c r="L4665">
        <v>39711</v>
      </c>
      <c r="M4665">
        <v>613</v>
      </c>
      <c r="N4665">
        <v>662</v>
      </c>
      <c r="O4665">
        <v>872</v>
      </c>
      <c r="P4665">
        <v>1200</v>
      </c>
      <c r="Q4665">
        <v>1355</v>
      </c>
    </row>
    <row r="4666" spans="1:17" x14ac:dyDescent="0.25">
      <c r="A4666">
        <v>56015</v>
      </c>
      <c r="B4666" t="s">
        <v>16925</v>
      </c>
      <c r="C4666" t="s">
        <v>16926</v>
      </c>
      <c r="D4666" t="s">
        <v>16927</v>
      </c>
      <c r="E4666" t="s">
        <v>387</v>
      </c>
      <c r="F4666" t="s">
        <v>2644</v>
      </c>
      <c r="G4666" t="s">
        <v>16898</v>
      </c>
      <c r="H4666" t="s">
        <v>16899</v>
      </c>
      <c r="I4666" t="s">
        <v>55</v>
      </c>
      <c r="J4666" t="s">
        <v>16928</v>
      </c>
      <c r="K4666" t="s">
        <v>2657</v>
      </c>
      <c r="L4666">
        <v>13301</v>
      </c>
      <c r="M4666">
        <v>635</v>
      </c>
      <c r="N4666">
        <v>640</v>
      </c>
      <c r="O4666">
        <v>842</v>
      </c>
      <c r="P4666">
        <v>1032</v>
      </c>
      <c r="Q4666">
        <v>1351</v>
      </c>
    </row>
    <row r="4667" spans="1:17" x14ac:dyDescent="0.25">
      <c r="A4667">
        <v>56017</v>
      </c>
      <c r="B4667" t="s">
        <v>16929</v>
      </c>
      <c r="C4667" t="s">
        <v>16930</v>
      </c>
      <c r="D4667" t="s">
        <v>16931</v>
      </c>
      <c r="E4667" t="s">
        <v>423</v>
      </c>
      <c r="F4667" t="s">
        <v>2644</v>
      </c>
      <c r="G4667" t="s">
        <v>16898</v>
      </c>
      <c r="H4667" t="s">
        <v>16899</v>
      </c>
      <c r="I4667" t="s">
        <v>55</v>
      </c>
      <c r="J4667" t="s">
        <v>16932</v>
      </c>
      <c r="K4667" t="s">
        <v>2657</v>
      </c>
      <c r="L4667">
        <v>4550</v>
      </c>
      <c r="M4667">
        <v>636</v>
      </c>
      <c r="N4667">
        <v>640</v>
      </c>
      <c r="O4667">
        <v>843</v>
      </c>
      <c r="P4667">
        <v>1132</v>
      </c>
      <c r="Q4667">
        <v>1433</v>
      </c>
    </row>
    <row r="4668" spans="1:17" x14ac:dyDescent="0.25">
      <c r="A4668">
        <v>56019</v>
      </c>
      <c r="B4668" t="s">
        <v>16933</v>
      </c>
      <c r="C4668" t="s">
        <v>16934</v>
      </c>
      <c r="D4668" t="s">
        <v>16935</v>
      </c>
      <c r="E4668" t="s">
        <v>457</v>
      </c>
      <c r="F4668" t="s">
        <v>2644</v>
      </c>
      <c r="G4668" t="s">
        <v>16898</v>
      </c>
      <c r="H4668" t="s">
        <v>16899</v>
      </c>
      <c r="I4668" t="s">
        <v>55</v>
      </c>
      <c r="J4668" t="s">
        <v>16936</v>
      </c>
      <c r="K4668" t="s">
        <v>2657</v>
      </c>
      <c r="L4668">
        <v>8518</v>
      </c>
      <c r="M4668">
        <v>696</v>
      </c>
      <c r="N4668">
        <v>701</v>
      </c>
      <c r="O4668">
        <v>879</v>
      </c>
      <c r="P4668">
        <v>1249</v>
      </c>
      <c r="Q4668">
        <v>1494</v>
      </c>
    </row>
    <row r="4669" spans="1:17" x14ac:dyDescent="0.25">
      <c r="A4669">
        <v>56021</v>
      </c>
      <c r="B4669" t="s">
        <v>16937</v>
      </c>
      <c r="C4669" t="s">
        <v>16938</v>
      </c>
      <c r="D4669" t="s">
        <v>16939</v>
      </c>
      <c r="E4669" t="s">
        <v>492</v>
      </c>
      <c r="F4669" t="s">
        <v>2644</v>
      </c>
      <c r="G4669" t="s">
        <v>16898</v>
      </c>
      <c r="H4669" t="s">
        <v>16899</v>
      </c>
      <c r="I4669" t="s">
        <v>55</v>
      </c>
      <c r="J4669" t="s">
        <v>16940</v>
      </c>
      <c r="K4669" t="s">
        <v>2648</v>
      </c>
      <c r="L4669">
        <v>99272</v>
      </c>
      <c r="M4669">
        <v>660</v>
      </c>
      <c r="N4669">
        <v>757</v>
      </c>
      <c r="O4669">
        <v>947</v>
      </c>
      <c r="P4669">
        <v>1346</v>
      </c>
      <c r="Q4669">
        <v>1613</v>
      </c>
    </row>
    <row r="4670" spans="1:17" x14ac:dyDescent="0.25">
      <c r="A4670">
        <v>56023</v>
      </c>
      <c r="B4670" t="s">
        <v>16941</v>
      </c>
      <c r="C4670" t="s">
        <v>16942</v>
      </c>
      <c r="D4670" t="s">
        <v>16943</v>
      </c>
      <c r="E4670" t="s">
        <v>365</v>
      </c>
      <c r="F4670" t="s">
        <v>2644</v>
      </c>
      <c r="G4670" t="s">
        <v>16898</v>
      </c>
      <c r="H4670" t="s">
        <v>16899</v>
      </c>
      <c r="I4670" t="s">
        <v>55</v>
      </c>
      <c r="J4670" t="s">
        <v>16944</v>
      </c>
      <c r="K4670" t="s">
        <v>2657</v>
      </c>
      <c r="L4670">
        <v>19640</v>
      </c>
      <c r="M4670">
        <v>623</v>
      </c>
      <c r="N4670">
        <v>628</v>
      </c>
      <c r="O4670">
        <v>826</v>
      </c>
      <c r="P4670">
        <v>1174</v>
      </c>
      <c r="Q4670">
        <v>1407</v>
      </c>
    </row>
    <row r="4671" spans="1:17" x14ac:dyDescent="0.25">
      <c r="A4671">
        <v>56025</v>
      </c>
      <c r="B4671" t="s">
        <v>16945</v>
      </c>
      <c r="C4671" t="s">
        <v>16946</v>
      </c>
      <c r="D4671" t="s">
        <v>16947</v>
      </c>
      <c r="E4671" t="s">
        <v>552</v>
      </c>
      <c r="F4671" t="s">
        <v>2644</v>
      </c>
      <c r="G4671" t="s">
        <v>16898</v>
      </c>
      <c r="H4671" t="s">
        <v>16899</v>
      </c>
      <c r="I4671" t="s">
        <v>55</v>
      </c>
      <c r="J4671" t="s">
        <v>16948</v>
      </c>
      <c r="K4671" t="s">
        <v>2648</v>
      </c>
      <c r="L4671">
        <v>80067</v>
      </c>
      <c r="M4671">
        <v>619</v>
      </c>
      <c r="N4671">
        <v>747</v>
      </c>
      <c r="O4671">
        <v>884</v>
      </c>
      <c r="P4671">
        <v>1256</v>
      </c>
      <c r="Q4671">
        <v>1497</v>
      </c>
    </row>
    <row r="4672" spans="1:17" x14ac:dyDescent="0.25">
      <c r="A4672">
        <v>56027</v>
      </c>
      <c r="B4672" t="s">
        <v>16949</v>
      </c>
      <c r="C4672" t="s">
        <v>16950</v>
      </c>
      <c r="D4672" t="s">
        <v>16951</v>
      </c>
      <c r="E4672" t="s">
        <v>584</v>
      </c>
      <c r="F4672" t="s">
        <v>2644</v>
      </c>
      <c r="G4672" t="s">
        <v>16898</v>
      </c>
      <c r="H4672" t="s">
        <v>16899</v>
      </c>
      <c r="I4672" t="s">
        <v>55</v>
      </c>
      <c r="J4672" t="s">
        <v>16952</v>
      </c>
      <c r="K4672" t="s">
        <v>2657</v>
      </c>
      <c r="L4672">
        <v>2377</v>
      </c>
      <c r="M4672">
        <v>641</v>
      </c>
      <c r="N4672">
        <v>645</v>
      </c>
      <c r="O4672">
        <v>826</v>
      </c>
      <c r="P4672">
        <v>1155</v>
      </c>
      <c r="Q4672">
        <v>1404</v>
      </c>
    </row>
    <row r="4673" spans="1:17" x14ac:dyDescent="0.25">
      <c r="A4673">
        <v>56029</v>
      </c>
      <c r="B4673" t="s">
        <v>16953</v>
      </c>
      <c r="C4673" t="s">
        <v>16954</v>
      </c>
      <c r="D4673" t="s">
        <v>16955</v>
      </c>
      <c r="E4673" t="s">
        <v>619</v>
      </c>
      <c r="F4673" t="s">
        <v>2644</v>
      </c>
      <c r="G4673" t="s">
        <v>16898</v>
      </c>
      <c r="H4673" t="s">
        <v>16899</v>
      </c>
      <c r="I4673" t="s">
        <v>55</v>
      </c>
      <c r="J4673" t="s">
        <v>16956</v>
      </c>
      <c r="K4673" t="s">
        <v>2657</v>
      </c>
      <c r="L4673">
        <v>29273</v>
      </c>
      <c r="M4673">
        <v>684</v>
      </c>
      <c r="N4673">
        <v>688</v>
      </c>
      <c r="O4673">
        <v>906</v>
      </c>
      <c r="P4673">
        <v>1211</v>
      </c>
      <c r="Q4673">
        <v>1543</v>
      </c>
    </row>
    <row r="4674" spans="1:17" x14ac:dyDescent="0.25">
      <c r="A4674">
        <v>56031</v>
      </c>
      <c r="B4674" t="s">
        <v>16957</v>
      </c>
      <c r="C4674" t="s">
        <v>16958</v>
      </c>
      <c r="D4674" t="s">
        <v>16959</v>
      </c>
      <c r="E4674" t="s">
        <v>655</v>
      </c>
      <c r="F4674" t="s">
        <v>2644</v>
      </c>
      <c r="G4674" t="s">
        <v>16898</v>
      </c>
      <c r="H4674" t="s">
        <v>16899</v>
      </c>
      <c r="I4674" t="s">
        <v>55</v>
      </c>
      <c r="J4674" t="s">
        <v>16960</v>
      </c>
      <c r="K4674" t="s">
        <v>2657</v>
      </c>
      <c r="L4674">
        <v>8572</v>
      </c>
      <c r="M4674">
        <v>623</v>
      </c>
      <c r="N4674">
        <v>628</v>
      </c>
      <c r="O4674">
        <v>826</v>
      </c>
      <c r="P4674">
        <v>1057</v>
      </c>
      <c r="Q4674">
        <v>1185</v>
      </c>
    </row>
    <row r="4675" spans="1:17" x14ac:dyDescent="0.25">
      <c r="A4675">
        <v>56033</v>
      </c>
      <c r="B4675" t="s">
        <v>16961</v>
      </c>
      <c r="C4675" t="s">
        <v>16962</v>
      </c>
      <c r="D4675" t="s">
        <v>16963</v>
      </c>
      <c r="E4675" t="s">
        <v>684</v>
      </c>
      <c r="F4675" t="s">
        <v>2644</v>
      </c>
      <c r="G4675" t="s">
        <v>16898</v>
      </c>
      <c r="H4675" t="s">
        <v>16899</v>
      </c>
      <c r="I4675" t="s">
        <v>55</v>
      </c>
      <c r="J4675" t="s">
        <v>16964</v>
      </c>
      <c r="K4675" t="s">
        <v>2657</v>
      </c>
      <c r="L4675">
        <v>30397</v>
      </c>
      <c r="M4675">
        <v>736</v>
      </c>
      <c r="N4675">
        <v>762</v>
      </c>
      <c r="O4675">
        <v>963</v>
      </c>
      <c r="P4675">
        <v>1217</v>
      </c>
      <c r="Q4675">
        <v>1602</v>
      </c>
    </row>
    <row r="4676" spans="1:17" x14ac:dyDescent="0.25">
      <c r="A4676">
        <v>56035</v>
      </c>
      <c r="B4676" t="s">
        <v>16965</v>
      </c>
      <c r="C4676" t="s">
        <v>16966</v>
      </c>
      <c r="D4676" t="s">
        <v>16967</v>
      </c>
      <c r="E4676" t="s">
        <v>714</v>
      </c>
      <c r="F4676" t="s">
        <v>2644</v>
      </c>
      <c r="G4676" t="s">
        <v>16898</v>
      </c>
      <c r="H4676" t="s">
        <v>16899</v>
      </c>
      <c r="I4676" t="s">
        <v>55</v>
      </c>
      <c r="J4676" t="s">
        <v>16968</v>
      </c>
      <c r="K4676" t="s">
        <v>2657</v>
      </c>
      <c r="L4676">
        <v>9865</v>
      </c>
      <c r="M4676">
        <v>651</v>
      </c>
      <c r="N4676">
        <v>655</v>
      </c>
      <c r="O4676">
        <v>839</v>
      </c>
      <c r="P4676">
        <v>1192</v>
      </c>
      <c r="Q4676">
        <v>1426</v>
      </c>
    </row>
    <row r="4677" spans="1:17" x14ac:dyDescent="0.25">
      <c r="A4677">
        <v>56037</v>
      </c>
      <c r="B4677" t="s">
        <v>16969</v>
      </c>
      <c r="C4677" t="s">
        <v>16970</v>
      </c>
      <c r="D4677" t="s">
        <v>16971</v>
      </c>
      <c r="E4677" t="s">
        <v>739</v>
      </c>
      <c r="F4677" t="s">
        <v>2644</v>
      </c>
      <c r="G4677" t="s">
        <v>16898</v>
      </c>
      <c r="H4677" t="s">
        <v>16899</v>
      </c>
      <c r="I4677" t="s">
        <v>55</v>
      </c>
      <c r="J4677" t="s">
        <v>16972</v>
      </c>
      <c r="K4677" t="s">
        <v>2657</v>
      </c>
      <c r="L4677">
        <v>43352</v>
      </c>
      <c r="M4677">
        <v>772</v>
      </c>
      <c r="N4677">
        <v>789</v>
      </c>
      <c r="O4677">
        <v>891</v>
      </c>
      <c r="P4677">
        <v>1216</v>
      </c>
      <c r="Q4677">
        <v>1518</v>
      </c>
    </row>
    <row r="4678" spans="1:17" x14ac:dyDescent="0.25">
      <c r="A4678">
        <v>56039</v>
      </c>
      <c r="B4678" t="s">
        <v>16973</v>
      </c>
      <c r="C4678" t="s">
        <v>16974</v>
      </c>
      <c r="D4678" t="s">
        <v>16975</v>
      </c>
      <c r="E4678" t="s">
        <v>769</v>
      </c>
      <c r="F4678" t="s">
        <v>2644</v>
      </c>
      <c r="G4678" t="s">
        <v>16898</v>
      </c>
      <c r="H4678" t="s">
        <v>16899</v>
      </c>
      <c r="I4678" t="s">
        <v>55</v>
      </c>
      <c r="J4678" t="s">
        <v>16976</v>
      </c>
      <c r="K4678" t="s">
        <v>2657</v>
      </c>
      <c r="L4678">
        <v>23356</v>
      </c>
      <c r="M4678">
        <v>1174</v>
      </c>
      <c r="N4678">
        <v>1181</v>
      </c>
      <c r="O4678">
        <v>1490</v>
      </c>
      <c r="P4678">
        <v>2099</v>
      </c>
      <c r="Q4678">
        <v>2538</v>
      </c>
    </row>
    <row r="4679" spans="1:17" x14ac:dyDescent="0.25">
      <c r="A4679">
        <v>56041</v>
      </c>
      <c r="B4679" t="s">
        <v>16977</v>
      </c>
      <c r="C4679" t="s">
        <v>16978</v>
      </c>
      <c r="D4679" t="s">
        <v>16979</v>
      </c>
      <c r="E4679" t="s">
        <v>793</v>
      </c>
      <c r="F4679" t="s">
        <v>2644</v>
      </c>
      <c r="G4679" t="s">
        <v>16898</v>
      </c>
      <c r="H4679" t="s">
        <v>16899</v>
      </c>
      <c r="I4679" t="s">
        <v>55</v>
      </c>
      <c r="J4679" t="s">
        <v>16980</v>
      </c>
      <c r="K4679" t="s">
        <v>2657</v>
      </c>
      <c r="L4679">
        <v>20374</v>
      </c>
      <c r="M4679">
        <v>623</v>
      </c>
      <c r="N4679">
        <v>628</v>
      </c>
      <c r="O4679">
        <v>826</v>
      </c>
      <c r="P4679">
        <v>1137</v>
      </c>
      <c r="Q4679">
        <v>1380</v>
      </c>
    </row>
    <row r="4680" spans="1:17" x14ac:dyDescent="0.25">
      <c r="A4680">
        <v>56043</v>
      </c>
      <c r="B4680" t="s">
        <v>16981</v>
      </c>
      <c r="C4680" t="s">
        <v>16982</v>
      </c>
      <c r="D4680" t="s">
        <v>16983</v>
      </c>
      <c r="E4680" t="s">
        <v>821</v>
      </c>
      <c r="F4680" t="s">
        <v>2644</v>
      </c>
      <c r="G4680" t="s">
        <v>16898</v>
      </c>
      <c r="H4680" t="s">
        <v>16899</v>
      </c>
      <c r="I4680" t="s">
        <v>55</v>
      </c>
      <c r="J4680" t="s">
        <v>16984</v>
      </c>
      <c r="K4680" t="s">
        <v>2657</v>
      </c>
      <c r="L4680">
        <v>7933</v>
      </c>
      <c r="M4680">
        <v>625</v>
      </c>
      <c r="N4680">
        <v>629</v>
      </c>
      <c r="O4680">
        <v>826</v>
      </c>
      <c r="P4680">
        <v>1174</v>
      </c>
      <c r="Q4680">
        <v>1253</v>
      </c>
    </row>
    <row r="4681" spans="1:17" x14ac:dyDescent="0.25">
      <c r="A4681">
        <v>56045</v>
      </c>
      <c r="B4681" t="s">
        <v>16985</v>
      </c>
      <c r="C4681" t="s">
        <v>16986</v>
      </c>
      <c r="D4681" t="s">
        <v>16987</v>
      </c>
      <c r="E4681" t="s">
        <v>851</v>
      </c>
      <c r="F4681" t="s">
        <v>2644</v>
      </c>
      <c r="G4681" t="s">
        <v>16898</v>
      </c>
      <c r="H4681" t="s">
        <v>16899</v>
      </c>
      <c r="I4681" t="s">
        <v>55</v>
      </c>
      <c r="J4681" t="s">
        <v>16988</v>
      </c>
      <c r="K4681" t="s">
        <v>2657</v>
      </c>
      <c r="L4681">
        <v>6942</v>
      </c>
      <c r="M4681">
        <v>736</v>
      </c>
      <c r="N4681">
        <v>741</v>
      </c>
      <c r="O4681">
        <v>975</v>
      </c>
      <c r="P4681">
        <v>1187</v>
      </c>
      <c r="Q4681">
        <v>1658</v>
      </c>
    </row>
    <row r="4682" spans="1:17" x14ac:dyDescent="0.25">
      <c r="A4682">
        <v>60999</v>
      </c>
      <c r="B4682" t="s">
        <v>16989</v>
      </c>
      <c r="C4682" t="s">
        <v>2</v>
      </c>
      <c r="D4682" t="s">
        <v>16990</v>
      </c>
      <c r="E4682" t="s">
        <v>2</v>
      </c>
      <c r="F4682" t="s">
        <v>2644</v>
      </c>
      <c r="G4682" t="s">
        <v>16991</v>
      </c>
      <c r="H4682" t="s">
        <v>16992</v>
      </c>
      <c r="I4682" t="s">
        <v>2</v>
      </c>
      <c r="J4682" t="s">
        <v>16993</v>
      </c>
      <c r="K4682" t="s">
        <v>2657</v>
      </c>
      <c r="L4682">
        <v>55519</v>
      </c>
      <c r="M4682">
        <v>653</v>
      </c>
      <c r="N4682">
        <v>657</v>
      </c>
      <c r="O4682">
        <v>865</v>
      </c>
      <c r="P4682">
        <v>1229</v>
      </c>
      <c r="Q4682">
        <v>1326</v>
      </c>
    </row>
    <row r="4683" spans="1:17" x14ac:dyDescent="0.25">
      <c r="A4683">
        <v>66010</v>
      </c>
      <c r="B4683" t="s">
        <v>16994</v>
      </c>
      <c r="C4683" t="s">
        <v>12</v>
      </c>
      <c r="D4683" t="s">
        <v>16995</v>
      </c>
      <c r="E4683" t="s">
        <v>12</v>
      </c>
      <c r="F4683" t="s">
        <v>2644</v>
      </c>
      <c r="G4683" t="s">
        <v>16996</v>
      </c>
      <c r="H4683" t="s">
        <v>16997</v>
      </c>
      <c r="I4683" t="s">
        <v>12</v>
      </c>
      <c r="J4683" t="s">
        <v>16998</v>
      </c>
      <c r="K4683" t="s">
        <v>2657</v>
      </c>
      <c r="L4683">
        <v>159358</v>
      </c>
      <c r="M4683">
        <v>1093</v>
      </c>
      <c r="N4683">
        <v>1199</v>
      </c>
      <c r="O4683">
        <v>1578</v>
      </c>
      <c r="P4683">
        <v>2243</v>
      </c>
      <c r="Q4683">
        <v>2688</v>
      </c>
    </row>
    <row r="4684" spans="1:17" x14ac:dyDescent="0.25">
      <c r="A4684">
        <v>69999</v>
      </c>
      <c r="B4684" t="s">
        <v>16999</v>
      </c>
      <c r="C4684" t="s">
        <v>37</v>
      </c>
      <c r="D4684" t="s">
        <v>17000</v>
      </c>
      <c r="E4684" t="s">
        <v>37</v>
      </c>
      <c r="F4684" t="s">
        <v>2644</v>
      </c>
      <c r="G4684" t="s">
        <v>17001</v>
      </c>
      <c r="H4684" t="s">
        <v>17002</v>
      </c>
      <c r="I4684" t="s">
        <v>37</v>
      </c>
      <c r="J4684" t="s">
        <v>17003</v>
      </c>
      <c r="K4684" t="s">
        <v>2657</v>
      </c>
      <c r="L4684">
        <v>53883</v>
      </c>
      <c r="M4684">
        <v>570</v>
      </c>
      <c r="N4684">
        <v>647</v>
      </c>
      <c r="O4684">
        <v>852</v>
      </c>
      <c r="P4684">
        <v>1211</v>
      </c>
      <c r="Q4684">
        <v>1451</v>
      </c>
    </row>
    <row r="4685" spans="1:17" x14ac:dyDescent="0.25">
      <c r="A4685">
        <v>72001</v>
      </c>
      <c r="B4685" t="s">
        <v>17004</v>
      </c>
      <c r="C4685" t="s">
        <v>17005</v>
      </c>
      <c r="D4685" t="s">
        <v>17006</v>
      </c>
      <c r="E4685" t="s">
        <v>88</v>
      </c>
      <c r="F4685" t="s">
        <v>2644</v>
      </c>
      <c r="G4685" t="s">
        <v>17007</v>
      </c>
      <c r="H4685" t="s">
        <v>17008</v>
      </c>
      <c r="I4685" t="s">
        <v>42</v>
      </c>
      <c r="J4685" t="s">
        <v>17009</v>
      </c>
      <c r="K4685" t="s">
        <v>2648</v>
      </c>
      <c r="L4685">
        <v>17614</v>
      </c>
      <c r="M4685">
        <v>421</v>
      </c>
      <c r="N4685">
        <v>430</v>
      </c>
      <c r="O4685">
        <v>486</v>
      </c>
      <c r="P4685">
        <v>685</v>
      </c>
      <c r="Q4685">
        <v>770</v>
      </c>
    </row>
    <row r="4686" spans="1:17" x14ac:dyDescent="0.25">
      <c r="A4686">
        <v>72003</v>
      </c>
      <c r="B4686" t="s">
        <v>17010</v>
      </c>
      <c r="C4686" t="s">
        <v>17011</v>
      </c>
      <c r="D4686" t="s">
        <v>17012</v>
      </c>
      <c r="E4686" t="s">
        <v>131</v>
      </c>
      <c r="F4686" t="s">
        <v>2644</v>
      </c>
      <c r="G4686" t="s">
        <v>17007</v>
      </c>
      <c r="H4686" t="s">
        <v>17008</v>
      </c>
      <c r="I4686" t="s">
        <v>42</v>
      </c>
      <c r="J4686" t="s">
        <v>17013</v>
      </c>
      <c r="K4686" t="s">
        <v>2648</v>
      </c>
      <c r="L4686">
        <v>37307</v>
      </c>
      <c r="M4686">
        <v>384</v>
      </c>
      <c r="N4686">
        <v>420</v>
      </c>
      <c r="O4686">
        <v>485</v>
      </c>
      <c r="P4686">
        <v>597</v>
      </c>
      <c r="Q4686">
        <v>677</v>
      </c>
    </row>
    <row r="4687" spans="1:17" x14ac:dyDescent="0.25">
      <c r="A4687">
        <v>72005</v>
      </c>
      <c r="B4687" t="s">
        <v>17014</v>
      </c>
      <c r="C4687" t="s">
        <v>17011</v>
      </c>
      <c r="D4687" t="s">
        <v>17012</v>
      </c>
      <c r="E4687" t="s">
        <v>180</v>
      </c>
      <c r="F4687" t="s">
        <v>2644</v>
      </c>
      <c r="G4687" t="s">
        <v>17007</v>
      </c>
      <c r="H4687" t="s">
        <v>17008</v>
      </c>
      <c r="I4687" t="s">
        <v>42</v>
      </c>
      <c r="J4687" t="s">
        <v>17015</v>
      </c>
      <c r="K4687" t="s">
        <v>2648</v>
      </c>
      <c r="L4687">
        <v>51552</v>
      </c>
      <c r="M4687">
        <v>384</v>
      </c>
      <c r="N4687">
        <v>420</v>
      </c>
      <c r="O4687">
        <v>485</v>
      </c>
      <c r="P4687">
        <v>597</v>
      </c>
      <c r="Q4687">
        <v>677</v>
      </c>
    </row>
    <row r="4688" spans="1:17" x14ac:dyDescent="0.25">
      <c r="A4688">
        <v>72007</v>
      </c>
      <c r="B4688" t="s">
        <v>17016</v>
      </c>
      <c r="C4688" t="s">
        <v>17017</v>
      </c>
      <c r="D4688" t="s">
        <v>17018</v>
      </c>
      <c r="E4688" t="s">
        <v>226</v>
      </c>
      <c r="F4688" t="s">
        <v>2644</v>
      </c>
      <c r="G4688" t="s">
        <v>17007</v>
      </c>
      <c r="H4688" t="s">
        <v>17008</v>
      </c>
      <c r="I4688" t="s">
        <v>42</v>
      </c>
      <c r="J4688" t="s">
        <v>17019</v>
      </c>
      <c r="K4688" t="s">
        <v>2648</v>
      </c>
      <c r="L4688">
        <v>25298</v>
      </c>
      <c r="M4688">
        <v>507</v>
      </c>
      <c r="N4688">
        <v>518</v>
      </c>
      <c r="O4688">
        <v>585</v>
      </c>
      <c r="P4688">
        <v>831</v>
      </c>
      <c r="Q4688">
        <v>996</v>
      </c>
    </row>
    <row r="4689" spans="1:17" x14ac:dyDescent="0.25">
      <c r="A4689">
        <v>72009</v>
      </c>
      <c r="B4689" t="s">
        <v>17020</v>
      </c>
      <c r="C4689" t="s">
        <v>17021</v>
      </c>
      <c r="D4689" t="s">
        <v>17022</v>
      </c>
      <c r="E4689" t="s">
        <v>270</v>
      </c>
      <c r="F4689" t="s">
        <v>2644</v>
      </c>
      <c r="G4689" t="s">
        <v>17007</v>
      </c>
      <c r="H4689" t="s">
        <v>17008</v>
      </c>
      <c r="I4689" t="s">
        <v>42</v>
      </c>
      <c r="J4689" t="s">
        <v>17023</v>
      </c>
      <c r="K4689" t="s">
        <v>2648</v>
      </c>
      <c r="L4689">
        <v>22545</v>
      </c>
      <c r="M4689">
        <v>399</v>
      </c>
      <c r="N4689">
        <v>423</v>
      </c>
      <c r="O4689">
        <v>478</v>
      </c>
      <c r="P4689">
        <v>644</v>
      </c>
      <c r="Q4689">
        <v>784</v>
      </c>
    </row>
    <row r="4690" spans="1:17" x14ac:dyDescent="0.25">
      <c r="A4690">
        <v>72011</v>
      </c>
      <c r="B4690" t="s">
        <v>17024</v>
      </c>
      <c r="C4690" t="s">
        <v>17011</v>
      </c>
      <c r="D4690" t="s">
        <v>17012</v>
      </c>
      <c r="E4690" t="s">
        <v>309</v>
      </c>
      <c r="F4690" t="s">
        <v>2644</v>
      </c>
      <c r="G4690" t="s">
        <v>17007</v>
      </c>
      <c r="H4690" t="s">
        <v>17008</v>
      </c>
      <c r="I4690" t="s">
        <v>42</v>
      </c>
      <c r="J4690" t="s">
        <v>17025</v>
      </c>
      <c r="K4690" t="s">
        <v>2648</v>
      </c>
      <c r="L4690">
        <v>26555</v>
      </c>
      <c r="M4690">
        <v>384</v>
      </c>
      <c r="N4690">
        <v>420</v>
      </c>
      <c r="O4690">
        <v>485</v>
      </c>
      <c r="P4690">
        <v>597</v>
      </c>
      <c r="Q4690">
        <v>677</v>
      </c>
    </row>
    <row r="4691" spans="1:17" x14ac:dyDescent="0.25">
      <c r="A4691">
        <v>72013</v>
      </c>
      <c r="B4691" t="s">
        <v>17026</v>
      </c>
      <c r="C4691" t="s">
        <v>17027</v>
      </c>
      <c r="D4691" t="s">
        <v>17028</v>
      </c>
      <c r="E4691" t="s">
        <v>346</v>
      </c>
      <c r="F4691" t="s">
        <v>2644</v>
      </c>
      <c r="G4691" t="s">
        <v>17007</v>
      </c>
      <c r="H4691" t="s">
        <v>17008</v>
      </c>
      <c r="I4691" t="s">
        <v>42</v>
      </c>
      <c r="J4691" t="s">
        <v>17029</v>
      </c>
      <c r="K4691" t="s">
        <v>2648</v>
      </c>
      <c r="L4691">
        <v>83682</v>
      </c>
      <c r="M4691">
        <v>424</v>
      </c>
      <c r="N4691">
        <v>433</v>
      </c>
      <c r="O4691">
        <v>489</v>
      </c>
      <c r="P4691">
        <v>629</v>
      </c>
      <c r="Q4691">
        <v>700</v>
      </c>
    </row>
    <row r="4692" spans="1:17" x14ac:dyDescent="0.25">
      <c r="A4692">
        <v>72015</v>
      </c>
      <c r="B4692" t="s">
        <v>17030</v>
      </c>
      <c r="C4692" t="s">
        <v>17031</v>
      </c>
      <c r="D4692" t="s">
        <v>17032</v>
      </c>
      <c r="E4692" t="s">
        <v>378</v>
      </c>
      <c r="F4692" t="s">
        <v>2644</v>
      </c>
      <c r="G4692" t="s">
        <v>17007</v>
      </c>
      <c r="H4692" t="s">
        <v>17008</v>
      </c>
      <c r="I4692" t="s">
        <v>42</v>
      </c>
      <c r="J4692" t="s">
        <v>17033</v>
      </c>
      <c r="K4692" t="s">
        <v>2648</v>
      </c>
      <c r="L4692">
        <v>17502</v>
      </c>
      <c r="M4692">
        <v>391</v>
      </c>
      <c r="N4692">
        <v>393</v>
      </c>
      <c r="O4692">
        <v>456</v>
      </c>
      <c r="P4692">
        <v>610</v>
      </c>
      <c r="Q4692">
        <v>613</v>
      </c>
    </row>
    <row r="4693" spans="1:17" x14ac:dyDescent="0.25">
      <c r="A4693">
        <v>72017</v>
      </c>
      <c r="B4693" t="s">
        <v>17034</v>
      </c>
      <c r="C4693" t="s">
        <v>17017</v>
      </c>
      <c r="D4693" t="s">
        <v>17018</v>
      </c>
      <c r="E4693" t="s">
        <v>417</v>
      </c>
      <c r="F4693" t="s">
        <v>2644</v>
      </c>
      <c r="G4693" t="s">
        <v>17007</v>
      </c>
      <c r="H4693" t="s">
        <v>17008</v>
      </c>
      <c r="I4693" t="s">
        <v>42</v>
      </c>
      <c r="J4693" t="s">
        <v>17035</v>
      </c>
      <c r="K4693" t="s">
        <v>2648</v>
      </c>
      <c r="L4693">
        <v>23913</v>
      </c>
      <c r="M4693">
        <v>507</v>
      </c>
      <c r="N4693">
        <v>518</v>
      </c>
      <c r="O4693">
        <v>585</v>
      </c>
      <c r="P4693">
        <v>831</v>
      </c>
      <c r="Q4693">
        <v>996</v>
      </c>
    </row>
    <row r="4694" spans="1:17" x14ac:dyDescent="0.25">
      <c r="A4694">
        <v>72019</v>
      </c>
      <c r="B4694" t="s">
        <v>17036</v>
      </c>
      <c r="C4694" t="s">
        <v>17021</v>
      </c>
      <c r="D4694" t="s">
        <v>17022</v>
      </c>
      <c r="E4694" t="s">
        <v>450</v>
      </c>
      <c r="F4694" t="s">
        <v>2644</v>
      </c>
      <c r="G4694" t="s">
        <v>17007</v>
      </c>
      <c r="H4694" t="s">
        <v>17008</v>
      </c>
      <c r="I4694" t="s">
        <v>42</v>
      </c>
      <c r="J4694" t="s">
        <v>17037</v>
      </c>
      <c r="K4694" t="s">
        <v>2648</v>
      </c>
      <c r="L4694">
        <v>28026</v>
      </c>
      <c r="M4694">
        <v>399</v>
      </c>
      <c r="N4694">
        <v>423</v>
      </c>
      <c r="O4694">
        <v>478</v>
      </c>
      <c r="P4694">
        <v>644</v>
      </c>
      <c r="Q4694">
        <v>784</v>
      </c>
    </row>
    <row r="4695" spans="1:17" x14ac:dyDescent="0.25">
      <c r="A4695">
        <v>72021</v>
      </c>
      <c r="B4695" t="s">
        <v>17038</v>
      </c>
      <c r="C4695" t="s">
        <v>17017</v>
      </c>
      <c r="D4695" t="s">
        <v>17018</v>
      </c>
      <c r="E4695" t="s">
        <v>484</v>
      </c>
      <c r="F4695" t="s">
        <v>2644</v>
      </c>
      <c r="G4695" t="s">
        <v>17007</v>
      </c>
      <c r="H4695" t="s">
        <v>17008</v>
      </c>
      <c r="I4695" t="s">
        <v>42</v>
      </c>
      <c r="J4695" t="s">
        <v>17039</v>
      </c>
      <c r="K4695" t="s">
        <v>2648</v>
      </c>
      <c r="L4695">
        <v>173695</v>
      </c>
      <c r="M4695">
        <v>507</v>
      </c>
      <c r="N4695">
        <v>518</v>
      </c>
      <c r="O4695">
        <v>585</v>
      </c>
      <c r="P4695">
        <v>831</v>
      </c>
      <c r="Q4695">
        <v>996</v>
      </c>
    </row>
    <row r="4696" spans="1:17" x14ac:dyDescent="0.25">
      <c r="A4696">
        <v>72023</v>
      </c>
      <c r="B4696" t="s">
        <v>17040</v>
      </c>
      <c r="C4696" t="s">
        <v>17041</v>
      </c>
      <c r="D4696" t="s">
        <v>17042</v>
      </c>
      <c r="E4696" t="s">
        <v>513</v>
      </c>
      <c r="F4696" t="s">
        <v>2644</v>
      </c>
      <c r="G4696" t="s">
        <v>17007</v>
      </c>
      <c r="H4696" t="s">
        <v>17008</v>
      </c>
      <c r="I4696" t="s">
        <v>42</v>
      </c>
      <c r="J4696" t="s">
        <v>17043</v>
      </c>
      <c r="K4696" t="s">
        <v>2648</v>
      </c>
      <c r="L4696">
        <v>47977</v>
      </c>
      <c r="M4696">
        <v>384</v>
      </c>
      <c r="N4696">
        <v>417</v>
      </c>
      <c r="O4696">
        <v>471</v>
      </c>
      <c r="P4696">
        <v>618</v>
      </c>
      <c r="Q4696">
        <v>705</v>
      </c>
    </row>
    <row r="4697" spans="1:17" x14ac:dyDescent="0.25">
      <c r="A4697">
        <v>72025</v>
      </c>
      <c r="B4697" t="s">
        <v>17044</v>
      </c>
      <c r="C4697" t="s">
        <v>17045</v>
      </c>
      <c r="D4697" t="s">
        <v>17046</v>
      </c>
      <c r="E4697" t="s">
        <v>546</v>
      </c>
      <c r="F4697" t="s">
        <v>2644</v>
      </c>
      <c r="G4697" t="s">
        <v>17007</v>
      </c>
      <c r="H4697" t="s">
        <v>17008</v>
      </c>
      <c r="I4697" t="s">
        <v>42</v>
      </c>
      <c r="J4697" t="s">
        <v>17047</v>
      </c>
      <c r="K4697" t="s">
        <v>2648</v>
      </c>
      <c r="L4697">
        <v>126734</v>
      </c>
      <c r="M4697">
        <v>445</v>
      </c>
      <c r="N4697">
        <v>456</v>
      </c>
      <c r="O4697">
        <v>522</v>
      </c>
      <c r="P4697">
        <v>742</v>
      </c>
      <c r="Q4697">
        <v>889</v>
      </c>
    </row>
    <row r="4698" spans="1:17" x14ac:dyDescent="0.25">
      <c r="A4698">
        <v>72027</v>
      </c>
      <c r="B4698" t="s">
        <v>17048</v>
      </c>
      <c r="C4698" t="s">
        <v>17027</v>
      </c>
      <c r="D4698" t="s">
        <v>17028</v>
      </c>
      <c r="E4698" t="s">
        <v>577</v>
      </c>
      <c r="F4698" t="s">
        <v>2644</v>
      </c>
      <c r="G4698" t="s">
        <v>17007</v>
      </c>
      <c r="H4698" t="s">
        <v>17008</v>
      </c>
      <c r="I4698" t="s">
        <v>42</v>
      </c>
      <c r="J4698" t="s">
        <v>17049</v>
      </c>
      <c r="K4698" t="s">
        <v>2648</v>
      </c>
      <c r="L4698">
        <v>31066</v>
      </c>
      <c r="M4698">
        <v>424</v>
      </c>
      <c r="N4698">
        <v>433</v>
      </c>
      <c r="O4698">
        <v>489</v>
      </c>
      <c r="P4698">
        <v>629</v>
      </c>
      <c r="Q4698">
        <v>700</v>
      </c>
    </row>
    <row r="4699" spans="1:17" x14ac:dyDescent="0.25">
      <c r="A4699">
        <v>72029</v>
      </c>
      <c r="B4699" t="s">
        <v>17050</v>
      </c>
      <c r="C4699" t="s">
        <v>17017</v>
      </c>
      <c r="D4699" t="s">
        <v>17018</v>
      </c>
      <c r="E4699" t="s">
        <v>610</v>
      </c>
      <c r="F4699" t="s">
        <v>2644</v>
      </c>
      <c r="G4699" t="s">
        <v>17007</v>
      </c>
      <c r="H4699" t="s">
        <v>17008</v>
      </c>
      <c r="I4699" t="s">
        <v>42</v>
      </c>
      <c r="J4699" t="s">
        <v>17051</v>
      </c>
      <c r="K4699" t="s">
        <v>2648</v>
      </c>
      <c r="L4699">
        <v>45120</v>
      </c>
      <c r="M4699">
        <v>507</v>
      </c>
      <c r="N4699">
        <v>518</v>
      </c>
      <c r="O4699">
        <v>585</v>
      </c>
      <c r="P4699">
        <v>831</v>
      </c>
      <c r="Q4699">
        <v>996</v>
      </c>
    </row>
    <row r="4700" spans="1:17" x14ac:dyDescent="0.25">
      <c r="A4700">
        <v>72031</v>
      </c>
      <c r="B4700" t="s">
        <v>17052</v>
      </c>
      <c r="C4700" t="s">
        <v>17017</v>
      </c>
      <c r="D4700" t="s">
        <v>17018</v>
      </c>
      <c r="E4700" t="s">
        <v>650</v>
      </c>
      <c r="F4700" t="s">
        <v>2644</v>
      </c>
      <c r="G4700" t="s">
        <v>17007</v>
      </c>
      <c r="H4700" t="s">
        <v>17008</v>
      </c>
      <c r="I4700" t="s">
        <v>42</v>
      </c>
      <c r="J4700" t="s">
        <v>17053</v>
      </c>
      <c r="K4700" t="s">
        <v>2648</v>
      </c>
      <c r="L4700">
        <v>150378</v>
      </c>
      <c r="M4700">
        <v>507</v>
      </c>
      <c r="N4700">
        <v>518</v>
      </c>
      <c r="O4700">
        <v>585</v>
      </c>
      <c r="P4700">
        <v>831</v>
      </c>
      <c r="Q4700">
        <v>996</v>
      </c>
    </row>
    <row r="4701" spans="1:17" x14ac:dyDescent="0.25">
      <c r="A4701">
        <v>72033</v>
      </c>
      <c r="B4701" t="s">
        <v>17054</v>
      </c>
      <c r="C4701" t="s">
        <v>17017</v>
      </c>
      <c r="D4701" t="s">
        <v>17018</v>
      </c>
      <c r="E4701" t="s">
        <v>676</v>
      </c>
      <c r="F4701" t="s">
        <v>2644</v>
      </c>
      <c r="G4701" t="s">
        <v>17007</v>
      </c>
      <c r="H4701" t="s">
        <v>17008</v>
      </c>
      <c r="I4701" t="s">
        <v>42</v>
      </c>
      <c r="J4701" t="s">
        <v>17055</v>
      </c>
      <c r="K4701" t="s">
        <v>2648</v>
      </c>
      <c r="L4701">
        <v>23698</v>
      </c>
      <c r="M4701">
        <v>507</v>
      </c>
      <c r="N4701">
        <v>518</v>
      </c>
      <c r="O4701">
        <v>585</v>
      </c>
      <c r="P4701">
        <v>831</v>
      </c>
      <c r="Q4701">
        <v>996</v>
      </c>
    </row>
    <row r="4702" spans="1:17" x14ac:dyDescent="0.25">
      <c r="A4702">
        <v>72035</v>
      </c>
      <c r="B4702" t="s">
        <v>17056</v>
      </c>
      <c r="C4702" t="s">
        <v>17045</v>
      </c>
      <c r="D4702" t="s">
        <v>17046</v>
      </c>
      <c r="E4702" t="s">
        <v>708</v>
      </c>
      <c r="F4702" t="s">
        <v>2644</v>
      </c>
      <c r="G4702" t="s">
        <v>17007</v>
      </c>
      <c r="H4702" t="s">
        <v>17008</v>
      </c>
      <c r="I4702" t="s">
        <v>42</v>
      </c>
      <c r="J4702" t="s">
        <v>17057</v>
      </c>
      <c r="K4702" t="s">
        <v>2648</v>
      </c>
      <c r="L4702">
        <v>43126</v>
      </c>
      <c r="M4702">
        <v>445</v>
      </c>
      <c r="N4702">
        <v>456</v>
      </c>
      <c r="O4702">
        <v>522</v>
      </c>
      <c r="P4702">
        <v>742</v>
      </c>
      <c r="Q4702">
        <v>889</v>
      </c>
    </row>
    <row r="4703" spans="1:17" x14ac:dyDescent="0.25">
      <c r="A4703">
        <v>72037</v>
      </c>
      <c r="B4703" t="s">
        <v>17058</v>
      </c>
      <c r="C4703" t="s">
        <v>17059</v>
      </c>
      <c r="D4703" t="s">
        <v>17060</v>
      </c>
      <c r="E4703" t="s">
        <v>730</v>
      </c>
      <c r="F4703" t="s">
        <v>2644</v>
      </c>
      <c r="G4703" t="s">
        <v>17007</v>
      </c>
      <c r="H4703" t="s">
        <v>17008</v>
      </c>
      <c r="I4703" t="s">
        <v>42</v>
      </c>
      <c r="J4703" t="s">
        <v>17061</v>
      </c>
      <c r="K4703" t="s">
        <v>2648</v>
      </c>
      <c r="L4703">
        <v>11207</v>
      </c>
      <c r="M4703">
        <v>475</v>
      </c>
      <c r="N4703">
        <v>486</v>
      </c>
      <c r="O4703">
        <v>549</v>
      </c>
      <c r="P4703">
        <v>739</v>
      </c>
      <c r="Q4703">
        <v>875</v>
      </c>
    </row>
    <row r="4704" spans="1:17" x14ac:dyDescent="0.25">
      <c r="A4704">
        <v>72039</v>
      </c>
      <c r="B4704" t="s">
        <v>17062</v>
      </c>
      <c r="C4704" t="s">
        <v>17021</v>
      </c>
      <c r="D4704" t="s">
        <v>17022</v>
      </c>
      <c r="E4704" t="s">
        <v>762</v>
      </c>
      <c r="F4704" t="s">
        <v>2644</v>
      </c>
      <c r="G4704" t="s">
        <v>17007</v>
      </c>
      <c r="H4704" t="s">
        <v>17008</v>
      </c>
      <c r="I4704" t="s">
        <v>42</v>
      </c>
      <c r="J4704" t="s">
        <v>17063</v>
      </c>
      <c r="K4704" t="s">
        <v>2648</v>
      </c>
      <c r="L4704">
        <v>16188</v>
      </c>
      <c r="M4704">
        <v>399</v>
      </c>
      <c r="N4704">
        <v>423</v>
      </c>
      <c r="O4704">
        <v>478</v>
      </c>
      <c r="P4704">
        <v>644</v>
      </c>
      <c r="Q4704">
        <v>784</v>
      </c>
    </row>
    <row r="4705" spans="1:17" x14ac:dyDescent="0.25">
      <c r="A4705">
        <v>72041</v>
      </c>
      <c r="B4705" t="s">
        <v>17064</v>
      </c>
      <c r="C4705" t="s">
        <v>17045</v>
      </c>
      <c r="D4705" t="s">
        <v>17046</v>
      </c>
      <c r="E4705" t="s">
        <v>788</v>
      </c>
      <c r="F4705" t="s">
        <v>2644</v>
      </c>
      <c r="G4705" t="s">
        <v>17007</v>
      </c>
      <c r="H4705" t="s">
        <v>17008</v>
      </c>
      <c r="I4705" t="s">
        <v>42</v>
      </c>
      <c r="J4705" t="s">
        <v>17065</v>
      </c>
      <c r="K4705" t="s">
        <v>2648</v>
      </c>
      <c r="L4705">
        <v>38977</v>
      </c>
      <c r="M4705">
        <v>445</v>
      </c>
      <c r="N4705">
        <v>456</v>
      </c>
      <c r="O4705">
        <v>522</v>
      </c>
      <c r="P4705">
        <v>742</v>
      </c>
      <c r="Q4705">
        <v>889</v>
      </c>
    </row>
    <row r="4706" spans="1:17" x14ac:dyDescent="0.25">
      <c r="A4706">
        <v>72043</v>
      </c>
      <c r="B4706" t="s">
        <v>17066</v>
      </c>
      <c r="C4706" t="s">
        <v>17067</v>
      </c>
      <c r="D4706" t="s">
        <v>17068</v>
      </c>
      <c r="E4706" t="s">
        <v>815</v>
      </c>
      <c r="F4706" t="s">
        <v>2644</v>
      </c>
      <c r="G4706" t="s">
        <v>17007</v>
      </c>
      <c r="H4706" t="s">
        <v>17008</v>
      </c>
      <c r="I4706" t="s">
        <v>42</v>
      </c>
      <c r="J4706" t="s">
        <v>17069</v>
      </c>
      <c r="K4706" t="s">
        <v>2657</v>
      </c>
      <c r="L4706">
        <v>38603</v>
      </c>
      <c r="M4706">
        <v>385</v>
      </c>
      <c r="N4706">
        <v>393</v>
      </c>
      <c r="O4706">
        <v>444</v>
      </c>
      <c r="P4706">
        <v>616</v>
      </c>
      <c r="Q4706">
        <v>681</v>
      </c>
    </row>
    <row r="4707" spans="1:17" x14ac:dyDescent="0.25">
      <c r="A4707">
        <v>72045</v>
      </c>
      <c r="B4707" t="s">
        <v>17070</v>
      </c>
      <c r="C4707" t="s">
        <v>17017</v>
      </c>
      <c r="D4707" t="s">
        <v>17018</v>
      </c>
      <c r="E4707" t="s">
        <v>842</v>
      </c>
      <c r="F4707" t="s">
        <v>2644</v>
      </c>
      <c r="G4707" t="s">
        <v>17007</v>
      </c>
      <c r="H4707" t="s">
        <v>17008</v>
      </c>
      <c r="I4707" t="s">
        <v>42</v>
      </c>
      <c r="J4707" t="s">
        <v>17071</v>
      </c>
      <c r="K4707" t="s">
        <v>2648</v>
      </c>
      <c r="L4707">
        <v>18942</v>
      </c>
      <c r="M4707">
        <v>507</v>
      </c>
      <c r="N4707">
        <v>518</v>
      </c>
      <c r="O4707">
        <v>585</v>
      </c>
      <c r="P4707">
        <v>831</v>
      </c>
      <c r="Q4707">
        <v>996</v>
      </c>
    </row>
    <row r="4708" spans="1:17" x14ac:dyDescent="0.25">
      <c r="A4708">
        <v>72047</v>
      </c>
      <c r="B4708" t="s">
        <v>17072</v>
      </c>
      <c r="C4708" t="s">
        <v>17017</v>
      </c>
      <c r="D4708" t="s">
        <v>17018</v>
      </c>
      <c r="E4708" t="s">
        <v>868</v>
      </c>
      <c r="F4708" t="s">
        <v>2644</v>
      </c>
      <c r="G4708" t="s">
        <v>17007</v>
      </c>
      <c r="H4708" t="s">
        <v>17008</v>
      </c>
      <c r="I4708" t="s">
        <v>42</v>
      </c>
      <c r="J4708" t="s">
        <v>17073</v>
      </c>
      <c r="K4708" t="s">
        <v>2648</v>
      </c>
      <c r="L4708">
        <v>32928</v>
      </c>
      <c r="M4708">
        <v>507</v>
      </c>
      <c r="N4708">
        <v>518</v>
      </c>
      <c r="O4708">
        <v>585</v>
      </c>
      <c r="P4708">
        <v>831</v>
      </c>
      <c r="Q4708">
        <v>996</v>
      </c>
    </row>
    <row r="4709" spans="1:17" x14ac:dyDescent="0.25">
      <c r="A4709">
        <v>72049</v>
      </c>
      <c r="B4709" t="s">
        <v>17074</v>
      </c>
      <c r="C4709" t="s">
        <v>17067</v>
      </c>
      <c r="D4709" t="s">
        <v>17068</v>
      </c>
      <c r="E4709" t="s">
        <v>892</v>
      </c>
      <c r="F4709" t="s">
        <v>2644</v>
      </c>
      <c r="G4709" t="s">
        <v>17007</v>
      </c>
      <c r="H4709" t="s">
        <v>17008</v>
      </c>
      <c r="I4709" t="s">
        <v>42</v>
      </c>
      <c r="J4709" t="s">
        <v>17075</v>
      </c>
      <c r="K4709" t="s">
        <v>2657</v>
      </c>
      <c r="L4709">
        <v>1371</v>
      </c>
      <c r="M4709">
        <v>385</v>
      </c>
      <c r="N4709">
        <v>393</v>
      </c>
      <c r="O4709">
        <v>444</v>
      </c>
      <c r="P4709">
        <v>616</v>
      </c>
      <c r="Q4709">
        <v>681</v>
      </c>
    </row>
    <row r="4710" spans="1:17" x14ac:dyDescent="0.25">
      <c r="A4710">
        <v>72051</v>
      </c>
      <c r="B4710" t="s">
        <v>17076</v>
      </c>
      <c r="C4710" t="s">
        <v>17017</v>
      </c>
      <c r="D4710" t="s">
        <v>17018</v>
      </c>
      <c r="E4710" t="s">
        <v>917</v>
      </c>
      <c r="F4710" t="s">
        <v>2644</v>
      </c>
      <c r="G4710" t="s">
        <v>17007</v>
      </c>
      <c r="H4710" t="s">
        <v>17008</v>
      </c>
      <c r="I4710" t="s">
        <v>42</v>
      </c>
      <c r="J4710" t="s">
        <v>17077</v>
      </c>
      <c r="K4710" t="s">
        <v>2648</v>
      </c>
      <c r="L4710">
        <v>36475</v>
      </c>
      <c r="M4710">
        <v>507</v>
      </c>
      <c r="N4710">
        <v>518</v>
      </c>
      <c r="O4710">
        <v>585</v>
      </c>
      <c r="P4710">
        <v>831</v>
      </c>
      <c r="Q4710">
        <v>996</v>
      </c>
    </row>
    <row r="4711" spans="1:17" x14ac:dyDescent="0.25">
      <c r="A4711">
        <v>72053</v>
      </c>
      <c r="B4711">
        <v>7205399999</v>
      </c>
      <c r="C4711" t="s">
        <v>17059</v>
      </c>
      <c r="D4711" t="s">
        <v>17060</v>
      </c>
      <c r="E4711" t="s">
        <v>946</v>
      </c>
      <c r="F4711" t="s">
        <v>2644</v>
      </c>
      <c r="G4711" t="s">
        <v>17007</v>
      </c>
      <c r="H4711" t="s">
        <v>17008</v>
      </c>
      <c r="I4711" t="s">
        <v>42</v>
      </c>
      <c r="J4711" t="s">
        <v>17078</v>
      </c>
      <c r="K4711" t="s">
        <v>2648</v>
      </c>
      <c r="L4711">
        <v>30263</v>
      </c>
      <c r="M4711">
        <v>475</v>
      </c>
      <c r="N4711">
        <v>486</v>
      </c>
      <c r="O4711">
        <v>549</v>
      </c>
      <c r="P4711">
        <v>739</v>
      </c>
      <c r="Q4711">
        <v>875</v>
      </c>
    </row>
    <row r="4712" spans="1:17" x14ac:dyDescent="0.25">
      <c r="A4712">
        <v>72054</v>
      </c>
      <c r="B4712" t="s">
        <v>17079</v>
      </c>
      <c r="C4712" t="s">
        <v>17017</v>
      </c>
      <c r="D4712" t="s">
        <v>17018</v>
      </c>
      <c r="E4712" t="s">
        <v>971</v>
      </c>
      <c r="F4712" t="s">
        <v>2644</v>
      </c>
      <c r="G4712" t="s">
        <v>17007</v>
      </c>
      <c r="H4712" t="s">
        <v>17008</v>
      </c>
      <c r="I4712" t="s">
        <v>42</v>
      </c>
      <c r="J4712" t="s">
        <v>17080</v>
      </c>
      <c r="K4712" t="s">
        <v>2648</v>
      </c>
      <c r="L4712">
        <v>11513</v>
      </c>
      <c r="M4712">
        <v>507</v>
      </c>
      <c r="N4712">
        <v>518</v>
      </c>
      <c r="O4712">
        <v>585</v>
      </c>
      <c r="P4712">
        <v>831</v>
      </c>
      <c r="Q4712">
        <v>996</v>
      </c>
    </row>
    <row r="4713" spans="1:17" x14ac:dyDescent="0.25">
      <c r="A4713">
        <v>72055</v>
      </c>
      <c r="B4713" t="s">
        <v>17081</v>
      </c>
      <c r="C4713" t="s">
        <v>17082</v>
      </c>
      <c r="D4713" t="s">
        <v>17083</v>
      </c>
      <c r="E4713" t="s">
        <v>992</v>
      </c>
      <c r="F4713" t="s">
        <v>2644</v>
      </c>
      <c r="G4713" t="s">
        <v>17007</v>
      </c>
      <c r="H4713" t="s">
        <v>17008</v>
      </c>
      <c r="I4713" t="s">
        <v>42</v>
      </c>
      <c r="J4713" t="s">
        <v>17084</v>
      </c>
      <c r="K4713" t="s">
        <v>2648</v>
      </c>
      <c r="L4713">
        <v>15825</v>
      </c>
      <c r="M4713">
        <v>385</v>
      </c>
      <c r="N4713">
        <v>393</v>
      </c>
      <c r="O4713">
        <v>444</v>
      </c>
      <c r="P4713">
        <v>594</v>
      </c>
      <c r="Q4713">
        <v>596</v>
      </c>
    </row>
    <row r="4714" spans="1:17" x14ac:dyDescent="0.25">
      <c r="A4714">
        <v>72057</v>
      </c>
      <c r="B4714" t="s">
        <v>17085</v>
      </c>
      <c r="C4714" t="s">
        <v>17031</v>
      </c>
      <c r="D4714" t="s">
        <v>17032</v>
      </c>
      <c r="E4714" t="s">
        <v>1016</v>
      </c>
      <c r="F4714" t="s">
        <v>2644</v>
      </c>
      <c r="G4714" t="s">
        <v>17007</v>
      </c>
      <c r="H4714" t="s">
        <v>17008</v>
      </c>
      <c r="I4714" t="s">
        <v>42</v>
      </c>
      <c r="J4714" t="s">
        <v>17086</v>
      </c>
      <c r="K4714" t="s">
        <v>2648</v>
      </c>
      <c r="L4714">
        <v>40198</v>
      </c>
      <c r="M4714">
        <v>391</v>
      </c>
      <c r="N4714">
        <v>393</v>
      </c>
      <c r="O4714">
        <v>456</v>
      </c>
      <c r="P4714">
        <v>610</v>
      </c>
      <c r="Q4714">
        <v>613</v>
      </c>
    </row>
    <row r="4715" spans="1:17" x14ac:dyDescent="0.25">
      <c r="A4715">
        <v>72059</v>
      </c>
      <c r="B4715" t="s">
        <v>17087</v>
      </c>
      <c r="C4715" t="s">
        <v>17082</v>
      </c>
      <c r="D4715" t="s">
        <v>17083</v>
      </c>
      <c r="E4715" t="s">
        <v>1039</v>
      </c>
      <c r="F4715" t="s">
        <v>2644</v>
      </c>
      <c r="G4715" t="s">
        <v>17007</v>
      </c>
      <c r="H4715" t="s">
        <v>17008</v>
      </c>
      <c r="I4715" t="s">
        <v>42</v>
      </c>
      <c r="J4715" t="s">
        <v>17088</v>
      </c>
      <c r="K4715" t="s">
        <v>2648</v>
      </c>
      <c r="L4715">
        <v>18080</v>
      </c>
      <c r="M4715">
        <v>385</v>
      </c>
      <c r="N4715">
        <v>393</v>
      </c>
      <c r="O4715">
        <v>444</v>
      </c>
      <c r="P4715">
        <v>594</v>
      </c>
      <c r="Q4715">
        <v>596</v>
      </c>
    </row>
    <row r="4716" spans="1:17" x14ac:dyDescent="0.25">
      <c r="A4716">
        <v>72061</v>
      </c>
      <c r="B4716" t="s">
        <v>17089</v>
      </c>
      <c r="C4716" t="s">
        <v>17017</v>
      </c>
      <c r="D4716" t="s">
        <v>17018</v>
      </c>
      <c r="E4716" t="s">
        <v>1063</v>
      </c>
      <c r="F4716" t="s">
        <v>2644</v>
      </c>
      <c r="G4716" t="s">
        <v>17007</v>
      </c>
      <c r="H4716" t="s">
        <v>17008</v>
      </c>
      <c r="I4716" t="s">
        <v>42</v>
      </c>
      <c r="J4716" t="s">
        <v>17090</v>
      </c>
      <c r="K4716" t="s">
        <v>2648</v>
      </c>
      <c r="L4716">
        <v>85312</v>
      </c>
      <c r="M4716">
        <v>507</v>
      </c>
      <c r="N4716">
        <v>518</v>
      </c>
      <c r="O4716">
        <v>585</v>
      </c>
      <c r="P4716">
        <v>831</v>
      </c>
      <c r="Q4716">
        <v>996</v>
      </c>
    </row>
    <row r="4717" spans="1:17" x14ac:dyDescent="0.25">
      <c r="A4717">
        <v>72063</v>
      </c>
      <c r="B4717" t="s">
        <v>17091</v>
      </c>
      <c r="C4717" t="s">
        <v>17045</v>
      </c>
      <c r="D4717" t="s">
        <v>17046</v>
      </c>
      <c r="E4717" t="s">
        <v>1092</v>
      </c>
      <c r="F4717" t="s">
        <v>2644</v>
      </c>
      <c r="G4717" t="s">
        <v>17007</v>
      </c>
      <c r="H4717" t="s">
        <v>17008</v>
      </c>
      <c r="I4717" t="s">
        <v>42</v>
      </c>
      <c r="J4717" t="s">
        <v>17092</v>
      </c>
      <c r="K4717" t="s">
        <v>2648</v>
      </c>
      <c r="L4717">
        <v>46948</v>
      </c>
      <c r="M4717">
        <v>445</v>
      </c>
      <c r="N4717">
        <v>456</v>
      </c>
      <c r="O4717">
        <v>522</v>
      </c>
      <c r="P4717">
        <v>742</v>
      </c>
      <c r="Q4717">
        <v>889</v>
      </c>
    </row>
    <row r="4718" spans="1:17" x14ac:dyDescent="0.25">
      <c r="A4718">
        <v>72065</v>
      </c>
      <c r="B4718" t="s">
        <v>17093</v>
      </c>
      <c r="C4718" t="s">
        <v>17027</v>
      </c>
      <c r="D4718" t="s">
        <v>17028</v>
      </c>
      <c r="E4718" t="s">
        <v>1109</v>
      </c>
      <c r="F4718" t="s">
        <v>2644</v>
      </c>
      <c r="G4718" t="s">
        <v>17007</v>
      </c>
      <c r="H4718" t="s">
        <v>17008</v>
      </c>
      <c r="I4718" t="s">
        <v>42</v>
      </c>
      <c r="J4718" t="s">
        <v>17094</v>
      </c>
      <c r="K4718" t="s">
        <v>2648</v>
      </c>
      <c r="L4718">
        <v>39561</v>
      </c>
      <c r="M4718">
        <v>424</v>
      </c>
      <c r="N4718">
        <v>433</v>
      </c>
      <c r="O4718">
        <v>489</v>
      </c>
      <c r="P4718">
        <v>629</v>
      </c>
      <c r="Q4718">
        <v>700</v>
      </c>
    </row>
    <row r="4719" spans="1:17" x14ac:dyDescent="0.25">
      <c r="A4719">
        <v>72067</v>
      </c>
      <c r="B4719" t="s">
        <v>17095</v>
      </c>
      <c r="C4719" t="s">
        <v>17096</v>
      </c>
      <c r="D4719" t="s">
        <v>17097</v>
      </c>
      <c r="E4719" t="s">
        <v>1133</v>
      </c>
      <c r="F4719" t="s">
        <v>2644</v>
      </c>
      <c r="G4719" t="s">
        <v>17007</v>
      </c>
      <c r="H4719" t="s">
        <v>17008</v>
      </c>
      <c r="I4719" t="s">
        <v>42</v>
      </c>
      <c r="J4719" t="s">
        <v>17098</v>
      </c>
      <c r="K4719" t="s">
        <v>2648</v>
      </c>
      <c r="L4719">
        <v>15731</v>
      </c>
      <c r="M4719">
        <v>439</v>
      </c>
      <c r="N4719">
        <v>449</v>
      </c>
      <c r="O4719">
        <v>507</v>
      </c>
      <c r="P4719">
        <v>617</v>
      </c>
      <c r="Q4719">
        <v>781</v>
      </c>
    </row>
    <row r="4720" spans="1:17" x14ac:dyDescent="0.25">
      <c r="A4720">
        <v>72069</v>
      </c>
      <c r="B4720" t="s">
        <v>17099</v>
      </c>
      <c r="C4720" t="s">
        <v>17017</v>
      </c>
      <c r="D4720" t="s">
        <v>17018</v>
      </c>
      <c r="E4720" t="s">
        <v>1153</v>
      </c>
      <c r="F4720" t="s">
        <v>2644</v>
      </c>
      <c r="G4720" t="s">
        <v>17007</v>
      </c>
      <c r="H4720" t="s">
        <v>17008</v>
      </c>
      <c r="I4720" t="s">
        <v>42</v>
      </c>
      <c r="J4720" t="s">
        <v>17100</v>
      </c>
      <c r="K4720" t="s">
        <v>2648</v>
      </c>
      <c r="L4720">
        <v>51586</v>
      </c>
      <c r="M4720">
        <v>507</v>
      </c>
      <c r="N4720">
        <v>518</v>
      </c>
      <c r="O4720">
        <v>585</v>
      </c>
      <c r="P4720">
        <v>831</v>
      </c>
      <c r="Q4720">
        <v>996</v>
      </c>
    </row>
    <row r="4721" spans="1:17" x14ac:dyDescent="0.25">
      <c r="A4721">
        <v>72071</v>
      </c>
      <c r="B4721" t="s">
        <v>17101</v>
      </c>
      <c r="C4721" t="s">
        <v>17011</v>
      </c>
      <c r="D4721" t="s">
        <v>17012</v>
      </c>
      <c r="E4721" t="s">
        <v>1176</v>
      </c>
      <c r="F4721" t="s">
        <v>2644</v>
      </c>
      <c r="G4721" t="s">
        <v>17007</v>
      </c>
      <c r="H4721" t="s">
        <v>17008</v>
      </c>
      <c r="I4721" t="s">
        <v>42</v>
      </c>
      <c r="J4721" t="s">
        <v>17102</v>
      </c>
      <c r="K4721" t="s">
        <v>2648</v>
      </c>
      <c r="L4721">
        <v>41084</v>
      </c>
      <c r="M4721">
        <v>384</v>
      </c>
      <c r="N4721">
        <v>420</v>
      </c>
      <c r="O4721">
        <v>485</v>
      </c>
      <c r="P4721">
        <v>597</v>
      </c>
      <c r="Q4721">
        <v>677</v>
      </c>
    </row>
    <row r="4722" spans="1:17" x14ac:dyDescent="0.25">
      <c r="A4722">
        <v>72073</v>
      </c>
      <c r="B4722" t="s">
        <v>17103</v>
      </c>
      <c r="C4722" t="s">
        <v>17067</v>
      </c>
      <c r="D4722" t="s">
        <v>17068</v>
      </c>
      <c r="E4722" t="s">
        <v>1196</v>
      </c>
      <c r="F4722" t="s">
        <v>2644</v>
      </c>
      <c r="G4722" t="s">
        <v>17007</v>
      </c>
      <c r="H4722" t="s">
        <v>17008</v>
      </c>
      <c r="I4722" t="s">
        <v>42</v>
      </c>
      <c r="J4722" t="s">
        <v>17104</v>
      </c>
      <c r="K4722" t="s">
        <v>2657</v>
      </c>
      <c r="L4722">
        <v>14239</v>
      </c>
      <c r="M4722">
        <v>385</v>
      </c>
      <c r="N4722">
        <v>393</v>
      </c>
      <c r="O4722">
        <v>444</v>
      </c>
      <c r="P4722">
        <v>616</v>
      </c>
      <c r="Q4722">
        <v>681</v>
      </c>
    </row>
    <row r="4723" spans="1:17" x14ac:dyDescent="0.25">
      <c r="A4723">
        <v>72075</v>
      </c>
      <c r="B4723" t="s">
        <v>17105</v>
      </c>
      <c r="C4723" t="s">
        <v>17005</v>
      </c>
      <c r="D4723" t="s">
        <v>17006</v>
      </c>
      <c r="E4723" t="s">
        <v>1218</v>
      </c>
      <c r="F4723" t="s">
        <v>2644</v>
      </c>
      <c r="G4723" t="s">
        <v>17007</v>
      </c>
      <c r="H4723" t="s">
        <v>17008</v>
      </c>
      <c r="I4723" t="s">
        <v>42</v>
      </c>
      <c r="J4723" t="s">
        <v>17106</v>
      </c>
      <c r="K4723" t="s">
        <v>2648</v>
      </c>
      <c r="L4723">
        <v>45414</v>
      </c>
      <c r="M4723">
        <v>421</v>
      </c>
      <c r="N4723">
        <v>430</v>
      </c>
      <c r="O4723">
        <v>486</v>
      </c>
      <c r="P4723">
        <v>685</v>
      </c>
      <c r="Q4723">
        <v>770</v>
      </c>
    </row>
    <row r="4724" spans="1:17" x14ac:dyDescent="0.25">
      <c r="A4724">
        <v>72077</v>
      </c>
      <c r="B4724" t="s">
        <v>17107</v>
      </c>
      <c r="C4724" t="s">
        <v>17017</v>
      </c>
      <c r="D4724" t="s">
        <v>17018</v>
      </c>
      <c r="E4724" t="s">
        <v>1242</v>
      </c>
      <c r="F4724" t="s">
        <v>2644</v>
      </c>
      <c r="G4724" t="s">
        <v>17007</v>
      </c>
      <c r="H4724" t="s">
        <v>17008</v>
      </c>
      <c r="I4724" t="s">
        <v>42</v>
      </c>
      <c r="J4724" t="s">
        <v>17108</v>
      </c>
      <c r="K4724" t="s">
        <v>2648</v>
      </c>
      <c r="L4724">
        <v>38471</v>
      </c>
      <c r="M4724">
        <v>507</v>
      </c>
      <c r="N4724">
        <v>518</v>
      </c>
      <c r="O4724">
        <v>585</v>
      </c>
      <c r="P4724">
        <v>831</v>
      </c>
      <c r="Q4724">
        <v>996</v>
      </c>
    </row>
    <row r="4725" spans="1:17" x14ac:dyDescent="0.25">
      <c r="A4725">
        <v>72079</v>
      </c>
      <c r="B4725" t="s">
        <v>17109</v>
      </c>
      <c r="C4725" t="s">
        <v>17041</v>
      </c>
      <c r="D4725" t="s">
        <v>17042</v>
      </c>
      <c r="E4725" t="s">
        <v>1255</v>
      </c>
      <c r="F4725" t="s">
        <v>2644</v>
      </c>
      <c r="G4725" t="s">
        <v>17007</v>
      </c>
      <c r="H4725" t="s">
        <v>17008</v>
      </c>
      <c r="I4725" t="s">
        <v>42</v>
      </c>
      <c r="J4725" t="s">
        <v>17110</v>
      </c>
      <c r="K4725" t="s">
        <v>2648</v>
      </c>
      <c r="L4725">
        <v>22391</v>
      </c>
      <c r="M4725">
        <v>384</v>
      </c>
      <c r="N4725">
        <v>417</v>
      </c>
      <c r="O4725">
        <v>471</v>
      </c>
      <c r="P4725">
        <v>618</v>
      </c>
      <c r="Q4725">
        <v>705</v>
      </c>
    </row>
    <row r="4726" spans="1:17" x14ac:dyDescent="0.25">
      <c r="A4726">
        <v>72081</v>
      </c>
      <c r="B4726" t="s">
        <v>17111</v>
      </c>
      <c r="C4726" t="s">
        <v>17011</v>
      </c>
      <c r="D4726" t="s">
        <v>17012</v>
      </c>
      <c r="E4726" t="s">
        <v>1277</v>
      </c>
      <c r="F4726" t="s">
        <v>2644</v>
      </c>
      <c r="G4726" t="s">
        <v>17007</v>
      </c>
      <c r="H4726" t="s">
        <v>17008</v>
      </c>
      <c r="I4726" t="s">
        <v>42</v>
      </c>
      <c r="J4726" t="s">
        <v>17112</v>
      </c>
      <c r="K4726" t="s">
        <v>2648</v>
      </c>
      <c r="L4726">
        <v>24945</v>
      </c>
      <c r="M4726">
        <v>384</v>
      </c>
      <c r="N4726">
        <v>420</v>
      </c>
      <c r="O4726">
        <v>485</v>
      </c>
      <c r="P4726">
        <v>597</v>
      </c>
      <c r="Q4726">
        <v>677</v>
      </c>
    </row>
    <row r="4727" spans="1:17" x14ac:dyDescent="0.25">
      <c r="A4727">
        <v>72083</v>
      </c>
      <c r="B4727" t="s">
        <v>17113</v>
      </c>
      <c r="C4727" t="s">
        <v>17096</v>
      </c>
      <c r="D4727" t="s">
        <v>17097</v>
      </c>
      <c r="E4727" t="s">
        <v>1300</v>
      </c>
      <c r="F4727" t="s">
        <v>2644</v>
      </c>
      <c r="G4727" t="s">
        <v>17007</v>
      </c>
      <c r="H4727" t="s">
        <v>17008</v>
      </c>
      <c r="I4727" t="s">
        <v>42</v>
      </c>
      <c r="J4727" t="s">
        <v>17114</v>
      </c>
      <c r="K4727" t="s">
        <v>2648</v>
      </c>
      <c r="L4727">
        <v>8131</v>
      </c>
      <c r="M4727">
        <v>439</v>
      </c>
      <c r="N4727">
        <v>449</v>
      </c>
      <c r="O4727">
        <v>507</v>
      </c>
      <c r="P4727">
        <v>617</v>
      </c>
      <c r="Q4727">
        <v>781</v>
      </c>
    </row>
    <row r="4728" spans="1:17" x14ac:dyDescent="0.25">
      <c r="A4728">
        <v>72085</v>
      </c>
      <c r="B4728" t="s">
        <v>17115</v>
      </c>
      <c r="C4728" t="s">
        <v>17017</v>
      </c>
      <c r="D4728" t="s">
        <v>17018</v>
      </c>
      <c r="E4728" t="s">
        <v>1321</v>
      </c>
      <c r="F4728" t="s">
        <v>2644</v>
      </c>
      <c r="G4728" t="s">
        <v>17007</v>
      </c>
      <c r="H4728" t="s">
        <v>17008</v>
      </c>
      <c r="I4728" t="s">
        <v>42</v>
      </c>
      <c r="J4728" t="s">
        <v>17116</v>
      </c>
      <c r="K4728" t="s">
        <v>2648</v>
      </c>
      <c r="L4728">
        <v>37233</v>
      </c>
      <c r="M4728">
        <v>507</v>
      </c>
      <c r="N4728">
        <v>518</v>
      </c>
      <c r="O4728">
        <v>585</v>
      </c>
      <c r="P4728">
        <v>831</v>
      </c>
      <c r="Q4728">
        <v>996</v>
      </c>
    </row>
    <row r="4729" spans="1:17" x14ac:dyDescent="0.25">
      <c r="A4729">
        <v>72087</v>
      </c>
      <c r="B4729" t="s">
        <v>17117</v>
      </c>
      <c r="C4729" t="s">
        <v>17017</v>
      </c>
      <c r="D4729" t="s">
        <v>17018</v>
      </c>
      <c r="E4729" t="s">
        <v>1336</v>
      </c>
      <c r="F4729" t="s">
        <v>2644</v>
      </c>
      <c r="G4729" t="s">
        <v>17007</v>
      </c>
      <c r="H4729" t="s">
        <v>17008</v>
      </c>
      <c r="I4729" t="s">
        <v>42</v>
      </c>
      <c r="J4729" t="s">
        <v>17118</v>
      </c>
      <c r="K4729" t="s">
        <v>2648</v>
      </c>
      <c r="L4729">
        <v>25164</v>
      </c>
      <c r="M4729">
        <v>507</v>
      </c>
      <c r="N4729">
        <v>518</v>
      </c>
      <c r="O4729">
        <v>585</v>
      </c>
      <c r="P4729">
        <v>831</v>
      </c>
      <c r="Q4729">
        <v>996</v>
      </c>
    </row>
    <row r="4730" spans="1:17" x14ac:dyDescent="0.25">
      <c r="A4730">
        <v>72089</v>
      </c>
      <c r="B4730" t="s">
        <v>17119</v>
      </c>
      <c r="C4730" t="s">
        <v>17059</v>
      </c>
      <c r="D4730" t="s">
        <v>17060</v>
      </c>
      <c r="E4730" t="s">
        <v>1355</v>
      </c>
      <c r="F4730" t="s">
        <v>2644</v>
      </c>
      <c r="G4730" t="s">
        <v>17007</v>
      </c>
      <c r="H4730" t="s">
        <v>17008</v>
      </c>
      <c r="I4730" t="s">
        <v>42</v>
      </c>
      <c r="J4730" t="s">
        <v>17120</v>
      </c>
      <c r="K4730" t="s">
        <v>2648</v>
      </c>
      <c r="L4730">
        <v>17924</v>
      </c>
      <c r="M4730">
        <v>475</v>
      </c>
      <c r="N4730">
        <v>486</v>
      </c>
      <c r="O4730">
        <v>549</v>
      </c>
      <c r="P4730">
        <v>739</v>
      </c>
      <c r="Q4730">
        <v>875</v>
      </c>
    </row>
    <row r="4731" spans="1:17" x14ac:dyDescent="0.25">
      <c r="A4731">
        <v>72091</v>
      </c>
      <c r="B4731" t="s">
        <v>17121</v>
      </c>
      <c r="C4731" t="s">
        <v>17017</v>
      </c>
      <c r="D4731" t="s">
        <v>17018</v>
      </c>
      <c r="E4731" t="s">
        <v>1379</v>
      </c>
      <c r="F4731" t="s">
        <v>2644</v>
      </c>
      <c r="G4731" t="s">
        <v>17007</v>
      </c>
      <c r="H4731" t="s">
        <v>17008</v>
      </c>
      <c r="I4731" t="s">
        <v>42</v>
      </c>
      <c r="J4731" t="s">
        <v>17122</v>
      </c>
      <c r="K4731" t="s">
        <v>2648</v>
      </c>
      <c r="L4731">
        <v>38062</v>
      </c>
      <c r="M4731">
        <v>507</v>
      </c>
      <c r="N4731">
        <v>518</v>
      </c>
      <c r="O4731">
        <v>585</v>
      </c>
      <c r="P4731">
        <v>831</v>
      </c>
      <c r="Q4731">
        <v>996</v>
      </c>
    </row>
    <row r="4732" spans="1:17" x14ac:dyDescent="0.25">
      <c r="A4732">
        <v>72093</v>
      </c>
      <c r="B4732" t="s">
        <v>17123</v>
      </c>
      <c r="C4732" t="s">
        <v>17067</v>
      </c>
      <c r="D4732" t="s">
        <v>17068</v>
      </c>
      <c r="E4732" t="s">
        <v>1395</v>
      </c>
      <c r="F4732" t="s">
        <v>2644</v>
      </c>
      <c r="G4732" t="s">
        <v>17007</v>
      </c>
      <c r="H4732" t="s">
        <v>17008</v>
      </c>
      <c r="I4732" t="s">
        <v>42</v>
      </c>
      <c r="J4732" t="s">
        <v>17124</v>
      </c>
      <c r="K4732" t="s">
        <v>2657</v>
      </c>
      <c r="L4732">
        <v>5900</v>
      </c>
      <c r="M4732">
        <v>385</v>
      </c>
      <c r="N4732">
        <v>393</v>
      </c>
      <c r="O4732">
        <v>444</v>
      </c>
      <c r="P4732">
        <v>616</v>
      </c>
      <c r="Q4732">
        <v>681</v>
      </c>
    </row>
    <row r="4733" spans="1:17" x14ac:dyDescent="0.25">
      <c r="A4733">
        <v>72095</v>
      </c>
      <c r="B4733" t="s">
        <v>17125</v>
      </c>
      <c r="C4733" t="s">
        <v>17017</v>
      </c>
      <c r="D4733" t="s">
        <v>17018</v>
      </c>
      <c r="E4733" t="s">
        <v>1414</v>
      </c>
      <c r="F4733" t="s">
        <v>2644</v>
      </c>
      <c r="G4733" t="s">
        <v>17007</v>
      </c>
      <c r="H4733" t="s">
        <v>17008</v>
      </c>
      <c r="I4733" t="s">
        <v>42</v>
      </c>
      <c r="J4733" t="s">
        <v>17126</v>
      </c>
      <c r="K4733" t="s">
        <v>2648</v>
      </c>
      <c r="L4733">
        <v>10568</v>
      </c>
      <c r="M4733">
        <v>507</v>
      </c>
      <c r="N4733">
        <v>518</v>
      </c>
      <c r="O4733">
        <v>585</v>
      </c>
      <c r="P4733">
        <v>831</v>
      </c>
      <c r="Q4733">
        <v>996</v>
      </c>
    </row>
    <row r="4734" spans="1:17" x14ac:dyDescent="0.25">
      <c r="A4734">
        <v>72097</v>
      </c>
      <c r="B4734" t="s">
        <v>17127</v>
      </c>
      <c r="C4734" t="s">
        <v>17096</v>
      </c>
      <c r="D4734" t="s">
        <v>17097</v>
      </c>
      <c r="E4734" t="s">
        <v>1437</v>
      </c>
      <c r="F4734" t="s">
        <v>2644</v>
      </c>
      <c r="G4734" t="s">
        <v>17007</v>
      </c>
      <c r="H4734" t="s">
        <v>17008</v>
      </c>
      <c r="I4734" t="s">
        <v>42</v>
      </c>
      <c r="J4734" t="s">
        <v>17128</v>
      </c>
      <c r="K4734" t="s">
        <v>2648</v>
      </c>
      <c r="L4734">
        <v>73336</v>
      </c>
      <c r="M4734">
        <v>439</v>
      </c>
      <c r="N4734">
        <v>449</v>
      </c>
      <c r="O4734">
        <v>507</v>
      </c>
      <c r="P4734">
        <v>617</v>
      </c>
      <c r="Q4734">
        <v>781</v>
      </c>
    </row>
    <row r="4735" spans="1:17" x14ac:dyDescent="0.25">
      <c r="A4735">
        <v>72099</v>
      </c>
      <c r="B4735" t="s">
        <v>17129</v>
      </c>
      <c r="C4735" t="s">
        <v>17011</v>
      </c>
      <c r="D4735" t="s">
        <v>17012</v>
      </c>
      <c r="E4735" t="s">
        <v>1455</v>
      </c>
      <c r="F4735" t="s">
        <v>2644</v>
      </c>
      <c r="G4735" t="s">
        <v>17007</v>
      </c>
      <c r="H4735" t="s">
        <v>17008</v>
      </c>
      <c r="I4735" t="s">
        <v>42</v>
      </c>
      <c r="J4735" t="s">
        <v>17130</v>
      </c>
      <c r="K4735" t="s">
        <v>2648</v>
      </c>
      <c r="L4735">
        <v>35547</v>
      </c>
      <c r="M4735">
        <v>384</v>
      </c>
      <c r="N4735">
        <v>420</v>
      </c>
      <c r="O4735">
        <v>485</v>
      </c>
      <c r="P4735">
        <v>597</v>
      </c>
      <c r="Q4735">
        <v>677</v>
      </c>
    </row>
    <row r="4736" spans="1:17" x14ac:dyDescent="0.25">
      <c r="A4736">
        <v>72101</v>
      </c>
      <c r="B4736" t="s">
        <v>17131</v>
      </c>
      <c r="C4736" t="s">
        <v>17017</v>
      </c>
      <c r="D4736" t="s">
        <v>17018</v>
      </c>
      <c r="E4736" t="s">
        <v>1476</v>
      </c>
      <c r="F4736" t="s">
        <v>2644</v>
      </c>
      <c r="G4736" t="s">
        <v>17007</v>
      </c>
      <c r="H4736" t="s">
        <v>17008</v>
      </c>
      <c r="I4736" t="s">
        <v>42</v>
      </c>
      <c r="J4736" t="s">
        <v>17132</v>
      </c>
      <c r="K4736" t="s">
        <v>2648</v>
      </c>
      <c r="L4736">
        <v>30652</v>
      </c>
      <c r="M4736">
        <v>507</v>
      </c>
      <c r="N4736">
        <v>518</v>
      </c>
      <c r="O4736">
        <v>585</v>
      </c>
      <c r="P4736">
        <v>831</v>
      </c>
      <c r="Q4736">
        <v>996</v>
      </c>
    </row>
    <row r="4737" spans="1:17" x14ac:dyDescent="0.25">
      <c r="A4737">
        <v>72103</v>
      </c>
      <c r="B4737" t="s">
        <v>17133</v>
      </c>
      <c r="C4737" t="s">
        <v>17017</v>
      </c>
      <c r="D4737" t="s">
        <v>17018</v>
      </c>
      <c r="E4737" t="s">
        <v>1494</v>
      </c>
      <c r="F4737" t="s">
        <v>2644</v>
      </c>
      <c r="G4737" t="s">
        <v>17007</v>
      </c>
      <c r="H4737" t="s">
        <v>17008</v>
      </c>
      <c r="I4737" t="s">
        <v>42</v>
      </c>
      <c r="J4737" t="s">
        <v>17134</v>
      </c>
      <c r="K4737" t="s">
        <v>2648</v>
      </c>
      <c r="L4737">
        <v>25931</v>
      </c>
      <c r="M4737">
        <v>507</v>
      </c>
      <c r="N4737">
        <v>518</v>
      </c>
      <c r="O4737">
        <v>585</v>
      </c>
      <c r="P4737">
        <v>831</v>
      </c>
      <c r="Q4737">
        <v>996</v>
      </c>
    </row>
    <row r="4738" spans="1:17" x14ac:dyDescent="0.25">
      <c r="A4738">
        <v>72105</v>
      </c>
      <c r="B4738" t="s">
        <v>17135</v>
      </c>
      <c r="C4738" t="s">
        <v>17017</v>
      </c>
      <c r="D4738" t="s">
        <v>17018</v>
      </c>
      <c r="E4738" t="s">
        <v>1514</v>
      </c>
      <c r="F4738" t="s">
        <v>2644</v>
      </c>
      <c r="G4738" t="s">
        <v>17007</v>
      </c>
      <c r="H4738" t="s">
        <v>17008</v>
      </c>
      <c r="I4738" t="s">
        <v>42</v>
      </c>
      <c r="J4738" t="s">
        <v>17136</v>
      </c>
      <c r="K4738" t="s">
        <v>2648</v>
      </c>
      <c r="L4738">
        <v>27719</v>
      </c>
      <c r="M4738">
        <v>507</v>
      </c>
      <c r="N4738">
        <v>518</v>
      </c>
      <c r="O4738">
        <v>585</v>
      </c>
      <c r="P4738">
        <v>831</v>
      </c>
      <c r="Q4738">
        <v>996</v>
      </c>
    </row>
    <row r="4739" spans="1:17" x14ac:dyDescent="0.25">
      <c r="A4739">
        <v>72107</v>
      </c>
      <c r="B4739" t="s">
        <v>17137</v>
      </c>
      <c r="C4739" t="s">
        <v>17021</v>
      </c>
      <c r="D4739" t="s">
        <v>17022</v>
      </c>
      <c r="E4739" t="s">
        <v>1534</v>
      </c>
      <c r="F4739" t="s">
        <v>2644</v>
      </c>
      <c r="G4739" t="s">
        <v>17007</v>
      </c>
      <c r="H4739" t="s">
        <v>17008</v>
      </c>
      <c r="I4739" t="s">
        <v>42</v>
      </c>
      <c r="J4739" t="s">
        <v>17138</v>
      </c>
      <c r="K4739" t="s">
        <v>2648</v>
      </c>
      <c r="L4739">
        <v>20608</v>
      </c>
      <c r="M4739">
        <v>399</v>
      </c>
      <c r="N4739">
        <v>423</v>
      </c>
      <c r="O4739">
        <v>478</v>
      </c>
      <c r="P4739">
        <v>644</v>
      </c>
      <c r="Q4739">
        <v>784</v>
      </c>
    </row>
    <row r="4740" spans="1:17" x14ac:dyDescent="0.25">
      <c r="A4740">
        <v>72109</v>
      </c>
      <c r="B4740" t="s">
        <v>17139</v>
      </c>
      <c r="C4740" t="s">
        <v>17031</v>
      </c>
      <c r="D4740" t="s">
        <v>17032</v>
      </c>
      <c r="E4740" t="s">
        <v>1552</v>
      </c>
      <c r="G4740" t="s">
        <v>17007</v>
      </c>
      <c r="H4740" t="s">
        <v>17008</v>
      </c>
      <c r="I4740" t="s">
        <v>42</v>
      </c>
      <c r="J4740" t="s">
        <v>17140</v>
      </c>
      <c r="K4740" t="s">
        <v>2648</v>
      </c>
      <c r="L4740">
        <v>16591</v>
      </c>
      <c r="M4740">
        <v>391</v>
      </c>
      <c r="N4740">
        <v>393</v>
      </c>
      <c r="O4740">
        <v>456</v>
      </c>
      <c r="P4740">
        <v>610</v>
      </c>
      <c r="Q4740">
        <v>613</v>
      </c>
    </row>
    <row r="4741" spans="1:17" x14ac:dyDescent="0.25">
      <c r="A4741">
        <v>72111</v>
      </c>
      <c r="B4741" t="s">
        <v>17141</v>
      </c>
      <c r="C4741" t="s">
        <v>17082</v>
      </c>
      <c r="D4741" t="s">
        <v>17083</v>
      </c>
      <c r="E4741" t="s">
        <v>1564</v>
      </c>
      <c r="F4741" t="s">
        <v>2644</v>
      </c>
      <c r="G4741" t="s">
        <v>17007</v>
      </c>
      <c r="H4741" t="s">
        <v>17008</v>
      </c>
      <c r="I4741" t="s">
        <v>42</v>
      </c>
      <c r="J4741" t="s">
        <v>17142</v>
      </c>
      <c r="K4741" t="s">
        <v>2648</v>
      </c>
      <c r="L4741">
        <v>19797</v>
      </c>
      <c r="M4741">
        <v>385</v>
      </c>
      <c r="N4741">
        <v>393</v>
      </c>
      <c r="O4741">
        <v>444</v>
      </c>
      <c r="P4741">
        <v>594</v>
      </c>
      <c r="Q4741">
        <v>596</v>
      </c>
    </row>
    <row r="4742" spans="1:17" x14ac:dyDescent="0.25">
      <c r="A4742">
        <v>72113</v>
      </c>
      <c r="B4742" t="s">
        <v>17143</v>
      </c>
      <c r="C4742" t="s">
        <v>17005</v>
      </c>
      <c r="D4742" t="s">
        <v>17006</v>
      </c>
      <c r="E4742" t="s">
        <v>1579</v>
      </c>
      <c r="F4742" t="s">
        <v>2644</v>
      </c>
      <c r="G4742" t="s">
        <v>17007</v>
      </c>
      <c r="H4742" t="s">
        <v>17008</v>
      </c>
      <c r="I4742" t="s">
        <v>42</v>
      </c>
      <c r="J4742" t="s">
        <v>17144</v>
      </c>
      <c r="K4742" t="s">
        <v>2648</v>
      </c>
      <c r="L4742">
        <v>135674</v>
      </c>
      <c r="M4742">
        <v>421</v>
      </c>
      <c r="N4742">
        <v>430</v>
      </c>
      <c r="O4742">
        <v>486</v>
      </c>
      <c r="P4742">
        <v>685</v>
      </c>
      <c r="Q4742">
        <v>770</v>
      </c>
    </row>
    <row r="4743" spans="1:17" x14ac:dyDescent="0.25">
      <c r="A4743">
        <v>72115</v>
      </c>
      <c r="B4743" t="s">
        <v>17145</v>
      </c>
      <c r="C4743" t="s">
        <v>17027</v>
      </c>
      <c r="D4743" t="s">
        <v>17028</v>
      </c>
      <c r="E4743" t="s">
        <v>1594</v>
      </c>
      <c r="F4743" t="s">
        <v>2644</v>
      </c>
      <c r="G4743" t="s">
        <v>17007</v>
      </c>
      <c r="H4743" t="s">
        <v>17008</v>
      </c>
      <c r="I4743" t="s">
        <v>42</v>
      </c>
      <c r="J4743" t="s">
        <v>17146</v>
      </c>
      <c r="K4743" t="s">
        <v>2648</v>
      </c>
      <c r="L4743">
        <v>23261</v>
      </c>
      <c r="M4743">
        <v>424</v>
      </c>
      <c r="N4743">
        <v>433</v>
      </c>
      <c r="O4743">
        <v>489</v>
      </c>
      <c r="P4743">
        <v>629</v>
      </c>
      <c r="Q4743">
        <v>700</v>
      </c>
    </row>
    <row r="4744" spans="1:17" x14ac:dyDescent="0.25">
      <c r="A4744">
        <v>72117</v>
      </c>
      <c r="B4744" t="s">
        <v>17147</v>
      </c>
      <c r="C4744" t="s">
        <v>17011</v>
      </c>
      <c r="D4744" t="s">
        <v>17012</v>
      </c>
      <c r="E4744" t="s">
        <v>1609</v>
      </c>
      <c r="F4744" t="s">
        <v>2644</v>
      </c>
      <c r="G4744" t="s">
        <v>17007</v>
      </c>
      <c r="H4744" t="s">
        <v>17008</v>
      </c>
      <c r="I4744" t="s">
        <v>42</v>
      </c>
      <c r="J4744" t="s">
        <v>17148</v>
      </c>
      <c r="K4744" t="s">
        <v>2648</v>
      </c>
      <c r="L4744">
        <v>13849</v>
      </c>
      <c r="M4744">
        <v>384</v>
      </c>
      <c r="N4744">
        <v>420</v>
      </c>
      <c r="O4744">
        <v>485</v>
      </c>
      <c r="P4744">
        <v>597</v>
      </c>
      <c r="Q4744">
        <v>677</v>
      </c>
    </row>
    <row r="4745" spans="1:17" x14ac:dyDescent="0.25">
      <c r="A4745">
        <v>72119</v>
      </c>
      <c r="B4745" t="s">
        <v>17149</v>
      </c>
      <c r="C4745" t="s">
        <v>17017</v>
      </c>
      <c r="D4745" t="s">
        <v>17018</v>
      </c>
      <c r="E4745" t="s">
        <v>1625</v>
      </c>
      <c r="F4745" t="s">
        <v>2644</v>
      </c>
      <c r="G4745" t="s">
        <v>17007</v>
      </c>
      <c r="H4745" t="s">
        <v>17008</v>
      </c>
      <c r="I4745" t="s">
        <v>42</v>
      </c>
      <c r="J4745" t="s">
        <v>17150</v>
      </c>
      <c r="K4745" t="s">
        <v>2648</v>
      </c>
      <c r="L4745">
        <v>48828</v>
      </c>
      <c r="M4745">
        <v>507</v>
      </c>
      <c r="N4745">
        <v>518</v>
      </c>
      <c r="O4745">
        <v>585</v>
      </c>
      <c r="P4745">
        <v>831</v>
      </c>
      <c r="Q4745">
        <v>996</v>
      </c>
    </row>
    <row r="4746" spans="1:17" x14ac:dyDescent="0.25">
      <c r="A4746">
        <v>72121</v>
      </c>
      <c r="B4746" t="s">
        <v>17151</v>
      </c>
      <c r="C4746" t="s">
        <v>17041</v>
      </c>
      <c r="D4746" t="s">
        <v>17042</v>
      </c>
      <c r="E4746" t="s">
        <v>1639</v>
      </c>
      <c r="F4746" t="s">
        <v>2644</v>
      </c>
      <c r="G4746" t="s">
        <v>17007</v>
      </c>
      <c r="H4746" t="s">
        <v>17008</v>
      </c>
      <c r="I4746" t="s">
        <v>42</v>
      </c>
      <c r="J4746" t="s">
        <v>17152</v>
      </c>
      <c r="K4746" t="s">
        <v>2648</v>
      </c>
      <c r="L4746">
        <v>22140</v>
      </c>
      <c r="M4746">
        <v>384</v>
      </c>
      <c r="N4746">
        <v>417</v>
      </c>
      <c r="O4746">
        <v>471</v>
      </c>
      <c r="P4746">
        <v>618</v>
      </c>
      <c r="Q4746">
        <v>705</v>
      </c>
    </row>
    <row r="4747" spans="1:17" x14ac:dyDescent="0.25">
      <c r="A4747">
        <v>72123</v>
      </c>
      <c r="B4747" t="s">
        <v>17153</v>
      </c>
      <c r="C4747" t="s">
        <v>17067</v>
      </c>
      <c r="D4747" t="s">
        <v>17068</v>
      </c>
      <c r="E4747" t="s">
        <v>1659</v>
      </c>
      <c r="F4747" t="s">
        <v>2644</v>
      </c>
      <c r="G4747" t="s">
        <v>17007</v>
      </c>
      <c r="H4747" t="s">
        <v>17008</v>
      </c>
      <c r="I4747" t="s">
        <v>42</v>
      </c>
      <c r="J4747" t="s">
        <v>17154</v>
      </c>
      <c r="K4747" t="s">
        <v>2657</v>
      </c>
      <c r="L4747">
        <v>27638</v>
      </c>
      <c r="M4747">
        <v>385</v>
      </c>
      <c r="N4747">
        <v>393</v>
      </c>
      <c r="O4747">
        <v>444</v>
      </c>
      <c r="P4747">
        <v>616</v>
      </c>
      <c r="Q4747">
        <v>681</v>
      </c>
    </row>
    <row r="4748" spans="1:17" x14ac:dyDescent="0.25">
      <c r="A4748">
        <v>72125</v>
      </c>
      <c r="B4748" t="s">
        <v>17155</v>
      </c>
      <c r="C4748" t="s">
        <v>17041</v>
      </c>
      <c r="D4748" t="s">
        <v>17042</v>
      </c>
      <c r="E4748" t="s">
        <v>1675</v>
      </c>
      <c r="F4748" t="s">
        <v>2644</v>
      </c>
      <c r="G4748" t="s">
        <v>17007</v>
      </c>
      <c r="H4748" t="s">
        <v>17008</v>
      </c>
      <c r="I4748" t="s">
        <v>42</v>
      </c>
      <c r="J4748" t="s">
        <v>17156</v>
      </c>
      <c r="K4748" t="s">
        <v>2648</v>
      </c>
      <c r="L4748">
        <v>30811</v>
      </c>
      <c r="M4748">
        <v>384</v>
      </c>
      <c r="N4748">
        <v>417</v>
      </c>
      <c r="O4748">
        <v>471</v>
      </c>
      <c r="P4748">
        <v>618</v>
      </c>
      <c r="Q4748">
        <v>705</v>
      </c>
    </row>
    <row r="4749" spans="1:17" x14ac:dyDescent="0.25">
      <c r="A4749">
        <v>72127</v>
      </c>
      <c r="B4749" t="s">
        <v>17157</v>
      </c>
      <c r="C4749" t="s">
        <v>17017</v>
      </c>
      <c r="D4749" t="s">
        <v>17018</v>
      </c>
      <c r="E4749" t="s">
        <v>1692</v>
      </c>
      <c r="F4749" t="s">
        <v>2644</v>
      </c>
      <c r="G4749" t="s">
        <v>17007</v>
      </c>
      <c r="H4749" t="s">
        <v>17008</v>
      </c>
      <c r="I4749" t="s">
        <v>42</v>
      </c>
      <c r="J4749" t="s">
        <v>17158</v>
      </c>
      <c r="K4749" t="s">
        <v>2648</v>
      </c>
      <c r="L4749">
        <v>326953</v>
      </c>
      <c r="M4749">
        <v>507</v>
      </c>
      <c r="N4749">
        <v>518</v>
      </c>
      <c r="O4749">
        <v>585</v>
      </c>
      <c r="P4749">
        <v>831</v>
      </c>
      <c r="Q4749">
        <v>996</v>
      </c>
    </row>
    <row r="4750" spans="1:17" x14ac:dyDescent="0.25">
      <c r="A4750">
        <v>72129</v>
      </c>
      <c r="B4750" t="s">
        <v>17159</v>
      </c>
      <c r="C4750" t="s">
        <v>17045</v>
      </c>
      <c r="D4750" t="s">
        <v>17046</v>
      </c>
      <c r="E4750" t="s">
        <v>1706</v>
      </c>
      <c r="F4750" t="s">
        <v>2644</v>
      </c>
      <c r="G4750" t="s">
        <v>17007</v>
      </c>
      <c r="H4750" t="s">
        <v>17008</v>
      </c>
      <c r="I4750" t="s">
        <v>42</v>
      </c>
      <c r="J4750" t="s">
        <v>17160</v>
      </c>
      <c r="K4750" t="s">
        <v>2648</v>
      </c>
      <c r="L4750">
        <v>36586</v>
      </c>
      <c r="M4750">
        <v>445</v>
      </c>
      <c r="N4750">
        <v>456</v>
      </c>
      <c r="O4750">
        <v>522</v>
      </c>
      <c r="P4750">
        <v>742</v>
      </c>
      <c r="Q4750">
        <v>889</v>
      </c>
    </row>
    <row r="4751" spans="1:17" x14ac:dyDescent="0.25">
      <c r="A4751">
        <v>72131</v>
      </c>
      <c r="B4751" t="s">
        <v>17161</v>
      </c>
      <c r="C4751" t="s">
        <v>17011</v>
      </c>
      <c r="D4751" t="s">
        <v>17012</v>
      </c>
      <c r="E4751" t="s">
        <v>1718</v>
      </c>
      <c r="F4751" t="s">
        <v>2644</v>
      </c>
      <c r="G4751" t="s">
        <v>17007</v>
      </c>
      <c r="H4751" t="s">
        <v>17008</v>
      </c>
      <c r="I4751" t="s">
        <v>42</v>
      </c>
      <c r="J4751" t="s">
        <v>17162</v>
      </c>
      <c r="K4751" t="s">
        <v>2648</v>
      </c>
      <c r="L4751">
        <v>36292</v>
      </c>
      <c r="M4751">
        <v>384</v>
      </c>
      <c r="N4751">
        <v>420</v>
      </c>
      <c r="O4751">
        <v>485</v>
      </c>
      <c r="P4751">
        <v>597</v>
      </c>
      <c r="Q4751">
        <v>677</v>
      </c>
    </row>
    <row r="4752" spans="1:17" x14ac:dyDescent="0.25">
      <c r="A4752">
        <v>72133</v>
      </c>
      <c r="B4752" t="s">
        <v>17163</v>
      </c>
      <c r="C4752" t="s">
        <v>17067</v>
      </c>
      <c r="D4752" t="s">
        <v>17068</v>
      </c>
      <c r="E4752" t="s">
        <v>1732</v>
      </c>
      <c r="F4752" t="s">
        <v>2644</v>
      </c>
      <c r="G4752" t="s">
        <v>17007</v>
      </c>
      <c r="H4752" t="s">
        <v>17008</v>
      </c>
      <c r="I4752" t="s">
        <v>42</v>
      </c>
      <c r="J4752" t="s">
        <v>17164</v>
      </c>
      <c r="K4752" t="s">
        <v>2657</v>
      </c>
      <c r="L4752">
        <v>21474</v>
      </c>
      <c r="M4752">
        <v>385</v>
      </c>
      <c r="N4752">
        <v>393</v>
      </c>
      <c r="O4752">
        <v>444</v>
      </c>
      <c r="P4752">
        <v>616</v>
      </c>
      <c r="Q4752">
        <v>681</v>
      </c>
    </row>
    <row r="4753" spans="1:17" x14ac:dyDescent="0.25">
      <c r="A4753">
        <v>72135</v>
      </c>
      <c r="B4753" t="s">
        <v>17165</v>
      </c>
      <c r="C4753" t="s">
        <v>17017</v>
      </c>
      <c r="D4753" t="s">
        <v>17018</v>
      </c>
      <c r="E4753" t="s">
        <v>1744</v>
      </c>
      <c r="F4753" t="s">
        <v>2644</v>
      </c>
      <c r="G4753" t="s">
        <v>17007</v>
      </c>
      <c r="H4753" t="s">
        <v>17008</v>
      </c>
      <c r="I4753" t="s">
        <v>42</v>
      </c>
      <c r="J4753" t="s">
        <v>17166</v>
      </c>
      <c r="K4753" t="s">
        <v>2648</v>
      </c>
      <c r="L4753">
        <v>72450</v>
      </c>
      <c r="M4753">
        <v>507</v>
      </c>
      <c r="N4753">
        <v>518</v>
      </c>
      <c r="O4753">
        <v>585</v>
      </c>
      <c r="P4753">
        <v>831</v>
      </c>
      <c r="Q4753">
        <v>996</v>
      </c>
    </row>
    <row r="4754" spans="1:17" x14ac:dyDescent="0.25">
      <c r="A4754">
        <v>72137</v>
      </c>
      <c r="B4754" t="s">
        <v>17167</v>
      </c>
      <c r="C4754" t="s">
        <v>17017</v>
      </c>
      <c r="D4754" t="s">
        <v>17018</v>
      </c>
      <c r="E4754" t="s">
        <v>1755</v>
      </c>
      <c r="F4754" t="s">
        <v>2644</v>
      </c>
      <c r="G4754" t="s">
        <v>17007</v>
      </c>
      <c r="H4754" t="s">
        <v>17008</v>
      </c>
      <c r="I4754" t="s">
        <v>42</v>
      </c>
      <c r="J4754" t="s">
        <v>17168</v>
      </c>
      <c r="K4754" t="s">
        <v>2648</v>
      </c>
      <c r="L4754">
        <v>76008</v>
      </c>
      <c r="M4754">
        <v>507</v>
      </c>
      <c r="N4754">
        <v>518</v>
      </c>
      <c r="O4754">
        <v>585</v>
      </c>
      <c r="P4754">
        <v>831</v>
      </c>
      <c r="Q4754">
        <v>996</v>
      </c>
    </row>
    <row r="4755" spans="1:17" x14ac:dyDescent="0.25">
      <c r="A4755">
        <v>72139</v>
      </c>
      <c r="B4755" t="s">
        <v>17169</v>
      </c>
      <c r="C4755" t="s">
        <v>17017</v>
      </c>
      <c r="D4755" t="s">
        <v>17018</v>
      </c>
      <c r="E4755" t="s">
        <v>1771</v>
      </c>
      <c r="F4755" t="s">
        <v>2644</v>
      </c>
      <c r="G4755" t="s">
        <v>17007</v>
      </c>
      <c r="H4755" t="s">
        <v>17008</v>
      </c>
      <c r="I4755" t="s">
        <v>42</v>
      </c>
      <c r="J4755" t="s">
        <v>17170</v>
      </c>
      <c r="K4755" t="s">
        <v>2648</v>
      </c>
      <c r="L4755">
        <v>65011</v>
      </c>
      <c r="M4755">
        <v>507</v>
      </c>
      <c r="N4755">
        <v>518</v>
      </c>
      <c r="O4755">
        <v>585</v>
      </c>
      <c r="P4755">
        <v>831</v>
      </c>
      <c r="Q4755">
        <v>996</v>
      </c>
    </row>
    <row r="4756" spans="1:17" x14ac:dyDescent="0.25">
      <c r="A4756">
        <v>72141</v>
      </c>
      <c r="B4756" t="s">
        <v>17171</v>
      </c>
      <c r="C4756" t="s">
        <v>17011</v>
      </c>
      <c r="D4756" t="s">
        <v>17012</v>
      </c>
      <c r="E4756" t="s">
        <v>1784</v>
      </c>
      <c r="F4756" t="s">
        <v>2644</v>
      </c>
      <c r="G4756" t="s">
        <v>17007</v>
      </c>
      <c r="H4756" t="s">
        <v>17008</v>
      </c>
      <c r="I4756" t="s">
        <v>42</v>
      </c>
      <c r="J4756" t="s">
        <v>17172</v>
      </c>
      <c r="K4756" t="s">
        <v>2648</v>
      </c>
      <c r="L4756">
        <v>28041</v>
      </c>
      <c r="M4756">
        <v>384</v>
      </c>
      <c r="N4756">
        <v>420</v>
      </c>
      <c r="O4756">
        <v>485</v>
      </c>
      <c r="P4756">
        <v>597</v>
      </c>
      <c r="Q4756">
        <v>677</v>
      </c>
    </row>
    <row r="4757" spans="1:17" x14ac:dyDescent="0.25">
      <c r="A4757">
        <v>72143</v>
      </c>
      <c r="B4757" t="s">
        <v>17173</v>
      </c>
      <c r="C4757" t="s">
        <v>17017</v>
      </c>
      <c r="D4757" t="s">
        <v>17018</v>
      </c>
      <c r="E4757" t="s">
        <v>1797</v>
      </c>
      <c r="F4757" t="s">
        <v>2644</v>
      </c>
      <c r="G4757" t="s">
        <v>17007</v>
      </c>
      <c r="H4757" t="s">
        <v>17008</v>
      </c>
      <c r="I4757" t="s">
        <v>42</v>
      </c>
      <c r="J4757" t="s">
        <v>17174</v>
      </c>
      <c r="K4757" t="s">
        <v>2648</v>
      </c>
      <c r="L4757">
        <v>36559</v>
      </c>
      <c r="M4757">
        <v>507</v>
      </c>
      <c r="N4757">
        <v>518</v>
      </c>
      <c r="O4757">
        <v>585</v>
      </c>
      <c r="P4757">
        <v>831</v>
      </c>
      <c r="Q4757">
        <v>996</v>
      </c>
    </row>
    <row r="4758" spans="1:17" x14ac:dyDescent="0.25">
      <c r="A4758">
        <v>72145</v>
      </c>
      <c r="B4758" t="s">
        <v>17175</v>
      </c>
      <c r="C4758" t="s">
        <v>17017</v>
      </c>
      <c r="D4758" t="s">
        <v>17018</v>
      </c>
      <c r="E4758" t="s">
        <v>1811</v>
      </c>
      <c r="F4758" t="s">
        <v>2644</v>
      </c>
      <c r="G4758" t="s">
        <v>17007</v>
      </c>
      <c r="H4758" t="s">
        <v>17008</v>
      </c>
      <c r="I4758" t="s">
        <v>42</v>
      </c>
      <c r="J4758" t="s">
        <v>17176</v>
      </c>
      <c r="K4758" t="s">
        <v>2648</v>
      </c>
      <c r="L4758">
        <v>51089</v>
      </c>
      <c r="M4758">
        <v>507</v>
      </c>
      <c r="N4758">
        <v>518</v>
      </c>
      <c r="O4758">
        <v>585</v>
      </c>
      <c r="P4758">
        <v>831</v>
      </c>
      <c r="Q4758">
        <v>996</v>
      </c>
    </row>
    <row r="4759" spans="1:17" x14ac:dyDescent="0.25">
      <c r="A4759">
        <v>72147</v>
      </c>
      <c r="B4759" t="s">
        <v>17177</v>
      </c>
      <c r="C4759" t="s">
        <v>17067</v>
      </c>
      <c r="D4759" t="s">
        <v>17068</v>
      </c>
      <c r="E4759" t="s">
        <v>1818</v>
      </c>
      <c r="F4759" t="s">
        <v>2644</v>
      </c>
      <c r="G4759" t="s">
        <v>17007</v>
      </c>
      <c r="H4759" t="s">
        <v>17008</v>
      </c>
      <c r="I4759" t="s">
        <v>42</v>
      </c>
      <c r="J4759" t="s">
        <v>17178</v>
      </c>
      <c r="K4759" t="s">
        <v>2657</v>
      </c>
      <c r="L4759">
        <v>8508</v>
      </c>
      <c r="M4759">
        <v>385</v>
      </c>
      <c r="N4759">
        <v>393</v>
      </c>
      <c r="O4759">
        <v>444</v>
      </c>
      <c r="P4759">
        <v>616</v>
      </c>
      <c r="Q4759">
        <v>681</v>
      </c>
    </row>
    <row r="4760" spans="1:17" x14ac:dyDescent="0.25">
      <c r="A4760">
        <v>72149</v>
      </c>
      <c r="B4760" t="s">
        <v>17179</v>
      </c>
      <c r="C4760" t="s">
        <v>17005</v>
      </c>
      <c r="D4760" t="s">
        <v>17006</v>
      </c>
      <c r="E4760" t="s">
        <v>1826</v>
      </c>
      <c r="F4760" t="s">
        <v>2644</v>
      </c>
      <c r="G4760" t="s">
        <v>17007</v>
      </c>
      <c r="H4760" t="s">
        <v>17008</v>
      </c>
      <c r="I4760" t="s">
        <v>42</v>
      </c>
      <c r="J4760" t="s">
        <v>17180</v>
      </c>
      <c r="K4760" t="s">
        <v>2648</v>
      </c>
      <c r="L4760">
        <v>21899</v>
      </c>
      <c r="M4760">
        <v>421</v>
      </c>
      <c r="N4760">
        <v>430</v>
      </c>
      <c r="O4760">
        <v>486</v>
      </c>
      <c r="P4760">
        <v>685</v>
      </c>
      <c r="Q4760">
        <v>770</v>
      </c>
    </row>
    <row r="4761" spans="1:17" x14ac:dyDescent="0.25">
      <c r="A4761">
        <v>72151</v>
      </c>
      <c r="B4761" t="s">
        <v>17181</v>
      </c>
      <c r="C4761" t="s">
        <v>17017</v>
      </c>
      <c r="D4761" t="s">
        <v>17018</v>
      </c>
      <c r="E4761" t="s">
        <v>1836</v>
      </c>
      <c r="F4761" t="s">
        <v>2644</v>
      </c>
      <c r="G4761" t="s">
        <v>17007</v>
      </c>
      <c r="H4761" t="s">
        <v>17008</v>
      </c>
      <c r="I4761" t="s">
        <v>42</v>
      </c>
      <c r="J4761" t="s">
        <v>17182</v>
      </c>
      <c r="K4761" t="s">
        <v>2648</v>
      </c>
      <c r="L4761">
        <v>32867</v>
      </c>
      <c r="M4761">
        <v>507</v>
      </c>
      <c r="N4761">
        <v>518</v>
      </c>
      <c r="O4761">
        <v>585</v>
      </c>
      <c r="P4761">
        <v>831</v>
      </c>
      <c r="Q4761">
        <v>996</v>
      </c>
    </row>
    <row r="4762" spans="1:17" x14ac:dyDescent="0.25">
      <c r="A4762">
        <v>72153</v>
      </c>
      <c r="B4762" t="s">
        <v>17183</v>
      </c>
      <c r="C4762" t="s">
        <v>17082</v>
      </c>
      <c r="D4762" t="s">
        <v>17083</v>
      </c>
      <c r="E4762" t="s">
        <v>1849</v>
      </c>
      <c r="F4762" t="s">
        <v>2644</v>
      </c>
      <c r="G4762" t="s">
        <v>17007</v>
      </c>
      <c r="H4762" t="s">
        <v>17008</v>
      </c>
      <c r="I4762" t="s">
        <v>42</v>
      </c>
      <c r="J4762" t="s">
        <v>17184</v>
      </c>
      <c r="K4762" t="s">
        <v>2648</v>
      </c>
      <c r="L4762">
        <v>34501</v>
      </c>
      <c r="M4762">
        <v>385</v>
      </c>
      <c r="N4762">
        <v>393</v>
      </c>
      <c r="O4762">
        <v>444</v>
      </c>
      <c r="P4762">
        <v>594</v>
      </c>
      <c r="Q4762">
        <v>596</v>
      </c>
    </row>
    <row r="4763" spans="1:17" x14ac:dyDescent="0.25">
      <c r="A4763">
        <v>78010</v>
      </c>
      <c r="B4763" t="s">
        <v>17185</v>
      </c>
      <c r="C4763" t="s">
        <v>17186</v>
      </c>
      <c r="D4763" t="s">
        <v>17187</v>
      </c>
      <c r="E4763" t="s">
        <v>17188</v>
      </c>
      <c r="F4763" t="s">
        <v>2644</v>
      </c>
      <c r="G4763" t="s">
        <v>17189</v>
      </c>
      <c r="H4763" t="s">
        <v>17190</v>
      </c>
      <c r="I4763" t="s">
        <v>50</v>
      </c>
      <c r="J4763" t="s">
        <v>17191</v>
      </c>
      <c r="K4763" t="s">
        <v>2657</v>
      </c>
      <c r="L4763">
        <v>53234</v>
      </c>
      <c r="M4763">
        <v>935</v>
      </c>
      <c r="N4763">
        <v>954</v>
      </c>
      <c r="O4763">
        <v>1165</v>
      </c>
      <c r="P4763">
        <v>1418</v>
      </c>
      <c r="Q4763">
        <v>1565</v>
      </c>
    </row>
    <row r="4764" spans="1:17" x14ac:dyDescent="0.25">
      <c r="A4764">
        <v>78020</v>
      </c>
      <c r="B4764" t="s">
        <v>17192</v>
      </c>
      <c r="C4764" t="s">
        <v>17193</v>
      </c>
      <c r="D4764" t="s">
        <v>17194</v>
      </c>
      <c r="E4764" t="s">
        <v>17195</v>
      </c>
      <c r="F4764" t="s">
        <v>2644</v>
      </c>
      <c r="G4764" t="s">
        <v>17189</v>
      </c>
      <c r="H4764" t="s">
        <v>17190</v>
      </c>
      <c r="I4764" t="s">
        <v>50</v>
      </c>
      <c r="J4764" t="s">
        <v>17196</v>
      </c>
      <c r="K4764" t="s">
        <v>2657</v>
      </c>
      <c r="L4764">
        <v>4197</v>
      </c>
      <c r="M4764">
        <v>1243</v>
      </c>
      <c r="N4764">
        <v>1473</v>
      </c>
      <c r="O4764">
        <v>1831</v>
      </c>
      <c r="P4764">
        <v>2228</v>
      </c>
      <c r="Q4764">
        <v>2460</v>
      </c>
    </row>
    <row r="4765" spans="1:17" x14ac:dyDescent="0.25">
      <c r="A4765">
        <v>78030</v>
      </c>
      <c r="B4765" t="s">
        <v>17197</v>
      </c>
      <c r="C4765" t="s">
        <v>17198</v>
      </c>
      <c r="D4765" t="s">
        <v>17199</v>
      </c>
      <c r="E4765" t="s">
        <v>17200</v>
      </c>
      <c r="F4765" t="s">
        <v>2644</v>
      </c>
      <c r="G4765" t="s">
        <v>17189</v>
      </c>
      <c r="H4765" t="s">
        <v>17190</v>
      </c>
      <c r="I4765" t="s">
        <v>50</v>
      </c>
      <c r="J4765" t="s">
        <v>17201</v>
      </c>
      <c r="K4765" t="s">
        <v>2657</v>
      </c>
      <c r="L4765">
        <v>51181</v>
      </c>
      <c r="M4765">
        <v>903</v>
      </c>
      <c r="N4765">
        <v>1079</v>
      </c>
      <c r="O4765">
        <v>1350</v>
      </c>
      <c r="P4765">
        <v>1643</v>
      </c>
      <c r="Q4765">
        <v>1814</v>
      </c>
    </row>
  </sheetData>
  <autoFilter ref="B1:Q4765" xr:uid="{7A180E1C-59F4-4B39-B430-C23BDEF3091D}">
    <sortState xmlns:xlrd2="http://schemas.microsoft.com/office/spreadsheetml/2017/richdata2" ref="B2:Q4765">
      <sortCondition ref="B1:B4765"/>
    </sortState>
  </autoFilter>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6C3CD-3C13-40CA-9BDF-A422CED33E16}">
  <sheetPr>
    <tabColor rgb="FFFF0000"/>
  </sheetPr>
  <dimension ref="B1:I3143"/>
  <sheetViews>
    <sheetView workbookViewId="0">
      <selection activeCell="B4" sqref="B4:E4"/>
    </sheetView>
  </sheetViews>
  <sheetFormatPr defaultRowHeight="15" x14ac:dyDescent="0.25"/>
  <cols>
    <col min="3" max="3" width="11.42578125" bestFit="1" customWidth="1"/>
    <col min="4" max="4" width="23.28515625" customWidth="1"/>
    <col min="5" max="5" width="32.7109375" bestFit="1" customWidth="1"/>
    <col min="7" max="7" width="12.42578125" customWidth="1"/>
    <col min="8" max="8" width="11.85546875" customWidth="1"/>
  </cols>
  <sheetData>
    <row r="1" spans="2:9" ht="105" x14ac:dyDescent="0.25">
      <c r="B1" s="188" t="s">
        <v>17202</v>
      </c>
      <c r="C1" s="194" t="s">
        <v>17203</v>
      </c>
      <c r="D1" s="195" t="s">
        <v>2632</v>
      </c>
      <c r="E1" s="188" t="s">
        <v>17204</v>
      </c>
      <c r="F1" s="188" t="s">
        <v>2632</v>
      </c>
      <c r="G1" s="188" t="s">
        <v>17205</v>
      </c>
      <c r="H1" s="189" t="s">
        <v>17206</v>
      </c>
      <c r="I1" s="188" t="s">
        <v>17202</v>
      </c>
    </row>
    <row r="2" spans="2:9" x14ac:dyDescent="0.25">
      <c r="B2" s="190">
        <v>1001</v>
      </c>
      <c r="C2" s="190" t="s">
        <v>2641</v>
      </c>
      <c r="D2" s="190" t="s">
        <v>0</v>
      </c>
      <c r="E2" s="190" t="s">
        <v>58</v>
      </c>
      <c r="F2" s="190" t="s">
        <v>17207</v>
      </c>
      <c r="G2" s="190">
        <v>24950</v>
      </c>
      <c r="H2" s="191">
        <v>0.55200000000000005</v>
      </c>
    </row>
    <row r="3" spans="2:9" x14ac:dyDescent="0.25">
      <c r="B3" s="190">
        <v>1003</v>
      </c>
      <c r="C3" s="190" t="s">
        <v>2649</v>
      </c>
      <c r="D3" s="190" t="s">
        <v>0</v>
      </c>
      <c r="E3" s="190" t="s">
        <v>100</v>
      </c>
      <c r="F3" s="190" t="s">
        <v>17207</v>
      </c>
      <c r="G3" s="190">
        <v>103680</v>
      </c>
      <c r="H3" s="191">
        <v>0.55920000000000003</v>
      </c>
    </row>
    <row r="4" spans="2:9" x14ac:dyDescent="0.25">
      <c r="B4" s="190">
        <v>1005</v>
      </c>
      <c r="C4" s="190" t="s">
        <v>2653</v>
      </c>
      <c r="D4" s="190" t="s">
        <v>0</v>
      </c>
      <c r="E4" s="190" t="s">
        <v>97</v>
      </c>
      <c r="F4" s="190" t="s">
        <v>17207</v>
      </c>
      <c r="G4" s="190">
        <v>9412</v>
      </c>
      <c r="H4" s="191">
        <v>0.45850000000000002</v>
      </c>
    </row>
    <row r="5" spans="2:9" x14ac:dyDescent="0.25">
      <c r="B5" s="190">
        <v>1007</v>
      </c>
      <c r="C5" s="190" t="s">
        <v>2658</v>
      </c>
      <c r="D5" s="190" t="s">
        <v>0</v>
      </c>
      <c r="E5" s="190" t="s">
        <v>193</v>
      </c>
      <c r="F5" s="190" t="s">
        <v>17207</v>
      </c>
      <c r="G5" s="190">
        <v>9093</v>
      </c>
      <c r="H5" s="191">
        <v>0.49619999999999997</v>
      </c>
    </row>
    <row r="6" spans="2:9" x14ac:dyDescent="0.25">
      <c r="B6" s="190">
        <v>1009</v>
      </c>
      <c r="C6" s="190" t="s">
        <v>2662</v>
      </c>
      <c r="D6" s="190" t="s">
        <v>0</v>
      </c>
      <c r="E6" s="190" t="s">
        <v>239</v>
      </c>
      <c r="F6" s="190" t="s">
        <v>17207</v>
      </c>
      <c r="G6" s="190">
        <v>25134</v>
      </c>
      <c r="H6" s="191">
        <v>0.54120000000000001</v>
      </c>
    </row>
    <row r="7" spans="2:9" x14ac:dyDescent="0.25">
      <c r="B7" s="190">
        <v>1011</v>
      </c>
      <c r="C7" s="190" t="s">
        <v>2664</v>
      </c>
      <c r="D7" s="190" t="s">
        <v>0</v>
      </c>
      <c r="E7" s="190" t="s">
        <v>282</v>
      </c>
      <c r="F7" s="190" t="s">
        <v>17207</v>
      </c>
      <c r="G7" s="190">
        <v>3880</v>
      </c>
      <c r="H7" s="191">
        <v>0.45530000000000004</v>
      </c>
    </row>
    <row r="8" spans="2:9" x14ac:dyDescent="0.25">
      <c r="B8" s="190">
        <v>1013</v>
      </c>
      <c r="C8" s="190" t="s">
        <v>2668</v>
      </c>
      <c r="D8" s="190" t="s">
        <v>0</v>
      </c>
      <c r="E8" s="190" t="s">
        <v>318</v>
      </c>
      <c r="F8" s="190" t="s">
        <v>17207</v>
      </c>
      <c r="G8" s="190">
        <v>6872</v>
      </c>
      <c r="H8" s="191">
        <v>0.4395</v>
      </c>
    </row>
    <row r="9" spans="2:9" x14ac:dyDescent="0.25">
      <c r="B9" s="190">
        <v>1015</v>
      </c>
      <c r="C9" s="190" t="s">
        <v>2672</v>
      </c>
      <c r="D9" s="190" t="s">
        <v>0</v>
      </c>
      <c r="E9" s="190" t="s">
        <v>321</v>
      </c>
      <c r="F9" s="190" t="s">
        <v>17207</v>
      </c>
      <c r="G9" s="190">
        <v>43948</v>
      </c>
      <c r="H9" s="191">
        <v>0.47659999999999997</v>
      </c>
    </row>
    <row r="10" spans="2:9" x14ac:dyDescent="0.25">
      <c r="B10" s="190">
        <v>1017</v>
      </c>
      <c r="C10" s="190" t="s">
        <v>2676</v>
      </c>
      <c r="D10" s="190" t="s">
        <v>0</v>
      </c>
      <c r="E10" s="190" t="s">
        <v>390</v>
      </c>
      <c r="F10" s="190" t="s">
        <v>17207</v>
      </c>
      <c r="G10" s="190">
        <v>12081</v>
      </c>
      <c r="H10" s="191">
        <v>0.45469999999999999</v>
      </c>
    </row>
    <row r="11" spans="2:9" x14ac:dyDescent="0.25">
      <c r="B11" s="190">
        <v>1019</v>
      </c>
      <c r="C11" s="190" t="s">
        <v>2680</v>
      </c>
      <c r="D11" s="190" t="s">
        <v>0</v>
      </c>
      <c r="E11" s="190" t="s">
        <v>426</v>
      </c>
      <c r="F11" s="190" t="s">
        <v>17207</v>
      </c>
      <c r="G11" s="190">
        <v>12061</v>
      </c>
      <c r="H11" s="191">
        <v>0.56140000000000001</v>
      </c>
    </row>
    <row r="12" spans="2:9" x14ac:dyDescent="0.25">
      <c r="B12" s="190">
        <v>1021</v>
      </c>
      <c r="C12" s="190" t="s">
        <v>2684</v>
      </c>
      <c r="D12" s="190" t="s">
        <v>0</v>
      </c>
      <c r="E12" s="190" t="s">
        <v>460</v>
      </c>
      <c r="F12" s="190" t="s">
        <v>17207</v>
      </c>
      <c r="G12" s="190">
        <v>17154</v>
      </c>
      <c r="H12" s="191">
        <v>0.48259999999999997</v>
      </c>
    </row>
    <row r="13" spans="2:9" x14ac:dyDescent="0.25">
      <c r="B13" s="190">
        <v>1023</v>
      </c>
      <c r="C13" s="190" t="s">
        <v>2688</v>
      </c>
      <c r="D13" s="190" t="s">
        <v>0</v>
      </c>
      <c r="E13" s="190" t="s">
        <v>441</v>
      </c>
      <c r="F13" s="190" t="s">
        <v>17207</v>
      </c>
      <c r="G13" s="190">
        <v>5086</v>
      </c>
      <c r="H13" s="191">
        <v>0.47899999999999998</v>
      </c>
    </row>
    <row r="14" spans="2:9" x14ac:dyDescent="0.25">
      <c r="B14" s="190">
        <v>1025</v>
      </c>
      <c r="C14" s="190" t="s">
        <v>2692</v>
      </c>
      <c r="D14" s="190" t="s">
        <v>0</v>
      </c>
      <c r="E14" s="190" t="s">
        <v>506</v>
      </c>
      <c r="F14" s="190" t="s">
        <v>17207</v>
      </c>
      <c r="G14" s="190">
        <v>9560</v>
      </c>
      <c r="H14" s="191">
        <v>0.47049999999999997</v>
      </c>
    </row>
    <row r="15" spans="2:9" x14ac:dyDescent="0.25">
      <c r="B15" s="190">
        <v>1027</v>
      </c>
      <c r="C15" s="190" t="s">
        <v>2696</v>
      </c>
      <c r="D15" s="190" t="s">
        <v>0</v>
      </c>
      <c r="E15" s="190" t="s">
        <v>385</v>
      </c>
      <c r="F15" s="190" t="s">
        <v>17207</v>
      </c>
      <c r="G15" s="190">
        <v>5555</v>
      </c>
      <c r="H15" s="191">
        <v>0.50939999999999996</v>
      </c>
    </row>
    <row r="16" spans="2:9" x14ac:dyDescent="0.25">
      <c r="B16" s="190">
        <v>1029</v>
      </c>
      <c r="C16" s="190" t="s">
        <v>2700</v>
      </c>
      <c r="D16" s="190" t="s">
        <v>0</v>
      </c>
      <c r="E16" s="190" t="s">
        <v>497</v>
      </c>
      <c r="F16" s="190" t="s">
        <v>17207</v>
      </c>
      <c r="G16" s="190">
        <v>6656</v>
      </c>
      <c r="H16" s="191">
        <v>0.54339999999999999</v>
      </c>
    </row>
    <row r="17" spans="2:8" x14ac:dyDescent="0.25">
      <c r="B17" s="190">
        <v>1031</v>
      </c>
      <c r="C17" s="190" t="s">
        <v>2704</v>
      </c>
      <c r="D17" s="190" t="s">
        <v>0</v>
      </c>
      <c r="E17" s="190" t="s">
        <v>622</v>
      </c>
      <c r="F17" s="190" t="s">
        <v>17207</v>
      </c>
      <c r="G17" s="190">
        <v>21119</v>
      </c>
      <c r="H17" s="191">
        <v>0.50429999999999997</v>
      </c>
    </row>
    <row r="18" spans="2:8" x14ac:dyDescent="0.25">
      <c r="B18" s="190">
        <v>1033</v>
      </c>
      <c r="C18" s="190" t="s">
        <v>2708</v>
      </c>
      <c r="D18" s="190" t="s">
        <v>0</v>
      </c>
      <c r="E18" s="190" t="s">
        <v>658</v>
      </c>
      <c r="F18" s="190" t="s">
        <v>17207</v>
      </c>
      <c r="G18" s="190">
        <v>23939</v>
      </c>
      <c r="H18" s="191">
        <v>0.52229999999999999</v>
      </c>
    </row>
    <row r="19" spans="2:8" x14ac:dyDescent="0.25">
      <c r="B19" s="190">
        <v>1035</v>
      </c>
      <c r="C19" s="190" t="s">
        <v>2712</v>
      </c>
      <c r="D19" s="190" t="s">
        <v>0</v>
      </c>
      <c r="E19" s="190" t="s">
        <v>687</v>
      </c>
      <c r="F19" s="190" t="s">
        <v>17207</v>
      </c>
      <c r="G19" s="190">
        <v>4248</v>
      </c>
      <c r="H19" s="191">
        <v>0.41439999999999999</v>
      </c>
    </row>
    <row r="20" spans="2:8" x14ac:dyDescent="0.25">
      <c r="B20" s="190">
        <v>1037</v>
      </c>
      <c r="C20" s="190" t="s">
        <v>2716</v>
      </c>
      <c r="D20" s="190" t="s">
        <v>0</v>
      </c>
      <c r="E20" s="190" t="s">
        <v>717</v>
      </c>
      <c r="F20" s="190" t="s">
        <v>17207</v>
      </c>
      <c r="G20" s="190">
        <v>4656</v>
      </c>
      <c r="H20" s="191">
        <v>0.50090000000000001</v>
      </c>
    </row>
    <row r="21" spans="2:8" x14ac:dyDescent="0.25">
      <c r="B21" s="190">
        <v>1039</v>
      </c>
      <c r="C21" s="190" t="s">
        <v>2720</v>
      </c>
      <c r="D21" s="190" t="s">
        <v>0</v>
      </c>
      <c r="E21" s="190" t="s">
        <v>637</v>
      </c>
      <c r="F21" s="190" t="s">
        <v>17207</v>
      </c>
      <c r="G21" s="190">
        <v>15549</v>
      </c>
      <c r="H21" s="191">
        <v>0.51070000000000004</v>
      </c>
    </row>
    <row r="22" spans="2:8" x14ac:dyDescent="0.25">
      <c r="B22" s="190">
        <v>1041</v>
      </c>
      <c r="C22" s="190" t="s">
        <v>2724</v>
      </c>
      <c r="D22" s="190" t="s">
        <v>0</v>
      </c>
      <c r="E22" s="190" t="s">
        <v>772</v>
      </c>
      <c r="F22" s="190" t="s">
        <v>17207</v>
      </c>
      <c r="G22" s="190">
        <v>5328</v>
      </c>
      <c r="H22" s="191">
        <v>0.49439999999999995</v>
      </c>
    </row>
    <row r="23" spans="2:8" x14ac:dyDescent="0.25">
      <c r="B23" s="190">
        <v>1043</v>
      </c>
      <c r="C23" s="190" t="s">
        <v>2728</v>
      </c>
      <c r="D23" s="190" t="s">
        <v>0</v>
      </c>
      <c r="E23" s="190" t="s">
        <v>796</v>
      </c>
      <c r="F23" s="190" t="s">
        <v>17207</v>
      </c>
      <c r="G23" s="190">
        <v>36308</v>
      </c>
      <c r="H23" s="191">
        <v>0.53620000000000001</v>
      </c>
    </row>
    <row r="24" spans="2:8" x14ac:dyDescent="0.25">
      <c r="B24" s="190">
        <v>1045</v>
      </c>
      <c r="C24" s="190" t="s">
        <v>2732</v>
      </c>
      <c r="D24" s="190" t="s">
        <v>0</v>
      </c>
      <c r="E24" s="190" t="s">
        <v>824</v>
      </c>
      <c r="F24" s="190" t="s">
        <v>17207</v>
      </c>
      <c r="G24" s="190">
        <v>18518</v>
      </c>
      <c r="H24" s="191">
        <v>0.47</v>
      </c>
    </row>
    <row r="25" spans="2:8" x14ac:dyDescent="0.25">
      <c r="B25" s="190">
        <v>1047</v>
      </c>
      <c r="C25" s="190" t="s">
        <v>2736</v>
      </c>
      <c r="D25" s="190" t="s">
        <v>0</v>
      </c>
      <c r="E25" s="190" t="s">
        <v>743</v>
      </c>
      <c r="F25" s="190" t="s">
        <v>17207</v>
      </c>
      <c r="G25" s="190">
        <v>12184</v>
      </c>
      <c r="H25" s="191">
        <v>0.3957</v>
      </c>
    </row>
    <row r="26" spans="2:8" x14ac:dyDescent="0.25">
      <c r="B26" s="190">
        <v>1049</v>
      </c>
      <c r="C26" s="190" t="s">
        <v>2740</v>
      </c>
      <c r="D26" s="190" t="s">
        <v>0</v>
      </c>
      <c r="E26" s="190" t="s">
        <v>663</v>
      </c>
      <c r="F26" s="190" t="s">
        <v>17207</v>
      </c>
      <c r="G26" s="190">
        <v>28429</v>
      </c>
      <c r="H26" s="191">
        <v>0.50409999999999999</v>
      </c>
    </row>
    <row r="27" spans="2:8" x14ac:dyDescent="0.25">
      <c r="B27" s="190">
        <v>1051</v>
      </c>
      <c r="C27" s="190" t="s">
        <v>2744</v>
      </c>
      <c r="D27" s="190" t="s">
        <v>0</v>
      </c>
      <c r="E27" s="190" t="s">
        <v>747</v>
      </c>
      <c r="F27" s="190" t="s">
        <v>17207</v>
      </c>
      <c r="G27" s="190">
        <v>37120</v>
      </c>
      <c r="H27" s="191">
        <v>0.55679999999999996</v>
      </c>
    </row>
    <row r="28" spans="2:8" x14ac:dyDescent="0.25">
      <c r="B28" s="190">
        <v>1053</v>
      </c>
      <c r="C28" s="190" t="s">
        <v>2746</v>
      </c>
      <c r="D28" s="190" t="s">
        <v>0</v>
      </c>
      <c r="E28" s="190" t="s">
        <v>627</v>
      </c>
      <c r="F28" s="190" t="s">
        <v>17207</v>
      </c>
      <c r="G28" s="190">
        <v>14143</v>
      </c>
      <c r="H28" s="191">
        <v>0.47820000000000001</v>
      </c>
    </row>
    <row r="29" spans="2:8" x14ac:dyDescent="0.25">
      <c r="B29" s="190">
        <v>1055</v>
      </c>
      <c r="C29" s="190" t="s">
        <v>2750</v>
      </c>
      <c r="D29" s="190" t="s">
        <v>0</v>
      </c>
      <c r="E29" s="190" t="s">
        <v>953</v>
      </c>
      <c r="F29" s="190" t="s">
        <v>17207</v>
      </c>
      <c r="G29" s="190">
        <v>42423</v>
      </c>
      <c r="H29" s="191">
        <v>0.51639999999999997</v>
      </c>
    </row>
    <row r="30" spans="2:8" x14ac:dyDescent="0.25">
      <c r="B30" s="190">
        <v>1057</v>
      </c>
      <c r="C30" s="190" t="s">
        <v>2754</v>
      </c>
      <c r="D30" s="190" t="s">
        <v>0</v>
      </c>
      <c r="E30" s="190" t="s">
        <v>456</v>
      </c>
      <c r="F30" s="190" t="s">
        <v>17207</v>
      </c>
      <c r="G30" s="190">
        <v>7246</v>
      </c>
      <c r="H30" s="191">
        <v>0.54339999999999999</v>
      </c>
    </row>
    <row r="31" spans="2:8" x14ac:dyDescent="0.25">
      <c r="B31" s="190">
        <v>1059</v>
      </c>
      <c r="C31" s="190" t="s">
        <v>2758</v>
      </c>
      <c r="D31" s="190" t="s">
        <v>0</v>
      </c>
      <c r="E31" s="190" t="s">
        <v>207</v>
      </c>
      <c r="F31" s="190" t="s">
        <v>17207</v>
      </c>
      <c r="G31" s="190">
        <v>12254</v>
      </c>
      <c r="H31" s="191">
        <v>0.51</v>
      </c>
    </row>
    <row r="32" spans="2:8" x14ac:dyDescent="0.25">
      <c r="B32" s="190">
        <v>1061</v>
      </c>
      <c r="C32" s="190" t="s">
        <v>2762</v>
      </c>
      <c r="D32" s="190" t="s">
        <v>0</v>
      </c>
      <c r="E32" s="190" t="s">
        <v>1025</v>
      </c>
      <c r="F32" s="190" t="s">
        <v>17207</v>
      </c>
      <c r="G32" s="190">
        <v>11184</v>
      </c>
      <c r="H32" s="191">
        <v>0.51270000000000004</v>
      </c>
    </row>
    <row r="33" spans="2:8" x14ac:dyDescent="0.25">
      <c r="B33" s="190">
        <v>1063</v>
      </c>
      <c r="C33" s="190" t="s">
        <v>2766</v>
      </c>
      <c r="D33" s="190" t="s">
        <v>0</v>
      </c>
      <c r="E33" s="190" t="s">
        <v>758</v>
      </c>
      <c r="F33" s="190" t="s">
        <v>17207</v>
      </c>
      <c r="G33" s="190">
        <v>2669</v>
      </c>
      <c r="H33" s="191">
        <v>0.40700000000000003</v>
      </c>
    </row>
    <row r="34" spans="2:8" x14ac:dyDescent="0.25">
      <c r="B34" s="190">
        <v>1065</v>
      </c>
      <c r="C34" s="190" t="s">
        <v>2770</v>
      </c>
      <c r="D34" s="190" t="s">
        <v>0</v>
      </c>
      <c r="E34" s="190" t="s">
        <v>1071</v>
      </c>
      <c r="F34" s="190" t="s">
        <v>17207</v>
      </c>
      <c r="G34" s="190">
        <v>5507</v>
      </c>
      <c r="H34" s="191">
        <v>0.45530000000000004</v>
      </c>
    </row>
    <row r="35" spans="2:8" x14ac:dyDescent="0.25">
      <c r="B35" s="190">
        <v>1067</v>
      </c>
      <c r="C35" s="190" t="s">
        <v>2774</v>
      </c>
      <c r="D35" s="190" t="s">
        <v>0</v>
      </c>
      <c r="E35" s="190" t="s">
        <v>1077</v>
      </c>
      <c r="F35" s="190" t="s">
        <v>17207</v>
      </c>
      <c r="G35" s="190">
        <v>7743</v>
      </c>
      <c r="H35" s="191">
        <v>0.53100000000000003</v>
      </c>
    </row>
    <row r="36" spans="2:8" x14ac:dyDescent="0.25">
      <c r="B36" s="190">
        <v>1069</v>
      </c>
      <c r="C36" s="190" t="s">
        <v>2778</v>
      </c>
      <c r="D36" s="190" t="s">
        <v>0</v>
      </c>
      <c r="E36" s="190" t="s">
        <v>961</v>
      </c>
      <c r="F36" s="190" t="s">
        <v>17207</v>
      </c>
      <c r="G36" s="190">
        <v>41112</v>
      </c>
      <c r="H36" s="191">
        <v>0.48229999999999995</v>
      </c>
    </row>
    <row r="37" spans="2:8" x14ac:dyDescent="0.25">
      <c r="B37" s="190">
        <v>1071</v>
      </c>
      <c r="C37" s="190" t="s">
        <v>2780</v>
      </c>
      <c r="D37" s="190" t="s">
        <v>0</v>
      </c>
      <c r="E37" s="190" t="s">
        <v>609</v>
      </c>
      <c r="F37" s="190" t="s">
        <v>17207</v>
      </c>
      <c r="G37" s="190">
        <v>23127</v>
      </c>
      <c r="H37" s="191">
        <v>0.53639999999999999</v>
      </c>
    </row>
    <row r="38" spans="2:8" x14ac:dyDescent="0.25">
      <c r="B38" s="190">
        <v>1073</v>
      </c>
      <c r="C38" s="190" t="s">
        <v>2784</v>
      </c>
      <c r="D38" s="190" t="s">
        <v>0</v>
      </c>
      <c r="E38" s="190" t="s">
        <v>648</v>
      </c>
      <c r="F38" s="190" t="s">
        <v>17207</v>
      </c>
      <c r="G38" s="190">
        <v>244166</v>
      </c>
      <c r="H38" s="191">
        <v>0.46610000000000001</v>
      </c>
    </row>
    <row r="39" spans="2:8" x14ac:dyDescent="0.25">
      <c r="B39" s="190">
        <v>1075</v>
      </c>
      <c r="C39" s="190" t="s">
        <v>2786</v>
      </c>
      <c r="D39" s="190" t="s">
        <v>0</v>
      </c>
      <c r="E39" s="190" t="s">
        <v>1167</v>
      </c>
      <c r="F39" s="190" t="s">
        <v>17207</v>
      </c>
      <c r="G39" s="190">
        <v>5873</v>
      </c>
      <c r="H39" s="191">
        <v>0.50519999999999998</v>
      </c>
    </row>
    <row r="40" spans="2:8" x14ac:dyDescent="0.25">
      <c r="B40" s="190">
        <v>1077</v>
      </c>
      <c r="C40" s="190" t="s">
        <v>2790</v>
      </c>
      <c r="D40" s="190" t="s">
        <v>0</v>
      </c>
      <c r="E40" s="190" t="s">
        <v>1190</v>
      </c>
      <c r="F40" s="190" t="s">
        <v>17207</v>
      </c>
      <c r="G40" s="190">
        <v>41282</v>
      </c>
      <c r="H40" s="191">
        <v>0.53170000000000006</v>
      </c>
    </row>
    <row r="41" spans="2:8" x14ac:dyDescent="0.25">
      <c r="B41" s="190">
        <v>1079</v>
      </c>
      <c r="C41" s="190" t="s">
        <v>2792</v>
      </c>
      <c r="D41" s="190" t="s">
        <v>0</v>
      </c>
      <c r="E41" s="190" t="s">
        <v>1175</v>
      </c>
      <c r="F41" s="190" t="s">
        <v>17207</v>
      </c>
      <c r="G41" s="190">
        <v>13850</v>
      </c>
      <c r="H41" s="191">
        <v>0.51429999999999998</v>
      </c>
    </row>
    <row r="42" spans="2:8" x14ac:dyDescent="0.25">
      <c r="B42" s="190">
        <v>1081</v>
      </c>
      <c r="C42" s="190" t="s">
        <v>2796</v>
      </c>
      <c r="D42" s="190" t="s">
        <v>0</v>
      </c>
      <c r="E42" s="190" t="s">
        <v>1040</v>
      </c>
      <c r="F42" s="190" t="s">
        <v>17207</v>
      </c>
      <c r="G42" s="190">
        <v>55162</v>
      </c>
      <c r="H42" s="191">
        <v>0.42450000000000004</v>
      </c>
    </row>
    <row r="43" spans="2:8" x14ac:dyDescent="0.25">
      <c r="B43" s="190">
        <v>1083</v>
      </c>
      <c r="C43" s="190" t="s">
        <v>2800</v>
      </c>
      <c r="D43" s="190" t="s">
        <v>0</v>
      </c>
      <c r="E43" s="190" t="s">
        <v>1263</v>
      </c>
      <c r="F43" s="190" t="s">
        <v>17207</v>
      </c>
      <c r="G43" s="190">
        <v>42211</v>
      </c>
      <c r="H43" s="191">
        <v>0.53620000000000001</v>
      </c>
    </row>
    <row r="44" spans="2:8" x14ac:dyDescent="0.25">
      <c r="B44" s="190">
        <v>1085</v>
      </c>
      <c r="C44" s="190" t="s">
        <v>2804</v>
      </c>
      <c r="D44" s="190" t="s">
        <v>0</v>
      </c>
      <c r="E44" s="190" t="s">
        <v>1284</v>
      </c>
      <c r="F44" s="190" t="s">
        <v>17207</v>
      </c>
      <c r="G44" s="190">
        <v>4318</v>
      </c>
      <c r="H44" s="191">
        <v>0.47909999999999997</v>
      </c>
    </row>
    <row r="45" spans="2:8" x14ac:dyDescent="0.25">
      <c r="B45" s="190">
        <v>1087</v>
      </c>
      <c r="C45" s="190" t="s">
        <v>2806</v>
      </c>
      <c r="D45" s="190" t="s">
        <v>0</v>
      </c>
      <c r="E45" s="190" t="s">
        <v>1308</v>
      </c>
      <c r="F45" s="190" t="s">
        <v>17207</v>
      </c>
      <c r="G45" s="190">
        <v>5848</v>
      </c>
      <c r="H45" s="191">
        <v>0.35299999999999998</v>
      </c>
    </row>
    <row r="46" spans="2:8" x14ac:dyDescent="0.25">
      <c r="B46" s="190">
        <v>1089</v>
      </c>
      <c r="C46" s="190" t="s">
        <v>2810</v>
      </c>
      <c r="D46" s="190" t="s">
        <v>0</v>
      </c>
      <c r="E46" s="190" t="s">
        <v>941</v>
      </c>
      <c r="F46" s="190" t="s">
        <v>17207</v>
      </c>
      <c r="G46" s="190">
        <v>162143</v>
      </c>
      <c r="H46" s="191">
        <v>0.52670000000000006</v>
      </c>
    </row>
    <row r="47" spans="2:8" x14ac:dyDescent="0.25">
      <c r="B47" s="190">
        <v>1091</v>
      </c>
      <c r="C47" s="190" t="s">
        <v>2812</v>
      </c>
      <c r="D47" s="190" t="s">
        <v>0</v>
      </c>
      <c r="E47" s="190" t="s">
        <v>1342</v>
      </c>
      <c r="F47" s="190" t="s">
        <v>17207</v>
      </c>
      <c r="G47" s="190">
        <v>7434</v>
      </c>
      <c r="H47" s="191">
        <v>0.46310000000000001</v>
      </c>
    </row>
    <row r="48" spans="2:8" x14ac:dyDescent="0.25">
      <c r="B48" s="190">
        <v>1093</v>
      </c>
      <c r="C48" s="190" t="s">
        <v>2816</v>
      </c>
      <c r="D48" s="190" t="s">
        <v>0</v>
      </c>
      <c r="E48" s="190" t="s">
        <v>866</v>
      </c>
      <c r="F48" s="190" t="s">
        <v>17207</v>
      </c>
      <c r="G48" s="190">
        <v>12508</v>
      </c>
      <c r="H48" s="191">
        <v>0.50549999999999995</v>
      </c>
    </row>
    <row r="49" spans="2:8" x14ac:dyDescent="0.25">
      <c r="B49" s="190">
        <v>1095</v>
      </c>
      <c r="C49" s="190" t="s">
        <v>2820</v>
      </c>
      <c r="D49" s="190" t="s">
        <v>0</v>
      </c>
      <c r="E49" s="190" t="s">
        <v>924</v>
      </c>
      <c r="F49" s="190" t="s">
        <v>17207</v>
      </c>
      <c r="G49" s="190">
        <v>37759</v>
      </c>
      <c r="H49" s="191">
        <v>0.4985</v>
      </c>
    </row>
    <row r="50" spans="2:8" x14ac:dyDescent="0.25">
      <c r="B50" s="190">
        <v>1097</v>
      </c>
      <c r="C50" s="190" t="s">
        <v>2824</v>
      </c>
      <c r="D50" s="190" t="s">
        <v>0</v>
      </c>
      <c r="E50" s="190" t="s">
        <v>1401</v>
      </c>
      <c r="F50" s="190" t="s">
        <v>17207</v>
      </c>
      <c r="G50" s="190">
        <v>153234</v>
      </c>
      <c r="H50" s="191">
        <v>0.46869999999999995</v>
      </c>
    </row>
    <row r="51" spans="2:8" x14ac:dyDescent="0.25">
      <c r="B51" s="190">
        <v>1099</v>
      </c>
      <c r="C51" s="190" t="s">
        <v>2828</v>
      </c>
      <c r="D51" s="190" t="s">
        <v>0</v>
      </c>
      <c r="E51" s="190" t="s">
        <v>965</v>
      </c>
      <c r="F51" s="190" t="s">
        <v>17207</v>
      </c>
      <c r="G51" s="190">
        <v>8887</v>
      </c>
      <c r="H51" s="191">
        <v>0.47639999999999999</v>
      </c>
    </row>
    <row r="52" spans="2:8" x14ac:dyDescent="0.25">
      <c r="B52" s="190">
        <v>1101</v>
      </c>
      <c r="C52" s="190" t="s">
        <v>2832</v>
      </c>
      <c r="D52" s="190" t="s">
        <v>0</v>
      </c>
      <c r="E52" s="190" t="s">
        <v>598</v>
      </c>
      <c r="F52" s="190" t="s">
        <v>17207</v>
      </c>
      <c r="G52" s="190">
        <v>78256</v>
      </c>
      <c r="H52" s="191">
        <v>0.43359999999999999</v>
      </c>
    </row>
    <row r="53" spans="2:8" x14ac:dyDescent="0.25">
      <c r="B53" s="190">
        <v>1103</v>
      </c>
      <c r="C53" s="190" t="s">
        <v>2834</v>
      </c>
      <c r="D53" s="190" t="s">
        <v>0</v>
      </c>
      <c r="E53" s="190" t="s">
        <v>615</v>
      </c>
      <c r="F53" s="190" t="s">
        <v>17207</v>
      </c>
      <c r="G53" s="190">
        <v>50021</v>
      </c>
      <c r="H53" s="191">
        <v>0.5171</v>
      </c>
    </row>
    <row r="54" spans="2:8" x14ac:dyDescent="0.25">
      <c r="B54" s="190">
        <v>1105</v>
      </c>
      <c r="C54" s="190" t="s">
        <v>2836</v>
      </c>
      <c r="D54" s="190" t="s">
        <v>0</v>
      </c>
      <c r="E54" s="190" t="s">
        <v>1436</v>
      </c>
      <c r="F54" s="190" t="s">
        <v>17207</v>
      </c>
      <c r="G54" s="190">
        <v>3256</v>
      </c>
      <c r="H54" s="191">
        <v>0.39799999999999996</v>
      </c>
    </row>
    <row r="55" spans="2:8" x14ac:dyDescent="0.25">
      <c r="B55" s="190">
        <v>1107</v>
      </c>
      <c r="C55" s="190" t="s">
        <v>2840</v>
      </c>
      <c r="D55" s="190" t="s">
        <v>0</v>
      </c>
      <c r="E55" s="190" t="s">
        <v>1219</v>
      </c>
      <c r="F55" s="190" t="s">
        <v>17207</v>
      </c>
      <c r="G55" s="190">
        <v>7870</v>
      </c>
      <c r="H55" s="191">
        <v>0.47200000000000003</v>
      </c>
    </row>
    <row r="56" spans="2:8" x14ac:dyDescent="0.25">
      <c r="B56" s="190">
        <v>1109</v>
      </c>
      <c r="C56" s="190" t="s">
        <v>2844</v>
      </c>
      <c r="D56" s="190" t="s">
        <v>0</v>
      </c>
      <c r="E56" s="190" t="s">
        <v>1475</v>
      </c>
      <c r="F56" s="190" t="s">
        <v>17207</v>
      </c>
      <c r="G56" s="190">
        <v>10376</v>
      </c>
      <c r="H56" s="191">
        <v>0.37890000000000001</v>
      </c>
    </row>
    <row r="57" spans="2:8" x14ac:dyDescent="0.25">
      <c r="B57" s="190">
        <v>1111</v>
      </c>
      <c r="C57" s="190" t="s">
        <v>2848</v>
      </c>
      <c r="D57" s="190" t="s">
        <v>0</v>
      </c>
      <c r="E57" s="190" t="s">
        <v>1282</v>
      </c>
      <c r="F57" s="190" t="s">
        <v>17207</v>
      </c>
      <c r="G57" s="190">
        <v>9621</v>
      </c>
      <c r="H57" s="191">
        <v>0.51519999999999999</v>
      </c>
    </row>
    <row r="58" spans="2:8" x14ac:dyDescent="0.25">
      <c r="B58" s="190">
        <v>1113</v>
      </c>
      <c r="C58" s="190" t="s">
        <v>2852</v>
      </c>
      <c r="D58" s="190" t="s">
        <v>0</v>
      </c>
      <c r="E58" s="190" t="s">
        <v>1557</v>
      </c>
      <c r="F58" s="190" t="s">
        <v>17207</v>
      </c>
      <c r="G58" s="190">
        <v>17967</v>
      </c>
      <c r="H58" s="191">
        <v>0.4078</v>
      </c>
    </row>
    <row r="59" spans="2:8" x14ac:dyDescent="0.25">
      <c r="B59" s="190">
        <v>1115</v>
      </c>
      <c r="C59" s="190" t="s">
        <v>2856</v>
      </c>
      <c r="D59" s="190" t="s">
        <v>0</v>
      </c>
      <c r="E59" s="190" t="s">
        <v>1569</v>
      </c>
      <c r="F59" s="190" t="s">
        <v>17207</v>
      </c>
      <c r="G59" s="190">
        <v>40326</v>
      </c>
      <c r="H59" s="191">
        <v>0.54759999999999998</v>
      </c>
    </row>
    <row r="60" spans="2:8" x14ac:dyDescent="0.25">
      <c r="B60" s="190">
        <v>1117</v>
      </c>
      <c r="C60" s="190" t="s">
        <v>2858</v>
      </c>
      <c r="D60" s="190" t="s">
        <v>0</v>
      </c>
      <c r="E60" s="190" t="s">
        <v>1584</v>
      </c>
      <c r="F60" s="190" t="s">
        <v>17207</v>
      </c>
      <c r="G60" s="190">
        <v>98696</v>
      </c>
      <c r="H60" s="191">
        <v>0.57650000000000001</v>
      </c>
    </row>
    <row r="61" spans="2:8" x14ac:dyDescent="0.25">
      <c r="B61" s="190">
        <v>1119</v>
      </c>
      <c r="C61" s="190" t="s">
        <v>2860</v>
      </c>
      <c r="D61" s="190" t="s">
        <v>0</v>
      </c>
      <c r="E61" s="190" t="s">
        <v>1301</v>
      </c>
      <c r="F61" s="190" t="s">
        <v>17207</v>
      </c>
      <c r="G61" s="190">
        <v>4425</v>
      </c>
      <c r="H61" s="191">
        <v>0.39100000000000001</v>
      </c>
    </row>
    <row r="62" spans="2:8" x14ac:dyDescent="0.25">
      <c r="B62" s="190">
        <v>1121</v>
      </c>
      <c r="C62" s="190" t="s">
        <v>2864</v>
      </c>
      <c r="D62" s="190" t="s">
        <v>0</v>
      </c>
      <c r="E62" s="190" t="s">
        <v>1614</v>
      </c>
      <c r="F62" s="190" t="s">
        <v>17207</v>
      </c>
      <c r="G62" s="190">
        <v>30046</v>
      </c>
      <c r="H62" s="191">
        <v>0.46140000000000003</v>
      </c>
    </row>
    <row r="63" spans="2:8" x14ac:dyDescent="0.25">
      <c r="B63" s="190">
        <v>1123</v>
      </c>
      <c r="C63" s="190" t="s">
        <v>2868</v>
      </c>
      <c r="D63" s="190" t="s">
        <v>0</v>
      </c>
      <c r="E63" s="190" t="s">
        <v>1629</v>
      </c>
      <c r="F63" s="190" t="s">
        <v>17207</v>
      </c>
      <c r="G63" s="190">
        <v>17125</v>
      </c>
      <c r="H63" s="191">
        <v>0.50800000000000001</v>
      </c>
    </row>
    <row r="64" spans="2:8" x14ac:dyDescent="0.25">
      <c r="B64" s="190">
        <v>1125</v>
      </c>
      <c r="C64" s="190" t="s">
        <v>2872</v>
      </c>
      <c r="D64" s="190" t="s">
        <v>0</v>
      </c>
      <c r="E64" s="190" t="s">
        <v>1645</v>
      </c>
      <c r="F64" s="190" t="s">
        <v>17207</v>
      </c>
      <c r="G64" s="190">
        <v>73889</v>
      </c>
      <c r="H64" s="191">
        <v>0.43740000000000001</v>
      </c>
    </row>
    <row r="65" spans="2:8" x14ac:dyDescent="0.25">
      <c r="B65" s="190">
        <v>1127</v>
      </c>
      <c r="C65" s="190" t="s">
        <v>2874</v>
      </c>
      <c r="D65" s="190" t="s">
        <v>0</v>
      </c>
      <c r="E65" s="190" t="s">
        <v>1663</v>
      </c>
      <c r="F65" s="190" t="s">
        <v>17207</v>
      </c>
      <c r="G65" s="190">
        <v>28893</v>
      </c>
      <c r="H65" s="191">
        <v>0.54380000000000006</v>
      </c>
    </row>
    <row r="66" spans="2:8" x14ac:dyDescent="0.25">
      <c r="B66" s="190">
        <v>1129</v>
      </c>
      <c r="C66" s="190" t="s">
        <v>2878</v>
      </c>
      <c r="D66" s="190" t="s">
        <v>0</v>
      </c>
      <c r="E66" s="190" t="s">
        <v>271</v>
      </c>
      <c r="F66" s="190" t="s">
        <v>17207</v>
      </c>
      <c r="G66" s="190">
        <v>7777</v>
      </c>
      <c r="H66" s="191">
        <v>0.52459999999999996</v>
      </c>
    </row>
    <row r="67" spans="2:8" x14ac:dyDescent="0.25">
      <c r="B67" s="190">
        <v>1131</v>
      </c>
      <c r="C67" s="190" t="s">
        <v>2882</v>
      </c>
      <c r="D67" s="190" t="s">
        <v>0</v>
      </c>
      <c r="E67" s="190" t="s">
        <v>1697</v>
      </c>
      <c r="F67" s="190" t="s">
        <v>17207</v>
      </c>
      <c r="G67" s="190">
        <v>3508</v>
      </c>
      <c r="H67" s="191">
        <v>0.3931</v>
      </c>
    </row>
    <row r="68" spans="2:8" x14ac:dyDescent="0.25">
      <c r="B68" s="190">
        <v>1133</v>
      </c>
      <c r="C68" s="190" t="s">
        <v>2886</v>
      </c>
      <c r="D68" s="190" t="s">
        <v>0</v>
      </c>
      <c r="E68" s="190" t="s">
        <v>1711</v>
      </c>
      <c r="F68" s="190" t="s">
        <v>17207</v>
      </c>
      <c r="G68" s="190">
        <v>10255</v>
      </c>
      <c r="H68" s="191">
        <v>0.5202</v>
      </c>
    </row>
    <row r="69" spans="2:8" x14ac:dyDescent="0.25">
      <c r="B69" s="190">
        <v>2013</v>
      </c>
      <c r="C69" s="190" t="s">
        <v>2890</v>
      </c>
      <c r="D69" s="190" t="s">
        <v>1</v>
      </c>
      <c r="E69" s="190" t="s">
        <v>59</v>
      </c>
      <c r="F69" s="190" t="s">
        <v>17208</v>
      </c>
      <c r="G69" s="190">
        <v>1697</v>
      </c>
      <c r="H69" s="191">
        <v>0.58140000000000003</v>
      </c>
    </row>
    <row r="70" spans="2:8" x14ac:dyDescent="0.25">
      <c r="B70" s="190">
        <v>2016</v>
      </c>
      <c r="C70" s="190" t="s">
        <v>2896</v>
      </c>
      <c r="D70" s="190" t="s">
        <v>1</v>
      </c>
      <c r="E70" s="190" t="s">
        <v>101</v>
      </c>
      <c r="F70" s="190" t="s">
        <v>17208</v>
      </c>
      <c r="G70" s="190">
        <v>2179</v>
      </c>
      <c r="H70" s="191">
        <v>0.4451</v>
      </c>
    </row>
    <row r="71" spans="2:8" x14ac:dyDescent="0.25">
      <c r="B71" s="190">
        <v>2020</v>
      </c>
      <c r="C71" s="190" t="s">
        <v>2900</v>
      </c>
      <c r="D71" s="190" t="s">
        <v>1</v>
      </c>
      <c r="E71" s="190" t="s">
        <v>145</v>
      </c>
      <c r="F71" s="190" t="s">
        <v>17208</v>
      </c>
      <c r="G71" s="190">
        <v>108692</v>
      </c>
      <c r="H71" s="191">
        <v>0.47840000000000005</v>
      </c>
    </row>
    <row r="72" spans="2:8" x14ac:dyDescent="0.25">
      <c r="B72" s="190">
        <v>2050</v>
      </c>
      <c r="C72" s="190" t="s">
        <v>2904</v>
      </c>
      <c r="D72" s="190" t="s">
        <v>1</v>
      </c>
      <c r="E72" s="190" t="s">
        <v>194</v>
      </c>
      <c r="F72" s="190" t="s">
        <v>17208</v>
      </c>
      <c r="G72" s="190">
        <v>4209</v>
      </c>
      <c r="H72" s="191">
        <v>0.36009999999999998</v>
      </c>
    </row>
    <row r="73" spans="2:8" x14ac:dyDescent="0.25">
      <c r="B73" s="190">
        <v>2060</v>
      </c>
      <c r="C73" s="190" t="s">
        <v>2908</v>
      </c>
      <c r="D73" s="190" t="s">
        <v>1</v>
      </c>
      <c r="E73" s="190" t="s">
        <v>240</v>
      </c>
      <c r="F73" s="190" t="s">
        <v>17208</v>
      </c>
      <c r="G73" s="190">
        <v>434</v>
      </c>
      <c r="H73" s="191">
        <v>0.54659999999999997</v>
      </c>
    </row>
    <row r="74" spans="2:8" x14ac:dyDescent="0.25">
      <c r="B74" s="190">
        <v>2068</v>
      </c>
      <c r="C74" s="190" t="s">
        <v>2920</v>
      </c>
      <c r="D74" s="190" t="s">
        <v>1</v>
      </c>
      <c r="E74" s="190" t="s">
        <v>356</v>
      </c>
      <c r="F74" s="190" t="s">
        <v>17208</v>
      </c>
      <c r="G74" s="190">
        <v>1040</v>
      </c>
      <c r="H74" s="191">
        <v>0.65659999999999996</v>
      </c>
    </row>
    <row r="75" spans="2:8" x14ac:dyDescent="0.25">
      <c r="B75" s="190">
        <v>2070</v>
      </c>
      <c r="C75" s="190" t="s">
        <v>2924</v>
      </c>
      <c r="D75" s="190" t="s">
        <v>1</v>
      </c>
      <c r="E75" s="190" t="s">
        <v>391</v>
      </c>
      <c r="F75" s="190" t="s">
        <v>17208</v>
      </c>
      <c r="G75" s="190">
        <v>1497</v>
      </c>
      <c r="H75" s="191">
        <v>0.44689999999999996</v>
      </c>
    </row>
    <row r="76" spans="2:8" x14ac:dyDescent="0.25">
      <c r="B76" s="190">
        <v>2090</v>
      </c>
      <c r="C76" s="190" t="s">
        <v>2928</v>
      </c>
      <c r="D76" s="190" t="s">
        <v>1</v>
      </c>
      <c r="E76" s="190" t="s">
        <v>427</v>
      </c>
      <c r="F76" s="190" t="s">
        <v>17208</v>
      </c>
      <c r="G76" s="190">
        <v>38208</v>
      </c>
      <c r="H76" s="191">
        <v>0.49259999999999998</v>
      </c>
    </row>
    <row r="77" spans="2:8" x14ac:dyDescent="0.25">
      <c r="B77" s="190">
        <v>2100</v>
      </c>
      <c r="C77" s="190" t="s">
        <v>2932</v>
      </c>
      <c r="D77" s="190" t="s">
        <v>1</v>
      </c>
      <c r="E77" s="190" t="s">
        <v>461</v>
      </c>
      <c r="F77" s="190" t="s">
        <v>17208</v>
      </c>
      <c r="G77" s="190">
        <v>1189</v>
      </c>
      <c r="H77" s="191">
        <v>0.57550000000000001</v>
      </c>
    </row>
    <row r="78" spans="2:8" x14ac:dyDescent="0.25">
      <c r="B78" s="190">
        <v>2105</v>
      </c>
      <c r="C78" s="190" t="s">
        <v>2936</v>
      </c>
      <c r="D78" s="190" t="s">
        <v>1</v>
      </c>
      <c r="E78" s="190" t="s">
        <v>495</v>
      </c>
      <c r="F78" s="190" t="s">
        <v>17208</v>
      </c>
      <c r="G78" s="190">
        <v>1075</v>
      </c>
      <c r="H78" s="191">
        <v>0.64180000000000004</v>
      </c>
    </row>
    <row r="79" spans="2:8" x14ac:dyDescent="0.25">
      <c r="B79" s="190">
        <v>2110</v>
      </c>
      <c r="C79" s="190" t="s">
        <v>2940</v>
      </c>
      <c r="D79" s="190" t="s">
        <v>1</v>
      </c>
      <c r="E79" s="190" t="s">
        <v>521</v>
      </c>
      <c r="F79" s="190" t="s">
        <v>17208</v>
      </c>
      <c r="G79" s="190">
        <v>13658</v>
      </c>
      <c r="H79" s="191">
        <v>0.50149999999999995</v>
      </c>
    </row>
    <row r="80" spans="2:8" x14ac:dyDescent="0.25">
      <c r="B80" s="190">
        <v>2122</v>
      </c>
      <c r="C80" s="190" t="s">
        <v>2944</v>
      </c>
      <c r="D80" s="190" t="s">
        <v>1</v>
      </c>
      <c r="E80" s="190" t="s">
        <v>555</v>
      </c>
      <c r="F80" s="190" t="s">
        <v>17208</v>
      </c>
      <c r="G80" s="190">
        <v>27645</v>
      </c>
      <c r="H80" s="191">
        <v>0.57989999999999997</v>
      </c>
    </row>
    <row r="81" spans="2:8" x14ac:dyDescent="0.25">
      <c r="B81" s="190">
        <v>2130</v>
      </c>
      <c r="C81" s="190" t="s">
        <v>2948</v>
      </c>
      <c r="D81" s="190" t="s">
        <v>1</v>
      </c>
      <c r="E81" s="190" t="s">
        <v>587</v>
      </c>
      <c r="F81" s="190" t="s">
        <v>17208</v>
      </c>
      <c r="G81" s="190">
        <v>5459</v>
      </c>
      <c r="H81" s="191">
        <v>0.50249999999999995</v>
      </c>
    </row>
    <row r="82" spans="2:8" x14ac:dyDescent="0.25">
      <c r="B82" s="190">
        <v>2150</v>
      </c>
      <c r="C82" s="190" t="s">
        <v>2952</v>
      </c>
      <c r="D82" s="190" t="s">
        <v>1</v>
      </c>
      <c r="E82" s="190" t="s">
        <v>623</v>
      </c>
      <c r="F82" s="190" t="s">
        <v>17208</v>
      </c>
      <c r="G82" s="190">
        <v>4620</v>
      </c>
      <c r="H82" s="191">
        <v>0.47139999999999999</v>
      </c>
    </row>
    <row r="83" spans="2:8" x14ac:dyDescent="0.25">
      <c r="B83" s="190">
        <v>2158</v>
      </c>
      <c r="C83" s="190" t="s">
        <v>2956</v>
      </c>
      <c r="D83" s="190" t="s">
        <v>1</v>
      </c>
      <c r="E83" s="190" t="s">
        <v>659</v>
      </c>
      <c r="F83" s="190" t="s">
        <v>17208</v>
      </c>
      <c r="G83" s="190">
        <v>1709</v>
      </c>
      <c r="H83" s="191">
        <v>0.35170000000000001</v>
      </c>
    </row>
    <row r="84" spans="2:8" x14ac:dyDescent="0.25">
      <c r="B84" s="190">
        <v>2164</v>
      </c>
      <c r="C84" s="190" t="s">
        <v>2959</v>
      </c>
      <c r="D84" s="190" t="s">
        <v>1</v>
      </c>
      <c r="E84" s="190" t="s">
        <v>688</v>
      </c>
      <c r="F84" s="190" t="s">
        <v>17208</v>
      </c>
      <c r="G84" s="190">
        <v>626</v>
      </c>
      <c r="H84" s="191">
        <v>0.54110000000000003</v>
      </c>
    </row>
    <row r="85" spans="2:8" x14ac:dyDescent="0.25">
      <c r="B85" s="190">
        <v>2170</v>
      </c>
      <c r="C85" s="190" t="s">
        <v>2963</v>
      </c>
      <c r="D85" s="190" t="s">
        <v>1</v>
      </c>
      <c r="E85" s="190" t="s">
        <v>718</v>
      </c>
      <c r="F85" s="190" t="s">
        <v>17208</v>
      </c>
      <c r="G85" s="190">
        <v>49452</v>
      </c>
      <c r="H85" s="191">
        <v>0.58609999999999995</v>
      </c>
    </row>
    <row r="86" spans="2:8" x14ac:dyDescent="0.25">
      <c r="B86" s="190">
        <v>2180</v>
      </c>
      <c r="C86" s="190" t="s">
        <v>2967</v>
      </c>
      <c r="D86" s="190" t="s">
        <v>1</v>
      </c>
      <c r="E86" s="190" t="s">
        <v>742</v>
      </c>
      <c r="F86" s="190" t="s">
        <v>17208</v>
      </c>
      <c r="G86" s="190">
        <v>2549</v>
      </c>
      <c r="H86" s="191">
        <v>0.38280000000000003</v>
      </c>
    </row>
    <row r="87" spans="2:8" x14ac:dyDescent="0.25">
      <c r="B87" s="190">
        <v>2185</v>
      </c>
      <c r="C87" s="190" t="s">
        <v>2971</v>
      </c>
      <c r="D87" s="190" t="s">
        <v>1</v>
      </c>
      <c r="E87" s="190" t="s">
        <v>773</v>
      </c>
      <c r="F87" s="190" t="s">
        <v>17208</v>
      </c>
      <c r="G87" s="190">
        <v>2564</v>
      </c>
      <c r="H87" s="191">
        <v>0.35259999999999997</v>
      </c>
    </row>
    <row r="88" spans="2:8" x14ac:dyDescent="0.25">
      <c r="B88" s="190">
        <v>2188</v>
      </c>
      <c r="C88" s="190" t="s">
        <v>2975</v>
      </c>
      <c r="D88" s="190" t="s">
        <v>1</v>
      </c>
      <c r="E88" s="190" t="s">
        <v>797</v>
      </c>
      <c r="F88" s="190" t="s">
        <v>17208</v>
      </c>
      <c r="G88" s="190">
        <v>2623</v>
      </c>
      <c r="H88" s="191">
        <v>0.5353</v>
      </c>
    </row>
    <row r="89" spans="2:8" x14ac:dyDescent="0.25">
      <c r="B89" s="190">
        <v>2195</v>
      </c>
      <c r="C89" s="190" t="s">
        <v>2979</v>
      </c>
      <c r="D89" s="190" t="s">
        <v>1</v>
      </c>
      <c r="E89" s="190" t="s">
        <v>2981</v>
      </c>
      <c r="F89" s="190" t="s">
        <v>17208</v>
      </c>
      <c r="G89" s="190">
        <v>1601</v>
      </c>
      <c r="H89" s="191">
        <v>0.62029999999999996</v>
      </c>
    </row>
    <row r="90" spans="2:8" x14ac:dyDescent="0.25">
      <c r="B90" s="190">
        <v>2198</v>
      </c>
      <c r="C90" s="190" t="s">
        <v>2983</v>
      </c>
      <c r="D90" s="190" t="s">
        <v>1</v>
      </c>
      <c r="E90" s="190" t="s">
        <v>854</v>
      </c>
      <c r="F90" s="190" t="s">
        <v>17208</v>
      </c>
      <c r="G90" s="190">
        <v>3122</v>
      </c>
      <c r="H90" s="191">
        <v>0.62690000000000001</v>
      </c>
    </row>
    <row r="91" spans="2:8" x14ac:dyDescent="0.25">
      <c r="B91" s="190">
        <v>2220</v>
      </c>
      <c r="C91" s="190" t="s">
        <v>2987</v>
      </c>
      <c r="D91" s="190" t="s">
        <v>1</v>
      </c>
      <c r="E91" s="190" t="s">
        <v>878</v>
      </c>
      <c r="F91" s="190" t="s">
        <v>17208</v>
      </c>
      <c r="G91" s="190">
        <v>3644</v>
      </c>
      <c r="H91" s="191">
        <v>0.52639999999999998</v>
      </c>
    </row>
    <row r="92" spans="2:8" x14ac:dyDescent="0.25">
      <c r="B92" s="190">
        <v>2230</v>
      </c>
      <c r="C92" s="190" t="s">
        <v>2991</v>
      </c>
      <c r="D92" s="190" t="s">
        <v>1</v>
      </c>
      <c r="E92" s="190" t="s">
        <v>900</v>
      </c>
      <c r="F92" s="190" t="s">
        <v>17208</v>
      </c>
      <c r="G92" s="190">
        <v>505</v>
      </c>
      <c r="H92" s="191">
        <v>0.51270000000000004</v>
      </c>
    </row>
    <row r="93" spans="2:8" x14ac:dyDescent="0.25">
      <c r="B93" s="190">
        <v>2240</v>
      </c>
      <c r="C93" s="190" t="s">
        <v>2995</v>
      </c>
      <c r="D93" s="190" t="s">
        <v>1</v>
      </c>
      <c r="E93" s="190" t="s">
        <v>927</v>
      </c>
      <c r="F93" s="190" t="s">
        <v>17208</v>
      </c>
      <c r="G93" s="190">
        <v>3165</v>
      </c>
      <c r="H93" s="191">
        <v>0.59829999999999994</v>
      </c>
    </row>
    <row r="94" spans="2:8" x14ac:dyDescent="0.25">
      <c r="B94" s="190">
        <v>2261</v>
      </c>
      <c r="C94" s="190" t="s">
        <v>2995</v>
      </c>
      <c r="D94" s="190" t="s">
        <v>1</v>
      </c>
      <c r="E94" s="190" t="s">
        <v>17209</v>
      </c>
      <c r="F94" s="190" t="s">
        <v>17208</v>
      </c>
      <c r="G94" s="190">
        <v>3899</v>
      </c>
      <c r="H94" s="191">
        <v>0.54590000000000005</v>
      </c>
    </row>
    <row r="95" spans="2:8" x14ac:dyDescent="0.25">
      <c r="B95" s="190">
        <v>2275</v>
      </c>
      <c r="C95" s="190" t="s">
        <v>2999</v>
      </c>
      <c r="D95" s="190" t="s">
        <v>1</v>
      </c>
      <c r="E95" s="190" t="s">
        <v>954</v>
      </c>
      <c r="F95" s="190" t="s">
        <v>17208</v>
      </c>
      <c r="G95" s="190">
        <v>1164</v>
      </c>
      <c r="H95" s="191">
        <v>0.58169999999999999</v>
      </c>
    </row>
    <row r="96" spans="2:8" x14ac:dyDescent="0.25">
      <c r="B96" s="190">
        <v>2282</v>
      </c>
      <c r="C96" s="190" t="s">
        <v>3003</v>
      </c>
      <c r="D96" s="190" t="s">
        <v>1</v>
      </c>
      <c r="E96" s="190" t="s">
        <v>977</v>
      </c>
      <c r="F96" s="190" t="s">
        <v>17208</v>
      </c>
      <c r="G96" s="190">
        <v>365</v>
      </c>
      <c r="H96" s="191">
        <v>0.6926000000000001</v>
      </c>
    </row>
    <row r="97" spans="2:8" x14ac:dyDescent="0.25">
      <c r="B97" s="190">
        <v>2290</v>
      </c>
      <c r="C97" s="190" t="s">
        <v>3007</v>
      </c>
      <c r="D97" s="190" t="s">
        <v>1</v>
      </c>
      <c r="E97" s="190" t="s">
        <v>1001</v>
      </c>
      <c r="F97" s="190" t="s">
        <v>17208</v>
      </c>
      <c r="G97" s="190">
        <v>1574</v>
      </c>
      <c r="H97" s="191">
        <v>0.39860000000000001</v>
      </c>
    </row>
    <row r="98" spans="2:8" x14ac:dyDescent="0.25">
      <c r="B98" s="190">
        <v>4001</v>
      </c>
      <c r="C98" s="190" t="s">
        <v>3011</v>
      </c>
      <c r="D98" s="190" t="s">
        <v>3</v>
      </c>
      <c r="E98" s="190" t="s">
        <v>61</v>
      </c>
      <c r="F98" s="190" t="s">
        <v>17210</v>
      </c>
      <c r="G98" s="190">
        <v>23357</v>
      </c>
      <c r="H98" s="191">
        <v>0.44409999999999994</v>
      </c>
    </row>
    <row r="99" spans="2:8" x14ac:dyDescent="0.25">
      <c r="B99" s="190">
        <v>4003</v>
      </c>
      <c r="C99" s="190" t="s">
        <v>3017</v>
      </c>
      <c r="D99" s="190" t="s">
        <v>3</v>
      </c>
      <c r="E99" s="190" t="s">
        <v>103</v>
      </c>
      <c r="F99" s="190" t="s">
        <v>17210</v>
      </c>
      <c r="G99" s="190">
        <v>51692</v>
      </c>
      <c r="H99" s="191">
        <v>0.48840000000000006</v>
      </c>
    </row>
    <row r="100" spans="2:8" x14ac:dyDescent="0.25">
      <c r="B100" s="190">
        <v>4005</v>
      </c>
      <c r="C100" s="190" t="s">
        <v>3021</v>
      </c>
      <c r="D100" s="190" t="s">
        <v>3</v>
      </c>
      <c r="E100" s="190" t="s">
        <v>147</v>
      </c>
      <c r="F100" s="190" t="s">
        <v>17210</v>
      </c>
      <c r="G100" s="190">
        <v>51638</v>
      </c>
      <c r="H100" s="191">
        <v>0.4289</v>
      </c>
    </row>
    <row r="101" spans="2:8" x14ac:dyDescent="0.25">
      <c r="B101" s="190">
        <v>4007</v>
      </c>
      <c r="C101" s="190" t="s">
        <v>3025</v>
      </c>
      <c r="D101" s="190" t="s">
        <v>3</v>
      </c>
      <c r="E101" s="190" t="s">
        <v>196</v>
      </c>
      <c r="F101" s="190" t="s">
        <v>17210</v>
      </c>
      <c r="G101" s="190">
        <v>26942</v>
      </c>
      <c r="H101" s="191">
        <v>0.58189999999999997</v>
      </c>
    </row>
    <row r="102" spans="2:8" x14ac:dyDescent="0.25">
      <c r="B102" s="190">
        <v>4009</v>
      </c>
      <c r="C102" s="190" t="s">
        <v>3029</v>
      </c>
      <c r="D102" s="190" t="s">
        <v>3</v>
      </c>
      <c r="E102" s="190" t="s">
        <v>242</v>
      </c>
      <c r="F102" s="190" t="s">
        <v>17210</v>
      </c>
      <c r="G102" s="190">
        <v>13436</v>
      </c>
      <c r="H102" s="191">
        <v>0.46929999999999999</v>
      </c>
    </row>
    <row r="103" spans="2:8" x14ac:dyDescent="0.25">
      <c r="B103" s="190">
        <v>4011</v>
      </c>
      <c r="C103" s="190" t="s">
        <v>3033</v>
      </c>
      <c r="D103" s="190" t="s">
        <v>3</v>
      </c>
      <c r="E103" s="190" t="s">
        <v>284</v>
      </c>
      <c r="F103" s="190" t="s">
        <v>17210</v>
      </c>
      <c r="G103" s="190">
        <v>4635</v>
      </c>
      <c r="H103" s="191">
        <v>0.62</v>
      </c>
    </row>
    <row r="104" spans="2:8" x14ac:dyDescent="0.25">
      <c r="B104" s="190">
        <v>4012</v>
      </c>
      <c r="C104" s="190" t="s">
        <v>3037</v>
      </c>
      <c r="D104" s="190" t="s">
        <v>3</v>
      </c>
      <c r="E104" s="190" t="s">
        <v>320</v>
      </c>
      <c r="F104" s="190" t="s">
        <v>17210</v>
      </c>
      <c r="G104" s="190">
        <v>10199</v>
      </c>
      <c r="H104" s="191">
        <v>0.56269999999999998</v>
      </c>
    </row>
    <row r="105" spans="2:8" x14ac:dyDescent="0.25">
      <c r="B105" s="190">
        <v>4013</v>
      </c>
      <c r="C105" s="190" t="s">
        <v>3041</v>
      </c>
      <c r="D105" s="190" t="s">
        <v>3</v>
      </c>
      <c r="E105" s="190" t="s">
        <v>357</v>
      </c>
      <c r="F105" s="190" t="s">
        <v>17210</v>
      </c>
      <c r="G105" s="190">
        <v>1695605</v>
      </c>
      <c r="H105" s="191">
        <v>0.49180000000000001</v>
      </c>
    </row>
    <row r="106" spans="2:8" x14ac:dyDescent="0.25">
      <c r="B106" s="190">
        <v>4015</v>
      </c>
      <c r="C106" s="190" t="s">
        <v>3045</v>
      </c>
      <c r="D106" s="190" t="s">
        <v>3</v>
      </c>
      <c r="E106" s="190" t="s">
        <v>392</v>
      </c>
      <c r="F106" s="190" t="s">
        <v>17210</v>
      </c>
      <c r="G106" s="190">
        <v>99073</v>
      </c>
      <c r="H106" s="191">
        <v>0.53180000000000005</v>
      </c>
    </row>
    <row r="107" spans="2:8" x14ac:dyDescent="0.25">
      <c r="B107" s="190">
        <v>4017</v>
      </c>
      <c r="C107" s="190" t="s">
        <v>3049</v>
      </c>
      <c r="D107" s="190" t="s">
        <v>3</v>
      </c>
      <c r="E107" s="190" t="s">
        <v>428</v>
      </c>
      <c r="F107" s="190" t="s">
        <v>17210</v>
      </c>
      <c r="G107" s="190">
        <v>40406</v>
      </c>
      <c r="H107" s="191">
        <v>0.47979999999999995</v>
      </c>
    </row>
    <row r="108" spans="2:8" x14ac:dyDescent="0.25">
      <c r="B108" s="190">
        <v>4019</v>
      </c>
      <c r="C108" s="190" t="s">
        <v>3053</v>
      </c>
      <c r="D108" s="190" t="s">
        <v>3</v>
      </c>
      <c r="E108" s="190" t="s">
        <v>462</v>
      </c>
      <c r="F108" s="190" t="s">
        <v>17210</v>
      </c>
      <c r="G108" s="190">
        <v>399013</v>
      </c>
      <c r="H108" s="191">
        <v>0.46710000000000002</v>
      </c>
    </row>
    <row r="109" spans="2:8" x14ac:dyDescent="0.25">
      <c r="B109" s="190">
        <v>4021</v>
      </c>
      <c r="C109" s="190" t="s">
        <v>3057</v>
      </c>
      <c r="D109" s="190" t="s">
        <v>3</v>
      </c>
      <c r="E109" s="190" t="s">
        <v>496</v>
      </c>
      <c r="F109" s="190" t="s">
        <v>17210</v>
      </c>
      <c r="G109" s="190">
        <v>174686</v>
      </c>
      <c r="H109" s="191">
        <v>0.49609999999999999</v>
      </c>
    </row>
    <row r="110" spans="2:8" x14ac:dyDescent="0.25">
      <c r="B110" s="190">
        <v>4023</v>
      </c>
      <c r="C110" s="190" t="s">
        <v>3059</v>
      </c>
      <c r="D110" s="190" t="s">
        <v>3</v>
      </c>
      <c r="E110" s="190" t="s">
        <v>522</v>
      </c>
      <c r="F110" s="190" t="s">
        <v>17210</v>
      </c>
      <c r="G110" s="190">
        <v>14582</v>
      </c>
      <c r="H110" s="191">
        <v>0.40380000000000005</v>
      </c>
    </row>
    <row r="111" spans="2:8" x14ac:dyDescent="0.25">
      <c r="B111" s="190">
        <v>4025</v>
      </c>
      <c r="C111" s="190" t="s">
        <v>3063</v>
      </c>
      <c r="D111" s="190" t="s">
        <v>3</v>
      </c>
      <c r="E111" s="190" t="s">
        <v>556</v>
      </c>
      <c r="F111" s="190" t="s">
        <v>17210</v>
      </c>
      <c r="G111" s="190">
        <v>115578</v>
      </c>
      <c r="H111" s="191">
        <v>0.55130000000000001</v>
      </c>
    </row>
    <row r="112" spans="2:8" x14ac:dyDescent="0.25">
      <c r="B112" s="190">
        <v>4027</v>
      </c>
      <c r="C112" s="190" t="s">
        <v>3067</v>
      </c>
      <c r="D112" s="190" t="s">
        <v>3</v>
      </c>
      <c r="E112" s="190" t="s">
        <v>588</v>
      </c>
      <c r="F112" s="190" t="s">
        <v>17210</v>
      </c>
      <c r="G112" s="190">
        <v>76353</v>
      </c>
      <c r="H112" s="191">
        <v>0.45630000000000004</v>
      </c>
    </row>
    <row r="113" spans="2:8" x14ac:dyDescent="0.25">
      <c r="B113" s="190">
        <v>5001</v>
      </c>
      <c r="C113" s="190" t="s">
        <v>3071</v>
      </c>
      <c r="D113" s="190" t="s">
        <v>4</v>
      </c>
      <c r="E113" s="190" t="s">
        <v>62</v>
      </c>
      <c r="F113" s="190" t="s">
        <v>17211</v>
      </c>
      <c r="G113" s="190">
        <v>7422</v>
      </c>
      <c r="H113" s="191">
        <v>0.52259999999999995</v>
      </c>
    </row>
    <row r="114" spans="2:8" x14ac:dyDescent="0.25">
      <c r="B114" s="190">
        <v>5003</v>
      </c>
      <c r="C114" s="190" t="s">
        <v>3077</v>
      </c>
      <c r="D114" s="190" t="s">
        <v>4</v>
      </c>
      <c r="E114" s="190" t="s">
        <v>104</v>
      </c>
      <c r="F114" s="190" t="s">
        <v>17211</v>
      </c>
      <c r="G114" s="190">
        <v>7812</v>
      </c>
      <c r="H114" s="191">
        <v>0.48680000000000001</v>
      </c>
    </row>
    <row r="115" spans="2:8" x14ac:dyDescent="0.25">
      <c r="B115" s="190">
        <v>5005</v>
      </c>
      <c r="C115" s="190" t="s">
        <v>3081</v>
      </c>
      <c r="D115" s="190" t="s">
        <v>4</v>
      </c>
      <c r="E115" s="190" t="s">
        <v>148</v>
      </c>
      <c r="F115" s="190" t="s">
        <v>17211</v>
      </c>
      <c r="G115" s="190">
        <v>20033</v>
      </c>
      <c r="H115" s="191">
        <v>0.55249999999999999</v>
      </c>
    </row>
    <row r="116" spans="2:8" x14ac:dyDescent="0.25">
      <c r="B116" s="190">
        <v>5007</v>
      </c>
      <c r="C116" s="190" t="s">
        <v>3085</v>
      </c>
      <c r="D116" s="190" t="s">
        <v>4</v>
      </c>
      <c r="E116" s="190" t="s">
        <v>129</v>
      </c>
      <c r="F116" s="190" t="s">
        <v>17211</v>
      </c>
      <c r="G116" s="190">
        <v>116242</v>
      </c>
      <c r="H116" s="191">
        <v>0.53790000000000004</v>
      </c>
    </row>
    <row r="117" spans="2:8" x14ac:dyDescent="0.25">
      <c r="B117" s="190">
        <v>5009</v>
      </c>
      <c r="C117" s="190" t="s">
        <v>3089</v>
      </c>
      <c r="D117" s="190" t="s">
        <v>4</v>
      </c>
      <c r="E117" s="190" t="s">
        <v>188</v>
      </c>
      <c r="F117" s="190" t="s">
        <v>17211</v>
      </c>
      <c r="G117" s="190">
        <v>16721</v>
      </c>
      <c r="H117" s="191">
        <v>0.54220000000000002</v>
      </c>
    </row>
    <row r="118" spans="2:8" x14ac:dyDescent="0.25">
      <c r="B118" s="190">
        <v>5011</v>
      </c>
      <c r="C118" s="190" t="s">
        <v>3093</v>
      </c>
      <c r="D118" s="190" t="s">
        <v>4</v>
      </c>
      <c r="E118" s="190" t="s">
        <v>285</v>
      </c>
      <c r="F118" s="190" t="s">
        <v>17211</v>
      </c>
      <c r="G118" s="190">
        <v>3998</v>
      </c>
      <c r="H118" s="191">
        <v>0.46639999999999998</v>
      </c>
    </row>
    <row r="119" spans="2:8" x14ac:dyDescent="0.25">
      <c r="B119" s="190">
        <v>5013</v>
      </c>
      <c r="C119" s="190" t="s">
        <v>3097</v>
      </c>
      <c r="D119" s="190" t="s">
        <v>4</v>
      </c>
      <c r="E119" s="190" t="s">
        <v>321</v>
      </c>
      <c r="F119" s="190" t="s">
        <v>17211</v>
      </c>
      <c r="G119" s="190">
        <v>2519</v>
      </c>
      <c r="H119" s="191">
        <v>0.55189999999999995</v>
      </c>
    </row>
    <row r="120" spans="2:8" x14ac:dyDescent="0.25">
      <c r="B120" s="190">
        <v>5015</v>
      </c>
      <c r="C120" s="190" t="s">
        <v>3101</v>
      </c>
      <c r="D120" s="190" t="s">
        <v>4</v>
      </c>
      <c r="E120" s="190" t="s">
        <v>123</v>
      </c>
      <c r="F120" s="190" t="s">
        <v>17211</v>
      </c>
      <c r="G120" s="190">
        <v>11658</v>
      </c>
      <c r="H120" s="191">
        <v>0.50609999999999999</v>
      </c>
    </row>
    <row r="121" spans="2:8" x14ac:dyDescent="0.25">
      <c r="B121" s="190">
        <v>5017</v>
      </c>
      <c r="C121" s="190" t="s">
        <v>3105</v>
      </c>
      <c r="D121" s="190" t="s">
        <v>4</v>
      </c>
      <c r="E121" s="190" t="s">
        <v>393</v>
      </c>
      <c r="F121" s="190" t="s">
        <v>17211</v>
      </c>
      <c r="G121" s="190">
        <v>3657</v>
      </c>
      <c r="H121" s="191">
        <v>0.40889999999999999</v>
      </c>
    </row>
    <row r="122" spans="2:8" x14ac:dyDescent="0.25">
      <c r="B122" s="190">
        <v>5019</v>
      </c>
      <c r="C122" s="190" t="s">
        <v>3109</v>
      </c>
      <c r="D122" s="190" t="s">
        <v>4</v>
      </c>
      <c r="E122" s="190" t="s">
        <v>122</v>
      </c>
      <c r="F122" s="190" t="s">
        <v>17211</v>
      </c>
      <c r="G122" s="190">
        <v>9100</v>
      </c>
      <c r="H122" s="191">
        <v>0.47170000000000001</v>
      </c>
    </row>
    <row r="123" spans="2:8" x14ac:dyDescent="0.25">
      <c r="B123" s="190">
        <v>5021</v>
      </c>
      <c r="C123" s="190" t="s">
        <v>3113</v>
      </c>
      <c r="D123" s="190" t="s">
        <v>4</v>
      </c>
      <c r="E123" s="190" t="s">
        <v>385</v>
      </c>
      <c r="F123" s="190" t="s">
        <v>17211</v>
      </c>
      <c r="G123" s="190">
        <v>6117</v>
      </c>
      <c r="H123" s="191">
        <v>0.50340000000000007</v>
      </c>
    </row>
    <row r="124" spans="2:8" x14ac:dyDescent="0.25">
      <c r="B124" s="190">
        <v>5023</v>
      </c>
      <c r="C124" s="190" t="s">
        <v>3117</v>
      </c>
      <c r="D124" s="190" t="s">
        <v>4</v>
      </c>
      <c r="E124" s="190" t="s">
        <v>497</v>
      </c>
      <c r="F124" s="190" t="s">
        <v>17211</v>
      </c>
      <c r="G124" s="190">
        <v>12225</v>
      </c>
      <c r="H124" s="191">
        <v>0.57789999999999997</v>
      </c>
    </row>
    <row r="125" spans="2:8" x14ac:dyDescent="0.25">
      <c r="B125" s="190">
        <v>5025</v>
      </c>
      <c r="C125" s="190" t="s">
        <v>3121</v>
      </c>
      <c r="D125" s="190" t="s">
        <v>4</v>
      </c>
      <c r="E125" s="190" t="s">
        <v>523</v>
      </c>
      <c r="F125" s="190" t="s">
        <v>17211</v>
      </c>
      <c r="G125" s="190">
        <v>3781</v>
      </c>
      <c r="H125" s="191">
        <v>0.54730000000000001</v>
      </c>
    </row>
    <row r="126" spans="2:8" x14ac:dyDescent="0.25">
      <c r="B126" s="190">
        <v>5027</v>
      </c>
      <c r="C126" s="190" t="s">
        <v>3125</v>
      </c>
      <c r="D126" s="190" t="s">
        <v>4</v>
      </c>
      <c r="E126" s="190" t="s">
        <v>269</v>
      </c>
      <c r="F126" s="190" t="s">
        <v>17211</v>
      </c>
      <c r="G126" s="190">
        <v>9195</v>
      </c>
      <c r="H126" s="191">
        <v>0.47970000000000002</v>
      </c>
    </row>
    <row r="127" spans="2:8" x14ac:dyDescent="0.25">
      <c r="B127" s="190">
        <v>5029</v>
      </c>
      <c r="C127" s="190" t="s">
        <v>3129</v>
      </c>
      <c r="D127" s="190" t="s">
        <v>4</v>
      </c>
      <c r="E127" s="190" t="s">
        <v>589</v>
      </c>
      <c r="F127" s="190" t="s">
        <v>17211</v>
      </c>
      <c r="G127" s="190">
        <v>8828</v>
      </c>
      <c r="H127" s="191">
        <v>0.52280000000000004</v>
      </c>
    </row>
    <row r="128" spans="2:8" x14ac:dyDescent="0.25">
      <c r="B128" s="190">
        <v>5031</v>
      </c>
      <c r="C128" s="190" t="s">
        <v>3133</v>
      </c>
      <c r="D128" s="190" t="s">
        <v>4</v>
      </c>
      <c r="E128" s="190" t="s">
        <v>624</v>
      </c>
      <c r="F128" s="190" t="s">
        <v>17211</v>
      </c>
      <c r="G128" s="190">
        <v>40580</v>
      </c>
      <c r="H128" s="191">
        <v>0.45520000000000005</v>
      </c>
    </row>
    <row r="129" spans="2:8" x14ac:dyDescent="0.25">
      <c r="B129" s="190">
        <v>5033</v>
      </c>
      <c r="C129" s="190" t="s">
        <v>3137</v>
      </c>
      <c r="D129" s="190" t="s">
        <v>4</v>
      </c>
      <c r="E129" s="190" t="s">
        <v>518</v>
      </c>
      <c r="F129" s="190" t="s">
        <v>17211</v>
      </c>
      <c r="G129" s="190">
        <v>27511</v>
      </c>
      <c r="H129" s="191">
        <v>0.54010000000000002</v>
      </c>
    </row>
    <row r="130" spans="2:8" x14ac:dyDescent="0.25">
      <c r="B130" s="190">
        <v>5035</v>
      </c>
      <c r="C130" s="190" t="s">
        <v>3141</v>
      </c>
      <c r="D130" s="190" t="s">
        <v>4</v>
      </c>
      <c r="E130" s="190" t="s">
        <v>689</v>
      </c>
      <c r="F130" s="190" t="s">
        <v>17211</v>
      </c>
      <c r="G130" s="190">
        <v>14427</v>
      </c>
      <c r="H130" s="191">
        <v>0.39689999999999998</v>
      </c>
    </row>
    <row r="131" spans="2:8" x14ac:dyDescent="0.25">
      <c r="B131" s="190">
        <v>5037</v>
      </c>
      <c r="C131" s="190" t="s">
        <v>3145</v>
      </c>
      <c r="D131" s="190" t="s">
        <v>4</v>
      </c>
      <c r="E131" s="190" t="s">
        <v>719</v>
      </c>
      <c r="F131" s="190" t="s">
        <v>17211</v>
      </c>
      <c r="G131" s="190">
        <v>6543</v>
      </c>
      <c r="H131" s="191">
        <v>0.48530000000000001</v>
      </c>
    </row>
    <row r="132" spans="2:8" x14ac:dyDescent="0.25">
      <c r="B132" s="190">
        <v>5039</v>
      </c>
      <c r="C132" s="190" t="s">
        <v>3149</v>
      </c>
      <c r="D132" s="190" t="s">
        <v>4</v>
      </c>
      <c r="E132" s="190" t="s">
        <v>743</v>
      </c>
      <c r="F132" s="190" t="s">
        <v>17211</v>
      </c>
      <c r="G132" s="190">
        <v>2995</v>
      </c>
      <c r="H132" s="191">
        <v>0.49729999999999996</v>
      </c>
    </row>
    <row r="133" spans="2:8" x14ac:dyDescent="0.25">
      <c r="B133" s="190">
        <v>5041</v>
      </c>
      <c r="C133" s="190" t="s">
        <v>3153</v>
      </c>
      <c r="D133" s="190" t="s">
        <v>4</v>
      </c>
      <c r="E133" s="190" t="s">
        <v>774</v>
      </c>
      <c r="F133" s="190" t="s">
        <v>17211</v>
      </c>
      <c r="G133" s="190">
        <v>4202</v>
      </c>
      <c r="H133" s="191">
        <v>0.43090000000000006</v>
      </c>
    </row>
    <row r="134" spans="2:8" x14ac:dyDescent="0.25">
      <c r="B134" s="190">
        <v>5043</v>
      </c>
      <c r="C134" s="190" t="s">
        <v>3157</v>
      </c>
      <c r="D134" s="190" t="s">
        <v>4</v>
      </c>
      <c r="E134" s="190" t="s">
        <v>798</v>
      </c>
      <c r="F134" s="190" t="s">
        <v>17211</v>
      </c>
      <c r="G134" s="190">
        <v>6813</v>
      </c>
      <c r="H134" s="191">
        <v>0.46560000000000001</v>
      </c>
    </row>
    <row r="135" spans="2:8" x14ac:dyDescent="0.25">
      <c r="B135" s="190">
        <v>5045</v>
      </c>
      <c r="C135" s="190" t="s">
        <v>3161</v>
      </c>
      <c r="D135" s="190" t="s">
        <v>4</v>
      </c>
      <c r="E135" s="190" t="s">
        <v>826</v>
      </c>
      <c r="F135" s="190" t="s">
        <v>17211</v>
      </c>
      <c r="G135" s="190">
        <v>47351</v>
      </c>
      <c r="H135" s="191">
        <v>0.48130000000000001</v>
      </c>
    </row>
    <row r="136" spans="2:8" x14ac:dyDescent="0.25">
      <c r="B136" s="190">
        <v>5047</v>
      </c>
      <c r="C136" s="190" t="s">
        <v>3165</v>
      </c>
      <c r="D136" s="190" t="s">
        <v>4</v>
      </c>
      <c r="E136" s="190" t="s">
        <v>207</v>
      </c>
      <c r="F136" s="190" t="s">
        <v>17211</v>
      </c>
      <c r="G136" s="190">
        <v>7998</v>
      </c>
      <c r="H136" s="191">
        <v>0.5474</v>
      </c>
    </row>
    <row r="137" spans="2:8" x14ac:dyDescent="0.25">
      <c r="B137" s="190">
        <v>5049</v>
      </c>
      <c r="C137" s="190" t="s">
        <v>3169</v>
      </c>
      <c r="D137" s="190" t="s">
        <v>4</v>
      </c>
      <c r="E137" s="190" t="s">
        <v>702</v>
      </c>
      <c r="F137" s="190" t="s">
        <v>17211</v>
      </c>
      <c r="G137" s="190">
        <v>5399</v>
      </c>
      <c r="H137" s="191">
        <v>0.52829999999999999</v>
      </c>
    </row>
    <row r="138" spans="2:8" x14ac:dyDescent="0.25">
      <c r="B138" s="190">
        <v>5051</v>
      </c>
      <c r="C138" s="190" t="s">
        <v>3173</v>
      </c>
      <c r="D138" s="190" t="s">
        <v>4</v>
      </c>
      <c r="E138" s="190" t="s">
        <v>901</v>
      </c>
      <c r="F138" s="190" t="s">
        <v>17211</v>
      </c>
      <c r="G138" s="190">
        <v>40861</v>
      </c>
      <c r="H138" s="191">
        <v>0.49829999999999997</v>
      </c>
    </row>
    <row r="139" spans="2:8" x14ac:dyDescent="0.25">
      <c r="B139" s="190">
        <v>5053</v>
      </c>
      <c r="C139" s="190" t="s">
        <v>3177</v>
      </c>
      <c r="D139" s="190" t="s">
        <v>4</v>
      </c>
      <c r="E139" s="190" t="s">
        <v>446</v>
      </c>
      <c r="F139" s="190" t="s">
        <v>17211</v>
      </c>
      <c r="G139" s="190">
        <v>7818</v>
      </c>
      <c r="H139" s="191">
        <v>0.52529999999999999</v>
      </c>
    </row>
    <row r="140" spans="2:8" x14ac:dyDescent="0.25">
      <c r="B140" s="190">
        <v>5055</v>
      </c>
      <c r="C140" s="190" t="s">
        <v>3181</v>
      </c>
      <c r="D140" s="190" t="s">
        <v>4</v>
      </c>
      <c r="E140" s="190" t="s">
        <v>758</v>
      </c>
      <c r="F140" s="190" t="s">
        <v>17211</v>
      </c>
      <c r="G140" s="190">
        <v>17599</v>
      </c>
      <c r="H140" s="191">
        <v>0.49570000000000003</v>
      </c>
    </row>
    <row r="141" spans="2:8" x14ac:dyDescent="0.25">
      <c r="B141" s="190">
        <v>5057</v>
      </c>
      <c r="C141" s="190" t="s">
        <v>3185</v>
      </c>
      <c r="D141" s="190" t="s">
        <v>4</v>
      </c>
      <c r="E141" s="190" t="s">
        <v>978</v>
      </c>
      <c r="F141" s="190" t="s">
        <v>17211</v>
      </c>
      <c r="G141" s="190">
        <v>7786</v>
      </c>
      <c r="H141" s="191">
        <v>0.47439999999999999</v>
      </c>
    </row>
    <row r="142" spans="2:8" x14ac:dyDescent="0.25">
      <c r="B142" s="190">
        <v>5059</v>
      </c>
      <c r="C142" s="190" t="s">
        <v>3189</v>
      </c>
      <c r="D142" s="190" t="s">
        <v>4</v>
      </c>
      <c r="E142" s="190" t="s">
        <v>1002</v>
      </c>
      <c r="F142" s="190" t="s">
        <v>17211</v>
      </c>
      <c r="G142" s="190">
        <v>14342</v>
      </c>
      <c r="H142" s="191">
        <v>0.52280000000000004</v>
      </c>
    </row>
    <row r="143" spans="2:8" x14ac:dyDescent="0.25">
      <c r="B143" s="190">
        <v>5061</v>
      </c>
      <c r="C143" s="190" t="s">
        <v>3193</v>
      </c>
      <c r="D143" s="190" t="s">
        <v>4</v>
      </c>
      <c r="E143" s="190" t="s">
        <v>532</v>
      </c>
      <c r="F143" s="190" t="s">
        <v>17211</v>
      </c>
      <c r="G143" s="190">
        <v>5101</v>
      </c>
      <c r="H143" s="191">
        <v>0.49149999999999999</v>
      </c>
    </row>
    <row r="144" spans="2:8" x14ac:dyDescent="0.25">
      <c r="B144" s="190">
        <v>5063</v>
      </c>
      <c r="C144" s="190" t="s">
        <v>3197</v>
      </c>
      <c r="D144" s="190" t="s">
        <v>4</v>
      </c>
      <c r="E144" s="190" t="s">
        <v>1046</v>
      </c>
      <c r="F144" s="190" t="s">
        <v>17211</v>
      </c>
      <c r="G144" s="190">
        <v>15662</v>
      </c>
      <c r="H144" s="191">
        <v>0.52780000000000005</v>
      </c>
    </row>
    <row r="145" spans="2:8" x14ac:dyDescent="0.25">
      <c r="B145" s="190">
        <v>5065</v>
      </c>
      <c r="C145" s="190" t="s">
        <v>3201</v>
      </c>
      <c r="D145" s="190" t="s">
        <v>4</v>
      </c>
      <c r="E145" s="190" t="s">
        <v>1072</v>
      </c>
      <c r="F145" s="190" t="s">
        <v>17211</v>
      </c>
      <c r="G145" s="190">
        <v>6664</v>
      </c>
      <c r="H145" s="191">
        <v>0.57820000000000005</v>
      </c>
    </row>
    <row r="146" spans="2:8" x14ac:dyDescent="0.25">
      <c r="B146" s="190">
        <v>5067</v>
      </c>
      <c r="C146" s="190" t="s">
        <v>3205</v>
      </c>
      <c r="D146" s="190" t="s">
        <v>4</v>
      </c>
      <c r="E146" s="190" t="s">
        <v>609</v>
      </c>
      <c r="F146" s="190" t="s">
        <v>17211</v>
      </c>
      <c r="G146" s="190">
        <v>6939</v>
      </c>
      <c r="H146" s="191">
        <v>0.46649999999999997</v>
      </c>
    </row>
    <row r="147" spans="2:8" x14ac:dyDescent="0.25">
      <c r="B147" s="190">
        <v>5069</v>
      </c>
      <c r="C147" s="190" t="s">
        <v>3209</v>
      </c>
      <c r="D147" s="190" t="s">
        <v>4</v>
      </c>
      <c r="E147" s="190" t="s">
        <v>648</v>
      </c>
      <c r="F147" s="190" t="s">
        <v>17211</v>
      </c>
      <c r="G147" s="190">
        <v>24760</v>
      </c>
      <c r="H147" s="191">
        <v>0.4325</v>
      </c>
    </row>
    <row r="148" spans="2:8" x14ac:dyDescent="0.25">
      <c r="B148" s="190">
        <v>5071</v>
      </c>
      <c r="C148" s="190" t="s">
        <v>3211</v>
      </c>
      <c r="D148" s="190" t="s">
        <v>4</v>
      </c>
      <c r="E148" s="190" t="s">
        <v>457</v>
      </c>
      <c r="F148" s="190" t="s">
        <v>17211</v>
      </c>
      <c r="G148" s="190">
        <v>10612</v>
      </c>
      <c r="H148" s="191">
        <v>0.49280000000000002</v>
      </c>
    </row>
    <row r="149" spans="2:8" x14ac:dyDescent="0.25">
      <c r="B149" s="190">
        <v>5073</v>
      </c>
      <c r="C149" s="190" t="s">
        <v>3215</v>
      </c>
      <c r="D149" s="190" t="s">
        <v>4</v>
      </c>
      <c r="E149" s="190" t="s">
        <v>1075</v>
      </c>
      <c r="F149" s="190" t="s">
        <v>17211</v>
      </c>
      <c r="G149" s="190">
        <v>2914</v>
      </c>
      <c r="H149" s="191">
        <v>0.48909999999999998</v>
      </c>
    </row>
    <row r="150" spans="2:8" x14ac:dyDescent="0.25">
      <c r="B150" s="190">
        <v>5075</v>
      </c>
      <c r="C150" s="190" t="s">
        <v>3219</v>
      </c>
      <c r="D150" s="190" t="s">
        <v>4</v>
      </c>
      <c r="E150" s="190" t="s">
        <v>1175</v>
      </c>
      <c r="F150" s="190" t="s">
        <v>17211</v>
      </c>
      <c r="G150" s="190">
        <v>6954</v>
      </c>
      <c r="H150" s="191">
        <v>0.50329999999999997</v>
      </c>
    </row>
    <row r="151" spans="2:8" x14ac:dyDescent="0.25">
      <c r="B151" s="190">
        <v>5077</v>
      </c>
      <c r="C151" s="190" t="s">
        <v>3223</v>
      </c>
      <c r="D151" s="190" t="s">
        <v>4</v>
      </c>
      <c r="E151" s="190" t="s">
        <v>1040</v>
      </c>
      <c r="F151" s="190" t="s">
        <v>17211</v>
      </c>
      <c r="G151" s="190">
        <v>3033</v>
      </c>
      <c r="H151" s="191">
        <v>0.38179999999999997</v>
      </c>
    </row>
    <row r="152" spans="2:8" x14ac:dyDescent="0.25">
      <c r="B152" s="190">
        <v>5079</v>
      </c>
      <c r="C152" s="190" t="s">
        <v>3227</v>
      </c>
      <c r="D152" s="190" t="s">
        <v>4</v>
      </c>
      <c r="E152" s="190" t="s">
        <v>365</v>
      </c>
      <c r="F152" s="190" t="s">
        <v>17211</v>
      </c>
      <c r="G152" s="190">
        <v>5413</v>
      </c>
      <c r="H152" s="191">
        <v>0.47670000000000001</v>
      </c>
    </row>
    <row r="153" spans="2:8" x14ac:dyDescent="0.25">
      <c r="B153" s="190">
        <v>5081</v>
      </c>
      <c r="C153" s="190" t="s">
        <v>3229</v>
      </c>
      <c r="D153" s="190" t="s">
        <v>4</v>
      </c>
      <c r="E153" s="190" t="s">
        <v>1247</v>
      </c>
      <c r="F153" s="190" t="s">
        <v>17211</v>
      </c>
      <c r="G153" s="190">
        <v>5238</v>
      </c>
      <c r="H153" s="191">
        <v>0.51739999999999997</v>
      </c>
    </row>
    <row r="154" spans="2:8" x14ac:dyDescent="0.25">
      <c r="B154" s="190">
        <v>5083</v>
      </c>
      <c r="C154" s="190" t="s">
        <v>3233</v>
      </c>
      <c r="D154" s="190" t="s">
        <v>4</v>
      </c>
      <c r="E154" s="190" t="s">
        <v>849</v>
      </c>
      <c r="F154" s="190" t="s">
        <v>17211</v>
      </c>
      <c r="G154" s="190">
        <v>10258</v>
      </c>
      <c r="H154" s="191">
        <v>0.57679999999999998</v>
      </c>
    </row>
    <row r="155" spans="2:8" x14ac:dyDescent="0.25">
      <c r="B155" s="190">
        <v>5085</v>
      </c>
      <c r="C155" s="190" t="s">
        <v>3237</v>
      </c>
      <c r="D155" s="190" t="s">
        <v>4</v>
      </c>
      <c r="E155" s="190" t="s">
        <v>1285</v>
      </c>
      <c r="F155" s="190" t="s">
        <v>17211</v>
      </c>
      <c r="G155" s="190">
        <v>32031</v>
      </c>
      <c r="H155" s="191">
        <v>0.55289999999999995</v>
      </c>
    </row>
    <row r="156" spans="2:8" x14ac:dyDescent="0.25">
      <c r="B156" s="190">
        <v>5087</v>
      </c>
      <c r="C156" s="190" t="s">
        <v>3239</v>
      </c>
      <c r="D156" s="190" t="s">
        <v>4</v>
      </c>
      <c r="E156" s="190" t="s">
        <v>941</v>
      </c>
      <c r="F156" s="190" t="s">
        <v>17211</v>
      </c>
      <c r="G156" s="190">
        <v>7787</v>
      </c>
      <c r="H156" s="191">
        <v>0.55569999999999997</v>
      </c>
    </row>
    <row r="157" spans="2:8" x14ac:dyDescent="0.25">
      <c r="B157" s="190">
        <v>5089</v>
      </c>
      <c r="C157" s="190" t="s">
        <v>3241</v>
      </c>
      <c r="D157" s="190" t="s">
        <v>4</v>
      </c>
      <c r="E157" s="190" t="s">
        <v>866</v>
      </c>
      <c r="F157" s="190" t="s">
        <v>17211</v>
      </c>
      <c r="G157" s="190">
        <v>8975</v>
      </c>
      <c r="H157" s="191">
        <v>0.59370000000000001</v>
      </c>
    </row>
    <row r="158" spans="2:8" x14ac:dyDescent="0.25">
      <c r="B158" s="190">
        <v>5091</v>
      </c>
      <c r="C158" s="190" t="s">
        <v>3245</v>
      </c>
      <c r="D158" s="190" t="s">
        <v>4</v>
      </c>
      <c r="E158" s="190" t="s">
        <v>1343</v>
      </c>
      <c r="F158" s="190" t="s">
        <v>17211</v>
      </c>
      <c r="G158" s="190">
        <v>15569</v>
      </c>
      <c r="H158" s="191">
        <v>0.45950000000000002</v>
      </c>
    </row>
    <row r="159" spans="2:8" x14ac:dyDescent="0.25">
      <c r="B159" s="190">
        <v>5093</v>
      </c>
      <c r="C159" s="190" t="s">
        <v>3249</v>
      </c>
      <c r="D159" s="190" t="s">
        <v>4</v>
      </c>
      <c r="E159" s="190" t="s">
        <v>1362</v>
      </c>
      <c r="F159" s="190" t="s">
        <v>17211</v>
      </c>
      <c r="G159" s="190">
        <v>15251</v>
      </c>
      <c r="H159" s="191">
        <v>0.44</v>
      </c>
    </row>
    <row r="160" spans="2:8" x14ac:dyDescent="0.25">
      <c r="B160" s="190">
        <v>5095</v>
      </c>
      <c r="C160" s="190" t="s">
        <v>3253</v>
      </c>
      <c r="D160" s="190" t="s">
        <v>4</v>
      </c>
      <c r="E160" s="190" t="s">
        <v>965</v>
      </c>
      <c r="F160" s="190" t="s">
        <v>17211</v>
      </c>
      <c r="G160" s="190">
        <v>2756</v>
      </c>
      <c r="H160" s="191">
        <v>0.44030000000000002</v>
      </c>
    </row>
    <row r="161" spans="2:8" x14ac:dyDescent="0.25">
      <c r="B161" s="190">
        <v>5097</v>
      </c>
      <c r="C161" s="190" t="s">
        <v>3257</v>
      </c>
      <c r="D161" s="190" t="s">
        <v>4</v>
      </c>
      <c r="E161" s="190" t="s">
        <v>598</v>
      </c>
      <c r="F161" s="190" t="s">
        <v>17211</v>
      </c>
      <c r="G161" s="190">
        <v>4783</v>
      </c>
      <c r="H161" s="191">
        <v>0.58979999999999999</v>
      </c>
    </row>
    <row r="162" spans="2:8" x14ac:dyDescent="0.25">
      <c r="B162" s="190">
        <v>5099</v>
      </c>
      <c r="C162" s="190" t="s">
        <v>3261</v>
      </c>
      <c r="D162" s="190" t="s">
        <v>4</v>
      </c>
      <c r="E162" s="190" t="s">
        <v>979</v>
      </c>
      <c r="F162" s="190" t="s">
        <v>17211</v>
      </c>
      <c r="G162" s="190">
        <v>3552</v>
      </c>
      <c r="H162" s="191">
        <v>0.4914</v>
      </c>
    </row>
    <row r="163" spans="2:8" x14ac:dyDescent="0.25">
      <c r="B163" s="190">
        <v>5101</v>
      </c>
      <c r="C163" s="190" t="s">
        <v>3265</v>
      </c>
      <c r="D163" s="190" t="s">
        <v>4</v>
      </c>
      <c r="E163" s="190" t="s">
        <v>1443</v>
      </c>
      <c r="F163" s="190" t="s">
        <v>17211</v>
      </c>
      <c r="G163" s="190">
        <v>3941</v>
      </c>
      <c r="H163" s="191">
        <v>0.59840000000000004</v>
      </c>
    </row>
    <row r="164" spans="2:8" x14ac:dyDescent="0.25">
      <c r="B164" s="190">
        <v>5103</v>
      </c>
      <c r="C164" s="190" t="s">
        <v>3269</v>
      </c>
      <c r="D164" s="190" t="s">
        <v>4</v>
      </c>
      <c r="E164" s="190" t="s">
        <v>1461</v>
      </c>
      <c r="F164" s="190" t="s">
        <v>17211</v>
      </c>
      <c r="G164" s="190">
        <v>9132</v>
      </c>
      <c r="H164" s="191">
        <v>0.47399999999999998</v>
      </c>
    </row>
    <row r="165" spans="2:8" x14ac:dyDescent="0.25">
      <c r="B165" s="190">
        <v>5105</v>
      </c>
      <c r="C165" s="190" t="s">
        <v>3273</v>
      </c>
      <c r="D165" s="190" t="s">
        <v>4</v>
      </c>
      <c r="E165" s="190" t="s">
        <v>1436</v>
      </c>
      <c r="F165" s="190" t="s">
        <v>17211</v>
      </c>
      <c r="G165" s="190">
        <v>4846</v>
      </c>
      <c r="H165" s="191">
        <v>0.55990000000000006</v>
      </c>
    </row>
    <row r="166" spans="2:8" x14ac:dyDescent="0.25">
      <c r="B166" s="190">
        <v>5107</v>
      </c>
      <c r="C166" s="190" t="s">
        <v>3275</v>
      </c>
      <c r="D166" s="190" t="s">
        <v>4</v>
      </c>
      <c r="E166" s="190" t="s">
        <v>1147</v>
      </c>
      <c r="F166" s="190" t="s">
        <v>17211</v>
      </c>
      <c r="G166" s="190">
        <v>5245</v>
      </c>
      <c r="H166" s="191">
        <v>0.35549999999999998</v>
      </c>
    </row>
    <row r="167" spans="2:8" x14ac:dyDescent="0.25">
      <c r="B167" s="190">
        <v>5109</v>
      </c>
      <c r="C167" s="190" t="s">
        <v>3279</v>
      </c>
      <c r="D167" s="190" t="s">
        <v>4</v>
      </c>
      <c r="E167" s="190" t="s">
        <v>1475</v>
      </c>
      <c r="F167" s="190" t="s">
        <v>17211</v>
      </c>
      <c r="G167" s="190">
        <v>4893</v>
      </c>
      <c r="H167" s="191">
        <v>0.5423</v>
      </c>
    </row>
    <row r="168" spans="2:8" x14ac:dyDescent="0.25">
      <c r="B168" s="190">
        <v>5111</v>
      </c>
      <c r="C168" s="190" t="s">
        <v>3283</v>
      </c>
      <c r="D168" s="190" t="s">
        <v>4</v>
      </c>
      <c r="E168" s="190" t="s">
        <v>1542</v>
      </c>
      <c r="F168" s="190" t="s">
        <v>17211</v>
      </c>
      <c r="G168" s="190">
        <v>8941</v>
      </c>
      <c r="H168" s="191">
        <v>0.47220000000000001</v>
      </c>
    </row>
    <row r="169" spans="2:8" x14ac:dyDescent="0.25">
      <c r="B169" s="190">
        <v>5113</v>
      </c>
      <c r="C169" s="190" t="s">
        <v>3287</v>
      </c>
      <c r="D169" s="190" t="s">
        <v>4</v>
      </c>
      <c r="E169" s="190" t="s">
        <v>945</v>
      </c>
      <c r="F169" s="190" t="s">
        <v>17211</v>
      </c>
      <c r="G169" s="190">
        <v>8859</v>
      </c>
      <c r="H169" s="191">
        <v>0.55020000000000002</v>
      </c>
    </row>
    <row r="170" spans="2:8" x14ac:dyDescent="0.25">
      <c r="B170" s="190">
        <v>5115</v>
      </c>
      <c r="C170" s="190" t="s">
        <v>3291</v>
      </c>
      <c r="D170" s="190" t="s">
        <v>4</v>
      </c>
      <c r="E170" s="190" t="s">
        <v>1570</v>
      </c>
      <c r="F170" s="190" t="s">
        <v>17211</v>
      </c>
      <c r="G170" s="190">
        <v>25009</v>
      </c>
      <c r="H170" s="191">
        <v>0.48869999999999997</v>
      </c>
    </row>
    <row r="171" spans="2:8" x14ac:dyDescent="0.25">
      <c r="B171" s="190">
        <v>5117</v>
      </c>
      <c r="C171" s="190" t="s">
        <v>3295</v>
      </c>
      <c r="D171" s="190" t="s">
        <v>4</v>
      </c>
      <c r="E171" s="190" t="s">
        <v>1236</v>
      </c>
      <c r="F171" s="190" t="s">
        <v>17211</v>
      </c>
      <c r="G171" s="190">
        <v>3718</v>
      </c>
      <c r="H171" s="191">
        <v>0.52010000000000001</v>
      </c>
    </row>
    <row r="172" spans="2:8" x14ac:dyDescent="0.25">
      <c r="B172" s="190">
        <v>5119</v>
      </c>
      <c r="C172" s="190" t="s">
        <v>3299</v>
      </c>
      <c r="D172" s="190" t="s">
        <v>4</v>
      </c>
      <c r="E172" s="190" t="s">
        <v>1599</v>
      </c>
      <c r="F172" s="190" t="s">
        <v>17211</v>
      </c>
      <c r="G172" s="190">
        <v>141891</v>
      </c>
      <c r="H172" s="191">
        <v>0.45990000000000003</v>
      </c>
    </row>
    <row r="173" spans="2:8" x14ac:dyDescent="0.25">
      <c r="B173" s="190">
        <v>5121</v>
      </c>
      <c r="C173" s="190" t="s">
        <v>3301</v>
      </c>
      <c r="D173" s="190" t="s">
        <v>4</v>
      </c>
      <c r="E173" s="190" t="s">
        <v>1282</v>
      </c>
      <c r="F173" s="190" t="s">
        <v>17211</v>
      </c>
      <c r="G173" s="190">
        <v>7401</v>
      </c>
      <c r="H173" s="191">
        <v>0.49869999999999998</v>
      </c>
    </row>
    <row r="174" spans="2:8" x14ac:dyDescent="0.25">
      <c r="B174" s="190">
        <v>5123</v>
      </c>
      <c r="C174" s="190" t="s">
        <v>3305</v>
      </c>
      <c r="D174" s="190" t="s">
        <v>4</v>
      </c>
      <c r="E174" s="190" t="s">
        <v>1630</v>
      </c>
      <c r="F174" s="190" t="s">
        <v>17211</v>
      </c>
      <c r="G174" s="190">
        <v>7546</v>
      </c>
      <c r="H174" s="191">
        <v>0.35719999999999996</v>
      </c>
    </row>
    <row r="175" spans="2:8" x14ac:dyDescent="0.25">
      <c r="B175" s="190">
        <v>5125</v>
      </c>
      <c r="C175" s="190" t="s">
        <v>3309</v>
      </c>
      <c r="D175" s="190" t="s">
        <v>4</v>
      </c>
      <c r="E175" s="190" t="s">
        <v>1646</v>
      </c>
      <c r="F175" s="190" t="s">
        <v>17211</v>
      </c>
      <c r="G175" s="190">
        <v>54817</v>
      </c>
      <c r="H175" s="191">
        <v>0.56700000000000006</v>
      </c>
    </row>
    <row r="176" spans="2:8" x14ac:dyDescent="0.25">
      <c r="B176" s="190">
        <v>5127</v>
      </c>
      <c r="C176" s="190" t="s">
        <v>3311</v>
      </c>
      <c r="D176" s="190" t="s">
        <v>4</v>
      </c>
      <c r="E176" s="190" t="s">
        <v>1636</v>
      </c>
      <c r="F176" s="190" t="s">
        <v>17211</v>
      </c>
      <c r="G176" s="190">
        <v>4395</v>
      </c>
      <c r="H176" s="191">
        <v>0.48920000000000002</v>
      </c>
    </row>
    <row r="177" spans="2:8" x14ac:dyDescent="0.25">
      <c r="B177" s="190">
        <v>5129</v>
      </c>
      <c r="C177" s="190" t="s">
        <v>3315</v>
      </c>
      <c r="D177" s="190" t="s">
        <v>4</v>
      </c>
      <c r="E177" s="190" t="s">
        <v>1680</v>
      </c>
      <c r="F177" s="190" t="s">
        <v>17211</v>
      </c>
      <c r="G177" s="190">
        <v>3258</v>
      </c>
      <c r="H177" s="191">
        <v>0.49509999999999998</v>
      </c>
    </row>
    <row r="178" spans="2:8" x14ac:dyDescent="0.25">
      <c r="B178" s="190">
        <v>5131</v>
      </c>
      <c r="C178" s="190" t="s">
        <v>3319</v>
      </c>
      <c r="D178" s="190" t="s">
        <v>4</v>
      </c>
      <c r="E178" s="190" t="s">
        <v>1698</v>
      </c>
      <c r="F178" s="190" t="s">
        <v>17211</v>
      </c>
      <c r="G178" s="190">
        <v>48605</v>
      </c>
      <c r="H178" s="191">
        <v>0.48100000000000004</v>
      </c>
    </row>
    <row r="179" spans="2:8" x14ac:dyDescent="0.25">
      <c r="B179" s="190">
        <v>5133</v>
      </c>
      <c r="C179" s="190" t="s">
        <v>3321</v>
      </c>
      <c r="D179" s="190" t="s">
        <v>4</v>
      </c>
      <c r="E179" s="190" t="s">
        <v>790</v>
      </c>
      <c r="F179" s="190" t="s">
        <v>17211</v>
      </c>
      <c r="G179" s="190">
        <v>5803</v>
      </c>
      <c r="H179" s="191">
        <v>0.45890000000000003</v>
      </c>
    </row>
    <row r="180" spans="2:8" x14ac:dyDescent="0.25">
      <c r="B180" s="190">
        <v>5135</v>
      </c>
      <c r="C180" s="190" t="s">
        <v>3325</v>
      </c>
      <c r="D180" s="190" t="s">
        <v>4</v>
      </c>
      <c r="E180" s="190" t="s">
        <v>1723</v>
      </c>
      <c r="F180" s="190" t="s">
        <v>17211</v>
      </c>
      <c r="G180" s="190">
        <v>8376</v>
      </c>
      <c r="H180" s="191">
        <v>0.55420000000000003</v>
      </c>
    </row>
    <row r="181" spans="2:8" x14ac:dyDescent="0.25">
      <c r="B181" s="190">
        <v>5137</v>
      </c>
      <c r="C181" s="190" t="s">
        <v>3329</v>
      </c>
      <c r="D181" s="190" t="s">
        <v>4</v>
      </c>
      <c r="E181" s="190" t="s">
        <v>1703</v>
      </c>
      <c r="F181" s="190" t="s">
        <v>17211</v>
      </c>
      <c r="G181" s="190">
        <v>6160</v>
      </c>
      <c r="H181" s="191">
        <v>0.56820000000000004</v>
      </c>
    </row>
    <row r="182" spans="2:8" x14ac:dyDescent="0.25">
      <c r="B182" s="190">
        <v>5139</v>
      </c>
      <c r="C182" s="190" t="s">
        <v>3333</v>
      </c>
      <c r="D182" s="190" t="s">
        <v>4</v>
      </c>
      <c r="E182" s="190" t="s">
        <v>756</v>
      </c>
      <c r="F182" s="190" t="s">
        <v>17211</v>
      </c>
      <c r="G182" s="190">
        <v>15957</v>
      </c>
      <c r="H182" s="191">
        <v>0.51149999999999995</v>
      </c>
    </row>
    <row r="183" spans="2:8" x14ac:dyDescent="0.25">
      <c r="B183" s="190">
        <v>5141</v>
      </c>
      <c r="C183" s="190" t="s">
        <v>3337</v>
      </c>
      <c r="D183" s="190" t="s">
        <v>4</v>
      </c>
      <c r="E183" s="190" t="s">
        <v>1759</v>
      </c>
      <c r="F183" s="190" t="s">
        <v>17211</v>
      </c>
      <c r="G183" s="190">
        <v>8265</v>
      </c>
      <c r="H183" s="191">
        <v>0.57399999999999995</v>
      </c>
    </row>
    <row r="184" spans="2:8" x14ac:dyDescent="0.25">
      <c r="B184" s="190">
        <v>5143</v>
      </c>
      <c r="C184" s="190" t="s">
        <v>3341</v>
      </c>
      <c r="D184" s="190" t="s">
        <v>4</v>
      </c>
      <c r="E184" s="190" t="s">
        <v>271</v>
      </c>
      <c r="F184" s="190" t="s">
        <v>17211</v>
      </c>
      <c r="G184" s="190">
        <v>87784</v>
      </c>
      <c r="H184" s="191">
        <v>0.46360000000000001</v>
      </c>
    </row>
    <row r="185" spans="2:8" x14ac:dyDescent="0.25">
      <c r="B185" s="190">
        <v>5145</v>
      </c>
      <c r="C185" s="190" t="s">
        <v>3343</v>
      </c>
      <c r="D185" s="190" t="s">
        <v>4</v>
      </c>
      <c r="E185" s="190" t="s">
        <v>1789</v>
      </c>
      <c r="F185" s="190" t="s">
        <v>17211</v>
      </c>
      <c r="G185" s="190">
        <v>31398</v>
      </c>
      <c r="H185" s="191">
        <v>0.49859999999999999</v>
      </c>
    </row>
    <row r="186" spans="2:8" x14ac:dyDescent="0.25">
      <c r="B186" s="190">
        <v>5147</v>
      </c>
      <c r="C186" s="190" t="s">
        <v>3347</v>
      </c>
      <c r="D186" s="190" t="s">
        <v>4</v>
      </c>
      <c r="E186" s="190" t="s">
        <v>1801</v>
      </c>
      <c r="F186" s="190" t="s">
        <v>17211</v>
      </c>
      <c r="G186" s="190">
        <v>2597</v>
      </c>
      <c r="H186" s="191">
        <v>0.46520000000000006</v>
      </c>
    </row>
    <row r="187" spans="2:8" x14ac:dyDescent="0.25">
      <c r="B187" s="190">
        <v>5149</v>
      </c>
      <c r="C187" s="190" t="s">
        <v>3351</v>
      </c>
      <c r="D187" s="190" t="s">
        <v>4</v>
      </c>
      <c r="E187" s="190" t="s">
        <v>1814</v>
      </c>
      <c r="F187" s="190" t="s">
        <v>17211</v>
      </c>
      <c r="G187" s="190">
        <v>8713</v>
      </c>
      <c r="H187" s="191">
        <v>0.51919999999999999</v>
      </c>
    </row>
    <row r="188" spans="2:8" x14ac:dyDescent="0.25">
      <c r="B188" s="190">
        <v>6001</v>
      </c>
      <c r="C188" s="190" t="s">
        <v>3355</v>
      </c>
      <c r="D188" s="190" t="s">
        <v>5</v>
      </c>
      <c r="E188" s="190" t="s">
        <v>63</v>
      </c>
      <c r="F188" s="190" t="s">
        <v>17212</v>
      </c>
      <c r="G188" s="190">
        <v>553632</v>
      </c>
      <c r="H188" s="191">
        <v>0.42729999999999996</v>
      </c>
    </row>
    <row r="189" spans="2:8" x14ac:dyDescent="0.25">
      <c r="B189" s="190">
        <v>6003</v>
      </c>
      <c r="C189" s="190" t="s">
        <v>3361</v>
      </c>
      <c r="D189" s="190" t="s">
        <v>5</v>
      </c>
      <c r="E189" s="190" t="s">
        <v>105</v>
      </c>
      <c r="F189" s="190" t="s">
        <v>17212</v>
      </c>
      <c r="G189" s="190">
        <v>504</v>
      </c>
      <c r="H189" s="191">
        <v>0.57600000000000007</v>
      </c>
    </row>
    <row r="190" spans="2:8" x14ac:dyDescent="0.25">
      <c r="B190" s="190">
        <v>6005</v>
      </c>
      <c r="C190" s="190" t="s">
        <v>3365</v>
      </c>
      <c r="D190" s="190" t="s">
        <v>5</v>
      </c>
      <c r="E190" s="190" t="s">
        <v>149</v>
      </c>
      <c r="F190" s="190" t="s">
        <v>17212</v>
      </c>
      <c r="G190" s="190">
        <v>21375</v>
      </c>
      <c r="H190" s="191">
        <v>0.61950000000000005</v>
      </c>
    </row>
    <row r="191" spans="2:8" x14ac:dyDescent="0.25">
      <c r="B191" s="190">
        <v>6007</v>
      </c>
      <c r="C191" s="190" t="s">
        <v>3369</v>
      </c>
      <c r="D191" s="190" t="s">
        <v>5</v>
      </c>
      <c r="E191" s="190" t="s">
        <v>197</v>
      </c>
      <c r="F191" s="190" t="s">
        <v>17212</v>
      </c>
      <c r="G191" s="190">
        <v>74339</v>
      </c>
      <c r="H191" s="191">
        <v>0.44640000000000002</v>
      </c>
    </row>
    <row r="192" spans="2:8" x14ac:dyDescent="0.25">
      <c r="B192" s="190">
        <v>6009</v>
      </c>
      <c r="C192" s="190" t="s">
        <v>3373</v>
      </c>
      <c r="D192" s="190" t="s">
        <v>5</v>
      </c>
      <c r="E192" s="190" t="s">
        <v>243</v>
      </c>
      <c r="F192" s="190" t="s">
        <v>17212</v>
      </c>
      <c r="G192" s="190">
        <v>24413</v>
      </c>
      <c r="H192" s="191">
        <v>0.60489999999999999</v>
      </c>
    </row>
    <row r="193" spans="2:8" x14ac:dyDescent="0.25">
      <c r="B193" s="190">
        <v>6011</v>
      </c>
      <c r="C193" s="190" t="s">
        <v>3377</v>
      </c>
      <c r="D193" s="190" t="s">
        <v>5</v>
      </c>
      <c r="E193" s="190" t="s">
        <v>286</v>
      </c>
      <c r="F193" s="190" t="s">
        <v>17212</v>
      </c>
      <c r="G193" s="190">
        <v>7607</v>
      </c>
      <c r="H193" s="191">
        <v>0.47570000000000001</v>
      </c>
    </row>
    <row r="194" spans="2:8" x14ac:dyDescent="0.25">
      <c r="B194" s="190">
        <v>6013</v>
      </c>
      <c r="C194" s="190" t="s">
        <v>3381</v>
      </c>
      <c r="D194" s="190" t="s">
        <v>5</v>
      </c>
      <c r="E194" s="190" t="s">
        <v>322</v>
      </c>
      <c r="F194" s="190" t="s">
        <v>17212</v>
      </c>
      <c r="G194" s="190">
        <v>433413</v>
      </c>
      <c r="H194" s="191">
        <v>0.49840000000000001</v>
      </c>
    </row>
    <row r="195" spans="2:8" x14ac:dyDescent="0.25">
      <c r="B195" s="190">
        <v>6015</v>
      </c>
      <c r="C195" s="190" t="s">
        <v>3383</v>
      </c>
      <c r="D195" s="190" t="s">
        <v>5</v>
      </c>
      <c r="E195" s="190" t="s">
        <v>358</v>
      </c>
      <c r="F195" s="190" t="s">
        <v>17212</v>
      </c>
      <c r="G195" s="190">
        <v>11032</v>
      </c>
      <c r="H195" s="191">
        <v>0.48009999999999997</v>
      </c>
    </row>
    <row r="196" spans="2:8" x14ac:dyDescent="0.25">
      <c r="B196" s="190">
        <v>6017</v>
      </c>
      <c r="C196" s="190" t="s">
        <v>3387</v>
      </c>
      <c r="D196" s="190" t="s">
        <v>5</v>
      </c>
      <c r="E196" s="190" t="s">
        <v>394</v>
      </c>
      <c r="F196" s="190" t="s">
        <v>17212</v>
      </c>
      <c r="G196" s="190">
        <v>90950</v>
      </c>
      <c r="H196" s="191">
        <v>0.57820000000000005</v>
      </c>
    </row>
    <row r="197" spans="2:8" x14ac:dyDescent="0.25">
      <c r="B197" s="190">
        <v>6019</v>
      </c>
      <c r="C197" s="190" t="s">
        <v>3391</v>
      </c>
      <c r="D197" s="190" t="s">
        <v>5</v>
      </c>
      <c r="E197" s="190" t="s">
        <v>429</v>
      </c>
      <c r="F197" s="190" t="s">
        <v>17212</v>
      </c>
      <c r="G197" s="190">
        <v>322593</v>
      </c>
      <c r="H197" s="191">
        <v>0.43880000000000002</v>
      </c>
    </row>
    <row r="198" spans="2:8" x14ac:dyDescent="0.25">
      <c r="B198" s="190">
        <v>6021</v>
      </c>
      <c r="C198" s="190" t="s">
        <v>3395</v>
      </c>
      <c r="D198" s="190" t="s">
        <v>5</v>
      </c>
      <c r="E198" s="190" t="s">
        <v>463</v>
      </c>
      <c r="F198" s="190" t="s">
        <v>17212</v>
      </c>
      <c r="G198" s="190">
        <v>10903</v>
      </c>
      <c r="H198" s="191">
        <v>0.49200000000000005</v>
      </c>
    </row>
    <row r="199" spans="2:8" x14ac:dyDescent="0.25">
      <c r="B199" s="190">
        <v>6023</v>
      </c>
      <c r="C199" s="190" t="s">
        <v>3399</v>
      </c>
      <c r="D199" s="190" t="s">
        <v>5</v>
      </c>
      <c r="E199" s="190" t="s">
        <v>337</v>
      </c>
      <c r="F199" s="190" t="s">
        <v>17212</v>
      </c>
      <c r="G199" s="190">
        <v>50218</v>
      </c>
      <c r="H199" s="191">
        <v>0.4496</v>
      </c>
    </row>
    <row r="200" spans="2:8" x14ac:dyDescent="0.25">
      <c r="B200" s="190">
        <v>6025</v>
      </c>
      <c r="C200" s="190" t="s">
        <v>3403</v>
      </c>
      <c r="D200" s="190" t="s">
        <v>5</v>
      </c>
      <c r="E200" s="190" t="s">
        <v>524</v>
      </c>
      <c r="F200" s="190" t="s">
        <v>17212</v>
      </c>
      <c r="G200" s="190">
        <v>48903</v>
      </c>
      <c r="H200" s="191">
        <v>0.37530000000000002</v>
      </c>
    </row>
    <row r="201" spans="2:8" x14ac:dyDescent="0.25">
      <c r="B201" s="190">
        <v>6027</v>
      </c>
      <c r="C201" s="190" t="s">
        <v>3407</v>
      </c>
      <c r="D201" s="190" t="s">
        <v>5</v>
      </c>
      <c r="E201" s="190" t="s">
        <v>557</v>
      </c>
      <c r="F201" s="190" t="s">
        <v>17212</v>
      </c>
      <c r="G201" s="190">
        <v>7870</v>
      </c>
      <c r="H201" s="191">
        <v>0.52210000000000001</v>
      </c>
    </row>
    <row r="202" spans="2:8" x14ac:dyDescent="0.25">
      <c r="B202" s="190">
        <v>6029</v>
      </c>
      <c r="C202" s="190" t="s">
        <v>3411</v>
      </c>
      <c r="D202" s="190" t="s">
        <v>5</v>
      </c>
      <c r="E202" s="190" t="s">
        <v>590</v>
      </c>
      <c r="F202" s="190" t="s">
        <v>17212</v>
      </c>
      <c r="G202" s="190">
        <v>287406</v>
      </c>
      <c r="H202" s="191">
        <v>0.44030000000000002</v>
      </c>
    </row>
    <row r="203" spans="2:8" x14ac:dyDescent="0.25">
      <c r="B203" s="190">
        <v>6031</v>
      </c>
      <c r="C203" s="190" t="s">
        <v>3415</v>
      </c>
      <c r="D203" s="190" t="s">
        <v>5</v>
      </c>
      <c r="E203" s="190" t="s">
        <v>625</v>
      </c>
      <c r="F203" s="190" t="s">
        <v>17212</v>
      </c>
      <c r="G203" s="190">
        <v>45478</v>
      </c>
      <c r="H203" s="191">
        <v>0.38950000000000001</v>
      </c>
    </row>
    <row r="204" spans="2:8" x14ac:dyDescent="0.25">
      <c r="B204" s="190">
        <v>6033</v>
      </c>
      <c r="C204" s="190" t="s">
        <v>3419</v>
      </c>
      <c r="D204" s="190" t="s">
        <v>5</v>
      </c>
      <c r="E204" s="190" t="s">
        <v>660</v>
      </c>
      <c r="F204" s="190" t="s">
        <v>17212</v>
      </c>
      <c r="G204" s="190">
        <v>26534</v>
      </c>
      <c r="H204" s="191">
        <v>0.50319999999999998</v>
      </c>
    </row>
    <row r="205" spans="2:8" x14ac:dyDescent="0.25">
      <c r="B205" s="190">
        <v>6035</v>
      </c>
      <c r="C205" s="190" t="s">
        <v>3423</v>
      </c>
      <c r="D205" s="190" t="s">
        <v>5</v>
      </c>
      <c r="E205" s="190" t="s">
        <v>690</v>
      </c>
      <c r="F205" s="190" t="s">
        <v>17212</v>
      </c>
      <c r="G205" s="190">
        <v>10886</v>
      </c>
      <c r="H205" s="191">
        <v>0.40720000000000001</v>
      </c>
    </row>
    <row r="206" spans="2:8" x14ac:dyDescent="0.25">
      <c r="B206" s="190">
        <v>6037</v>
      </c>
      <c r="C206" s="190" t="s">
        <v>3427</v>
      </c>
      <c r="D206" s="190" t="s">
        <v>5</v>
      </c>
      <c r="E206" s="190" t="s">
        <v>720</v>
      </c>
      <c r="F206" s="190" t="s">
        <v>17212</v>
      </c>
      <c r="G206" s="190">
        <v>2879615</v>
      </c>
      <c r="H206" s="191">
        <v>0.36530000000000001</v>
      </c>
    </row>
    <row r="207" spans="2:8" x14ac:dyDescent="0.25">
      <c r="B207" s="190">
        <v>6039</v>
      </c>
      <c r="C207" s="190" t="s">
        <v>3431</v>
      </c>
      <c r="D207" s="190" t="s">
        <v>5</v>
      </c>
      <c r="E207" s="190" t="s">
        <v>744</v>
      </c>
      <c r="F207" s="190" t="s">
        <v>17212</v>
      </c>
      <c r="G207" s="190">
        <v>56806</v>
      </c>
      <c r="H207" s="191">
        <v>0.48180000000000001</v>
      </c>
    </row>
    <row r="208" spans="2:8" x14ac:dyDescent="0.25">
      <c r="B208" s="190">
        <v>6041</v>
      </c>
      <c r="C208" s="190" t="s">
        <v>3435</v>
      </c>
      <c r="D208" s="190" t="s">
        <v>5</v>
      </c>
      <c r="E208" s="190" t="s">
        <v>775</v>
      </c>
      <c r="F208" s="190" t="s">
        <v>17212</v>
      </c>
      <c r="G208" s="190">
        <v>111598</v>
      </c>
      <c r="H208" s="191">
        <v>0.53670000000000007</v>
      </c>
    </row>
    <row r="209" spans="2:8" x14ac:dyDescent="0.25">
      <c r="B209" s="190">
        <v>6043</v>
      </c>
      <c r="C209" s="190" t="s">
        <v>3439</v>
      </c>
      <c r="D209" s="190" t="s">
        <v>5</v>
      </c>
      <c r="E209" s="190" t="s">
        <v>799</v>
      </c>
      <c r="F209" s="190" t="s">
        <v>17212</v>
      </c>
      <c r="G209" s="190">
        <v>8556</v>
      </c>
      <c r="H209" s="191">
        <v>0.56159999999999999</v>
      </c>
    </row>
    <row r="210" spans="2:8" x14ac:dyDescent="0.25">
      <c r="B210" s="190">
        <v>6045</v>
      </c>
      <c r="C210" s="190" t="s">
        <v>3443</v>
      </c>
      <c r="D210" s="190" t="s">
        <v>5</v>
      </c>
      <c r="E210" s="190" t="s">
        <v>827</v>
      </c>
      <c r="F210" s="190" t="s">
        <v>17212</v>
      </c>
      <c r="G210" s="190">
        <v>34120</v>
      </c>
      <c r="H210" s="191">
        <v>0.48680000000000001</v>
      </c>
    </row>
    <row r="211" spans="2:8" x14ac:dyDescent="0.25">
      <c r="B211" s="190">
        <v>6047</v>
      </c>
      <c r="C211" s="190" t="s">
        <v>3447</v>
      </c>
      <c r="D211" s="190" t="s">
        <v>5</v>
      </c>
      <c r="E211" s="190" t="s">
        <v>855</v>
      </c>
      <c r="F211" s="190" t="s">
        <v>17212</v>
      </c>
      <c r="G211" s="190">
        <v>85505</v>
      </c>
      <c r="H211" s="191">
        <v>0.42369999999999997</v>
      </c>
    </row>
    <row r="212" spans="2:8" x14ac:dyDescent="0.25">
      <c r="B212" s="190">
        <v>6049</v>
      </c>
      <c r="C212" s="190" t="s">
        <v>3451</v>
      </c>
      <c r="D212" s="190" t="s">
        <v>5</v>
      </c>
      <c r="E212" s="190" t="s">
        <v>879</v>
      </c>
      <c r="F212" s="190" t="s">
        <v>17212</v>
      </c>
      <c r="G212" s="190">
        <v>4086</v>
      </c>
      <c r="H212" s="191">
        <v>0.53670000000000007</v>
      </c>
    </row>
    <row r="213" spans="2:8" x14ac:dyDescent="0.25">
      <c r="B213" s="190">
        <v>6051</v>
      </c>
      <c r="C213" s="190" t="s">
        <v>3455</v>
      </c>
      <c r="D213" s="190" t="s">
        <v>5</v>
      </c>
      <c r="E213" s="190" t="s">
        <v>902</v>
      </c>
      <c r="F213" s="190" t="s">
        <v>17212</v>
      </c>
      <c r="G213" s="190">
        <v>5794</v>
      </c>
      <c r="H213" s="191">
        <v>0.49609999999999999</v>
      </c>
    </row>
    <row r="214" spans="2:8" x14ac:dyDescent="0.25">
      <c r="B214" s="190">
        <v>6053</v>
      </c>
      <c r="C214" s="190" t="s">
        <v>3459</v>
      </c>
      <c r="D214" s="190" t="s">
        <v>5</v>
      </c>
      <c r="E214" s="190" t="s">
        <v>928</v>
      </c>
      <c r="F214" s="190" t="s">
        <v>17212</v>
      </c>
      <c r="G214" s="190">
        <v>134159</v>
      </c>
      <c r="H214" s="191">
        <v>0.41869999999999996</v>
      </c>
    </row>
    <row r="215" spans="2:8" x14ac:dyDescent="0.25">
      <c r="B215" s="190">
        <v>6055</v>
      </c>
      <c r="C215" s="190" t="s">
        <v>3463</v>
      </c>
      <c r="D215" s="190" t="s">
        <v>5</v>
      </c>
      <c r="E215" s="190" t="s">
        <v>955</v>
      </c>
      <c r="F215" s="190" t="s">
        <v>17212</v>
      </c>
      <c r="G215" s="190">
        <v>52498</v>
      </c>
      <c r="H215" s="191">
        <v>0.47850000000000004</v>
      </c>
    </row>
    <row r="216" spans="2:8" x14ac:dyDescent="0.25">
      <c r="B216" s="190">
        <v>6057</v>
      </c>
      <c r="C216" s="190" t="s">
        <v>3467</v>
      </c>
      <c r="D216" s="190" t="s">
        <v>5</v>
      </c>
      <c r="E216" s="190" t="s">
        <v>979</v>
      </c>
      <c r="F216" s="190" t="s">
        <v>17212</v>
      </c>
      <c r="G216" s="190">
        <v>47543</v>
      </c>
      <c r="H216" s="191">
        <v>0.56169999999999998</v>
      </c>
    </row>
    <row r="217" spans="2:8" x14ac:dyDescent="0.25">
      <c r="B217" s="190">
        <v>6059</v>
      </c>
      <c r="C217" s="190" t="s">
        <v>3471</v>
      </c>
      <c r="D217" s="190" t="s">
        <v>5</v>
      </c>
      <c r="E217" s="190" t="s">
        <v>420</v>
      </c>
      <c r="F217" s="190" t="s">
        <v>17212</v>
      </c>
      <c r="G217" s="190">
        <v>1137658</v>
      </c>
      <c r="H217" s="191">
        <v>0.45520000000000005</v>
      </c>
    </row>
    <row r="218" spans="2:8" x14ac:dyDescent="0.25">
      <c r="B218" s="190">
        <v>6061</v>
      </c>
      <c r="C218" s="190" t="s">
        <v>3475</v>
      </c>
      <c r="D218" s="190" t="s">
        <v>5</v>
      </c>
      <c r="E218" s="190" t="s">
        <v>1026</v>
      </c>
      <c r="F218" s="190" t="s">
        <v>17212</v>
      </c>
      <c r="G218" s="190">
        <v>183804</v>
      </c>
      <c r="H218" s="191">
        <v>0.58040000000000003</v>
      </c>
    </row>
    <row r="219" spans="2:8" x14ac:dyDescent="0.25">
      <c r="B219" s="190">
        <v>6063</v>
      </c>
      <c r="C219" s="190" t="s">
        <v>3477</v>
      </c>
      <c r="D219" s="190" t="s">
        <v>5</v>
      </c>
      <c r="E219" s="190" t="s">
        <v>1047</v>
      </c>
      <c r="F219" s="190" t="s">
        <v>17212</v>
      </c>
      <c r="G219" s="190">
        <v>9077</v>
      </c>
      <c r="H219" s="191">
        <v>0.55930000000000002</v>
      </c>
    </row>
    <row r="220" spans="2:8" x14ac:dyDescent="0.25">
      <c r="B220" s="190">
        <v>6065</v>
      </c>
      <c r="C220" s="190" t="s">
        <v>3481</v>
      </c>
      <c r="D220" s="190" t="s">
        <v>5</v>
      </c>
      <c r="E220" s="190" t="s">
        <v>1073</v>
      </c>
      <c r="F220" s="190" t="s">
        <v>17212</v>
      </c>
      <c r="G220" s="190">
        <v>876618</v>
      </c>
      <c r="H220" s="191">
        <v>0.47560000000000002</v>
      </c>
    </row>
    <row r="221" spans="2:8" x14ac:dyDescent="0.25">
      <c r="B221" s="190">
        <v>6067</v>
      </c>
      <c r="C221" s="190" t="s">
        <v>3485</v>
      </c>
      <c r="D221" s="190" t="s">
        <v>5</v>
      </c>
      <c r="E221" s="190" t="s">
        <v>1098</v>
      </c>
      <c r="F221" s="190" t="s">
        <v>17212</v>
      </c>
      <c r="G221" s="190">
        <v>556064</v>
      </c>
      <c r="H221" s="191">
        <v>0.46789999999999998</v>
      </c>
    </row>
    <row r="222" spans="2:8" x14ac:dyDescent="0.25">
      <c r="B222" s="190">
        <v>6069</v>
      </c>
      <c r="C222" s="190" t="s">
        <v>3487</v>
      </c>
      <c r="D222" s="190" t="s">
        <v>5</v>
      </c>
      <c r="E222" s="190" t="s">
        <v>1115</v>
      </c>
      <c r="F222" s="190" t="s">
        <v>17212</v>
      </c>
      <c r="G222" s="190">
        <v>21100</v>
      </c>
      <c r="H222" s="191">
        <v>0.436</v>
      </c>
    </row>
    <row r="223" spans="2:8" x14ac:dyDescent="0.25">
      <c r="B223" s="190">
        <v>6071</v>
      </c>
      <c r="C223" s="190" t="s">
        <v>3491</v>
      </c>
      <c r="D223" s="190" t="s">
        <v>5</v>
      </c>
      <c r="E223" s="190" t="s">
        <v>1140</v>
      </c>
      <c r="F223" s="190" t="s">
        <v>17212</v>
      </c>
      <c r="G223" s="190">
        <v>699222</v>
      </c>
      <c r="H223" s="191">
        <v>0.42979999999999996</v>
      </c>
    </row>
    <row r="224" spans="2:8" x14ac:dyDescent="0.25">
      <c r="B224" s="190">
        <v>6073</v>
      </c>
      <c r="C224" s="190" t="s">
        <v>3493</v>
      </c>
      <c r="D224" s="190" t="s">
        <v>5</v>
      </c>
      <c r="E224" s="190" t="s">
        <v>1160</v>
      </c>
      <c r="F224" s="190" t="s">
        <v>17212</v>
      </c>
      <c r="G224" s="190">
        <v>1165547</v>
      </c>
      <c r="H224" s="191">
        <v>0.45119999999999999</v>
      </c>
    </row>
    <row r="225" spans="2:8" x14ac:dyDescent="0.25">
      <c r="B225" s="190">
        <v>6075</v>
      </c>
      <c r="C225" s="190" t="s">
        <v>3497</v>
      </c>
      <c r="D225" s="190" t="s">
        <v>5</v>
      </c>
      <c r="E225" s="190" t="s">
        <v>1184</v>
      </c>
      <c r="F225" s="190" t="s">
        <v>17212</v>
      </c>
      <c r="G225" s="190">
        <v>301958</v>
      </c>
      <c r="H225" s="191">
        <v>0.39759999999999995</v>
      </c>
    </row>
    <row r="226" spans="2:8" x14ac:dyDescent="0.25">
      <c r="B226" s="190">
        <v>6077</v>
      </c>
      <c r="C226" s="190" t="s">
        <v>3499</v>
      </c>
      <c r="D226" s="190" t="s">
        <v>5</v>
      </c>
      <c r="E226" s="190" t="s">
        <v>1206</v>
      </c>
      <c r="F226" s="190" t="s">
        <v>17212</v>
      </c>
      <c r="G226" s="190">
        <v>271425</v>
      </c>
      <c r="H226" s="191">
        <v>0.47609999999999997</v>
      </c>
    </row>
    <row r="227" spans="2:8" x14ac:dyDescent="0.25">
      <c r="B227" s="190">
        <v>6079</v>
      </c>
      <c r="C227" s="190" t="s">
        <v>3503</v>
      </c>
      <c r="D227" s="190" t="s">
        <v>5</v>
      </c>
      <c r="E227" s="190" t="s">
        <v>1224</v>
      </c>
      <c r="F227" s="190" t="s">
        <v>17212</v>
      </c>
      <c r="G227" s="190">
        <v>115096</v>
      </c>
      <c r="H227" s="191">
        <v>0.49609999999999999</v>
      </c>
    </row>
    <row r="228" spans="2:8" x14ac:dyDescent="0.25">
      <c r="B228" s="190">
        <v>6081</v>
      </c>
      <c r="C228" s="190" t="s">
        <v>3507</v>
      </c>
      <c r="D228" s="190" t="s">
        <v>5</v>
      </c>
      <c r="E228" s="190" t="s">
        <v>1248</v>
      </c>
      <c r="F228" s="190" t="s">
        <v>17212</v>
      </c>
      <c r="G228" s="190">
        <v>275739</v>
      </c>
      <c r="H228" s="191">
        <v>0.47369999999999995</v>
      </c>
    </row>
    <row r="229" spans="2:8" x14ac:dyDescent="0.25">
      <c r="B229" s="190">
        <v>6083</v>
      </c>
      <c r="C229" s="190" t="s">
        <v>3509</v>
      </c>
      <c r="D229" s="190" t="s">
        <v>5</v>
      </c>
      <c r="E229" s="190" t="s">
        <v>1264</v>
      </c>
      <c r="F229" s="190" t="s">
        <v>17212</v>
      </c>
      <c r="G229" s="190">
        <v>158439</v>
      </c>
      <c r="H229" s="191">
        <v>0.45500000000000002</v>
      </c>
    </row>
    <row r="230" spans="2:8" x14ac:dyDescent="0.25">
      <c r="B230" s="190">
        <v>6085</v>
      </c>
      <c r="C230" s="190" t="s">
        <v>3513</v>
      </c>
      <c r="D230" s="190" t="s">
        <v>5</v>
      </c>
      <c r="E230" s="190" t="s">
        <v>1286</v>
      </c>
      <c r="F230" s="190" t="s">
        <v>17212</v>
      </c>
      <c r="G230" s="190">
        <v>675278</v>
      </c>
      <c r="H230" s="191">
        <v>0.45439999999999997</v>
      </c>
    </row>
    <row r="231" spans="2:8" x14ac:dyDescent="0.25">
      <c r="B231" s="190">
        <v>6087</v>
      </c>
      <c r="C231" s="190" t="s">
        <v>3517</v>
      </c>
      <c r="D231" s="190" t="s">
        <v>5</v>
      </c>
      <c r="E231" s="190" t="s">
        <v>522</v>
      </c>
      <c r="F231" s="190" t="s">
        <v>17212</v>
      </c>
      <c r="G231" s="190">
        <v>100019</v>
      </c>
      <c r="H231" s="191">
        <v>0.4617</v>
      </c>
    </row>
    <row r="232" spans="2:8" x14ac:dyDescent="0.25">
      <c r="B232" s="190">
        <v>6089</v>
      </c>
      <c r="C232" s="190" t="s">
        <v>3521</v>
      </c>
      <c r="D232" s="190" t="s">
        <v>5</v>
      </c>
      <c r="E232" s="190" t="s">
        <v>1326</v>
      </c>
      <c r="F232" s="190" t="s">
        <v>17212</v>
      </c>
      <c r="G232" s="190">
        <v>73365</v>
      </c>
      <c r="H232" s="191">
        <v>0.50990000000000002</v>
      </c>
    </row>
    <row r="233" spans="2:8" x14ac:dyDescent="0.25">
      <c r="B233" s="190">
        <v>6091</v>
      </c>
      <c r="C233" s="190" t="s">
        <v>3525</v>
      </c>
      <c r="D233" s="190" t="s">
        <v>5</v>
      </c>
      <c r="E233" s="190" t="s">
        <v>964</v>
      </c>
      <c r="F233" s="190" t="s">
        <v>17212</v>
      </c>
      <c r="G233" s="190">
        <v>1666</v>
      </c>
      <c r="H233" s="191">
        <v>0.61960000000000004</v>
      </c>
    </row>
    <row r="234" spans="2:8" x14ac:dyDescent="0.25">
      <c r="B234" s="190">
        <v>6093</v>
      </c>
      <c r="C234" s="190" t="s">
        <v>3529</v>
      </c>
      <c r="D234" s="190" t="s">
        <v>5</v>
      </c>
      <c r="E234" s="190" t="s">
        <v>1363</v>
      </c>
      <c r="F234" s="190" t="s">
        <v>17212</v>
      </c>
      <c r="G234" s="190">
        <v>18597</v>
      </c>
      <c r="H234" s="191">
        <v>0.5071</v>
      </c>
    </row>
    <row r="235" spans="2:8" x14ac:dyDescent="0.25">
      <c r="B235" s="190">
        <v>6095</v>
      </c>
      <c r="C235" s="190" t="s">
        <v>3533</v>
      </c>
      <c r="D235" s="190" t="s">
        <v>5</v>
      </c>
      <c r="E235" s="190" t="s">
        <v>1385</v>
      </c>
      <c r="F235" s="190" t="s">
        <v>17212</v>
      </c>
      <c r="G235" s="190">
        <v>171609</v>
      </c>
      <c r="H235" s="191">
        <v>0.49469999999999997</v>
      </c>
    </row>
    <row r="236" spans="2:8" x14ac:dyDescent="0.25">
      <c r="B236" s="190">
        <v>6097</v>
      </c>
      <c r="C236" s="190" t="s">
        <v>3537</v>
      </c>
      <c r="D236" s="190" t="s">
        <v>5</v>
      </c>
      <c r="E236" s="190" t="s">
        <v>1402</v>
      </c>
      <c r="F236" s="190" t="s">
        <v>17212</v>
      </c>
      <c r="G236" s="190">
        <v>196581</v>
      </c>
      <c r="H236" s="191">
        <v>0.50009999999999999</v>
      </c>
    </row>
    <row r="237" spans="2:8" x14ac:dyDescent="0.25">
      <c r="B237" s="190">
        <v>6099</v>
      </c>
      <c r="C237" s="190" t="s">
        <v>3541</v>
      </c>
      <c r="D237" s="190" t="s">
        <v>5</v>
      </c>
      <c r="E237" s="190" t="s">
        <v>1420</v>
      </c>
      <c r="F237" s="190" t="s">
        <v>17212</v>
      </c>
      <c r="G237" s="190">
        <v>184892</v>
      </c>
      <c r="H237" s="191">
        <v>0.45429999999999998</v>
      </c>
    </row>
    <row r="238" spans="2:8" x14ac:dyDescent="0.25">
      <c r="B238" s="190">
        <v>6101</v>
      </c>
      <c r="C238" s="190" t="s">
        <v>3545</v>
      </c>
      <c r="D238" s="190" t="s">
        <v>5</v>
      </c>
      <c r="E238" s="190" t="s">
        <v>1444</v>
      </c>
      <c r="F238" s="190" t="s">
        <v>17212</v>
      </c>
      <c r="G238" s="190">
        <v>36008</v>
      </c>
      <c r="H238" s="191">
        <v>0.49070000000000003</v>
      </c>
    </row>
    <row r="239" spans="2:8" x14ac:dyDescent="0.25">
      <c r="B239" s="190">
        <v>6103</v>
      </c>
      <c r="C239" s="190" t="s">
        <v>3549</v>
      </c>
      <c r="D239" s="190" t="s">
        <v>5</v>
      </c>
      <c r="E239" s="190" t="s">
        <v>1462</v>
      </c>
      <c r="F239" s="190" t="s">
        <v>17212</v>
      </c>
      <c r="G239" s="190">
        <v>25040</v>
      </c>
      <c r="H239" s="191">
        <v>0.48799999999999999</v>
      </c>
    </row>
    <row r="240" spans="2:8" x14ac:dyDescent="0.25">
      <c r="B240" s="190">
        <v>6105</v>
      </c>
      <c r="C240" s="190" t="s">
        <v>3553</v>
      </c>
      <c r="D240" s="190" t="s">
        <v>5</v>
      </c>
      <c r="E240" s="190" t="s">
        <v>1482</v>
      </c>
      <c r="F240" s="190" t="s">
        <v>17212</v>
      </c>
      <c r="G240" s="190">
        <v>6339</v>
      </c>
      <c r="H240" s="191">
        <v>0.56930000000000003</v>
      </c>
    </row>
    <row r="241" spans="2:8" x14ac:dyDescent="0.25">
      <c r="B241" s="190">
        <v>6107</v>
      </c>
      <c r="C241" s="190" t="s">
        <v>3557</v>
      </c>
      <c r="D241" s="190" t="s">
        <v>5</v>
      </c>
      <c r="E241" s="190" t="s">
        <v>1500</v>
      </c>
      <c r="F241" s="190" t="s">
        <v>17212</v>
      </c>
      <c r="G241" s="190">
        <v>150591</v>
      </c>
      <c r="H241" s="191">
        <v>0.45049999999999996</v>
      </c>
    </row>
    <row r="242" spans="2:8" x14ac:dyDescent="0.25">
      <c r="B242" s="190">
        <v>6109</v>
      </c>
      <c r="C242" s="190" t="s">
        <v>3561</v>
      </c>
      <c r="D242" s="190" t="s">
        <v>5</v>
      </c>
      <c r="E242" s="190" t="s">
        <v>1521</v>
      </c>
      <c r="F242" s="190" t="s">
        <v>17212</v>
      </c>
      <c r="G242" s="190">
        <v>25484</v>
      </c>
      <c r="H242" s="191">
        <v>0.54120000000000001</v>
      </c>
    </row>
    <row r="243" spans="2:8" x14ac:dyDescent="0.25">
      <c r="B243" s="190">
        <v>6111</v>
      </c>
      <c r="C243" s="190" t="s">
        <v>3565</v>
      </c>
      <c r="D243" s="190" t="s">
        <v>5</v>
      </c>
      <c r="E243" s="190" t="s">
        <v>1543</v>
      </c>
      <c r="F243" s="190" t="s">
        <v>17212</v>
      </c>
      <c r="G243" s="190">
        <v>313643</v>
      </c>
      <c r="H243" s="191">
        <v>0.48229999999999995</v>
      </c>
    </row>
    <row r="244" spans="2:8" x14ac:dyDescent="0.25">
      <c r="B244" s="190">
        <v>6113</v>
      </c>
      <c r="C244" s="190" t="s">
        <v>3569</v>
      </c>
      <c r="D244" s="190" t="s">
        <v>5</v>
      </c>
      <c r="E244" s="190" t="s">
        <v>1558</v>
      </c>
      <c r="F244" s="190" t="s">
        <v>17212</v>
      </c>
      <c r="G244" s="190">
        <v>73935</v>
      </c>
      <c r="H244" s="191">
        <v>0.42719999999999997</v>
      </c>
    </row>
    <row r="245" spans="2:8" x14ac:dyDescent="0.25">
      <c r="B245" s="190">
        <v>6115</v>
      </c>
      <c r="C245" s="190" t="s">
        <v>3573</v>
      </c>
      <c r="D245" s="190" t="s">
        <v>5</v>
      </c>
      <c r="E245" s="190" t="s">
        <v>1571</v>
      </c>
      <c r="F245" s="190" t="s">
        <v>17212</v>
      </c>
      <c r="G245" s="190">
        <v>25698</v>
      </c>
      <c r="H245" s="191">
        <v>0.43640000000000001</v>
      </c>
    </row>
    <row r="246" spans="2:8" x14ac:dyDescent="0.25">
      <c r="B246" s="190">
        <v>8001</v>
      </c>
      <c r="C246" s="190" t="s">
        <v>3575</v>
      </c>
      <c r="D246" s="190" t="s">
        <v>6</v>
      </c>
      <c r="E246" s="190" t="s">
        <v>64</v>
      </c>
      <c r="F246" s="190" t="s">
        <v>17213</v>
      </c>
      <c r="G246" s="190">
        <v>179611</v>
      </c>
      <c r="H246" s="191">
        <v>0.47350000000000003</v>
      </c>
    </row>
    <row r="247" spans="2:8" x14ac:dyDescent="0.25">
      <c r="B247" s="190">
        <v>8003</v>
      </c>
      <c r="C247" s="190" t="s">
        <v>3581</v>
      </c>
      <c r="D247" s="190" t="s">
        <v>6</v>
      </c>
      <c r="E247" s="190" t="s">
        <v>106</v>
      </c>
      <c r="F247" s="190" t="s">
        <v>17213</v>
      </c>
      <c r="G247" s="190">
        <v>5422</v>
      </c>
      <c r="H247" s="191">
        <v>0.4425</v>
      </c>
    </row>
    <row r="248" spans="2:8" x14ac:dyDescent="0.25">
      <c r="B248" s="190">
        <v>8005</v>
      </c>
      <c r="C248" s="190" t="s">
        <v>3585</v>
      </c>
      <c r="D248" s="190" t="s">
        <v>6</v>
      </c>
      <c r="E248" s="190" t="s">
        <v>150</v>
      </c>
      <c r="F248" s="190" t="s">
        <v>17213</v>
      </c>
      <c r="G248" s="190">
        <v>253532</v>
      </c>
      <c r="H248" s="191">
        <v>0.51100000000000001</v>
      </c>
    </row>
    <row r="249" spans="2:8" x14ac:dyDescent="0.25">
      <c r="B249" s="190">
        <v>8007</v>
      </c>
      <c r="C249" s="190" t="s">
        <v>3587</v>
      </c>
      <c r="D249" s="190" t="s">
        <v>6</v>
      </c>
      <c r="E249" s="190" t="s">
        <v>198</v>
      </c>
      <c r="F249" s="190" t="s">
        <v>17213</v>
      </c>
      <c r="G249" s="190">
        <v>7845</v>
      </c>
      <c r="H249" s="191">
        <v>0.6331</v>
      </c>
    </row>
    <row r="250" spans="2:8" x14ac:dyDescent="0.25">
      <c r="B250" s="190">
        <v>8009</v>
      </c>
      <c r="C250" s="190" t="s">
        <v>3591</v>
      </c>
      <c r="D250" s="190" t="s">
        <v>6</v>
      </c>
      <c r="E250" s="190" t="s">
        <v>244</v>
      </c>
      <c r="F250" s="190" t="s">
        <v>17213</v>
      </c>
      <c r="G250" s="190">
        <v>1754</v>
      </c>
      <c r="H250" s="191">
        <v>0.56399999999999995</v>
      </c>
    </row>
    <row r="251" spans="2:8" x14ac:dyDescent="0.25">
      <c r="B251" s="190">
        <v>8011</v>
      </c>
      <c r="C251" s="190" t="s">
        <v>3595</v>
      </c>
      <c r="D251" s="190" t="s">
        <v>6</v>
      </c>
      <c r="E251" s="190" t="s">
        <v>287</v>
      </c>
      <c r="F251" s="190" t="s">
        <v>17213</v>
      </c>
      <c r="G251" s="190">
        <v>2097</v>
      </c>
      <c r="H251" s="191">
        <v>0.42549999999999999</v>
      </c>
    </row>
    <row r="252" spans="2:8" x14ac:dyDescent="0.25">
      <c r="B252" s="190">
        <v>8013</v>
      </c>
      <c r="C252" s="190" t="s">
        <v>3599</v>
      </c>
      <c r="D252" s="190" t="s">
        <v>6</v>
      </c>
      <c r="E252" s="190" t="s">
        <v>323</v>
      </c>
      <c r="F252" s="190" t="s">
        <v>17213</v>
      </c>
      <c r="G252" s="190">
        <v>130783</v>
      </c>
      <c r="H252" s="191">
        <v>0.48799999999999999</v>
      </c>
    </row>
    <row r="253" spans="2:8" x14ac:dyDescent="0.25">
      <c r="B253" s="190">
        <v>8014</v>
      </c>
      <c r="C253" s="190" t="s">
        <v>3603</v>
      </c>
      <c r="D253" s="190" t="s">
        <v>6</v>
      </c>
      <c r="E253" s="190" t="s">
        <v>359</v>
      </c>
      <c r="F253" s="190" t="s">
        <v>17213</v>
      </c>
      <c r="G253" s="190">
        <v>31054</v>
      </c>
      <c r="H253" s="191">
        <v>0.53869999999999996</v>
      </c>
    </row>
    <row r="254" spans="2:8" x14ac:dyDescent="0.25">
      <c r="B254" s="190">
        <v>8015</v>
      </c>
      <c r="C254" s="190" t="s">
        <v>3605</v>
      </c>
      <c r="D254" s="190" t="s">
        <v>6</v>
      </c>
      <c r="E254" s="190" t="s">
        <v>395</v>
      </c>
      <c r="F254" s="190" t="s">
        <v>17213</v>
      </c>
      <c r="G254" s="190">
        <v>10743</v>
      </c>
      <c r="H254" s="191">
        <v>0.59450000000000003</v>
      </c>
    </row>
    <row r="255" spans="2:8" x14ac:dyDescent="0.25">
      <c r="B255" s="190">
        <v>8017</v>
      </c>
      <c r="C255" s="190" t="s">
        <v>3609</v>
      </c>
      <c r="D255" s="190" t="s">
        <v>6</v>
      </c>
      <c r="E255" s="190" t="s">
        <v>430</v>
      </c>
      <c r="F255" s="190" t="s">
        <v>17213</v>
      </c>
      <c r="G255" s="190">
        <v>1038</v>
      </c>
      <c r="H255" s="191">
        <v>0.69290000000000007</v>
      </c>
    </row>
    <row r="256" spans="2:8" x14ac:dyDescent="0.25">
      <c r="B256" s="190">
        <v>8019</v>
      </c>
      <c r="C256" s="190" t="s">
        <v>3613</v>
      </c>
      <c r="D256" s="190" t="s">
        <v>6</v>
      </c>
      <c r="E256" s="190" t="s">
        <v>464</v>
      </c>
      <c r="F256" s="190" t="s">
        <v>17213</v>
      </c>
      <c r="G256" s="190">
        <v>4954</v>
      </c>
      <c r="H256" s="191">
        <v>0.60860000000000003</v>
      </c>
    </row>
    <row r="257" spans="2:8" x14ac:dyDescent="0.25">
      <c r="B257" s="190">
        <v>8021</v>
      </c>
      <c r="C257" s="190" t="s">
        <v>3615</v>
      </c>
      <c r="D257" s="190" t="s">
        <v>6</v>
      </c>
      <c r="E257" s="190" t="s">
        <v>498</v>
      </c>
      <c r="F257" s="190" t="s">
        <v>17213</v>
      </c>
      <c r="G257" s="190">
        <v>3460</v>
      </c>
      <c r="H257" s="191">
        <v>0.53120000000000001</v>
      </c>
    </row>
    <row r="258" spans="2:8" x14ac:dyDescent="0.25">
      <c r="B258" s="190">
        <v>8023</v>
      </c>
      <c r="C258" s="190" t="s">
        <v>3619</v>
      </c>
      <c r="D258" s="190" t="s">
        <v>6</v>
      </c>
      <c r="E258" s="190" t="s">
        <v>525</v>
      </c>
      <c r="F258" s="190" t="s">
        <v>17213</v>
      </c>
      <c r="G258" s="190">
        <v>1836</v>
      </c>
      <c r="H258" s="191">
        <v>0.54449999999999998</v>
      </c>
    </row>
    <row r="259" spans="2:8" x14ac:dyDescent="0.25">
      <c r="B259" s="190">
        <v>8025</v>
      </c>
      <c r="C259" s="190" t="s">
        <v>3623</v>
      </c>
      <c r="D259" s="190" t="s">
        <v>6</v>
      </c>
      <c r="E259" s="190" t="s">
        <v>558</v>
      </c>
      <c r="F259" s="190" t="s">
        <v>17213</v>
      </c>
      <c r="G259" s="190">
        <v>3204</v>
      </c>
      <c r="H259" s="191">
        <v>0.57979999999999998</v>
      </c>
    </row>
    <row r="260" spans="2:8" x14ac:dyDescent="0.25">
      <c r="B260" s="190">
        <v>8027</v>
      </c>
      <c r="C260" s="190" t="s">
        <v>3627</v>
      </c>
      <c r="D260" s="190" t="s">
        <v>6</v>
      </c>
      <c r="E260" s="190" t="s">
        <v>408</v>
      </c>
      <c r="F260" s="190" t="s">
        <v>17213</v>
      </c>
      <c r="G260" s="190">
        <v>3293</v>
      </c>
      <c r="H260" s="191">
        <v>0.6825</v>
      </c>
    </row>
    <row r="261" spans="2:8" x14ac:dyDescent="0.25">
      <c r="B261" s="190">
        <v>8029</v>
      </c>
      <c r="C261" s="190" t="s">
        <v>3631</v>
      </c>
      <c r="D261" s="190" t="s">
        <v>6</v>
      </c>
      <c r="E261" s="190" t="s">
        <v>626</v>
      </c>
      <c r="F261" s="190" t="s">
        <v>17213</v>
      </c>
      <c r="G261" s="190">
        <v>15398</v>
      </c>
      <c r="H261" s="191">
        <v>0.59750000000000003</v>
      </c>
    </row>
    <row r="262" spans="2:8" x14ac:dyDescent="0.25">
      <c r="B262" s="190">
        <v>8031</v>
      </c>
      <c r="C262" s="190" t="s">
        <v>3635</v>
      </c>
      <c r="D262" s="190" t="s">
        <v>6</v>
      </c>
      <c r="E262" s="190" t="s">
        <v>661</v>
      </c>
      <c r="F262" s="190" t="s">
        <v>17213</v>
      </c>
      <c r="G262" s="190">
        <v>253679</v>
      </c>
      <c r="H262" s="191">
        <v>0.42399999999999999</v>
      </c>
    </row>
    <row r="263" spans="2:8" x14ac:dyDescent="0.25">
      <c r="B263" s="190">
        <v>8033</v>
      </c>
      <c r="C263" s="190" t="s">
        <v>3637</v>
      </c>
      <c r="D263" s="190" t="s">
        <v>6</v>
      </c>
      <c r="E263" s="190" t="s">
        <v>691</v>
      </c>
      <c r="F263" s="190" t="s">
        <v>17213</v>
      </c>
      <c r="G263" s="190">
        <v>1220</v>
      </c>
      <c r="H263" s="191">
        <v>0.6923999999999999</v>
      </c>
    </row>
    <row r="264" spans="2:8" x14ac:dyDescent="0.25">
      <c r="B264" s="190">
        <v>8035</v>
      </c>
      <c r="C264" s="190" t="s">
        <v>3641</v>
      </c>
      <c r="D264" s="190" t="s">
        <v>6</v>
      </c>
      <c r="E264" s="190" t="s">
        <v>169</v>
      </c>
      <c r="F264" s="190" t="s">
        <v>17213</v>
      </c>
      <c r="G264" s="190">
        <v>163280</v>
      </c>
      <c r="H264" s="191">
        <v>0.60350000000000004</v>
      </c>
    </row>
    <row r="265" spans="2:8" x14ac:dyDescent="0.25">
      <c r="B265" s="190">
        <v>8037</v>
      </c>
      <c r="C265" s="190" t="s">
        <v>3643</v>
      </c>
      <c r="D265" s="190" t="s">
        <v>6</v>
      </c>
      <c r="E265" s="190" t="s">
        <v>745</v>
      </c>
      <c r="F265" s="190" t="s">
        <v>17213</v>
      </c>
      <c r="G265" s="190">
        <v>21568</v>
      </c>
      <c r="H265" s="191">
        <v>0.48469999999999996</v>
      </c>
    </row>
    <row r="266" spans="2:8" x14ac:dyDescent="0.25">
      <c r="B266" s="190">
        <v>8039</v>
      </c>
      <c r="C266" s="190" t="s">
        <v>3647</v>
      </c>
      <c r="D266" s="190" t="s">
        <v>6</v>
      </c>
      <c r="E266" s="190" t="s">
        <v>776</v>
      </c>
      <c r="F266" s="190" t="s">
        <v>17213</v>
      </c>
      <c r="G266" s="190">
        <v>14390</v>
      </c>
      <c r="H266" s="191">
        <v>0.66139999999999999</v>
      </c>
    </row>
    <row r="267" spans="2:8" x14ac:dyDescent="0.25">
      <c r="B267" s="190">
        <v>8041</v>
      </c>
      <c r="C267" s="190" t="s">
        <v>3649</v>
      </c>
      <c r="D267" s="190" t="s">
        <v>6</v>
      </c>
      <c r="E267" s="190" t="s">
        <v>800</v>
      </c>
      <c r="F267" s="190" t="s">
        <v>17213</v>
      </c>
      <c r="G267" s="190">
        <v>292212</v>
      </c>
      <c r="H267" s="191">
        <v>0.51759999999999995</v>
      </c>
    </row>
    <row r="268" spans="2:8" x14ac:dyDescent="0.25">
      <c r="B268" s="190">
        <v>8043</v>
      </c>
      <c r="C268" s="190" t="s">
        <v>3653</v>
      </c>
      <c r="D268" s="190" t="s">
        <v>6</v>
      </c>
      <c r="E268" s="190" t="s">
        <v>353</v>
      </c>
      <c r="F268" s="190" t="s">
        <v>17213</v>
      </c>
      <c r="G268" s="190">
        <v>18469</v>
      </c>
      <c r="H268" s="191">
        <v>0.45159999999999995</v>
      </c>
    </row>
    <row r="269" spans="2:8" x14ac:dyDescent="0.25">
      <c r="B269" s="190">
        <v>8045</v>
      </c>
      <c r="C269" s="190" t="s">
        <v>3657</v>
      </c>
      <c r="D269" s="190" t="s">
        <v>6</v>
      </c>
      <c r="E269" s="190" t="s">
        <v>419</v>
      </c>
      <c r="F269" s="190" t="s">
        <v>17213</v>
      </c>
      <c r="G269" s="190">
        <v>23150</v>
      </c>
      <c r="H269" s="191">
        <v>0.50470000000000004</v>
      </c>
    </row>
    <row r="270" spans="2:8" x14ac:dyDescent="0.25">
      <c r="B270" s="190">
        <v>8047</v>
      </c>
      <c r="C270" s="190" t="s">
        <v>3661</v>
      </c>
      <c r="D270" s="190" t="s">
        <v>6</v>
      </c>
      <c r="E270" s="190" t="s">
        <v>880</v>
      </c>
      <c r="F270" s="190" t="s">
        <v>17213</v>
      </c>
      <c r="G270" s="190">
        <v>2994</v>
      </c>
      <c r="H270" s="191">
        <v>0.59050000000000002</v>
      </c>
    </row>
    <row r="271" spans="2:8" x14ac:dyDescent="0.25">
      <c r="B271" s="190">
        <v>8049</v>
      </c>
      <c r="C271" s="190" t="s">
        <v>3663</v>
      </c>
      <c r="D271" s="190" t="s">
        <v>6</v>
      </c>
      <c r="E271" s="190" t="s">
        <v>453</v>
      </c>
      <c r="F271" s="190" t="s">
        <v>17213</v>
      </c>
      <c r="G271" s="190">
        <v>7872</v>
      </c>
      <c r="H271" s="191">
        <v>0.58979999999999999</v>
      </c>
    </row>
    <row r="272" spans="2:8" x14ac:dyDescent="0.25">
      <c r="B272" s="190">
        <v>8051</v>
      </c>
      <c r="C272" s="190" t="s">
        <v>3667</v>
      </c>
      <c r="D272" s="190" t="s">
        <v>6</v>
      </c>
      <c r="E272" s="190" t="s">
        <v>929</v>
      </c>
      <c r="F272" s="190" t="s">
        <v>17213</v>
      </c>
      <c r="G272" s="190">
        <v>7276</v>
      </c>
      <c r="H272" s="191">
        <v>0.49249999999999999</v>
      </c>
    </row>
    <row r="273" spans="2:8" x14ac:dyDescent="0.25">
      <c r="B273" s="190">
        <v>8053</v>
      </c>
      <c r="C273" s="190" t="s">
        <v>3671</v>
      </c>
      <c r="D273" s="190" t="s">
        <v>6</v>
      </c>
      <c r="E273" s="190" t="s">
        <v>956</v>
      </c>
      <c r="F273" s="190" t="s">
        <v>17213</v>
      </c>
      <c r="G273" s="190">
        <v>459</v>
      </c>
      <c r="H273" s="191">
        <v>0.68200000000000005</v>
      </c>
    </row>
    <row r="274" spans="2:8" x14ac:dyDescent="0.25">
      <c r="B274" s="190">
        <v>8055</v>
      </c>
      <c r="C274" s="190" t="s">
        <v>3675</v>
      </c>
      <c r="D274" s="190" t="s">
        <v>6</v>
      </c>
      <c r="E274" s="190" t="s">
        <v>980</v>
      </c>
      <c r="F274" s="190" t="s">
        <v>17213</v>
      </c>
      <c r="G274" s="190">
        <v>3227</v>
      </c>
      <c r="H274" s="191">
        <v>0.52039999999999997</v>
      </c>
    </row>
    <row r="275" spans="2:8" x14ac:dyDescent="0.25">
      <c r="B275" s="190">
        <v>8057</v>
      </c>
      <c r="C275" s="190" t="s">
        <v>3679</v>
      </c>
      <c r="D275" s="190" t="s">
        <v>6</v>
      </c>
      <c r="E275" s="190" t="s">
        <v>609</v>
      </c>
      <c r="F275" s="190" t="s">
        <v>17213</v>
      </c>
      <c r="G275" s="190">
        <v>709</v>
      </c>
      <c r="H275" s="191">
        <v>0.61020000000000008</v>
      </c>
    </row>
    <row r="276" spans="2:8" x14ac:dyDescent="0.25">
      <c r="B276" s="190">
        <v>8059</v>
      </c>
      <c r="C276" s="190" t="s">
        <v>3683</v>
      </c>
      <c r="D276" s="190" t="s">
        <v>6</v>
      </c>
      <c r="E276" s="190" t="s">
        <v>648</v>
      </c>
      <c r="F276" s="190" t="s">
        <v>17213</v>
      </c>
      <c r="G276" s="190">
        <v>260058</v>
      </c>
      <c r="H276" s="191">
        <v>0.5494</v>
      </c>
    </row>
    <row r="277" spans="2:8" x14ac:dyDescent="0.25">
      <c r="B277" s="190">
        <v>8061</v>
      </c>
      <c r="C277" s="190" t="s">
        <v>3685</v>
      </c>
      <c r="D277" s="190" t="s">
        <v>6</v>
      </c>
      <c r="E277" s="190" t="s">
        <v>1048</v>
      </c>
      <c r="F277" s="190" t="s">
        <v>17213</v>
      </c>
      <c r="G277" s="190">
        <v>802</v>
      </c>
      <c r="H277" s="191">
        <v>0.6926000000000001</v>
      </c>
    </row>
    <row r="278" spans="2:8" x14ac:dyDescent="0.25">
      <c r="B278" s="190">
        <v>8063</v>
      </c>
      <c r="C278" s="190" t="s">
        <v>3689</v>
      </c>
      <c r="D278" s="190" t="s">
        <v>6</v>
      </c>
      <c r="E278" s="190" t="s">
        <v>1074</v>
      </c>
      <c r="F278" s="190" t="s">
        <v>17213</v>
      </c>
      <c r="G278" s="190">
        <v>3456</v>
      </c>
      <c r="H278" s="191">
        <v>0.62380000000000002</v>
      </c>
    </row>
    <row r="279" spans="2:8" x14ac:dyDescent="0.25">
      <c r="B279" s="190">
        <v>8065</v>
      </c>
      <c r="C279" s="190" t="s">
        <v>3693</v>
      </c>
      <c r="D279" s="190" t="s">
        <v>6</v>
      </c>
      <c r="E279" s="190" t="s">
        <v>660</v>
      </c>
      <c r="F279" s="190" t="s">
        <v>17213</v>
      </c>
      <c r="G279" s="190">
        <v>3231</v>
      </c>
      <c r="H279" s="191">
        <v>0.4929</v>
      </c>
    </row>
    <row r="280" spans="2:8" x14ac:dyDescent="0.25">
      <c r="B280" s="190">
        <v>8067</v>
      </c>
      <c r="C280" s="190" t="s">
        <v>3697</v>
      </c>
      <c r="D280" s="190" t="s">
        <v>6</v>
      </c>
      <c r="E280" s="190" t="s">
        <v>1116</v>
      </c>
      <c r="F280" s="190" t="s">
        <v>17213</v>
      </c>
      <c r="G280" s="190">
        <v>25574</v>
      </c>
      <c r="H280" s="191">
        <v>0.54299999999999993</v>
      </c>
    </row>
    <row r="281" spans="2:8" x14ac:dyDescent="0.25">
      <c r="B281" s="190">
        <v>8069</v>
      </c>
      <c r="C281" s="190" t="s">
        <v>3701</v>
      </c>
      <c r="D281" s="190" t="s">
        <v>6</v>
      </c>
      <c r="E281" s="190" t="s">
        <v>1141</v>
      </c>
      <c r="F281" s="190" t="s">
        <v>17213</v>
      </c>
      <c r="G281" s="190">
        <v>153426</v>
      </c>
      <c r="H281" s="191">
        <v>0.51229999999999998</v>
      </c>
    </row>
    <row r="282" spans="2:8" x14ac:dyDescent="0.25">
      <c r="B282" s="190">
        <v>8071</v>
      </c>
      <c r="C282" s="190" t="s">
        <v>3705</v>
      </c>
      <c r="D282" s="190" t="s">
        <v>6</v>
      </c>
      <c r="E282" s="190" t="s">
        <v>1161</v>
      </c>
      <c r="F282" s="190" t="s">
        <v>17213</v>
      </c>
      <c r="G282" s="190">
        <v>6449</v>
      </c>
      <c r="H282" s="191">
        <v>0.51529999999999998</v>
      </c>
    </row>
    <row r="283" spans="2:8" x14ac:dyDescent="0.25">
      <c r="B283" s="190">
        <v>8073</v>
      </c>
      <c r="C283" s="190" t="s">
        <v>3709</v>
      </c>
      <c r="D283" s="190" t="s">
        <v>6</v>
      </c>
      <c r="E283" s="190" t="s">
        <v>365</v>
      </c>
      <c r="F283" s="190" t="s">
        <v>17213</v>
      </c>
      <c r="G283" s="190">
        <v>2689</v>
      </c>
      <c r="H283" s="191">
        <v>0.57310000000000005</v>
      </c>
    </row>
    <row r="284" spans="2:8" x14ac:dyDescent="0.25">
      <c r="B284" s="190">
        <v>8075</v>
      </c>
      <c r="C284" s="190" t="s">
        <v>3713</v>
      </c>
      <c r="D284" s="190" t="s">
        <v>6</v>
      </c>
      <c r="E284" s="190" t="s">
        <v>849</v>
      </c>
      <c r="F284" s="190" t="s">
        <v>17213</v>
      </c>
      <c r="G284" s="190">
        <v>10771</v>
      </c>
      <c r="H284" s="191">
        <v>0.57269999999999999</v>
      </c>
    </row>
    <row r="285" spans="2:8" x14ac:dyDescent="0.25">
      <c r="B285" s="190">
        <v>8077</v>
      </c>
      <c r="C285" s="190" t="s">
        <v>3717</v>
      </c>
      <c r="D285" s="190" t="s">
        <v>6</v>
      </c>
      <c r="E285" s="190" t="s">
        <v>1225</v>
      </c>
      <c r="F285" s="190" t="s">
        <v>17213</v>
      </c>
      <c r="G285" s="190">
        <v>67426</v>
      </c>
      <c r="H285" s="191">
        <v>0.52829999999999999</v>
      </c>
    </row>
    <row r="286" spans="2:8" x14ac:dyDescent="0.25">
      <c r="B286" s="190">
        <v>8079</v>
      </c>
      <c r="C286" s="190" t="s">
        <v>3721</v>
      </c>
      <c r="D286" s="190" t="s">
        <v>6</v>
      </c>
      <c r="E286" s="190" t="s">
        <v>477</v>
      </c>
      <c r="F286" s="190" t="s">
        <v>17213</v>
      </c>
      <c r="G286" s="190">
        <v>525</v>
      </c>
      <c r="H286" s="191">
        <v>0.68269999999999997</v>
      </c>
    </row>
    <row r="287" spans="2:8" x14ac:dyDescent="0.25">
      <c r="B287" s="190">
        <v>8081</v>
      </c>
      <c r="C287" s="190" t="s">
        <v>3725</v>
      </c>
      <c r="D287" s="190" t="s">
        <v>6</v>
      </c>
      <c r="E287" s="190" t="s">
        <v>1265</v>
      </c>
      <c r="F287" s="190" t="s">
        <v>17213</v>
      </c>
      <c r="G287" s="190">
        <v>5348</v>
      </c>
      <c r="H287" s="191">
        <v>0.5091</v>
      </c>
    </row>
    <row r="288" spans="2:8" x14ac:dyDescent="0.25">
      <c r="B288" s="190">
        <v>8083</v>
      </c>
      <c r="C288" s="190" t="s">
        <v>3729</v>
      </c>
      <c r="D288" s="190" t="s">
        <v>6</v>
      </c>
      <c r="E288" s="190" t="s">
        <v>1287</v>
      </c>
      <c r="F288" s="190" t="s">
        <v>17213</v>
      </c>
      <c r="G288" s="190">
        <v>11278</v>
      </c>
      <c r="H288" s="191">
        <v>0.55640000000000001</v>
      </c>
    </row>
    <row r="289" spans="2:8" x14ac:dyDescent="0.25">
      <c r="B289" s="190">
        <v>8085</v>
      </c>
      <c r="C289" s="190" t="s">
        <v>3733</v>
      </c>
      <c r="D289" s="190" t="s">
        <v>6</v>
      </c>
      <c r="E289" s="190" t="s">
        <v>1309</v>
      </c>
      <c r="F289" s="190" t="s">
        <v>17213</v>
      </c>
      <c r="G289" s="190">
        <v>18861</v>
      </c>
      <c r="H289" s="191">
        <v>0.52680000000000005</v>
      </c>
    </row>
    <row r="290" spans="2:8" x14ac:dyDescent="0.25">
      <c r="B290" s="190">
        <v>8087</v>
      </c>
      <c r="C290" s="190" t="s">
        <v>3737</v>
      </c>
      <c r="D290" s="190" t="s">
        <v>6</v>
      </c>
      <c r="E290" s="190" t="s">
        <v>615</v>
      </c>
      <c r="F290" s="190" t="s">
        <v>17213</v>
      </c>
      <c r="G290" s="190">
        <v>11377</v>
      </c>
      <c r="H290" s="191">
        <v>0.50249999999999995</v>
      </c>
    </row>
    <row r="291" spans="2:8" x14ac:dyDescent="0.25">
      <c r="B291" s="190">
        <v>8089</v>
      </c>
      <c r="C291" s="190" t="s">
        <v>3741</v>
      </c>
      <c r="D291" s="190" t="s">
        <v>6</v>
      </c>
      <c r="E291" s="190" t="s">
        <v>757</v>
      </c>
      <c r="F291" s="190" t="s">
        <v>17213</v>
      </c>
      <c r="G291" s="190">
        <v>6970</v>
      </c>
      <c r="H291" s="191">
        <v>0.47110000000000002</v>
      </c>
    </row>
    <row r="292" spans="2:8" x14ac:dyDescent="0.25">
      <c r="B292" s="190">
        <v>8091</v>
      </c>
      <c r="C292" s="190" t="s">
        <v>3745</v>
      </c>
      <c r="D292" s="190" t="s">
        <v>6</v>
      </c>
      <c r="E292" s="190" t="s">
        <v>1364</v>
      </c>
      <c r="F292" s="190" t="s">
        <v>17213</v>
      </c>
      <c r="G292" s="190">
        <v>2743</v>
      </c>
      <c r="H292" s="191">
        <v>0.60409999999999997</v>
      </c>
    </row>
    <row r="293" spans="2:8" x14ac:dyDescent="0.25">
      <c r="B293" s="190">
        <v>8093</v>
      </c>
      <c r="C293" s="190" t="s">
        <v>3749</v>
      </c>
      <c r="D293" s="190" t="s">
        <v>6</v>
      </c>
      <c r="E293" s="190" t="s">
        <v>619</v>
      </c>
      <c r="F293" s="190" t="s">
        <v>17213</v>
      </c>
      <c r="G293" s="190">
        <v>9676</v>
      </c>
      <c r="H293" s="191">
        <v>0.61549999999999994</v>
      </c>
    </row>
    <row r="294" spans="2:8" x14ac:dyDescent="0.25">
      <c r="B294" s="190">
        <v>8095</v>
      </c>
      <c r="C294" s="190" t="s">
        <v>3751</v>
      </c>
      <c r="D294" s="190" t="s">
        <v>6</v>
      </c>
      <c r="E294" s="190" t="s">
        <v>1147</v>
      </c>
      <c r="F294" s="190" t="s">
        <v>17213</v>
      </c>
      <c r="G294" s="190">
        <v>2340</v>
      </c>
      <c r="H294" s="191">
        <v>0.63619999999999999</v>
      </c>
    </row>
    <row r="295" spans="2:8" x14ac:dyDescent="0.25">
      <c r="B295" s="190">
        <v>8097</v>
      </c>
      <c r="C295" s="190" t="s">
        <v>3755</v>
      </c>
      <c r="D295" s="190" t="s">
        <v>6</v>
      </c>
      <c r="E295" s="190" t="s">
        <v>1421</v>
      </c>
      <c r="F295" s="190" t="s">
        <v>17213</v>
      </c>
      <c r="G295" s="190">
        <v>7832</v>
      </c>
      <c r="H295" s="191">
        <v>0.50409999999999999</v>
      </c>
    </row>
    <row r="296" spans="2:8" x14ac:dyDescent="0.25">
      <c r="B296" s="190">
        <v>8099</v>
      </c>
      <c r="C296" s="190" t="s">
        <v>3759</v>
      </c>
      <c r="D296" s="190" t="s">
        <v>6</v>
      </c>
      <c r="E296" s="190" t="s">
        <v>1445</v>
      </c>
      <c r="F296" s="190" t="s">
        <v>17213</v>
      </c>
      <c r="G296" s="190">
        <v>4670</v>
      </c>
      <c r="H296" s="191">
        <v>0.49780000000000002</v>
      </c>
    </row>
    <row r="297" spans="2:8" x14ac:dyDescent="0.25">
      <c r="B297" s="190">
        <v>8101</v>
      </c>
      <c r="C297" s="190" t="s">
        <v>3763</v>
      </c>
      <c r="D297" s="190" t="s">
        <v>6</v>
      </c>
      <c r="E297" s="190" t="s">
        <v>1463</v>
      </c>
      <c r="F297" s="190" t="s">
        <v>17213</v>
      </c>
      <c r="G297" s="190">
        <v>62710</v>
      </c>
      <c r="H297" s="191">
        <v>0.47139999999999999</v>
      </c>
    </row>
    <row r="298" spans="2:8" x14ac:dyDescent="0.25">
      <c r="B298" s="190">
        <v>8103</v>
      </c>
      <c r="C298" s="190" t="s">
        <v>3767</v>
      </c>
      <c r="D298" s="190" t="s">
        <v>6</v>
      </c>
      <c r="E298" s="190" t="s">
        <v>1483</v>
      </c>
      <c r="F298" s="190" t="s">
        <v>17213</v>
      </c>
      <c r="G298" s="190">
        <v>3386</v>
      </c>
      <c r="H298" s="191">
        <v>0.65170000000000006</v>
      </c>
    </row>
    <row r="299" spans="2:8" x14ac:dyDescent="0.25">
      <c r="B299" s="190">
        <v>8105</v>
      </c>
      <c r="C299" s="190" t="s">
        <v>3771</v>
      </c>
      <c r="D299" s="190" t="s">
        <v>6</v>
      </c>
      <c r="E299" s="190" t="s">
        <v>1501</v>
      </c>
      <c r="F299" s="190" t="s">
        <v>17213</v>
      </c>
      <c r="G299" s="190">
        <v>4798</v>
      </c>
      <c r="H299" s="191">
        <v>0.49009999999999998</v>
      </c>
    </row>
    <row r="300" spans="2:8" x14ac:dyDescent="0.25">
      <c r="B300" s="190">
        <v>8107</v>
      </c>
      <c r="C300" s="190" t="s">
        <v>3775</v>
      </c>
      <c r="D300" s="190" t="s">
        <v>6</v>
      </c>
      <c r="E300" s="190" t="s">
        <v>1522</v>
      </c>
      <c r="F300" s="190" t="s">
        <v>17213</v>
      </c>
      <c r="G300" s="190">
        <v>11694</v>
      </c>
      <c r="H300" s="191">
        <v>0.55369999999999997</v>
      </c>
    </row>
    <row r="301" spans="2:8" x14ac:dyDescent="0.25">
      <c r="B301" s="190">
        <v>8109</v>
      </c>
      <c r="C301" s="190" t="s">
        <v>3779</v>
      </c>
      <c r="D301" s="190" t="s">
        <v>6</v>
      </c>
      <c r="E301" s="190" t="s">
        <v>1544</v>
      </c>
      <c r="F301" s="190" t="s">
        <v>17213</v>
      </c>
      <c r="G301" s="190">
        <v>3338</v>
      </c>
      <c r="H301" s="191">
        <v>0.57700000000000007</v>
      </c>
    </row>
    <row r="302" spans="2:8" x14ac:dyDescent="0.25">
      <c r="B302" s="190">
        <v>8111</v>
      </c>
      <c r="C302" s="190" t="s">
        <v>3783</v>
      </c>
      <c r="D302" s="190" t="s">
        <v>6</v>
      </c>
      <c r="E302" s="190" t="s">
        <v>735</v>
      </c>
      <c r="F302" s="190" t="s">
        <v>17213</v>
      </c>
      <c r="G302" s="190">
        <v>337</v>
      </c>
      <c r="H302" s="191">
        <v>0.57609999999999995</v>
      </c>
    </row>
    <row r="303" spans="2:8" x14ac:dyDescent="0.25">
      <c r="B303" s="190">
        <v>8113</v>
      </c>
      <c r="C303" s="190" t="s">
        <v>3787</v>
      </c>
      <c r="D303" s="190" t="s">
        <v>6</v>
      </c>
      <c r="E303" s="190" t="s">
        <v>912</v>
      </c>
      <c r="F303" s="190" t="s">
        <v>17213</v>
      </c>
      <c r="G303" s="190">
        <v>3796</v>
      </c>
      <c r="H303" s="191">
        <v>0.55490000000000006</v>
      </c>
    </row>
    <row r="304" spans="2:8" x14ac:dyDescent="0.25">
      <c r="B304" s="190">
        <v>8115</v>
      </c>
      <c r="C304" s="190" t="s">
        <v>3791</v>
      </c>
      <c r="D304" s="190" t="s">
        <v>6</v>
      </c>
      <c r="E304" s="190" t="s">
        <v>1585</v>
      </c>
      <c r="F304" s="190" t="s">
        <v>17213</v>
      </c>
      <c r="G304" s="190">
        <v>1110</v>
      </c>
      <c r="H304" s="191">
        <v>0.56859999999999999</v>
      </c>
    </row>
    <row r="305" spans="2:8" x14ac:dyDescent="0.25">
      <c r="B305" s="190">
        <v>8117</v>
      </c>
      <c r="C305" s="190" t="s">
        <v>3795</v>
      </c>
      <c r="D305" s="190" t="s">
        <v>6</v>
      </c>
      <c r="E305" s="190" t="s">
        <v>820</v>
      </c>
      <c r="F305" s="190" t="s">
        <v>17213</v>
      </c>
      <c r="G305" s="190">
        <v>11832</v>
      </c>
      <c r="H305" s="191">
        <v>0.46850000000000003</v>
      </c>
    </row>
    <row r="306" spans="2:8" x14ac:dyDescent="0.25">
      <c r="B306" s="190">
        <v>8119</v>
      </c>
      <c r="C306" s="190" t="s">
        <v>3799</v>
      </c>
      <c r="D306" s="190" t="s">
        <v>6</v>
      </c>
      <c r="E306" s="190" t="s">
        <v>1615</v>
      </c>
      <c r="F306" s="190" t="s">
        <v>17213</v>
      </c>
      <c r="G306" s="190">
        <v>13772</v>
      </c>
      <c r="H306" s="191">
        <v>0.62180000000000002</v>
      </c>
    </row>
    <row r="307" spans="2:8" x14ac:dyDescent="0.25">
      <c r="B307" s="190">
        <v>8121</v>
      </c>
      <c r="C307" s="190" t="s">
        <v>3803</v>
      </c>
      <c r="D307" s="190" t="s">
        <v>6</v>
      </c>
      <c r="E307" s="190" t="s">
        <v>271</v>
      </c>
      <c r="F307" s="190" t="s">
        <v>17213</v>
      </c>
      <c r="G307" s="190">
        <v>2464</v>
      </c>
      <c r="H307" s="191">
        <v>0.626</v>
      </c>
    </row>
    <row r="308" spans="2:8" x14ac:dyDescent="0.25">
      <c r="B308" s="190">
        <v>8123</v>
      </c>
      <c r="C308" s="190" t="s">
        <v>3807</v>
      </c>
      <c r="D308" s="190" t="s">
        <v>6</v>
      </c>
      <c r="E308" s="190" t="s">
        <v>1647</v>
      </c>
      <c r="F308" s="190" t="s">
        <v>17213</v>
      </c>
      <c r="G308" s="190">
        <v>133821</v>
      </c>
      <c r="H308" s="191">
        <v>0.5262</v>
      </c>
    </row>
    <row r="309" spans="2:8" x14ac:dyDescent="0.25">
      <c r="B309" s="190">
        <v>8125</v>
      </c>
      <c r="C309" s="190" t="s">
        <v>3811</v>
      </c>
      <c r="D309" s="190" t="s">
        <v>6</v>
      </c>
      <c r="E309" s="190" t="s">
        <v>588</v>
      </c>
      <c r="F309" s="190" t="s">
        <v>17213</v>
      </c>
      <c r="G309" s="190">
        <v>4334</v>
      </c>
      <c r="H309" s="191">
        <v>0.57200000000000006</v>
      </c>
    </row>
    <row r="310" spans="2:8" x14ac:dyDescent="0.25">
      <c r="B310" s="190">
        <v>9001</v>
      </c>
      <c r="C310" s="190" t="s">
        <v>3868</v>
      </c>
      <c r="D310" s="190" t="s">
        <v>7</v>
      </c>
      <c r="E310" s="190" t="s">
        <v>65</v>
      </c>
      <c r="F310" s="190" t="s">
        <v>17214</v>
      </c>
      <c r="G310" s="190">
        <v>364726</v>
      </c>
      <c r="H310" s="191">
        <v>0.49950000000000006</v>
      </c>
    </row>
    <row r="311" spans="2:8" x14ac:dyDescent="0.25">
      <c r="B311" s="190">
        <v>9003</v>
      </c>
      <c r="C311" s="190" t="s">
        <v>3929</v>
      </c>
      <c r="D311" s="190" t="s">
        <v>7</v>
      </c>
      <c r="E311" s="190" t="s">
        <v>107</v>
      </c>
      <c r="F311" s="190" t="s">
        <v>17214</v>
      </c>
      <c r="G311" s="190">
        <v>359492</v>
      </c>
      <c r="H311" s="191">
        <v>0.50019999999999998</v>
      </c>
    </row>
    <row r="312" spans="2:8" x14ac:dyDescent="0.25">
      <c r="B312" s="190">
        <v>9005</v>
      </c>
      <c r="C312" s="190" t="s">
        <v>3984</v>
      </c>
      <c r="D312" s="190" t="s">
        <v>7</v>
      </c>
      <c r="E312" s="190" t="s">
        <v>151</v>
      </c>
      <c r="F312" s="190" t="s">
        <v>17214</v>
      </c>
      <c r="G312" s="190">
        <v>89737</v>
      </c>
      <c r="H312" s="191">
        <v>0.59350000000000003</v>
      </c>
    </row>
    <row r="313" spans="2:8" x14ac:dyDescent="0.25">
      <c r="B313" s="190">
        <v>9007</v>
      </c>
      <c r="C313" s="190" t="s">
        <v>4017</v>
      </c>
      <c r="D313" s="190" t="s">
        <v>7</v>
      </c>
      <c r="E313" s="190" t="s">
        <v>199</v>
      </c>
      <c r="F313" s="190" t="s">
        <v>17214</v>
      </c>
      <c r="G313" s="190">
        <v>77921</v>
      </c>
      <c r="H313" s="191">
        <v>0.57409999999999994</v>
      </c>
    </row>
    <row r="314" spans="2:8" x14ac:dyDescent="0.25">
      <c r="B314" s="190">
        <v>9009</v>
      </c>
      <c r="C314" s="190" t="s">
        <v>4078</v>
      </c>
      <c r="D314" s="190" t="s">
        <v>7</v>
      </c>
      <c r="E314" s="190" t="s">
        <v>245</v>
      </c>
      <c r="F314" s="190" t="s">
        <v>17214</v>
      </c>
      <c r="G314" s="190">
        <v>345476</v>
      </c>
      <c r="H314" s="191">
        <v>0.49729999999999996</v>
      </c>
    </row>
    <row r="315" spans="2:8" x14ac:dyDescent="0.25">
      <c r="B315" s="190">
        <v>9011</v>
      </c>
      <c r="C315" s="190" t="s">
        <v>4125</v>
      </c>
      <c r="D315" s="190" t="s">
        <v>7</v>
      </c>
      <c r="E315" s="190" t="s">
        <v>288</v>
      </c>
      <c r="F315" s="190" t="s">
        <v>17214</v>
      </c>
      <c r="G315" s="190">
        <v>117859</v>
      </c>
      <c r="H315" s="191">
        <v>0.53739999999999999</v>
      </c>
    </row>
    <row r="316" spans="2:8" x14ac:dyDescent="0.25">
      <c r="B316" s="190">
        <v>9013</v>
      </c>
      <c r="C316" s="190" t="s">
        <v>4152</v>
      </c>
      <c r="D316" s="190" t="s">
        <v>7</v>
      </c>
      <c r="E316" s="190" t="s">
        <v>324</v>
      </c>
      <c r="F316" s="190" t="s">
        <v>17214</v>
      </c>
      <c r="G316" s="190">
        <v>68611</v>
      </c>
      <c r="H316" s="191">
        <v>0.53549999999999998</v>
      </c>
    </row>
    <row r="317" spans="2:8" x14ac:dyDescent="0.25">
      <c r="B317" s="190">
        <v>9015</v>
      </c>
      <c r="C317" s="190" t="s">
        <v>4185</v>
      </c>
      <c r="D317" s="190" t="s">
        <v>7</v>
      </c>
      <c r="E317" s="190" t="s">
        <v>360</v>
      </c>
      <c r="F317" s="190" t="s">
        <v>17214</v>
      </c>
      <c r="G317" s="190">
        <v>51985</v>
      </c>
      <c r="H317" s="191">
        <v>0.53770000000000007</v>
      </c>
    </row>
    <row r="318" spans="2:8" x14ac:dyDescent="0.25">
      <c r="B318" s="190">
        <v>10001</v>
      </c>
      <c r="C318" s="190" t="s">
        <v>4187</v>
      </c>
      <c r="D318" s="190" t="s">
        <v>8</v>
      </c>
      <c r="E318" s="190" t="s">
        <v>66</v>
      </c>
      <c r="F318" s="190" t="s">
        <v>17215</v>
      </c>
      <c r="G318" s="190">
        <v>75403</v>
      </c>
      <c r="H318" s="191">
        <v>0.52439999999999998</v>
      </c>
    </row>
    <row r="319" spans="2:8" x14ac:dyDescent="0.25">
      <c r="B319" s="190">
        <v>10003</v>
      </c>
      <c r="C319" s="190" t="s">
        <v>4193</v>
      </c>
      <c r="D319" s="190" t="s">
        <v>8</v>
      </c>
      <c r="E319" s="190" t="s">
        <v>108</v>
      </c>
      <c r="F319" s="190" t="s">
        <v>17215</v>
      </c>
      <c r="G319" s="190">
        <v>225121</v>
      </c>
      <c r="H319" s="191">
        <v>0.50470000000000004</v>
      </c>
    </row>
    <row r="320" spans="2:8" x14ac:dyDescent="0.25">
      <c r="B320" s="190">
        <v>10005</v>
      </c>
      <c r="C320" s="190" t="s">
        <v>4197</v>
      </c>
      <c r="D320" s="190" t="s">
        <v>8</v>
      </c>
      <c r="E320" s="190" t="s">
        <v>152</v>
      </c>
      <c r="F320" s="190" t="s">
        <v>17215</v>
      </c>
      <c r="G320" s="190">
        <v>119483</v>
      </c>
      <c r="H320" s="191">
        <v>0.57889999999999997</v>
      </c>
    </row>
    <row r="321" spans="2:8" x14ac:dyDescent="0.25">
      <c r="B321" s="190">
        <v>11001</v>
      </c>
      <c r="C321" s="190" t="s">
        <v>4201</v>
      </c>
      <c r="D321" s="190" t="s">
        <v>9</v>
      </c>
      <c r="E321" s="190" t="s">
        <v>9</v>
      </c>
      <c r="F321" s="190" t="s">
        <v>17216</v>
      </c>
      <c r="G321" s="190">
        <v>215498</v>
      </c>
      <c r="H321" s="191">
        <v>0.36420000000000002</v>
      </c>
    </row>
    <row r="322" spans="2:8" x14ac:dyDescent="0.25">
      <c r="B322" s="190">
        <v>12001</v>
      </c>
      <c r="C322" s="190" t="s">
        <v>4207</v>
      </c>
      <c r="D322" s="190" t="s">
        <v>10</v>
      </c>
      <c r="E322" s="190" t="s">
        <v>67</v>
      </c>
      <c r="F322" s="190" t="s">
        <v>17217</v>
      </c>
      <c r="G322" s="190">
        <v>92976</v>
      </c>
      <c r="H322" s="191">
        <v>0.40789999999999998</v>
      </c>
    </row>
    <row r="323" spans="2:8" x14ac:dyDescent="0.25">
      <c r="B323" s="190">
        <v>12003</v>
      </c>
      <c r="C323" s="190" t="s">
        <v>4213</v>
      </c>
      <c r="D323" s="190" t="s">
        <v>10</v>
      </c>
      <c r="E323" s="190" t="s">
        <v>87</v>
      </c>
      <c r="F323" s="190" t="s">
        <v>17217</v>
      </c>
      <c r="G323" s="190">
        <v>12024</v>
      </c>
      <c r="H323" s="191">
        <v>0.49329999999999996</v>
      </c>
    </row>
    <row r="324" spans="2:8" x14ac:dyDescent="0.25">
      <c r="B324" s="190">
        <v>12005</v>
      </c>
      <c r="C324" s="190" t="s">
        <v>4217</v>
      </c>
      <c r="D324" s="190" t="s">
        <v>10</v>
      </c>
      <c r="E324" s="190" t="s">
        <v>153</v>
      </c>
      <c r="F324" s="190" t="s">
        <v>17217</v>
      </c>
      <c r="G324" s="190">
        <v>67673</v>
      </c>
      <c r="H324" s="191">
        <v>0.49090000000000006</v>
      </c>
    </row>
    <row r="325" spans="2:8" x14ac:dyDescent="0.25">
      <c r="B325" s="190">
        <v>12007</v>
      </c>
      <c r="C325" s="190" t="s">
        <v>4221</v>
      </c>
      <c r="D325" s="190" t="s">
        <v>10</v>
      </c>
      <c r="E325" s="190" t="s">
        <v>200</v>
      </c>
      <c r="F325" s="190" t="s">
        <v>17217</v>
      </c>
      <c r="G325" s="190">
        <v>11863</v>
      </c>
      <c r="H325" s="191">
        <v>0.4864</v>
      </c>
    </row>
    <row r="326" spans="2:8" x14ac:dyDescent="0.25">
      <c r="B326" s="190">
        <v>12009</v>
      </c>
      <c r="C326" s="190" t="s">
        <v>4225</v>
      </c>
      <c r="D326" s="190" t="s">
        <v>10</v>
      </c>
      <c r="E326" s="190" t="s">
        <v>246</v>
      </c>
      <c r="F326" s="190" t="s">
        <v>17217</v>
      </c>
      <c r="G326" s="190">
        <v>279770</v>
      </c>
      <c r="H326" s="191">
        <v>0.5454</v>
      </c>
    </row>
    <row r="327" spans="2:8" x14ac:dyDescent="0.25">
      <c r="B327" s="190">
        <v>12011</v>
      </c>
      <c r="C327" s="190" t="s">
        <v>4229</v>
      </c>
      <c r="D327" s="190" t="s">
        <v>10</v>
      </c>
      <c r="E327" s="190" t="s">
        <v>289</v>
      </c>
      <c r="F327" s="190" t="s">
        <v>17217</v>
      </c>
      <c r="G327" s="190">
        <v>706230</v>
      </c>
      <c r="H327" s="191">
        <v>0.4632</v>
      </c>
    </row>
    <row r="328" spans="2:8" x14ac:dyDescent="0.25">
      <c r="B328" s="190">
        <v>12013</v>
      </c>
      <c r="C328" s="190" t="s">
        <v>4233</v>
      </c>
      <c r="D328" s="190" t="s">
        <v>10</v>
      </c>
      <c r="E328" s="190" t="s">
        <v>321</v>
      </c>
      <c r="F328" s="190" t="s">
        <v>17217</v>
      </c>
      <c r="G328" s="190">
        <v>5473</v>
      </c>
      <c r="H328" s="191">
        <v>0.46429999999999999</v>
      </c>
    </row>
    <row r="329" spans="2:8" x14ac:dyDescent="0.25">
      <c r="B329" s="190">
        <v>12015</v>
      </c>
      <c r="C329" s="190" t="s">
        <v>4237</v>
      </c>
      <c r="D329" s="190" t="s">
        <v>10</v>
      </c>
      <c r="E329" s="190" t="s">
        <v>361</v>
      </c>
      <c r="F329" s="190" t="s">
        <v>17217</v>
      </c>
      <c r="G329" s="190">
        <v>100122</v>
      </c>
      <c r="H329" s="191">
        <v>0.58479999999999999</v>
      </c>
    </row>
    <row r="330" spans="2:8" x14ac:dyDescent="0.25">
      <c r="B330" s="190">
        <v>12017</v>
      </c>
      <c r="C330" s="190" t="s">
        <v>4241</v>
      </c>
      <c r="D330" s="190" t="s">
        <v>10</v>
      </c>
      <c r="E330" s="190" t="s">
        <v>396</v>
      </c>
      <c r="F330" s="190" t="s">
        <v>17217</v>
      </c>
      <c r="G330" s="190">
        <v>75734</v>
      </c>
      <c r="H330" s="191">
        <v>0.56569999999999998</v>
      </c>
    </row>
    <row r="331" spans="2:8" x14ac:dyDescent="0.25">
      <c r="B331" s="190">
        <v>12019</v>
      </c>
      <c r="C331" s="190" t="s">
        <v>4245</v>
      </c>
      <c r="D331" s="190" t="s">
        <v>10</v>
      </c>
      <c r="E331" s="190" t="s">
        <v>385</v>
      </c>
      <c r="F331" s="190" t="s">
        <v>17217</v>
      </c>
      <c r="G331" s="190">
        <v>96349</v>
      </c>
      <c r="H331" s="191">
        <v>0.54220000000000002</v>
      </c>
    </row>
    <row r="332" spans="2:8" x14ac:dyDescent="0.25">
      <c r="B332" s="190">
        <v>12021</v>
      </c>
      <c r="C332" s="190" t="s">
        <v>4249</v>
      </c>
      <c r="D332" s="190" t="s">
        <v>10</v>
      </c>
      <c r="E332" s="190" t="s">
        <v>465</v>
      </c>
      <c r="F332" s="190" t="s">
        <v>17217</v>
      </c>
      <c r="G332" s="190">
        <v>179924</v>
      </c>
      <c r="H332" s="191">
        <v>0.55069999999999997</v>
      </c>
    </row>
    <row r="333" spans="2:8" x14ac:dyDescent="0.25">
      <c r="B333" s="190">
        <v>12023</v>
      </c>
      <c r="C333" s="190" t="s">
        <v>4253</v>
      </c>
      <c r="D333" s="190" t="s">
        <v>10</v>
      </c>
      <c r="E333" s="190" t="s">
        <v>269</v>
      </c>
      <c r="F333" s="190" t="s">
        <v>17217</v>
      </c>
      <c r="G333" s="190">
        <v>27747</v>
      </c>
      <c r="H333" s="191">
        <v>0.47229999999999994</v>
      </c>
    </row>
    <row r="334" spans="2:8" x14ac:dyDescent="0.25">
      <c r="B334" s="190">
        <v>12027</v>
      </c>
      <c r="C334" s="190" t="s">
        <v>4257</v>
      </c>
      <c r="D334" s="190" t="s">
        <v>10</v>
      </c>
      <c r="E334" s="190" t="s">
        <v>526</v>
      </c>
      <c r="F334" s="190" t="s">
        <v>17217</v>
      </c>
      <c r="G334" s="190">
        <v>14789</v>
      </c>
      <c r="H334" s="191">
        <v>0.4788</v>
      </c>
    </row>
    <row r="335" spans="2:8" x14ac:dyDescent="0.25">
      <c r="B335" s="190">
        <v>12029</v>
      </c>
      <c r="C335" s="190" t="s">
        <v>4261</v>
      </c>
      <c r="D335" s="190" t="s">
        <v>10</v>
      </c>
      <c r="E335" s="190" t="s">
        <v>559</v>
      </c>
      <c r="F335" s="190" t="s">
        <v>17217</v>
      </c>
      <c r="G335" s="190">
        <v>7731</v>
      </c>
      <c r="H335" s="191">
        <v>0.51600000000000001</v>
      </c>
    </row>
    <row r="336" spans="2:8" x14ac:dyDescent="0.25">
      <c r="B336" s="190">
        <v>12031</v>
      </c>
      <c r="C336" s="190" t="s">
        <v>4265</v>
      </c>
      <c r="D336" s="190" t="s">
        <v>10</v>
      </c>
      <c r="E336" s="190" t="s">
        <v>591</v>
      </c>
      <c r="F336" s="190" t="s">
        <v>17217</v>
      </c>
      <c r="G336" s="190">
        <v>351579</v>
      </c>
      <c r="H336" s="191">
        <v>0.4556</v>
      </c>
    </row>
    <row r="337" spans="2:8" x14ac:dyDescent="0.25">
      <c r="B337" s="190">
        <v>12033</v>
      </c>
      <c r="C337" s="190" t="s">
        <v>4267</v>
      </c>
      <c r="D337" s="190" t="s">
        <v>10</v>
      </c>
      <c r="E337" s="190" t="s">
        <v>627</v>
      </c>
      <c r="F337" s="190" t="s">
        <v>17217</v>
      </c>
      <c r="G337" s="190">
        <v>121384</v>
      </c>
      <c r="H337" s="191">
        <v>0.46750000000000003</v>
      </c>
    </row>
    <row r="338" spans="2:8" x14ac:dyDescent="0.25">
      <c r="B338" s="190">
        <v>12035</v>
      </c>
      <c r="C338" s="190" t="s">
        <v>4271</v>
      </c>
      <c r="D338" s="190" t="s">
        <v>10</v>
      </c>
      <c r="E338" s="190" t="s">
        <v>662</v>
      </c>
      <c r="F338" s="190" t="s">
        <v>17217</v>
      </c>
      <c r="G338" s="190">
        <v>58689</v>
      </c>
      <c r="H338" s="191">
        <v>0.58399999999999996</v>
      </c>
    </row>
    <row r="339" spans="2:8" x14ac:dyDescent="0.25">
      <c r="B339" s="190">
        <v>12037</v>
      </c>
      <c r="C339" s="190" t="s">
        <v>4275</v>
      </c>
      <c r="D339" s="190" t="s">
        <v>10</v>
      </c>
      <c r="E339" s="190" t="s">
        <v>207</v>
      </c>
      <c r="F339" s="190" t="s">
        <v>17217</v>
      </c>
      <c r="G339" s="190">
        <v>4838</v>
      </c>
      <c r="H339" s="191">
        <v>0.48090000000000005</v>
      </c>
    </row>
    <row r="340" spans="2:8" x14ac:dyDescent="0.25">
      <c r="B340" s="190">
        <v>12039</v>
      </c>
      <c r="C340" s="190" t="s">
        <v>4279</v>
      </c>
      <c r="D340" s="190" t="s">
        <v>10</v>
      </c>
      <c r="E340" s="190" t="s">
        <v>721</v>
      </c>
      <c r="F340" s="190" t="s">
        <v>17217</v>
      </c>
      <c r="G340" s="190">
        <v>16058</v>
      </c>
      <c r="H340" s="191">
        <v>0.41</v>
      </c>
    </row>
    <row r="341" spans="2:8" x14ac:dyDescent="0.25">
      <c r="B341" s="190">
        <v>12041</v>
      </c>
      <c r="C341" s="190" t="s">
        <v>4283</v>
      </c>
      <c r="D341" s="190" t="s">
        <v>10</v>
      </c>
      <c r="E341" s="190" t="s">
        <v>746</v>
      </c>
      <c r="F341" s="190" t="s">
        <v>17217</v>
      </c>
      <c r="G341" s="190">
        <v>8018</v>
      </c>
      <c r="H341" s="191">
        <v>0.51259999999999994</v>
      </c>
    </row>
    <row r="342" spans="2:8" x14ac:dyDescent="0.25">
      <c r="B342" s="190">
        <v>12043</v>
      </c>
      <c r="C342" s="190" t="s">
        <v>4285</v>
      </c>
      <c r="D342" s="190" t="s">
        <v>10</v>
      </c>
      <c r="E342" s="190" t="s">
        <v>777</v>
      </c>
      <c r="F342" s="190" t="s">
        <v>17217</v>
      </c>
      <c r="G342" s="190">
        <v>6658</v>
      </c>
      <c r="H342" s="191">
        <v>0.55820000000000003</v>
      </c>
    </row>
    <row r="343" spans="2:8" x14ac:dyDescent="0.25">
      <c r="B343" s="190">
        <v>12045</v>
      </c>
      <c r="C343" s="190" t="s">
        <v>4289</v>
      </c>
      <c r="D343" s="190" t="s">
        <v>10</v>
      </c>
      <c r="E343" s="190" t="s">
        <v>801</v>
      </c>
      <c r="F343" s="190" t="s">
        <v>17217</v>
      </c>
      <c r="G343" s="190">
        <v>7616</v>
      </c>
      <c r="H343" s="191">
        <v>0.52400000000000002</v>
      </c>
    </row>
    <row r="344" spans="2:8" x14ac:dyDescent="0.25">
      <c r="B344" s="190">
        <v>12047</v>
      </c>
      <c r="C344" s="190" t="s">
        <v>4293</v>
      </c>
      <c r="D344" s="190" t="s">
        <v>10</v>
      </c>
      <c r="E344" s="190" t="s">
        <v>785</v>
      </c>
      <c r="F344" s="190" t="s">
        <v>17217</v>
      </c>
      <c r="G344" s="190">
        <v>6056</v>
      </c>
      <c r="H344" s="191">
        <v>0.47360000000000002</v>
      </c>
    </row>
    <row r="345" spans="2:8" x14ac:dyDescent="0.25">
      <c r="B345" s="190">
        <v>12049</v>
      </c>
      <c r="C345" s="190" t="s">
        <v>4297</v>
      </c>
      <c r="D345" s="190" t="s">
        <v>10</v>
      </c>
      <c r="E345" s="190" t="s">
        <v>856</v>
      </c>
      <c r="F345" s="190" t="s">
        <v>17217</v>
      </c>
      <c r="G345" s="190">
        <v>9553</v>
      </c>
      <c r="H345" s="191">
        <v>0.44170000000000004</v>
      </c>
    </row>
    <row r="346" spans="2:8" x14ac:dyDescent="0.25">
      <c r="B346" s="190">
        <v>12051</v>
      </c>
      <c r="C346" s="190" t="s">
        <v>4301</v>
      </c>
      <c r="D346" s="190" t="s">
        <v>10</v>
      </c>
      <c r="E346" s="190" t="s">
        <v>881</v>
      </c>
      <c r="F346" s="190" t="s">
        <v>17217</v>
      </c>
      <c r="G346" s="190">
        <v>12414</v>
      </c>
      <c r="H346" s="191">
        <v>0.38990000000000002</v>
      </c>
    </row>
    <row r="347" spans="2:8" x14ac:dyDescent="0.25">
      <c r="B347" s="190">
        <v>12053</v>
      </c>
      <c r="C347" s="190" t="s">
        <v>4305</v>
      </c>
      <c r="D347" s="190" t="s">
        <v>10</v>
      </c>
      <c r="E347" s="190" t="s">
        <v>903</v>
      </c>
      <c r="F347" s="190" t="s">
        <v>17217</v>
      </c>
      <c r="G347" s="190">
        <v>91422</v>
      </c>
      <c r="H347" s="191">
        <v>0.56189999999999996</v>
      </c>
    </row>
    <row r="348" spans="2:8" x14ac:dyDescent="0.25">
      <c r="B348" s="190">
        <v>12055</v>
      </c>
      <c r="C348" s="190" t="s">
        <v>4309</v>
      </c>
      <c r="D348" s="190" t="s">
        <v>10</v>
      </c>
      <c r="E348" s="190" t="s">
        <v>930</v>
      </c>
      <c r="F348" s="190" t="s">
        <v>17217</v>
      </c>
      <c r="G348" s="190">
        <v>47376</v>
      </c>
      <c r="H348" s="191">
        <v>0.52359999999999995</v>
      </c>
    </row>
    <row r="349" spans="2:8" x14ac:dyDescent="0.25">
      <c r="B349" s="190">
        <v>12057</v>
      </c>
      <c r="C349" s="190" t="s">
        <v>4313</v>
      </c>
      <c r="D349" s="190" t="s">
        <v>10</v>
      </c>
      <c r="E349" s="190" t="s">
        <v>302</v>
      </c>
      <c r="F349" s="190" t="s">
        <v>17217</v>
      </c>
      <c r="G349" s="190">
        <v>549028</v>
      </c>
      <c r="H349" s="191">
        <v>0.46850000000000003</v>
      </c>
    </row>
    <row r="350" spans="2:8" x14ac:dyDescent="0.25">
      <c r="B350" s="190">
        <v>12059</v>
      </c>
      <c r="C350" s="190" t="s">
        <v>4315</v>
      </c>
      <c r="D350" s="190" t="s">
        <v>10</v>
      </c>
      <c r="E350" s="190" t="s">
        <v>908</v>
      </c>
      <c r="F350" s="190" t="s">
        <v>17217</v>
      </c>
      <c r="G350" s="190">
        <v>8614</v>
      </c>
      <c r="H350" s="191">
        <v>0.50219999999999998</v>
      </c>
    </row>
    <row r="351" spans="2:8" x14ac:dyDescent="0.25">
      <c r="B351" s="190">
        <v>12061</v>
      </c>
      <c r="C351" s="190" t="s">
        <v>4319</v>
      </c>
      <c r="D351" s="190" t="s">
        <v>10</v>
      </c>
      <c r="E351" s="190" t="s">
        <v>1003</v>
      </c>
      <c r="F351" s="190" t="s">
        <v>17217</v>
      </c>
      <c r="G351" s="190">
        <v>73963</v>
      </c>
      <c r="H351" s="191">
        <v>0.54100000000000004</v>
      </c>
    </row>
    <row r="352" spans="2:8" x14ac:dyDescent="0.25">
      <c r="B352" s="190">
        <v>12063</v>
      </c>
      <c r="C352" s="190" t="s">
        <v>4323</v>
      </c>
      <c r="D352" s="190" t="s">
        <v>10</v>
      </c>
      <c r="E352" s="190" t="s">
        <v>609</v>
      </c>
      <c r="F352" s="190" t="s">
        <v>17217</v>
      </c>
      <c r="G352" s="190">
        <v>19859</v>
      </c>
      <c r="H352" s="191">
        <v>0.50369999999999993</v>
      </c>
    </row>
    <row r="353" spans="2:8" x14ac:dyDescent="0.25">
      <c r="B353" s="190">
        <v>12065</v>
      </c>
      <c r="C353" s="190" t="s">
        <v>4327</v>
      </c>
      <c r="D353" s="190" t="s">
        <v>10</v>
      </c>
      <c r="E353" s="190" t="s">
        <v>648</v>
      </c>
      <c r="F353" s="190" t="s">
        <v>17217</v>
      </c>
      <c r="G353" s="190">
        <v>6635</v>
      </c>
      <c r="H353" s="191">
        <v>0.51570000000000005</v>
      </c>
    </row>
    <row r="354" spans="2:8" x14ac:dyDescent="0.25">
      <c r="B354" s="190">
        <v>12067</v>
      </c>
      <c r="C354" s="190" t="s">
        <v>4329</v>
      </c>
      <c r="D354" s="190" t="s">
        <v>10</v>
      </c>
      <c r="E354" s="190" t="s">
        <v>1075</v>
      </c>
      <c r="F354" s="190" t="s">
        <v>17217</v>
      </c>
      <c r="G354" s="190">
        <v>3620</v>
      </c>
      <c r="H354" s="191">
        <v>0.52839999999999998</v>
      </c>
    </row>
    <row r="355" spans="2:8" x14ac:dyDescent="0.25">
      <c r="B355" s="190">
        <v>12069</v>
      </c>
      <c r="C355" s="190" t="s">
        <v>4333</v>
      </c>
      <c r="D355" s="190" t="s">
        <v>10</v>
      </c>
      <c r="E355" s="190" t="s">
        <v>660</v>
      </c>
      <c r="F355" s="190" t="s">
        <v>17217</v>
      </c>
      <c r="G355" s="190">
        <v>172929</v>
      </c>
      <c r="H355" s="191">
        <v>0.56380000000000008</v>
      </c>
    </row>
    <row r="356" spans="2:8" x14ac:dyDescent="0.25">
      <c r="B356" s="190">
        <v>12071</v>
      </c>
      <c r="C356" s="190" t="s">
        <v>4337</v>
      </c>
      <c r="D356" s="190" t="s">
        <v>10</v>
      </c>
      <c r="E356" s="190" t="s">
        <v>1040</v>
      </c>
      <c r="F356" s="190" t="s">
        <v>17217</v>
      </c>
      <c r="G356" s="190">
        <v>342908</v>
      </c>
      <c r="H356" s="191">
        <v>0.5373</v>
      </c>
    </row>
    <row r="357" spans="2:8" x14ac:dyDescent="0.25">
      <c r="B357" s="190">
        <v>12073</v>
      </c>
      <c r="C357" s="190" t="s">
        <v>4341</v>
      </c>
      <c r="D357" s="190" t="s">
        <v>10</v>
      </c>
      <c r="E357" s="190" t="s">
        <v>1142</v>
      </c>
      <c r="F357" s="190" t="s">
        <v>17217</v>
      </c>
      <c r="G357" s="190">
        <v>101780</v>
      </c>
      <c r="H357" s="191">
        <v>0.41609999999999997</v>
      </c>
    </row>
    <row r="358" spans="2:8" x14ac:dyDescent="0.25">
      <c r="B358" s="190">
        <v>12075</v>
      </c>
      <c r="C358" s="190" t="s">
        <v>4343</v>
      </c>
      <c r="D358" s="190" t="s">
        <v>10</v>
      </c>
      <c r="E358" s="190" t="s">
        <v>1162</v>
      </c>
      <c r="F358" s="190" t="s">
        <v>17217</v>
      </c>
      <c r="G358" s="190">
        <v>18604</v>
      </c>
      <c r="H358" s="191">
        <v>0.50990000000000002</v>
      </c>
    </row>
    <row r="359" spans="2:8" x14ac:dyDescent="0.25">
      <c r="B359" s="190">
        <v>12077</v>
      </c>
      <c r="C359" s="190" t="s">
        <v>4347</v>
      </c>
      <c r="D359" s="190" t="s">
        <v>10</v>
      </c>
      <c r="E359" s="190" t="s">
        <v>910</v>
      </c>
      <c r="F359" s="190" t="s">
        <v>17217</v>
      </c>
      <c r="G359" s="190">
        <v>3837</v>
      </c>
      <c r="H359" s="191">
        <v>0.49469999999999997</v>
      </c>
    </row>
    <row r="360" spans="2:8" x14ac:dyDescent="0.25">
      <c r="B360" s="190">
        <v>12079</v>
      </c>
      <c r="C360" s="190" t="s">
        <v>4351</v>
      </c>
      <c r="D360" s="190" t="s">
        <v>10</v>
      </c>
      <c r="E360" s="190" t="s">
        <v>941</v>
      </c>
      <c r="F360" s="190" t="s">
        <v>17217</v>
      </c>
      <c r="G360" s="190">
        <v>7718</v>
      </c>
      <c r="H360" s="191">
        <v>0.48100000000000004</v>
      </c>
    </row>
    <row r="361" spans="2:8" x14ac:dyDescent="0.25">
      <c r="B361" s="190">
        <v>12081</v>
      </c>
      <c r="C361" s="190" t="s">
        <v>4355</v>
      </c>
      <c r="D361" s="190" t="s">
        <v>10</v>
      </c>
      <c r="E361" s="190" t="s">
        <v>1226</v>
      </c>
      <c r="F361" s="190" t="s">
        <v>17217</v>
      </c>
      <c r="G361" s="190">
        <v>182065</v>
      </c>
      <c r="H361" s="191">
        <v>0.54359999999999997</v>
      </c>
    </row>
    <row r="362" spans="2:8" x14ac:dyDescent="0.25">
      <c r="B362" s="190">
        <v>12083</v>
      </c>
      <c r="C362" s="190" t="s">
        <v>4359</v>
      </c>
      <c r="D362" s="190" t="s">
        <v>10</v>
      </c>
      <c r="E362" s="190" t="s">
        <v>866</v>
      </c>
      <c r="F362" s="190" t="s">
        <v>17217</v>
      </c>
      <c r="G362" s="190">
        <v>166327</v>
      </c>
      <c r="H362" s="191">
        <v>0.52410000000000001</v>
      </c>
    </row>
    <row r="363" spans="2:8" x14ac:dyDescent="0.25">
      <c r="B363" s="190">
        <v>12085</v>
      </c>
      <c r="C363" s="190" t="s">
        <v>4363</v>
      </c>
      <c r="D363" s="190" t="s">
        <v>10</v>
      </c>
      <c r="E363" s="190" t="s">
        <v>1266</v>
      </c>
      <c r="F363" s="190" t="s">
        <v>17217</v>
      </c>
      <c r="G363" s="190">
        <v>77239</v>
      </c>
      <c r="H363" s="191">
        <v>0.56840000000000002</v>
      </c>
    </row>
    <row r="364" spans="2:8" x14ac:dyDescent="0.25">
      <c r="B364" s="190">
        <v>12086</v>
      </c>
      <c r="C364" s="190" t="s">
        <v>4367</v>
      </c>
      <c r="D364" s="190" t="s">
        <v>10</v>
      </c>
      <c r="E364" s="190" t="s">
        <v>1288</v>
      </c>
      <c r="F364" s="190" t="s">
        <v>17217</v>
      </c>
      <c r="G364" s="190">
        <v>826969</v>
      </c>
      <c r="H364" s="191">
        <v>0.37729999999999997</v>
      </c>
    </row>
    <row r="365" spans="2:8" x14ac:dyDescent="0.25">
      <c r="B365" s="190">
        <v>12087</v>
      </c>
      <c r="C365" s="190" t="s">
        <v>4371</v>
      </c>
      <c r="D365" s="190" t="s">
        <v>10</v>
      </c>
      <c r="E365" s="190" t="s">
        <v>965</v>
      </c>
      <c r="F365" s="190" t="s">
        <v>17217</v>
      </c>
      <c r="G365" s="190">
        <v>33381</v>
      </c>
      <c r="H365" s="191">
        <v>0.52560000000000007</v>
      </c>
    </row>
    <row r="366" spans="2:8" x14ac:dyDescent="0.25">
      <c r="B366" s="190">
        <v>12089</v>
      </c>
      <c r="C366" s="190" t="s">
        <v>4375</v>
      </c>
      <c r="D366" s="190" t="s">
        <v>10</v>
      </c>
      <c r="E366" s="190" t="s">
        <v>1010</v>
      </c>
      <c r="F366" s="190" t="s">
        <v>17217</v>
      </c>
      <c r="G366" s="190">
        <v>43161</v>
      </c>
      <c r="H366" s="191">
        <v>0.57340000000000002</v>
      </c>
    </row>
    <row r="367" spans="2:8" x14ac:dyDescent="0.25">
      <c r="B367" s="190">
        <v>12091</v>
      </c>
      <c r="C367" s="190" t="s">
        <v>4377</v>
      </c>
      <c r="D367" s="190" t="s">
        <v>10</v>
      </c>
      <c r="E367" s="190" t="s">
        <v>1344</v>
      </c>
      <c r="F367" s="190" t="s">
        <v>17217</v>
      </c>
      <c r="G367" s="190">
        <v>85316</v>
      </c>
      <c r="H367" s="191">
        <v>0.52290000000000003</v>
      </c>
    </row>
    <row r="368" spans="2:8" x14ac:dyDescent="0.25">
      <c r="B368" s="190">
        <v>12093</v>
      </c>
      <c r="C368" s="190" t="s">
        <v>4381</v>
      </c>
      <c r="D368" s="190" t="s">
        <v>10</v>
      </c>
      <c r="E368" s="190" t="s">
        <v>1365</v>
      </c>
      <c r="F368" s="190" t="s">
        <v>17217</v>
      </c>
      <c r="G368" s="190">
        <v>16770</v>
      </c>
      <c r="H368" s="191">
        <v>0.49640000000000001</v>
      </c>
    </row>
    <row r="369" spans="2:8" x14ac:dyDescent="0.25">
      <c r="B369" s="190">
        <v>12095</v>
      </c>
      <c r="C369" s="190" t="s">
        <v>4385</v>
      </c>
      <c r="D369" s="190" t="s">
        <v>10</v>
      </c>
      <c r="E369" s="190" t="s">
        <v>420</v>
      </c>
      <c r="F369" s="190" t="s">
        <v>17217</v>
      </c>
      <c r="G369" s="190">
        <v>500742</v>
      </c>
      <c r="H369" s="191">
        <v>0.44890000000000002</v>
      </c>
    </row>
    <row r="370" spans="2:8" x14ac:dyDescent="0.25">
      <c r="B370" s="190">
        <v>12097</v>
      </c>
      <c r="C370" s="190" t="s">
        <v>4387</v>
      </c>
      <c r="D370" s="190" t="s">
        <v>10</v>
      </c>
      <c r="E370" s="190" t="s">
        <v>1403</v>
      </c>
      <c r="F370" s="190" t="s">
        <v>17217</v>
      </c>
      <c r="G370" s="190">
        <v>127833</v>
      </c>
      <c r="H370" s="191">
        <v>0.42249999999999999</v>
      </c>
    </row>
    <row r="371" spans="2:8" x14ac:dyDescent="0.25">
      <c r="B371" s="190">
        <v>12099</v>
      </c>
      <c r="C371" s="190" t="s">
        <v>4389</v>
      </c>
      <c r="D371" s="190" t="s">
        <v>10</v>
      </c>
      <c r="E371" s="190" t="s">
        <v>1422</v>
      </c>
      <c r="F371" s="190" t="s">
        <v>17217</v>
      </c>
      <c r="G371" s="190">
        <v>613816</v>
      </c>
      <c r="H371" s="191">
        <v>0.50939999999999996</v>
      </c>
    </row>
    <row r="372" spans="2:8" x14ac:dyDescent="0.25">
      <c r="B372" s="190">
        <v>12101</v>
      </c>
      <c r="C372" s="190" t="s">
        <v>4393</v>
      </c>
      <c r="D372" s="190" t="s">
        <v>10</v>
      </c>
      <c r="E372" s="190" t="s">
        <v>1446</v>
      </c>
      <c r="F372" s="190" t="s">
        <v>17217</v>
      </c>
      <c r="G372" s="190">
        <v>245125</v>
      </c>
      <c r="H372" s="191">
        <v>0.53810000000000002</v>
      </c>
    </row>
    <row r="373" spans="2:8" x14ac:dyDescent="0.25">
      <c r="B373" s="190">
        <v>12103</v>
      </c>
      <c r="C373" s="190" t="s">
        <v>4395</v>
      </c>
      <c r="D373" s="190" t="s">
        <v>10</v>
      </c>
      <c r="E373" s="190" t="s">
        <v>1464</v>
      </c>
      <c r="F373" s="190" t="s">
        <v>17217</v>
      </c>
      <c r="G373" s="190">
        <v>411474</v>
      </c>
      <c r="H373" s="191">
        <v>0.49979999999999997</v>
      </c>
    </row>
    <row r="374" spans="2:8" x14ac:dyDescent="0.25">
      <c r="B374" s="190">
        <v>12105</v>
      </c>
      <c r="C374" s="190" t="s">
        <v>4397</v>
      </c>
      <c r="D374" s="190" t="s">
        <v>10</v>
      </c>
      <c r="E374" s="190" t="s">
        <v>945</v>
      </c>
      <c r="F374" s="190" t="s">
        <v>17217</v>
      </c>
      <c r="G374" s="190">
        <v>278130</v>
      </c>
      <c r="H374" s="191">
        <v>0.48829999999999996</v>
      </c>
    </row>
    <row r="375" spans="2:8" x14ac:dyDescent="0.25">
      <c r="B375" s="190">
        <v>12107</v>
      </c>
      <c r="C375" s="190" t="s">
        <v>4401</v>
      </c>
      <c r="D375" s="190" t="s">
        <v>10</v>
      </c>
      <c r="E375" s="190" t="s">
        <v>1238</v>
      </c>
      <c r="F375" s="190" t="s">
        <v>17217</v>
      </c>
      <c r="G375" s="190">
        <v>31300</v>
      </c>
      <c r="H375" s="191">
        <v>0.49099999999999999</v>
      </c>
    </row>
    <row r="376" spans="2:8" x14ac:dyDescent="0.25">
      <c r="B376" s="190">
        <v>12109</v>
      </c>
      <c r="C376" s="190" t="s">
        <v>4405</v>
      </c>
      <c r="D376" s="190" t="s">
        <v>10</v>
      </c>
      <c r="E376" s="190" t="s">
        <v>1523</v>
      </c>
      <c r="F376" s="190" t="s">
        <v>17217</v>
      </c>
      <c r="G376" s="190">
        <v>122765</v>
      </c>
      <c r="H376" s="191">
        <v>0.56759999999999999</v>
      </c>
    </row>
    <row r="377" spans="2:8" x14ac:dyDescent="0.25">
      <c r="B377" s="190">
        <v>12111</v>
      </c>
      <c r="C377" s="190" t="s">
        <v>4407</v>
      </c>
      <c r="D377" s="190" t="s">
        <v>10</v>
      </c>
      <c r="E377" s="190" t="s">
        <v>1545</v>
      </c>
      <c r="F377" s="190" t="s">
        <v>17217</v>
      </c>
      <c r="G377" s="190">
        <v>138052</v>
      </c>
      <c r="H377" s="191">
        <v>0.51790000000000003</v>
      </c>
    </row>
    <row r="378" spans="2:8" x14ac:dyDescent="0.25">
      <c r="B378" s="190">
        <v>12113</v>
      </c>
      <c r="C378" s="190" t="s">
        <v>4409</v>
      </c>
      <c r="D378" s="190" t="s">
        <v>10</v>
      </c>
      <c r="E378" s="190" t="s">
        <v>1559</v>
      </c>
      <c r="F378" s="190" t="s">
        <v>17217</v>
      </c>
      <c r="G378" s="190">
        <v>86406</v>
      </c>
      <c r="H378" s="191">
        <v>0.58109999999999995</v>
      </c>
    </row>
    <row r="379" spans="2:8" x14ac:dyDescent="0.25">
      <c r="B379" s="190">
        <v>12115</v>
      </c>
      <c r="C379" s="190" t="s">
        <v>4411</v>
      </c>
      <c r="D379" s="190" t="s">
        <v>10</v>
      </c>
      <c r="E379" s="190" t="s">
        <v>1572</v>
      </c>
      <c r="F379" s="190" t="s">
        <v>17217</v>
      </c>
      <c r="G379" s="190">
        <v>225126</v>
      </c>
      <c r="H379" s="191">
        <v>0.57079999999999997</v>
      </c>
    </row>
    <row r="380" spans="2:8" x14ac:dyDescent="0.25">
      <c r="B380" s="190">
        <v>12117</v>
      </c>
      <c r="C380" s="190" t="s">
        <v>4413</v>
      </c>
      <c r="D380" s="190" t="s">
        <v>10</v>
      </c>
      <c r="E380" s="190" t="s">
        <v>1586</v>
      </c>
      <c r="F380" s="190" t="s">
        <v>17217</v>
      </c>
      <c r="G380" s="190">
        <v>196034</v>
      </c>
      <c r="H380" s="191">
        <v>0.51049999999999995</v>
      </c>
    </row>
    <row r="381" spans="2:8" x14ac:dyDescent="0.25">
      <c r="B381" s="190">
        <v>12119</v>
      </c>
      <c r="C381" s="190" t="s">
        <v>4415</v>
      </c>
      <c r="D381" s="190" t="s">
        <v>10</v>
      </c>
      <c r="E381" s="190" t="s">
        <v>1301</v>
      </c>
      <c r="F381" s="190" t="s">
        <v>17217</v>
      </c>
      <c r="G381" s="190">
        <v>63634</v>
      </c>
      <c r="H381" s="191">
        <v>0.53100000000000003</v>
      </c>
    </row>
    <row r="382" spans="2:8" x14ac:dyDescent="0.25">
      <c r="B382" s="190">
        <v>12121</v>
      </c>
      <c r="C382" s="190" t="s">
        <v>4419</v>
      </c>
      <c r="D382" s="190" t="s">
        <v>10</v>
      </c>
      <c r="E382" s="190" t="s">
        <v>1616</v>
      </c>
      <c r="F382" s="190" t="s">
        <v>17217</v>
      </c>
      <c r="G382" s="190">
        <v>18186</v>
      </c>
      <c r="H382" s="191">
        <v>0.4985</v>
      </c>
    </row>
    <row r="383" spans="2:8" x14ac:dyDescent="0.25">
      <c r="B383" s="190">
        <v>12123</v>
      </c>
      <c r="C383" s="190" t="s">
        <v>4423</v>
      </c>
      <c r="D383" s="190" t="s">
        <v>10</v>
      </c>
      <c r="E383" s="190" t="s">
        <v>1359</v>
      </c>
      <c r="F383" s="190" t="s">
        <v>17217</v>
      </c>
      <c r="G383" s="190">
        <v>9444</v>
      </c>
      <c r="H383" s="191">
        <v>0.52410000000000001</v>
      </c>
    </row>
    <row r="384" spans="2:8" x14ac:dyDescent="0.25">
      <c r="B384" s="190">
        <v>12125</v>
      </c>
      <c r="C384" s="190" t="s">
        <v>4427</v>
      </c>
      <c r="D384" s="190" t="s">
        <v>10</v>
      </c>
      <c r="E384" s="190" t="s">
        <v>756</v>
      </c>
      <c r="F384" s="190" t="s">
        <v>17217</v>
      </c>
      <c r="G384" s="190">
        <v>6230</v>
      </c>
      <c r="H384" s="191">
        <v>0.46329999999999999</v>
      </c>
    </row>
    <row r="385" spans="2:8" x14ac:dyDescent="0.25">
      <c r="B385" s="190">
        <v>12127</v>
      </c>
      <c r="C385" s="190" t="s">
        <v>4431</v>
      </c>
      <c r="D385" s="190" t="s">
        <v>10</v>
      </c>
      <c r="E385" s="190" t="s">
        <v>1664</v>
      </c>
      <c r="F385" s="190" t="s">
        <v>17217</v>
      </c>
      <c r="G385" s="190">
        <v>243465</v>
      </c>
      <c r="H385" s="191">
        <v>0.51680000000000004</v>
      </c>
    </row>
    <row r="386" spans="2:8" x14ac:dyDescent="0.25">
      <c r="B386" s="190">
        <v>12129</v>
      </c>
      <c r="C386" s="190" t="s">
        <v>4435</v>
      </c>
      <c r="D386" s="190" t="s">
        <v>10</v>
      </c>
      <c r="E386" s="190" t="s">
        <v>1681</v>
      </c>
      <c r="F386" s="190" t="s">
        <v>17217</v>
      </c>
      <c r="G386" s="190">
        <v>15343</v>
      </c>
      <c r="H386" s="191">
        <v>0.54409999999999992</v>
      </c>
    </row>
    <row r="387" spans="2:8" x14ac:dyDescent="0.25">
      <c r="B387" s="190">
        <v>12131</v>
      </c>
      <c r="C387" s="190" t="s">
        <v>4439</v>
      </c>
      <c r="D387" s="190" t="s">
        <v>10</v>
      </c>
      <c r="E387" s="190" t="s">
        <v>1699</v>
      </c>
      <c r="F387" s="190" t="s">
        <v>17217</v>
      </c>
      <c r="G387" s="190">
        <v>30678</v>
      </c>
      <c r="H387" s="191">
        <v>0.5212</v>
      </c>
    </row>
    <row r="388" spans="2:8" x14ac:dyDescent="0.25">
      <c r="B388" s="190">
        <v>12133</v>
      </c>
      <c r="C388" s="190" t="s">
        <v>4443</v>
      </c>
      <c r="D388" s="190" t="s">
        <v>10</v>
      </c>
      <c r="E388" s="190" t="s">
        <v>271</v>
      </c>
      <c r="F388" s="190" t="s">
        <v>17217</v>
      </c>
      <c r="G388" s="190">
        <v>11328</v>
      </c>
      <c r="H388" s="191">
        <v>0.53180000000000005</v>
      </c>
    </row>
    <row r="389" spans="2:8" x14ac:dyDescent="0.25">
      <c r="B389" s="190">
        <v>13001</v>
      </c>
      <c r="C389" s="190" t="s">
        <v>4447</v>
      </c>
      <c r="D389" s="190" t="s">
        <v>11</v>
      </c>
      <c r="E389" s="190" t="s">
        <v>68</v>
      </c>
      <c r="F389" s="190" t="s">
        <v>17218</v>
      </c>
      <c r="G389" s="190">
        <v>7117</v>
      </c>
      <c r="H389" s="191">
        <v>0.50829999999999997</v>
      </c>
    </row>
    <row r="390" spans="2:8" x14ac:dyDescent="0.25">
      <c r="B390" s="190">
        <v>13003</v>
      </c>
      <c r="C390" s="190" t="s">
        <v>4453</v>
      </c>
      <c r="D390" s="190" t="s">
        <v>11</v>
      </c>
      <c r="E390" s="190" t="s">
        <v>109</v>
      </c>
      <c r="F390" s="190" t="s">
        <v>17218</v>
      </c>
      <c r="G390" s="190">
        <v>2936</v>
      </c>
      <c r="H390" s="191">
        <v>0.38990000000000002</v>
      </c>
    </row>
    <row r="391" spans="2:8" x14ac:dyDescent="0.25">
      <c r="B391" s="190">
        <v>13005</v>
      </c>
      <c r="C391" s="190" t="s">
        <v>4457</v>
      </c>
      <c r="D391" s="190" t="s">
        <v>11</v>
      </c>
      <c r="E391" s="190" t="s">
        <v>154</v>
      </c>
      <c r="F391" s="190" t="s">
        <v>17218</v>
      </c>
      <c r="G391" s="190">
        <v>3994</v>
      </c>
      <c r="H391" s="191">
        <v>0.46049999999999996</v>
      </c>
    </row>
    <row r="392" spans="2:8" x14ac:dyDescent="0.25">
      <c r="B392" s="190">
        <v>13007</v>
      </c>
      <c r="C392" s="190" t="s">
        <v>4461</v>
      </c>
      <c r="D392" s="190" t="s">
        <v>11</v>
      </c>
      <c r="E392" s="190" t="s">
        <v>87</v>
      </c>
      <c r="F392" s="190" t="s">
        <v>17218</v>
      </c>
      <c r="G392" s="190">
        <v>1260</v>
      </c>
      <c r="H392" s="191">
        <v>0.45899999999999996</v>
      </c>
    </row>
    <row r="393" spans="2:8" x14ac:dyDescent="0.25">
      <c r="B393" s="190">
        <v>13009</v>
      </c>
      <c r="C393" s="190" t="s">
        <v>4465</v>
      </c>
      <c r="D393" s="190" t="s">
        <v>11</v>
      </c>
      <c r="E393" s="190" t="s">
        <v>100</v>
      </c>
      <c r="F393" s="190" t="s">
        <v>17218</v>
      </c>
      <c r="G393" s="190">
        <v>15366</v>
      </c>
      <c r="H393" s="191">
        <v>0.4007</v>
      </c>
    </row>
    <row r="394" spans="2:8" x14ac:dyDescent="0.25">
      <c r="B394" s="190">
        <v>13011</v>
      </c>
      <c r="C394" s="190" t="s">
        <v>4469</v>
      </c>
      <c r="D394" s="190" t="s">
        <v>11</v>
      </c>
      <c r="E394" s="190" t="s">
        <v>290</v>
      </c>
      <c r="F394" s="190" t="s">
        <v>17218</v>
      </c>
      <c r="G394" s="190">
        <v>8263</v>
      </c>
      <c r="H394" s="191">
        <v>0.5222</v>
      </c>
    </row>
    <row r="395" spans="2:8" x14ac:dyDescent="0.25">
      <c r="B395" s="190">
        <v>13013</v>
      </c>
      <c r="C395" s="190" t="s">
        <v>4473</v>
      </c>
      <c r="D395" s="190" t="s">
        <v>11</v>
      </c>
      <c r="E395" s="190" t="s">
        <v>325</v>
      </c>
      <c r="F395" s="190" t="s">
        <v>17218</v>
      </c>
      <c r="G395" s="190">
        <v>32478</v>
      </c>
      <c r="H395" s="191">
        <v>0.51180000000000003</v>
      </c>
    </row>
    <row r="396" spans="2:8" x14ac:dyDescent="0.25">
      <c r="B396" s="190">
        <v>13015</v>
      </c>
      <c r="C396" s="190" t="s">
        <v>4477</v>
      </c>
      <c r="D396" s="190" t="s">
        <v>11</v>
      </c>
      <c r="E396" s="190" t="s">
        <v>362</v>
      </c>
      <c r="F396" s="190" t="s">
        <v>17218</v>
      </c>
      <c r="G396" s="190">
        <v>42284</v>
      </c>
      <c r="H396" s="191">
        <v>0.4864</v>
      </c>
    </row>
    <row r="397" spans="2:8" x14ac:dyDescent="0.25">
      <c r="B397" s="190">
        <v>13017</v>
      </c>
      <c r="C397" s="190" t="s">
        <v>4479</v>
      </c>
      <c r="D397" s="190" t="s">
        <v>11</v>
      </c>
      <c r="E397" s="190" t="s">
        <v>397</v>
      </c>
      <c r="F397" s="190" t="s">
        <v>17218</v>
      </c>
      <c r="G397" s="190">
        <v>5416</v>
      </c>
      <c r="H397" s="191">
        <v>0.42030000000000001</v>
      </c>
    </row>
    <row r="398" spans="2:8" x14ac:dyDescent="0.25">
      <c r="B398" s="190">
        <v>13019</v>
      </c>
      <c r="C398" s="190" t="s">
        <v>4483</v>
      </c>
      <c r="D398" s="190" t="s">
        <v>11</v>
      </c>
      <c r="E398" s="190" t="s">
        <v>431</v>
      </c>
      <c r="F398" s="190" t="s">
        <v>17218</v>
      </c>
      <c r="G398" s="190">
        <v>7648</v>
      </c>
      <c r="H398" s="191">
        <v>0.48039999999999999</v>
      </c>
    </row>
    <row r="399" spans="2:8" x14ac:dyDescent="0.25">
      <c r="B399" s="190">
        <v>13021</v>
      </c>
      <c r="C399" s="190" t="s">
        <v>4487</v>
      </c>
      <c r="D399" s="190" t="s">
        <v>11</v>
      </c>
      <c r="E399" s="190" t="s">
        <v>193</v>
      </c>
      <c r="F399" s="190" t="s">
        <v>17218</v>
      </c>
      <c r="G399" s="190">
        <v>49304</v>
      </c>
      <c r="H399" s="191">
        <v>0.41170000000000001</v>
      </c>
    </row>
    <row r="400" spans="2:8" x14ac:dyDescent="0.25">
      <c r="B400" s="190">
        <v>13023</v>
      </c>
      <c r="C400" s="190" t="s">
        <v>4491</v>
      </c>
      <c r="D400" s="190" t="s">
        <v>11</v>
      </c>
      <c r="E400" s="190" t="s">
        <v>499</v>
      </c>
      <c r="F400" s="190" t="s">
        <v>17218</v>
      </c>
      <c r="G400" s="190">
        <v>5178</v>
      </c>
      <c r="H400" s="191">
        <v>0.49310000000000004</v>
      </c>
    </row>
    <row r="401" spans="2:8" x14ac:dyDescent="0.25">
      <c r="B401" s="190">
        <v>13025</v>
      </c>
      <c r="C401" s="190" t="s">
        <v>4495</v>
      </c>
      <c r="D401" s="190" t="s">
        <v>11</v>
      </c>
      <c r="E401" s="190" t="s">
        <v>527</v>
      </c>
      <c r="F401" s="190" t="s">
        <v>17218</v>
      </c>
      <c r="G401" s="190">
        <v>7681</v>
      </c>
      <c r="H401" s="191">
        <v>0.50219999999999998</v>
      </c>
    </row>
    <row r="402" spans="2:8" x14ac:dyDescent="0.25">
      <c r="B402" s="190">
        <v>13027</v>
      </c>
      <c r="C402" s="190" t="s">
        <v>4499</v>
      </c>
      <c r="D402" s="190" t="s">
        <v>11</v>
      </c>
      <c r="E402" s="190" t="s">
        <v>560</v>
      </c>
      <c r="F402" s="190" t="s">
        <v>17218</v>
      </c>
      <c r="G402" s="190">
        <v>6083</v>
      </c>
      <c r="H402" s="191">
        <v>0.4758</v>
      </c>
    </row>
    <row r="403" spans="2:8" x14ac:dyDescent="0.25">
      <c r="B403" s="190">
        <v>13029</v>
      </c>
      <c r="C403" s="190" t="s">
        <v>4503</v>
      </c>
      <c r="D403" s="190" t="s">
        <v>11</v>
      </c>
      <c r="E403" s="190" t="s">
        <v>344</v>
      </c>
      <c r="F403" s="190" t="s">
        <v>17218</v>
      </c>
      <c r="G403" s="190">
        <v>18426</v>
      </c>
      <c r="H403" s="191">
        <v>0.58130000000000004</v>
      </c>
    </row>
    <row r="404" spans="2:8" x14ac:dyDescent="0.25">
      <c r="B404" s="190">
        <v>13031</v>
      </c>
      <c r="C404" s="190" t="s">
        <v>4507</v>
      </c>
      <c r="D404" s="190" t="s">
        <v>11</v>
      </c>
      <c r="E404" s="190" t="s">
        <v>628</v>
      </c>
      <c r="F404" s="190" t="s">
        <v>17218</v>
      </c>
      <c r="G404" s="190">
        <v>25049</v>
      </c>
      <c r="H404" s="191">
        <v>0.36969999999999997</v>
      </c>
    </row>
    <row r="405" spans="2:8" x14ac:dyDescent="0.25">
      <c r="B405" s="190">
        <v>13033</v>
      </c>
      <c r="C405" s="190" t="s">
        <v>4511</v>
      </c>
      <c r="D405" s="190" t="s">
        <v>11</v>
      </c>
      <c r="E405" s="190" t="s">
        <v>342</v>
      </c>
      <c r="F405" s="190" t="s">
        <v>17218</v>
      </c>
      <c r="G405" s="190">
        <v>7876</v>
      </c>
      <c r="H405" s="191">
        <v>0.40579999999999999</v>
      </c>
    </row>
    <row r="406" spans="2:8" x14ac:dyDescent="0.25">
      <c r="B406" s="190">
        <v>13035</v>
      </c>
      <c r="C406" s="190" t="s">
        <v>4515</v>
      </c>
      <c r="D406" s="190" t="s">
        <v>11</v>
      </c>
      <c r="E406" s="190" t="s">
        <v>692</v>
      </c>
      <c r="F406" s="190" t="s">
        <v>17218</v>
      </c>
      <c r="G406" s="190">
        <v>10350</v>
      </c>
      <c r="H406" s="191">
        <v>0.50130000000000008</v>
      </c>
    </row>
    <row r="407" spans="2:8" x14ac:dyDescent="0.25">
      <c r="B407" s="190">
        <v>13037</v>
      </c>
      <c r="C407" s="190" t="s">
        <v>4519</v>
      </c>
      <c r="D407" s="190" t="s">
        <v>11</v>
      </c>
      <c r="E407" s="190" t="s">
        <v>321</v>
      </c>
      <c r="F407" s="190" t="s">
        <v>17218</v>
      </c>
      <c r="G407" s="190">
        <v>2184</v>
      </c>
      <c r="H407" s="191">
        <v>0.40110000000000001</v>
      </c>
    </row>
    <row r="408" spans="2:8" x14ac:dyDescent="0.25">
      <c r="B408" s="190">
        <v>13039</v>
      </c>
      <c r="C408" s="190" t="s">
        <v>4523</v>
      </c>
      <c r="D408" s="190" t="s">
        <v>11</v>
      </c>
      <c r="E408" s="190" t="s">
        <v>218</v>
      </c>
      <c r="F408" s="190" t="s">
        <v>17218</v>
      </c>
      <c r="G408" s="190">
        <v>22632</v>
      </c>
      <c r="H408" s="191">
        <v>0.51840000000000008</v>
      </c>
    </row>
    <row r="409" spans="2:8" x14ac:dyDescent="0.25">
      <c r="B409" s="190">
        <v>13043</v>
      </c>
      <c r="C409" s="190" t="s">
        <v>4527</v>
      </c>
      <c r="D409" s="190" t="s">
        <v>11</v>
      </c>
      <c r="E409" s="190" t="s">
        <v>778</v>
      </c>
      <c r="F409" s="190" t="s">
        <v>17218</v>
      </c>
      <c r="G409" s="190">
        <v>4057</v>
      </c>
      <c r="H409" s="191">
        <v>0.45990000000000003</v>
      </c>
    </row>
    <row r="410" spans="2:8" x14ac:dyDescent="0.25">
      <c r="B410" s="190">
        <v>13045</v>
      </c>
      <c r="C410" s="190" t="s">
        <v>4531</v>
      </c>
      <c r="D410" s="190" t="s">
        <v>11</v>
      </c>
      <c r="E410" s="190" t="s">
        <v>123</v>
      </c>
      <c r="F410" s="190" t="s">
        <v>17218</v>
      </c>
      <c r="G410" s="190">
        <v>44517</v>
      </c>
      <c r="H410" s="191">
        <v>0.47049999999999997</v>
      </c>
    </row>
    <row r="411" spans="2:8" x14ac:dyDescent="0.25">
      <c r="B411" s="190">
        <v>13047</v>
      </c>
      <c r="C411" s="190" t="s">
        <v>4533</v>
      </c>
      <c r="D411" s="190" t="s">
        <v>11</v>
      </c>
      <c r="E411" s="190" t="s">
        <v>828</v>
      </c>
      <c r="F411" s="190" t="s">
        <v>17218</v>
      </c>
      <c r="G411" s="190">
        <v>29058</v>
      </c>
      <c r="H411" s="191">
        <v>0.53549999999999998</v>
      </c>
    </row>
    <row r="412" spans="2:8" x14ac:dyDescent="0.25">
      <c r="B412" s="190">
        <v>13049</v>
      </c>
      <c r="C412" s="190" t="s">
        <v>4537</v>
      </c>
      <c r="D412" s="190" t="s">
        <v>11</v>
      </c>
      <c r="E412" s="190" t="s">
        <v>857</v>
      </c>
      <c r="F412" s="190" t="s">
        <v>17218</v>
      </c>
      <c r="G412" s="190">
        <v>4920</v>
      </c>
      <c r="H412" s="191">
        <v>0.50280000000000002</v>
      </c>
    </row>
    <row r="413" spans="2:8" x14ac:dyDescent="0.25">
      <c r="B413" s="190">
        <v>13051</v>
      </c>
      <c r="C413" s="190" t="s">
        <v>4541</v>
      </c>
      <c r="D413" s="190" t="s">
        <v>11</v>
      </c>
      <c r="E413" s="190" t="s">
        <v>727</v>
      </c>
      <c r="F413" s="190" t="s">
        <v>17218</v>
      </c>
      <c r="G413" s="190">
        <v>106042</v>
      </c>
      <c r="H413" s="191">
        <v>0.45679999999999998</v>
      </c>
    </row>
    <row r="414" spans="2:8" x14ac:dyDescent="0.25">
      <c r="B414" s="190">
        <v>13053</v>
      </c>
      <c r="C414" s="190" t="s">
        <v>4543</v>
      </c>
      <c r="D414" s="190" t="s">
        <v>11</v>
      </c>
      <c r="E414" s="190" t="s">
        <v>904</v>
      </c>
      <c r="F414" s="190" t="s">
        <v>17218</v>
      </c>
      <c r="G414" s="190">
        <v>2297</v>
      </c>
      <c r="H414" s="191">
        <v>0.315</v>
      </c>
    </row>
    <row r="415" spans="2:8" x14ac:dyDescent="0.25">
      <c r="B415" s="190">
        <v>13055</v>
      </c>
      <c r="C415" s="190" t="s">
        <v>4545</v>
      </c>
      <c r="D415" s="190" t="s">
        <v>11</v>
      </c>
      <c r="E415" s="190" t="s">
        <v>931</v>
      </c>
      <c r="F415" s="190" t="s">
        <v>17218</v>
      </c>
      <c r="G415" s="190">
        <v>10404</v>
      </c>
      <c r="H415" s="191">
        <v>0.50229999999999997</v>
      </c>
    </row>
    <row r="416" spans="2:8" x14ac:dyDescent="0.25">
      <c r="B416" s="190">
        <v>13057</v>
      </c>
      <c r="C416" s="190" t="s">
        <v>4549</v>
      </c>
      <c r="D416" s="190" t="s">
        <v>11</v>
      </c>
      <c r="E416" s="190" t="s">
        <v>426</v>
      </c>
      <c r="F416" s="190" t="s">
        <v>17218</v>
      </c>
      <c r="G416" s="190">
        <v>117774</v>
      </c>
      <c r="H416" s="191">
        <v>0.57619999999999993</v>
      </c>
    </row>
    <row r="417" spans="2:8" x14ac:dyDescent="0.25">
      <c r="B417" s="190">
        <v>13059</v>
      </c>
      <c r="C417" s="190" t="s">
        <v>4551</v>
      </c>
      <c r="D417" s="190" t="s">
        <v>11</v>
      </c>
      <c r="E417" s="190" t="s">
        <v>506</v>
      </c>
      <c r="F417" s="190" t="s">
        <v>17218</v>
      </c>
      <c r="G417" s="190">
        <v>33641</v>
      </c>
      <c r="H417" s="191">
        <v>0.31409999999999999</v>
      </c>
    </row>
    <row r="418" spans="2:8" x14ac:dyDescent="0.25">
      <c r="B418" s="190">
        <v>13061</v>
      </c>
      <c r="C418" s="190" t="s">
        <v>4555</v>
      </c>
      <c r="D418" s="190" t="s">
        <v>11</v>
      </c>
      <c r="E418" s="190" t="s">
        <v>385</v>
      </c>
      <c r="F418" s="190" t="s">
        <v>17218</v>
      </c>
      <c r="G418" s="190">
        <v>1276</v>
      </c>
      <c r="H418" s="191">
        <v>0.47609999999999997</v>
      </c>
    </row>
    <row r="419" spans="2:8" x14ac:dyDescent="0.25">
      <c r="B419" s="190">
        <v>13063</v>
      </c>
      <c r="C419" s="190" t="s">
        <v>4559</v>
      </c>
      <c r="D419" s="190" t="s">
        <v>11</v>
      </c>
      <c r="E419" s="190" t="s">
        <v>804</v>
      </c>
      <c r="F419" s="190" t="s">
        <v>17218</v>
      </c>
      <c r="G419" s="190">
        <v>86238</v>
      </c>
      <c r="H419" s="191">
        <v>0.39750000000000002</v>
      </c>
    </row>
    <row r="420" spans="2:8" x14ac:dyDescent="0.25">
      <c r="B420" s="190">
        <v>13065</v>
      </c>
      <c r="C420" s="190" t="s">
        <v>4561</v>
      </c>
      <c r="D420" s="190" t="s">
        <v>11</v>
      </c>
      <c r="E420" s="190" t="s">
        <v>1049</v>
      </c>
      <c r="F420" s="190" t="s">
        <v>17218</v>
      </c>
      <c r="G420" s="190">
        <v>2342</v>
      </c>
      <c r="H420" s="191">
        <v>0.46619999999999995</v>
      </c>
    </row>
    <row r="421" spans="2:8" x14ac:dyDescent="0.25">
      <c r="B421" s="190">
        <v>13067</v>
      </c>
      <c r="C421" s="190" t="s">
        <v>4565</v>
      </c>
      <c r="D421" s="190" t="s">
        <v>11</v>
      </c>
      <c r="E421" s="190" t="s">
        <v>1076</v>
      </c>
      <c r="F421" s="190" t="s">
        <v>17218</v>
      </c>
      <c r="G421" s="190">
        <v>304433</v>
      </c>
      <c r="H421" s="191">
        <v>0.52429999999999999</v>
      </c>
    </row>
    <row r="422" spans="2:8" x14ac:dyDescent="0.25">
      <c r="B422" s="190">
        <v>13069</v>
      </c>
      <c r="C422" s="190" t="s">
        <v>4567</v>
      </c>
      <c r="D422" s="190" t="s">
        <v>11</v>
      </c>
      <c r="E422" s="190" t="s">
        <v>622</v>
      </c>
      <c r="F422" s="190" t="s">
        <v>17218</v>
      </c>
      <c r="G422" s="190">
        <v>14721</v>
      </c>
      <c r="H422" s="191">
        <v>0.43320000000000003</v>
      </c>
    </row>
    <row r="423" spans="2:8" x14ac:dyDescent="0.25">
      <c r="B423" s="190">
        <v>13071</v>
      </c>
      <c r="C423" s="190" t="s">
        <v>4571</v>
      </c>
      <c r="D423" s="190" t="s">
        <v>11</v>
      </c>
      <c r="E423" s="190" t="s">
        <v>1117</v>
      </c>
      <c r="F423" s="190" t="s">
        <v>17218</v>
      </c>
      <c r="G423" s="190">
        <v>14678</v>
      </c>
      <c r="H423" s="191">
        <v>0.42060000000000003</v>
      </c>
    </row>
    <row r="424" spans="2:8" x14ac:dyDescent="0.25">
      <c r="B424" s="190">
        <v>13073</v>
      </c>
      <c r="C424" s="190" t="s">
        <v>4575</v>
      </c>
      <c r="D424" s="190" t="s">
        <v>11</v>
      </c>
      <c r="E424" s="190" t="s">
        <v>269</v>
      </c>
      <c r="F424" s="190" t="s">
        <v>17218</v>
      </c>
      <c r="G424" s="190">
        <v>69687</v>
      </c>
      <c r="H424" s="191">
        <v>0.58260000000000001</v>
      </c>
    </row>
    <row r="425" spans="2:8" x14ac:dyDescent="0.25">
      <c r="B425" s="190">
        <v>13075</v>
      </c>
      <c r="C425" s="190" t="s">
        <v>4577</v>
      </c>
      <c r="D425" s="190" t="s">
        <v>11</v>
      </c>
      <c r="E425" s="190" t="s">
        <v>630</v>
      </c>
      <c r="F425" s="190" t="s">
        <v>17218</v>
      </c>
      <c r="G425" s="190">
        <v>5458</v>
      </c>
      <c r="H425" s="191">
        <v>0.40270000000000006</v>
      </c>
    </row>
    <row r="426" spans="2:8" x14ac:dyDescent="0.25">
      <c r="B426" s="190">
        <v>13077</v>
      </c>
      <c r="C426" s="190" t="s">
        <v>4581</v>
      </c>
      <c r="D426" s="190" t="s">
        <v>11</v>
      </c>
      <c r="E426" s="190" t="s">
        <v>1185</v>
      </c>
      <c r="F426" s="190" t="s">
        <v>17218</v>
      </c>
      <c r="G426" s="190">
        <v>64238</v>
      </c>
      <c r="H426" s="191">
        <v>0.54649999999999999</v>
      </c>
    </row>
    <row r="427" spans="2:8" x14ac:dyDescent="0.25">
      <c r="B427" s="190">
        <v>13079</v>
      </c>
      <c r="C427" s="190" t="s">
        <v>4583</v>
      </c>
      <c r="D427" s="190" t="s">
        <v>11</v>
      </c>
      <c r="E427" s="190" t="s">
        <v>518</v>
      </c>
      <c r="F427" s="190" t="s">
        <v>17218</v>
      </c>
      <c r="G427" s="190">
        <v>5083</v>
      </c>
      <c r="H427" s="191">
        <v>0.4854</v>
      </c>
    </row>
    <row r="428" spans="2:8" x14ac:dyDescent="0.25">
      <c r="B428" s="190">
        <v>13081</v>
      </c>
      <c r="C428" s="190" t="s">
        <v>4585</v>
      </c>
      <c r="D428" s="190" t="s">
        <v>11</v>
      </c>
      <c r="E428" s="190" t="s">
        <v>1227</v>
      </c>
      <c r="F428" s="190" t="s">
        <v>17218</v>
      </c>
      <c r="G428" s="190">
        <v>7404</v>
      </c>
      <c r="H428" s="191">
        <v>0.42649999999999999</v>
      </c>
    </row>
    <row r="429" spans="2:8" x14ac:dyDescent="0.25">
      <c r="B429" s="190">
        <v>13083</v>
      </c>
      <c r="C429" s="190" t="s">
        <v>4589</v>
      </c>
      <c r="D429" s="190" t="s">
        <v>11</v>
      </c>
      <c r="E429" s="190" t="s">
        <v>987</v>
      </c>
      <c r="F429" s="190" t="s">
        <v>17218</v>
      </c>
      <c r="G429" s="190">
        <v>7674</v>
      </c>
      <c r="H429" s="191">
        <v>0.55840000000000001</v>
      </c>
    </row>
    <row r="430" spans="2:8" x14ac:dyDescent="0.25">
      <c r="B430" s="190">
        <v>13085</v>
      </c>
      <c r="C430" s="190" t="s">
        <v>4591</v>
      </c>
      <c r="D430" s="190" t="s">
        <v>11</v>
      </c>
      <c r="E430" s="190" t="s">
        <v>475</v>
      </c>
      <c r="F430" s="190" t="s">
        <v>17218</v>
      </c>
      <c r="G430" s="190">
        <v>12632</v>
      </c>
      <c r="H430" s="191">
        <v>0.57090000000000007</v>
      </c>
    </row>
    <row r="431" spans="2:8" x14ac:dyDescent="0.25">
      <c r="B431" s="190">
        <v>13087</v>
      </c>
      <c r="C431" s="190" t="s">
        <v>4593</v>
      </c>
      <c r="D431" s="190" t="s">
        <v>11</v>
      </c>
      <c r="E431" s="190" t="s">
        <v>631</v>
      </c>
      <c r="F431" s="190" t="s">
        <v>17218</v>
      </c>
      <c r="G431" s="190">
        <v>9561</v>
      </c>
      <c r="H431" s="191">
        <v>0.45380000000000004</v>
      </c>
    </row>
    <row r="432" spans="2:8" x14ac:dyDescent="0.25">
      <c r="B432" s="190">
        <v>13089</v>
      </c>
      <c r="C432" s="190" t="s">
        <v>4597</v>
      </c>
      <c r="D432" s="190" t="s">
        <v>11</v>
      </c>
      <c r="E432" s="190" t="s">
        <v>663</v>
      </c>
      <c r="F432" s="190" t="s">
        <v>17218</v>
      </c>
      <c r="G432" s="190">
        <v>246070</v>
      </c>
      <c r="H432" s="191">
        <v>0.42880000000000001</v>
      </c>
    </row>
    <row r="433" spans="2:8" x14ac:dyDescent="0.25">
      <c r="B433" s="190">
        <v>13091</v>
      </c>
      <c r="C433" s="190" t="s">
        <v>4599</v>
      </c>
      <c r="D433" s="190" t="s">
        <v>11</v>
      </c>
      <c r="E433" s="190" t="s">
        <v>583</v>
      </c>
      <c r="F433" s="190" t="s">
        <v>17218</v>
      </c>
      <c r="G433" s="190">
        <v>7510</v>
      </c>
      <c r="H433" s="191">
        <v>0.44579999999999997</v>
      </c>
    </row>
    <row r="434" spans="2:8" x14ac:dyDescent="0.25">
      <c r="B434" s="190">
        <v>13093</v>
      </c>
      <c r="C434" s="190" t="s">
        <v>4603</v>
      </c>
      <c r="D434" s="190" t="s">
        <v>11</v>
      </c>
      <c r="E434" s="190" t="s">
        <v>1345</v>
      </c>
      <c r="F434" s="190" t="s">
        <v>17218</v>
      </c>
      <c r="G434" s="190">
        <v>5313</v>
      </c>
      <c r="H434" s="191">
        <v>0.44069999999999998</v>
      </c>
    </row>
    <row r="435" spans="2:8" x14ac:dyDescent="0.25">
      <c r="B435" s="190">
        <v>13095</v>
      </c>
      <c r="C435" s="190" t="s">
        <v>4607</v>
      </c>
      <c r="D435" s="190" t="s">
        <v>11</v>
      </c>
      <c r="E435" s="190" t="s">
        <v>1366</v>
      </c>
      <c r="F435" s="190" t="s">
        <v>17218</v>
      </c>
      <c r="G435" s="190">
        <v>24944</v>
      </c>
      <c r="H435" s="191">
        <v>0.36080000000000001</v>
      </c>
    </row>
    <row r="436" spans="2:8" x14ac:dyDescent="0.25">
      <c r="B436" s="190">
        <v>13097</v>
      </c>
      <c r="C436" s="190" t="s">
        <v>4611</v>
      </c>
      <c r="D436" s="190" t="s">
        <v>11</v>
      </c>
      <c r="E436" s="190" t="s">
        <v>169</v>
      </c>
      <c r="F436" s="190" t="s">
        <v>17218</v>
      </c>
      <c r="G436" s="190">
        <v>56907</v>
      </c>
      <c r="H436" s="191">
        <v>0.51350000000000007</v>
      </c>
    </row>
    <row r="437" spans="2:8" x14ac:dyDescent="0.25">
      <c r="B437" s="190">
        <v>13099</v>
      </c>
      <c r="C437" s="190" t="s">
        <v>4613</v>
      </c>
      <c r="D437" s="190" t="s">
        <v>11</v>
      </c>
      <c r="E437" s="190" t="s">
        <v>1404</v>
      </c>
      <c r="F437" s="190" t="s">
        <v>17218</v>
      </c>
      <c r="G437" s="190">
        <v>3801</v>
      </c>
      <c r="H437" s="191">
        <v>0.45039999999999997</v>
      </c>
    </row>
    <row r="438" spans="2:8" x14ac:dyDescent="0.25">
      <c r="B438" s="190">
        <v>13101</v>
      </c>
      <c r="C438" s="190" t="s">
        <v>4617</v>
      </c>
      <c r="D438" s="190" t="s">
        <v>11</v>
      </c>
      <c r="E438" s="190" t="s">
        <v>1423</v>
      </c>
      <c r="F438" s="190" t="s">
        <v>17218</v>
      </c>
      <c r="G438" s="190">
        <v>1187</v>
      </c>
      <c r="H438" s="191">
        <v>0.38130000000000003</v>
      </c>
    </row>
    <row r="439" spans="2:8" x14ac:dyDescent="0.25">
      <c r="B439" s="190">
        <v>13103</v>
      </c>
      <c r="C439" s="190" t="s">
        <v>4619</v>
      </c>
      <c r="D439" s="190" t="s">
        <v>11</v>
      </c>
      <c r="E439" s="190" t="s">
        <v>883</v>
      </c>
      <c r="F439" s="190" t="s">
        <v>17218</v>
      </c>
      <c r="G439" s="190">
        <v>28522</v>
      </c>
      <c r="H439" s="191">
        <v>0.55500000000000005</v>
      </c>
    </row>
    <row r="440" spans="2:8" x14ac:dyDescent="0.25">
      <c r="B440" s="190">
        <v>13105</v>
      </c>
      <c r="C440" s="190" t="s">
        <v>4621</v>
      </c>
      <c r="D440" s="190" t="s">
        <v>11</v>
      </c>
      <c r="E440" s="190" t="s">
        <v>776</v>
      </c>
      <c r="F440" s="190" t="s">
        <v>17218</v>
      </c>
      <c r="G440" s="190">
        <v>7866</v>
      </c>
      <c r="H440" s="191">
        <v>0.49</v>
      </c>
    </row>
    <row r="441" spans="2:8" x14ac:dyDescent="0.25">
      <c r="B441" s="190">
        <v>13107</v>
      </c>
      <c r="C441" s="190" t="s">
        <v>4625</v>
      </c>
      <c r="D441" s="190" t="s">
        <v>11</v>
      </c>
      <c r="E441" s="190" t="s">
        <v>1484</v>
      </c>
      <c r="F441" s="190" t="s">
        <v>17218</v>
      </c>
      <c r="G441" s="190">
        <v>7400</v>
      </c>
      <c r="H441" s="191">
        <v>0.4168</v>
      </c>
    </row>
    <row r="442" spans="2:8" x14ac:dyDescent="0.25">
      <c r="B442" s="190">
        <v>13109</v>
      </c>
      <c r="C442" s="190" t="s">
        <v>4629</v>
      </c>
      <c r="D442" s="190" t="s">
        <v>11</v>
      </c>
      <c r="E442" s="190" t="s">
        <v>1502</v>
      </c>
      <c r="F442" s="190" t="s">
        <v>17218</v>
      </c>
      <c r="G442" s="190">
        <v>3794</v>
      </c>
      <c r="H442" s="191">
        <v>0.45659999999999995</v>
      </c>
    </row>
    <row r="443" spans="2:8" x14ac:dyDescent="0.25">
      <c r="B443" s="190">
        <v>13111</v>
      </c>
      <c r="C443" s="190" t="s">
        <v>4633</v>
      </c>
      <c r="D443" s="190" t="s">
        <v>11</v>
      </c>
      <c r="E443" s="190" t="s">
        <v>1524</v>
      </c>
      <c r="F443" s="190" t="s">
        <v>17218</v>
      </c>
      <c r="G443" s="190">
        <v>14778</v>
      </c>
      <c r="H443" s="191">
        <v>0.62070000000000003</v>
      </c>
    </row>
    <row r="444" spans="2:8" x14ac:dyDescent="0.25">
      <c r="B444" s="190">
        <v>13113</v>
      </c>
      <c r="C444" s="190" t="s">
        <v>4637</v>
      </c>
      <c r="D444" s="190" t="s">
        <v>11</v>
      </c>
      <c r="E444" s="190" t="s">
        <v>456</v>
      </c>
      <c r="F444" s="190" t="s">
        <v>17218</v>
      </c>
      <c r="G444" s="190">
        <v>60205</v>
      </c>
      <c r="H444" s="191">
        <v>0.64410000000000001</v>
      </c>
    </row>
    <row r="445" spans="2:8" x14ac:dyDescent="0.25">
      <c r="B445" s="190">
        <v>13115</v>
      </c>
      <c r="C445" s="190" t="s">
        <v>4639</v>
      </c>
      <c r="D445" s="190" t="s">
        <v>11</v>
      </c>
      <c r="E445" s="190" t="s">
        <v>803</v>
      </c>
      <c r="F445" s="190" t="s">
        <v>17218</v>
      </c>
      <c r="G445" s="190">
        <v>38255</v>
      </c>
      <c r="H445" s="191">
        <v>0.4874</v>
      </c>
    </row>
    <row r="446" spans="2:8" x14ac:dyDescent="0.25">
      <c r="B446" s="190">
        <v>13117</v>
      </c>
      <c r="C446" s="190" t="s">
        <v>4643</v>
      </c>
      <c r="D446" s="190" t="s">
        <v>11</v>
      </c>
      <c r="E446" s="190" t="s">
        <v>1106</v>
      </c>
      <c r="F446" s="190" t="s">
        <v>17218</v>
      </c>
      <c r="G446" s="190">
        <v>115689</v>
      </c>
      <c r="H446" s="191">
        <v>0.61209999999999998</v>
      </c>
    </row>
    <row r="447" spans="2:8" x14ac:dyDescent="0.25">
      <c r="B447" s="190">
        <v>13119</v>
      </c>
      <c r="C447" s="190" t="s">
        <v>4645</v>
      </c>
      <c r="D447" s="190" t="s">
        <v>11</v>
      </c>
      <c r="E447" s="190" t="s">
        <v>207</v>
      </c>
      <c r="F447" s="190" t="s">
        <v>17218</v>
      </c>
      <c r="G447" s="190">
        <v>9534</v>
      </c>
      <c r="H447" s="191">
        <v>0.49490000000000001</v>
      </c>
    </row>
    <row r="448" spans="2:8" x14ac:dyDescent="0.25">
      <c r="B448" s="190">
        <v>13121</v>
      </c>
      <c r="C448" s="190" t="s">
        <v>4649</v>
      </c>
      <c r="D448" s="190" t="s">
        <v>11</v>
      </c>
      <c r="E448" s="190" t="s">
        <v>702</v>
      </c>
      <c r="F448" s="190" t="s">
        <v>17218</v>
      </c>
      <c r="G448" s="190">
        <v>378461</v>
      </c>
      <c r="H448" s="191">
        <v>0.44259999999999999</v>
      </c>
    </row>
    <row r="449" spans="2:8" x14ac:dyDescent="0.25">
      <c r="B449" s="190">
        <v>13123</v>
      </c>
      <c r="C449" s="190" t="s">
        <v>4651</v>
      </c>
      <c r="D449" s="190" t="s">
        <v>11</v>
      </c>
      <c r="E449" s="190" t="s">
        <v>491</v>
      </c>
      <c r="F449" s="190" t="s">
        <v>17218</v>
      </c>
      <c r="G449" s="190">
        <v>14685</v>
      </c>
      <c r="H449" s="191">
        <v>0.57499999999999996</v>
      </c>
    </row>
    <row r="450" spans="2:8" x14ac:dyDescent="0.25">
      <c r="B450" s="190">
        <v>13125</v>
      </c>
      <c r="C450" s="190" t="s">
        <v>4655</v>
      </c>
      <c r="D450" s="190" t="s">
        <v>11</v>
      </c>
      <c r="E450" s="190" t="s">
        <v>1631</v>
      </c>
      <c r="F450" s="190" t="s">
        <v>17218</v>
      </c>
      <c r="G450" s="190">
        <v>1140</v>
      </c>
      <c r="H450" s="191">
        <v>0.4914</v>
      </c>
    </row>
    <row r="451" spans="2:8" x14ac:dyDescent="0.25">
      <c r="B451" s="190">
        <v>13127</v>
      </c>
      <c r="C451" s="190" t="s">
        <v>4659</v>
      </c>
      <c r="D451" s="190" t="s">
        <v>11</v>
      </c>
      <c r="E451" s="190" t="s">
        <v>1648</v>
      </c>
      <c r="F451" s="190" t="s">
        <v>17218</v>
      </c>
      <c r="G451" s="190">
        <v>33624</v>
      </c>
      <c r="H451" s="191">
        <v>0.50119999999999998</v>
      </c>
    </row>
    <row r="452" spans="2:8" x14ac:dyDescent="0.25">
      <c r="B452" s="190">
        <v>13129</v>
      </c>
      <c r="C452" s="190" t="s">
        <v>4661</v>
      </c>
      <c r="D452" s="190" t="s">
        <v>11</v>
      </c>
      <c r="E452" s="190" t="s">
        <v>1665</v>
      </c>
      <c r="F452" s="190" t="s">
        <v>17218</v>
      </c>
      <c r="G452" s="190">
        <v>22835</v>
      </c>
      <c r="H452" s="191">
        <v>0.50960000000000005</v>
      </c>
    </row>
    <row r="453" spans="2:8" x14ac:dyDescent="0.25">
      <c r="B453" s="190">
        <v>13131</v>
      </c>
      <c r="C453" s="190" t="s">
        <v>4665</v>
      </c>
      <c r="D453" s="190" t="s">
        <v>11</v>
      </c>
      <c r="E453" s="190" t="s">
        <v>915</v>
      </c>
      <c r="F453" s="190" t="s">
        <v>17218</v>
      </c>
      <c r="G453" s="190">
        <v>8767</v>
      </c>
      <c r="H453" s="191">
        <v>0.46860000000000002</v>
      </c>
    </row>
    <row r="454" spans="2:8" x14ac:dyDescent="0.25">
      <c r="B454" s="190">
        <v>13133</v>
      </c>
      <c r="C454" s="190" t="s">
        <v>4669</v>
      </c>
      <c r="D454" s="190" t="s">
        <v>11</v>
      </c>
      <c r="E454" s="190" t="s">
        <v>758</v>
      </c>
      <c r="F454" s="190" t="s">
        <v>17218</v>
      </c>
      <c r="G454" s="190">
        <v>8668</v>
      </c>
      <c r="H454" s="191">
        <v>0.5333</v>
      </c>
    </row>
    <row r="455" spans="2:8" x14ac:dyDescent="0.25">
      <c r="B455" s="190">
        <v>13135</v>
      </c>
      <c r="C455" s="190" t="s">
        <v>4673</v>
      </c>
      <c r="D455" s="190" t="s">
        <v>11</v>
      </c>
      <c r="E455" s="190" t="s">
        <v>1712</v>
      </c>
      <c r="F455" s="190" t="s">
        <v>17218</v>
      </c>
      <c r="G455" s="190">
        <v>355534</v>
      </c>
      <c r="H455" s="191">
        <v>0.51900000000000002</v>
      </c>
    </row>
    <row r="456" spans="2:8" x14ac:dyDescent="0.25">
      <c r="B456" s="190">
        <v>13137</v>
      </c>
      <c r="C456" s="190" t="s">
        <v>4675</v>
      </c>
      <c r="D456" s="190" t="s">
        <v>11</v>
      </c>
      <c r="E456" s="190" t="s">
        <v>1724</v>
      </c>
      <c r="F456" s="190" t="s">
        <v>17218</v>
      </c>
      <c r="G456" s="190">
        <v>19969</v>
      </c>
      <c r="H456" s="191">
        <v>0.54149999999999998</v>
      </c>
    </row>
    <row r="457" spans="2:8" x14ac:dyDescent="0.25">
      <c r="B457" s="190">
        <v>13139</v>
      </c>
      <c r="C457" s="190" t="s">
        <v>4679</v>
      </c>
      <c r="D457" s="190" t="s">
        <v>11</v>
      </c>
      <c r="E457" s="190" t="s">
        <v>1237</v>
      </c>
      <c r="F457" s="190" t="s">
        <v>17218</v>
      </c>
      <c r="G457" s="190">
        <v>79403</v>
      </c>
      <c r="H457" s="191">
        <v>0.51619999999999999</v>
      </c>
    </row>
    <row r="458" spans="2:8" x14ac:dyDescent="0.25">
      <c r="B458" s="190">
        <v>13141</v>
      </c>
      <c r="C458" s="190" t="s">
        <v>4683</v>
      </c>
      <c r="D458" s="190" t="s">
        <v>11</v>
      </c>
      <c r="E458" s="190" t="s">
        <v>255</v>
      </c>
      <c r="F458" s="190" t="s">
        <v>17218</v>
      </c>
      <c r="G458" s="190">
        <v>3688</v>
      </c>
      <c r="H458" s="191">
        <v>0.4486</v>
      </c>
    </row>
    <row r="459" spans="2:8" x14ac:dyDescent="0.25">
      <c r="B459" s="190">
        <v>13143</v>
      </c>
      <c r="C459" s="190" t="s">
        <v>4687</v>
      </c>
      <c r="D459" s="190" t="s">
        <v>11</v>
      </c>
      <c r="E459" s="190" t="s">
        <v>1760</v>
      </c>
      <c r="F459" s="190" t="s">
        <v>17218</v>
      </c>
      <c r="G459" s="190">
        <v>12007</v>
      </c>
      <c r="H459" s="191">
        <v>0.49409999999999998</v>
      </c>
    </row>
    <row r="460" spans="2:8" x14ac:dyDescent="0.25">
      <c r="B460" s="190">
        <v>13145</v>
      </c>
      <c r="C460" s="190" t="s">
        <v>4691</v>
      </c>
      <c r="D460" s="190" t="s">
        <v>11</v>
      </c>
      <c r="E460" s="190" t="s">
        <v>1775</v>
      </c>
      <c r="F460" s="190" t="s">
        <v>17218</v>
      </c>
      <c r="G460" s="190">
        <v>18723</v>
      </c>
      <c r="H460" s="191">
        <v>0.64080000000000004</v>
      </c>
    </row>
    <row r="461" spans="2:8" x14ac:dyDescent="0.25">
      <c r="B461" s="190">
        <v>13147</v>
      </c>
      <c r="C461" s="190" t="s">
        <v>4693</v>
      </c>
      <c r="D461" s="190" t="s">
        <v>11</v>
      </c>
      <c r="E461" s="190" t="s">
        <v>1426</v>
      </c>
      <c r="F461" s="190" t="s">
        <v>17218</v>
      </c>
      <c r="G461" s="190">
        <v>11131</v>
      </c>
      <c r="H461" s="191">
        <v>0.5232</v>
      </c>
    </row>
    <row r="462" spans="2:8" x14ac:dyDescent="0.25">
      <c r="B462" s="190">
        <v>13149</v>
      </c>
      <c r="C462" s="190" t="s">
        <v>4697</v>
      </c>
      <c r="D462" s="190" t="s">
        <v>11</v>
      </c>
      <c r="E462" s="190" t="s">
        <v>1802</v>
      </c>
      <c r="F462" s="190" t="s">
        <v>17218</v>
      </c>
      <c r="G462" s="190">
        <v>4747</v>
      </c>
      <c r="H462" s="191">
        <v>0.4904</v>
      </c>
    </row>
    <row r="463" spans="2:8" x14ac:dyDescent="0.25">
      <c r="B463" s="190">
        <v>13151</v>
      </c>
      <c r="C463" s="190" t="s">
        <v>4699</v>
      </c>
      <c r="D463" s="190" t="s">
        <v>11</v>
      </c>
      <c r="E463" s="190" t="s">
        <v>1077</v>
      </c>
      <c r="F463" s="190" t="s">
        <v>17218</v>
      </c>
      <c r="G463" s="190">
        <v>107072</v>
      </c>
      <c r="H463" s="191">
        <v>0.56030000000000002</v>
      </c>
    </row>
    <row r="464" spans="2:8" x14ac:dyDescent="0.25">
      <c r="B464" s="190">
        <v>13153</v>
      </c>
      <c r="C464" s="190" t="s">
        <v>4701</v>
      </c>
      <c r="D464" s="190" t="s">
        <v>11</v>
      </c>
      <c r="E464" s="190" t="s">
        <v>961</v>
      </c>
      <c r="F464" s="190" t="s">
        <v>17218</v>
      </c>
      <c r="G464" s="190">
        <v>64195</v>
      </c>
      <c r="H464" s="191">
        <v>0.51570000000000005</v>
      </c>
    </row>
    <row r="465" spans="2:8" x14ac:dyDescent="0.25">
      <c r="B465" s="190">
        <v>13155</v>
      </c>
      <c r="C465" s="190" t="s">
        <v>4705</v>
      </c>
      <c r="D465" s="190" t="s">
        <v>11</v>
      </c>
      <c r="E465" s="190" t="s">
        <v>1829</v>
      </c>
      <c r="F465" s="190" t="s">
        <v>17218</v>
      </c>
      <c r="G465" s="190">
        <v>4116</v>
      </c>
      <c r="H465" s="191">
        <v>0.51729999999999998</v>
      </c>
    </row>
    <row r="466" spans="2:8" x14ac:dyDescent="0.25">
      <c r="B466" s="190">
        <v>13157</v>
      </c>
      <c r="C466" s="190" t="s">
        <v>4709</v>
      </c>
      <c r="D466" s="190" t="s">
        <v>11</v>
      </c>
      <c r="E466" s="190" t="s">
        <v>609</v>
      </c>
      <c r="F466" s="190" t="s">
        <v>17218</v>
      </c>
      <c r="G466" s="190">
        <v>31445</v>
      </c>
      <c r="H466" s="191">
        <v>0.54069999999999996</v>
      </c>
    </row>
    <row r="467" spans="2:8" x14ac:dyDescent="0.25">
      <c r="B467" s="190">
        <v>13159</v>
      </c>
      <c r="C467" s="190" t="s">
        <v>4713</v>
      </c>
      <c r="D467" s="190" t="s">
        <v>11</v>
      </c>
      <c r="E467" s="190" t="s">
        <v>947</v>
      </c>
      <c r="F467" s="190" t="s">
        <v>17218</v>
      </c>
      <c r="G467" s="190">
        <v>5693</v>
      </c>
      <c r="H467" s="191">
        <v>0.49579999999999996</v>
      </c>
    </row>
    <row r="468" spans="2:8" x14ac:dyDescent="0.25">
      <c r="B468" s="190">
        <v>13161</v>
      </c>
      <c r="C468" s="190" t="s">
        <v>4715</v>
      </c>
      <c r="D468" s="190" t="s">
        <v>11</v>
      </c>
      <c r="E468" s="190" t="s">
        <v>1863</v>
      </c>
      <c r="F468" s="190" t="s">
        <v>17218</v>
      </c>
      <c r="G468" s="190">
        <v>5273</v>
      </c>
      <c r="H468" s="191">
        <v>0.45229999999999998</v>
      </c>
    </row>
    <row r="469" spans="2:8" x14ac:dyDescent="0.25">
      <c r="B469" s="190">
        <v>13163</v>
      </c>
      <c r="C469" s="190" t="s">
        <v>4719</v>
      </c>
      <c r="D469" s="190" t="s">
        <v>11</v>
      </c>
      <c r="E469" s="190" t="s">
        <v>648</v>
      </c>
      <c r="F469" s="190" t="s">
        <v>17218</v>
      </c>
      <c r="G469" s="190">
        <v>5326</v>
      </c>
      <c r="H469" s="191">
        <v>0.39319999999999999</v>
      </c>
    </row>
    <row r="470" spans="2:8" x14ac:dyDescent="0.25">
      <c r="B470" s="190">
        <v>13165</v>
      </c>
      <c r="C470" s="190" t="s">
        <v>4723</v>
      </c>
      <c r="D470" s="190" t="s">
        <v>11</v>
      </c>
      <c r="E470" s="190" t="s">
        <v>1880</v>
      </c>
      <c r="F470" s="190" t="s">
        <v>17218</v>
      </c>
      <c r="G470" s="190">
        <v>3290</v>
      </c>
      <c r="H470" s="191">
        <v>0.43359999999999999</v>
      </c>
    </row>
    <row r="471" spans="2:8" x14ac:dyDescent="0.25">
      <c r="B471" s="190">
        <v>13167</v>
      </c>
      <c r="C471" s="190" t="s">
        <v>4727</v>
      </c>
      <c r="D471" s="190" t="s">
        <v>11</v>
      </c>
      <c r="E471" s="190" t="s">
        <v>457</v>
      </c>
      <c r="F471" s="190" t="s">
        <v>17218</v>
      </c>
      <c r="G471" s="190">
        <v>4468</v>
      </c>
      <c r="H471" s="191">
        <v>0.54210000000000003</v>
      </c>
    </row>
    <row r="472" spans="2:8" x14ac:dyDescent="0.25">
      <c r="B472" s="190">
        <v>13169</v>
      </c>
      <c r="C472" s="190" t="s">
        <v>4731</v>
      </c>
      <c r="D472" s="190" t="s">
        <v>11</v>
      </c>
      <c r="E472" s="190" t="s">
        <v>1103</v>
      </c>
      <c r="F472" s="190" t="s">
        <v>17218</v>
      </c>
      <c r="G472" s="190">
        <v>12512</v>
      </c>
      <c r="H472" s="191">
        <v>0.54270000000000007</v>
      </c>
    </row>
    <row r="473" spans="2:8" x14ac:dyDescent="0.25">
      <c r="B473" s="190">
        <v>13171</v>
      </c>
      <c r="C473" s="190" t="s">
        <v>4733</v>
      </c>
      <c r="D473" s="190" t="s">
        <v>11</v>
      </c>
      <c r="E473" s="190" t="s">
        <v>1167</v>
      </c>
      <c r="F473" s="190" t="s">
        <v>17218</v>
      </c>
      <c r="G473" s="190">
        <v>7289</v>
      </c>
      <c r="H473" s="191">
        <v>0.47369999999999995</v>
      </c>
    </row>
    <row r="474" spans="2:8" x14ac:dyDescent="0.25">
      <c r="B474" s="190">
        <v>13173</v>
      </c>
      <c r="C474" s="190" t="s">
        <v>4737</v>
      </c>
      <c r="D474" s="190" t="s">
        <v>11</v>
      </c>
      <c r="E474" s="190" t="s">
        <v>1916</v>
      </c>
      <c r="F474" s="190" t="s">
        <v>17218</v>
      </c>
      <c r="G474" s="190">
        <v>3998</v>
      </c>
      <c r="H474" s="191">
        <v>0.49979999999999997</v>
      </c>
    </row>
    <row r="475" spans="2:8" x14ac:dyDescent="0.25">
      <c r="B475" s="190">
        <v>13175</v>
      </c>
      <c r="C475" s="190" t="s">
        <v>4739</v>
      </c>
      <c r="D475" s="190" t="s">
        <v>11</v>
      </c>
      <c r="E475" s="190" t="s">
        <v>1017</v>
      </c>
      <c r="F475" s="190" t="s">
        <v>17218</v>
      </c>
      <c r="G475" s="190">
        <v>18203</v>
      </c>
      <c r="H475" s="191">
        <v>0.48330000000000001</v>
      </c>
    </row>
    <row r="476" spans="2:8" x14ac:dyDescent="0.25">
      <c r="B476" s="190">
        <v>13177</v>
      </c>
      <c r="C476" s="190" t="s">
        <v>4743</v>
      </c>
      <c r="D476" s="190" t="s">
        <v>11</v>
      </c>
      <c r="E476" s="190" t="s">
        <v>1040</v>
      </c>
      <c r="F476" s="190" t="s">
        <v>17218</v>
      </c>
      <c r="G476" s="190">
        <v>13975</v>
      </c>
      <c r="H476" s="191">
        <v>0.57830000000000004</v>
      </c>
    </row>
    <row r="477" spans="2:8" x14ac:dyDescent="0.25">
      <c r="B477" s="190">
        <v>13179</v>
      </c>
      <c r="C477" s="190" t="s">
        <v>4745</v>
      </c>
      <c r="D477" s="190" t="s">
        <v>11</v>
      </c>
      <c r="E477" s="190" t="s">
        <v>910</v>
      </c>
      <c r="F477" s="190" t="s">
        <v>17218</v>
      </c>
      <c r="G477" s="190">
        <v>21545</v>
      </c>
      <c r="H477" s="191">
        <v>0.45439999999999997</v>
      </c>
    </row>
    <row r="478" spans="2:8" x14ac:dyDescent="0.25">
      <c r="B478" s="190">
        <v>13181</v>
      </c>
      <c r="C478" s="190" t="s">
        <v>4749</v>
      </c>
      <c r="D478" s="190" t="s">
        <v>11</v>
      </c>
      <c r="E478" s="190" t="s">
        <v>365</v>
      </c>
      <c r="F478" s="190" t="s">
        <v>17218</v>
      </c>
      <c r="G478" s="190">
        <v>3692</v>
      </c>
      <c r="H478" s="191">
        <v>0.53780000000000006</v>
      </c>
    </row>
    <row r="479" spans="2:8" x14ac:dyDescent="0.25">
      <c r="B479" s="190">
        <v>13183</v>
      </c>
      <c r="C479" s="190" t="s">
        <v>4753</v>
      </c>
      <c r="D479" s="190" t="s">
        <v>11</v>
      </c>
      <c r="E479" s="190" t="s">
        <v>1946</v>
      </c>
      <c r="F479" s="190" t="s">
        <v>17218</v>
      </c>
      <c r="G479" s="190">
        <v>4788</v>
      </c>
      <c r="H479" s="191">
        <v>0.37799999999999995</v>
      </c>
    </row>
    <row r="480" spans="2:8" x14ac:dyDescent="0.25">
      <c r="B480" s="190">
        <v>13185</v>
      </c>
      <c r="C480" s="190" t="s">
        <v>4757</v>
      </c>
      <c r="D480" s="190" t="s">
        <v>11</v>
      </c>
      <c r="E480" s="190" t="s">
        <v>1284</v>
      </c>
      <c r="F480" s="190" t="s">
        <v>17218</v>
      </c>
      <c r="G480" s="190">
        <v>41317</v>
      </c>
      <c r="H480" s="191">
        <v>0.44319999999999998</v>
      </c>
    </row>
    <row r="481" spans="2:8" x14ac:dyDescent="0.25">
      <c r="B481" s="190">
        <v>13187</v>
      </c>
      <c r="C481" s="190" t="s">
        <v>4759</v>
      </c>
      <c r="D481" s="190" t="s">
        <v>11</v>
      </c>
      <c r="E481" s="190" t="s">
        <v>1956</v>
      </c>
      <c r="F481" s="190" t="s">
        <v>17218</v>
      </c>
      <c r="G481" s="190">
        <v>14511</v>
      </c>
      <c r="H481" s="191">
        <v>0.51570000000000005</v>
      </c>
    </row>
    <row r="482" spans="2:8" x14ac:dyDescent="0.25">
      <c r="B482" s="190">
        <v>13189</v>
      </c>
      <c r="C482" s="190" t="s">
        <v>4763</v>
      </c>
      <c r="D482" s="190" t="s">
        <v>11</v>
      </c>
      <c r="E482" s="190" t="s">
        <v>1961</v>
      </c>
      <c r="F482" s="190" t="s">
        <v>17218</v>
      </c>
      <c r="G482" s="190">
        <v>7201</v>
      </c>
      <c r="H482" s="191">
        <v>0.42430000000000001</v>
      </c>
    </row>
    <row r="483" spans="2:8" x14ac:dyDescent="0.25">
      <c r="B483" s="190">
        <v>13191</v>
      </c>
      <c r="C483" s="190" t="s">
        <v>4765</v>
      </c>
      <c r="D483" s="190" t="s">
        <v>11</v>
      </c>
      <c r="E483" s="190" t="s">
        <v>914</v>
      </c>
      <c r="F483" s="190" t="s">
        <v>17218</v>
      </c>
      <c r="G483" s="190">
        <v>5742</v>
      </c>
      <c r="H483" s="191">
        <v>0.47159999999999996</v>
      </c>
    </row>
    <row r="484" spans="2:8" x14ac:dyDescent="0.25">
      <c r="B484" s="190">
        <v>13193</v>
      </c>
      <c r="C484" s="190" t="s">
        <v>4767</v>
      </c>
      <c r="D484" s="190" t="s">
        <v>11</v>
      </c>
      <c r="E484" s="190" t="s">
        <v>1308</v>
      </c>
      <c r="F484" s="190" t="s">
        <v>17218</v>
      </c>
      <c r="G484" s="190">
        <v>5105</v>
      </c>
      <c r="H484" s="191">
        <v>0.43259999999999998</v>
      </c>
    </row>
    <row r="485" spans="2:8" x14ac:dyDescent="0.25">
      <c r="B485" s="190">
        <v>13195</v>
      </c>
      <c r="C485" s="190" t="s">
        <v>4771</v>
      </c>
      <c r="D485" s="190" t="s">
        <v>11</v>
      </c>
      <c r="E485" s="190" t="s">
        <v>941</v>
      </c>
      <c r="F485" s="190" t="s">
        <v>17218</v>
      </c>
      <c r="G485" s="190">
        <v>12023</v>
      </c>
      <c r="H485" s="191">
        <v>0.48170000000000002</v>
      </c>
    </row>
    <row r="486" spans="2:8" x14ac:dyDescent="0.25">
      <c r="B486" s="190">
        <v>13197</v>
      </c>
      <c r="C486" s="190" t="s">
        <v>4773</v>
      </c>
      <c r="D486" s="190" t="s">
        <v>11</v>
      </c>
      <c r="E486" s="190" t="s">
        <v>866</v>
      </c>
      <c r="F486" s="190" t="s">
        <v>17218</v>
      </c>
      <c r="G486" s="190">
        <v>3859</v>
      </c>
      <c r="H486" s="191">
        <v>0.5423</v>
      </c>
    </row>
    <row r="487" spans="2:8" x14ac:dyDescent="0.25">
      <c r="B487" s="190">
        <v>13199</v>
      </c>
      <c r="C487" s="190" t="s">
        <v>4775</v>
      </c>
      <c r="D487" s="190" t="s">
        <v>11</v>
      </c>
      <c r="E487" s="190" t="s">
        <v>1984</v>
      </c>
      <c r="F487" s="190" t="s">
        <v>17218</v>
      </c>
      <c r="G487" s="190">
        <v>7933</v>
      </c>
      <c r="H487" s="191">
        <v>0.45069999999999999</v>
      </c>
    </row>
    <row r="488" spans="2:8" x14ac:dyDescent="0.25">
      <c r="B488" s="190">
        <v>13201</v>
      </c>
      <c r="C488" s="190" t="s">
        <v>4779</v>
      </c>
      <c r="D488" s="190" t="s">
        <v>11</v>
      </c>
      <c r="E488" s="190" t="s">
        <v>1343</v>
      </c>
      <c r="F488" s="190" t="s">
        <v>17218</v>
      </c>
      <c r="G488" s="190">
        <v>2177</v>
      </c>
      <c r="H488" s="191">
        <v>0.49409999999999998</v>
      </c>
    </row>
    <row r="489" spans="2:8" x14ac:dyDescent="0.25">
      <c r="B489" s="190">
        <v>13205</v>
      </c>
      <c r="C489" s="190" t="s">
        <v>4783</v>
      </c>
      <c r="D489" s="190" t="s">
        <v>11</v>
      </c>
      <c r="E489" s="190" t="s">
        <v>1622</v>
      </c>
      <c r="F489" s="190" t="s">
        <v>17218</v>
      </c>
      <c r="G489" s="190">
        <v>7378</v>
      </c>
      <c r="H489" s="191">
        <v>0.42590000000000006</v>
      </c>
    </row>
    <row r="490" spans="2:8" x14ac:dyDescent="0.25">
      <c r="B490" s="190">
        <v>13207</v>
      </c>
      <c r="C490" s="190" t="s">
        <v>4787</v>
      </c>
      <c r="D490" s="190" t="s">
        <v>11</v>
      </c>
      <c r="E490" s="190" t="s">
        <v>965</v>
      </c>
      <c r="F490" s="190" t="s">
        <v>17218</v>
      </c>
      <c r="G490" s="190">
        <v>12783</v>
      </c>
      <c r="H490" s="191">
        <v>0.55459999999999998</v>
      </c>
    </row>
    <row r="491" spans="2:8" x14ac:dyDescent="0.25">
      <c r="B491" s="190">
        <v>13209</v>
      </c>
      <c r="C491" s="190" t="s">
        <v>4791</v>
      </c>
      <c r="D491" s="190" t="s">
        <v>11</v>
      </c>
      <c r="E491" s="190" t="s">
        <v>598</v>
      </c>
      <c r="F491" s="190" t="s">
        <v>17218</v>
      </c>
      <c r="G491" s="190">
        <v>3812</v>
      </c>
      <c r="H491" s="191">
        <v>0.49159999999999998</v>
      </c>
    </row>
    <row r="492" spans="2:8" x14ac:dyDescent="0.25">
      <c r="B492" s="190">
        <v>13211</v>
      </c>
      <c r="C492" s="190" t="s">
        <v>4795</v>
      </c>
      <c r="D492" s="190" t="s">
        <v>11</v>
      </c>
      <c r="E492" s="190" t="s">
        <v>615</v>
      </c>
      <c r="F492" s="190" t="s">
        <v>17218</v>
      </c>
      <c r="G492" s="190">
        <v>8895</v>
      </c>
      <c r="H492" s="191">
        <v>0.56409999999999993</v>
      </c>
    </row>
    <row r="493" spans="2:8" x14ac:dyDescent="0.25">
      <c r="B493" s="190">
        <v>13213</v>
      </c>
      <c r="C493" s="190" t="s">
        <v>4799</v>
      </c>
      <c r="D493" s="190" t="s">
        <v>11</v>
      </c>
      <c r="E493" s="190" t="s">
        <v>1435</v>
      </c>
      <c r="F493" s="190" t="s">
        <v>17218</v>
      </c>
      <c r="G493" s="190">
        <v>14268</v>
      </c>
      <c r="H493" s="191">
        <v>0.45140000000000002</v>
      </c>
    </row>
    <row r="494" spans="2:8" x14ac:dyDescent="0.25">
      <c r="B494" s="190">
        <v>13215</v>
      </c>
      <c r="C494" s="190" t="s">
        <v>4803</v>
      </c>
      <c r="D494" s="190" t="s">
        <v>11</v>
      </c>
      <c r="E494" s="190" t="s">
        <v>2013</v>
      </c>
      <c r="F494" s="190" t="s">
        <v>17218</v>
      </c>
      <c r="G494" s="190">
        <v>62197</v>
      </c>
      <c r="H494" s="191">
        <v>0.42219999999999996</v>
      </c>
    </row>
    <row r="495" spans="2:8" x14ac:dyDescent="0.25">
      <c r="B495" s="190">
        <v>13217</v>
      </c>
      <c r="C495" s="190" t="s">
        <v>4805</v>
      </c>
      <c r="D495" s="190" t="s">
        <v>11</v>
      </c>
      <c r="E495" s="190" t="s">
        <v>1443</v>
      </c>
      <c r="F495" s="190" t="s">
        <v>17218</v>
      </c>
      <c r="G495" s="190">
        <v>45097</v>
      </c>
      <c r="H495" s="191">
        <v>0.52100000000000002</v>
      </c>
    </row>
    <row r="496" spans="2:8" x14ac:dyDescent="0.25">
      <c r="B496" s="190">
        <v>13219</v>
      </c>
      <c r="C496" s="190" t="s">
        <v>4807</v>
      </c>
      <c r="D496" s="190" t="s">
        <v>11</v>
      </c>
      <c r="E496" s="190" t="s">
        <v>1177</v>
      </c>
      <c r="F496" s="190" t="s">
        <v>17218</v>
      </c>
      <c r="G496" s="190">
        <v>20764</v>
      </c>
      <c r="H496" s="191">
        <v>0.65200000000000002</v>
      </c>
    </row>
    <row r="497" spans="2:8" x14ac:dyDescent="0.25">
      <c r="B497" s="190">
        <v>13221</v>
      </c>
      <c r="C497" s="190" t="s">
        <v>4809</v>
      </c>
      <c r="D497" s="190" t="s">
        <v>11</v>
      </c>
      <c r="E497" s="190" t="s">
        <v>2022</v>
      </c>
      <c r="F497" s="190" t="s">
        <v>17218</v>
      </c>
      <c r="G497" s="190">
        <v>6969</v>
      </c>
      <c r="H497" s="191">
        <v>0.52249999999999996</v>
      </c>
    </row>
    <row r="498" spans="2:8" x14ac:dyDescent="0.25">
      <c r="B498" s="190">
        <v>13223</v>
      </c>
      <c r="C498" s="190" t="s">
        <v>4811</v>
      </c>
      <c r="D498" s="190" t="s">
        <v>11</v>
      </c>
      <c r="E498" s="190" t="s">
        <v>1657</v>
      </c>
      <c r="F498" s="190" t="s">
        <v>17218</v>
      </c>
      <c r="G498" s="190">
        <v>71068</v>
      </c>
      <c r="H498" s="191">
        <v>0.55069999999999997</v>
      </c>
    </row>
    <row r="499" spans="2:8" x14ac:dyDescent="0.25">
      <c r="B499" s="190">
        <v>13225</v>
      </c>
      <c r="C499" s="190" t="s">
        <v>4813</v>
      </c>
      <c r="D499" s="190" t="s">
        <v>11</v>
      </c>
      <c r="E499" s="190" t="s">
        <v>2028</v>
      </c>
      <c r="F499" s="190" t="s">
        <v>17218</v>
      </c>
      <c r="G499" s="190">
        <v>10274</v>
      </c>
      <c r="H499" s="191">
        <v>0.45490000000000003</v>
      </c>
    </row>
    <row r="500" spans="2:8" x14ac:dyDescent="0.25">
      <c r="B500" s="190">
        <v>13227</v>
      </c>
      <c r="C500" s="190" t="s">
        <v>4817</v>
      </c>
      <c r="D500" s="190" t="s">
        <v>11</v>
      </c>
      <c r="E500" s="190" t="s">
        <v>1219</v>
      </c>
      <c r="F500" s="190" t="s">
        <v>17218</v>
      </c>
      <c r="G500" s="190">
        <v>14775</v>
      </c>
      <c r="H500" s="191">
        <v>0.55479999999999996</v>
      </c>
    </row>
    <row r="501" spans="2:8" x14ac:dyDescent="0.25">
      <c r="B501" s="190">
        <v>13229</v>
      </c>
      <c r="C501" s="190" t="s">
        <v>4819</v>
      </c>
      <c r="D501" s="190" t="s">
        <v>11</v>
      </c>
      <c r="E501" s="190" t="s">
        <v>951</v>
      </c>
      <c r="F501" s="190" t="s">
        <v>17218</v>
      </c>
      <c r="G501" s="190">
        <v>8214</v>
      </c>
      <c r="H501" s="191">
        <v>0.53010000000000002</v>
      </c>
    </row>
    <row r="502" spans="2:8" x14ac:dyDescent="0.25">
      <c r="B502" s="190">
        <v>13231</v>
      </c>
      <c r="C502" s="190" t="s">
        <v>4823</v>
      </c>
      <c r="D502" s="190" t="s">
        <v>11</v>
      </c>
      <c r="E502" s="190" t="s">
        <v>1475</v>
      </c>
      <c r="F502" s="190" t="s">
        <v>17218</v>
      </c>
      <c r="G502" s="190">
        <v>8737</v>
      </c>
      <c r="H502" s="191">
        <v>0.56830000000000003</v>
      </c>
    </row>
    <row r="503" spans="2:8" x14ac:dyDescent="0.25">
      <c r="B503" s="190">
        <v>13233</v>
      </c>
      <c r="C503" s="190" t="s">
        <v>4825</v>
      </c>
      <c r="D503" s="190" t="s">
        <v>11</v>
      </c>
      <c r="E503" s="190" t="s">
        <v>945</v>
      </c>
      <c r="F503" s="190" t="s">
        <v>17218</v>
      </c>
      <c r="G503" s="190">
        <v>15425</v>
      </c>
      <c r="H503" s="191">
        <v>0.46939999999999998</v>
      </c>
    </row>
    <row r="504" spans="2:8" x14ac:dyDescent="0.25">
      <c r="B504" s="190">
        <v>13235</v>
      </c>
      <c r="C504" s="190" t="s">
        <v>4829</v>
      </c>
      <c r="D504" s="190" t="s">
        <v>11</v>
      </c>
      <c r="E504" s="190" t="s">
        <v>1599</v>
      </c>
      <c r="F504" s="190" t="s">
        <v>17218</v>
      </c>
      <c r="G504" s="190">
        <v>4481</v>
      </c>
      <c r="H504" s="191">
        <v>0.45100000000000001</v>
      </c>
    </row>
    <row r="505" spans="2:8" x14ac:dyDescent="0.25">
      <c r="B505" s="190">
        <v>13237</v>
      </c>
      <c r="C505" s="190" t="s">
        <v>4833</v>
      </c>
      <c r="D505" s="190" t="s">
        <v>11</v>
      </c>
      <c r="E505" s="190" t="s">
        <v>1238</v>
      </c>
      <c r="F505" s="190" t="s">
        <v>17218</v>
      </c>
      <c r="G505" s="190">
        <v>10526</v>
      </c>
      <c r="H505" s="191">
        <v>0.5726</v>
      </c>
    </row>
    <row r="506" spans="2:8" x14ac:dyDescent="0.25">
      <c r="B506" s="190">
        <v>13239</v>
      </c>
      <c r="C506" s="190" t="s">
        <v>4837</v>
      </c>
      <c r="D506" s="190" t="s">
        <v>11</v>
      </c>
      <c r="E506" s="190" t="s">
        <v>1604</v>
      </c>
      <c r="F506" s="190" t="s">
        <v>17218</v>
      </c>
      <c r="G506" s="190">
        <v>803</v>
      </c>
      <c r="H506" s="191">
        <v>0.43149999999999999</v>
      </c>
    </row>
    <row r="507" spans="2:8" x14ac:dyDescent="0.25">
      <c r="B507" s="190">
        <v>13241</v>
      </c>
      <c r="C507" s="190" t="s">
        <v>4841</v>
      </c>
      <c r="D507" s="190" t="s">
        <v>11</v>
      </c>
      <c r="E507" s="190" t="s">
        <v>2052</v>
      </c>
      <c r="F507" s="190" t="s">
        <v>17218</v>
      </c>
      <c r="G507" s="190">
        <v>8757</v>
      </c>
      <c r="H507" s="191">
        <v>0.59009999999999996</v>
      </c>
    </row>
    <row r="508" spans="2:8" x14ac:dyDescent="0.25">
      <c r="B508" s="190">
        <v>13243</v>
      </c>
      <c r="C508" s="190" t="s">
        <v>4845</v>
      </c>
      <c r="D508" s="190" t="s">
        <v>11</v>
      </c>
      <c r="E508" s="190" t="s">
        <v>1282</v>
      </c>
      <c r="F508" s="190" t="s">
        <v>17218</v>
      </c>
      <c r="G508" s="190">
        <v>2435</v>
      </c>
      <c r="H508" s="191">
        <v>0.38600000000000001</v>
      </c>
    </row>
    <row r="509" spans="2:8" x14ac:dyDescent="0.25">
      <c r="B509" s="190">
        <v>13245</v>
      </c>
      <c r="C509" s="190" t="s">
        <v>4849</v>
      </c>
      <c r="D509" s="190" t="s">
        <v>11</v>
      </c>
      <c r="E509" s="190" t="s">
        <v>1296</v>
      </c>
      <c r="F509" s="190" t="s">
        <v>17218</v>
      </c>
      <c r="G509" s="190">
        <v>61613</v>
      </c>
      <c r="H509" s="191">
        <v>0.38500000000000001</v>
      </c>
    </row>
    <row r="510" spans="2:8" x14ac:dyDescent="0.25">
      <c r="B510" s="190">
        <v>13247</v>
      </c>
      <c r="C510" s="190" t="s">
        <v>4851</v>
      </c>
      <c r="D510" s="190" t="s">
        <v>11</v>
      </c>
      <c r="E510" s="190" t="s">
        <v>2061</v>
      </c>
      <c r="F510" s="190" t="s">
        <v>17218</v>
      </c>
      <c r="G510" s="190">
        <v>37556</v>
      </c>
      <c r="H510" s="191">
        <v>0.5282</v>
      </c>
    </row>
    <row r="511" spans="2:8" x14ac:dyDescent="0.25">
      <c r="B511" s="190">
        <v>13249</v>
      </c>
      <c r="C511" s="190" t="s">
        <v>4853</v>
      </c>
      <c r="D511" s="190" t="s">
        <v>11</v>
      </c>
      <c r="E511" s="190" t="s">
        <v>2064</v>
      </c>
      <c r="F511" s="190" t="s">
        <v>17218</v>
      </c>
      <c r="G511" s="190">
        <v>2057</v>
      </c>
      <c r="H511" s="191">
        <v>0.47060000000000002</v>
      </c>
    </row>
    <row r="512" spans="2:8" x14ac:dyDescent="0.25">
      <c r="B512" s="190">
        <v>13251</v>
      </c>
      <c r="C512" s="190" t="s">
        <v>4857</v>
      </c>
      <c r="D512" s="190" t="s">
        <v>11</v>
      </c>
      <c r="E512" s="190" t="s">
        <v>2067</v>
      </c>
      <c r="F512" s="190" t="s">
        <v>17218</v>
      </c>
      <c r="G512" s="190">
        <v>5175</v>
      </c>
      <c r="H512" s="191">
        <v>0.45049999999999996</v>
      </c>
    </row>
    <row r="513" spans="2:8" x14ac:dyDescent="0.25">
      <c r="B513" s="190">
        <v>13253</v>
      </c>
      <c r="C513" s="190" t="s">
        <v>4861</v>
      </c>
      <c r="D513" s="190" t="s">
        <v>11</v>
      </c>
      <c r="E513" s="190" t="s">
        <v>1586</v>
      </c>
      <c r="F513" s="190" t="s">
        <v>17218</v>
      </c>
      <c r="G513" s="190">
        <v>3349</v>
      </c>
      <c r="H513" s="191">
        <v>0.49099999999999999</v>
      </c>
    </row>
    <row r="514" spans="2:8" x14ac:dyDescent="0.25">
      <c r="B514" s="190">
        <v>13255</v>
      </c>
      <c r="C514" s="190" t="s">
        <v>4865</v>
      </c>
      <c r="D514" s="190" t="s">
        <v>11</v>
      </c>
      <c r="E514" s="190" t="s">
        <v>2074</v>
      </c>
      <c r="F514" s="190" t="s">
        <v>17218</v>
      </c>
      <c r="G514" s="190">
        <v>24426</v>
      </c>
      <c r="H514" s="191">
        <v>0.46020000000000005</v>
      </c>
    </row>
    <row r="515" spans="2:8" x14ac:dyDescent="0.25">
      <c r="B515" s="190">
        <v>13257</v>
      </c>
      <c r="C515" s="190" t="s">
        <v>4867</v>
      </c>
      <c r="D515" s="190" t="s">
        <v>11</v>
      </c>
      <c r="E515" s="190" t="s">
        <v>1743</v>
      </c>
      <c r="F515" s="190" t="s">
        <v>17218</v>
      </c>
      <c r="G515" s="190">
        <v>10705</v>
      </c>
      <c r="H515" s="191">
        <v>0.49670000000000003</v>
      </c>
    </row>
    <row r="516" spans="2:8" x14ac:dyDescent="0.25">
      <c r="B516" s="190">
        <v>13259</v>
      </c>
      <c r="C516" s="190" t="s">
        <v>4871</v>
      </c>
      <c r="D516" s="190" t="s">
        <v>11</v>
      </c>
      <c r="E516" s="190" t="s">
        <v>1878</v>
      </c>
      <c r="F516" s="190" t="s">
        <v>17218</v>
      </c>
      <c r="G516" s="190">
        <v>2773</v>
      </c>
      <c r="H516" s="191">
        <v>0.49369999999999997</v>
      </c>
    </row>
    <row r="517" spans="2:8" x14ac:dyDescent="0.25">
      <c r="B517" s="190">
        <v>13261</v>
      </c>
      <c r="C517" s="190" t="s">
        <v>4875</v>
      </c>
      <c r="D517" s="190" t="s">
        <v>11</v>
      </c>
      <c r="E517" s="190" t="s">
        <v>1301</v>
      </c>
      <c r="F517" s="190" t="s">
        <v>17218</v>
      </c>
      <c r="G517" s="190">
        <v>10418</v>
      </c>
      <c r="H517" s="191">
        <v>0.43079999999999996</v>
      </c>
    </row>
    <row r="518" spans="2:8" x14ac:dyDescent="0.25">
      <c r="B518" s="190">
        <v>13263</v>
      </c>
      <c r="C518" s="190" t="s">
        <v>4879</v>
      </c>
      <c r="D518" s="190" t="s">
        <v>11</v>
      </c>
      <c r="E518" s="190" t="s">
        <v>752</v>
      </c>
      <c r="F518" s="190" t="s">
        <v>17218</v>
      </c>
      <c r="G518" s="190">
        <v>2833</v>
      </c>
      <c r="H518" s="191">
        <v>0.4783</v>
      </c>
    </row>
    <row r="519" spans="2:8" x14ac:dyDescent="0.25">
      <c r="B519" s="190">
        <v>13265</v>
      </c>
      <c r="C519" s="190" t="s">
        <v>4883</v>
      </c>
      <c r="D519" s="190" t="s">
        <v>11</v>
      </c>
      <c r="E519" s="190" t="s">
        <v>2087</v>
      </c>
      <c r="F519" s="190" t="s">
        <v>17218</v>
      </c>
      <c r="G519" s="190">
        <v>596</v>
      </c>
      <c r="H519" s="191">
        <v>0.43130000000000002</v>
      </c>
    </row>
    <row r="520" spans="2:8" x14ac:dyDescent="0.25">
      <c r="B520" s="190">
        <v>13267</v>
      </c>
      <c r="C520" s="190" t="s">
        <v>4887</v>
      </c>
      <c r="D520" s="190" t="s">
        <v>11</v>
      </c>
      <c r="E520" s="190" t="s">
        <v>2091</v>
      </c>
      <c r="F520" s="190" t="s">
        <v>17218</v>
      </c>
      <c r="G520" s="190">
        <v>9714</v>
      </c>
      <c r="H520" s="191">
        <v>0.47259999999999996</v>
      </c>
    </row>
    <row r="521" spans="2:8" x14ac:dyDescent="0.25">
      <c r="B521" s="190">
        <v>13269</v>
      </c>
      <c r="C521" s="190" t="s">
        <v>4891</v>
      </c>
      <c r="D521" s="190" t="s">
        <v>11</v>
      </c>
      <c r="E521" s="190" t="s">
        <v>1359</v>
      </c>
      <c r="F521" s="190" t="s">
        <v>17218</v>
      </c>
      <c r="G521" s="190">
        <v>3146</v>
      </c>
      <c r="H521" s="191">
        <v>0.45240000000000002</v>
      </c>
    </row>
    <row r="522" spans="2:8" x14ac:dyDescent="0.25">
      <c r="B522" s="190">
        <v>13271</v>
      </c>
      <c r="C522" s="190" t="s">
        <v>4895</v>
      </c>
      <c r="D522" s="190" t="s">
        <v>11</v>
      </c>
      <c r="E522" s="190" t="s">
        <v>2097</v>
      </c>
      <c r="F522" s="190" t="s">
        <v>17218</v>
      </c>
      <c r="G522" s="190">
        <v>5515</v>
      </c>
      <c r="H522" s="191">
        <v>0.43200000000000005</v>
      </c>
    </row>
    <row r="523" spans="2:8" x14ac:dyDescent="0.25">
      <c r="B523" s="190">
        <v>13273</v>
      </c>
      <c r="C523" s="190" t="s">
        <v>4899</v>
      </c>
      <c r="D523" s="190" t="s">
        <v>11</v>
      </c>
      <c r="E523" s="190" t="s">
        <v>2100</v>
      </c>
      <c r="F523" s="190" t="s">
        <v>17218</v>
      </c>
      <c r="G523" s="190">
        <v>2668</v>
      </c>
      <c r="H523" s="191">
        <v>0.39510000000000001</v>
      </c>
    </row>
    <row r="524" spans="2:8" x14ac:dyDescent="0.25">
      <c r="B524" s="190">
        <v>13275</v>
      </c>
      <c r="C524" s="190" t="s">
        <v>4901</v>
      </c>
      <c r="D524" s="190" t="s">
        <v>11</v>
      </c>
      <c r="E524" s="190" t="s">
        <v>1919</v>
      </c>
      <c r="F524" s="190" t="s">
        <v>17218</v>
      </c>
      <c r="G524" s="190">
        <v>16423</v>
      </c>
      <c r="H524" s="191">
        <v>0.4642</v>
      </c>
    </row>
    <row r="525" spans="2:8" x14ac:dyDescent="0.25">
      <c r="B525" s="190">
        <v>13277</v>
      </c>
      <c r="C525" s="190" t="s">
        <v>4905</v>
      </c>
      <c r="D525" s="190" t="s">
        <v>11</v>
      </c>
      <c r="E525" s="190" t="s">
        <v>2104</v>
      </c>
      <c r="F525" s="190" t="s">
        <v>17218</v>
      </c>
      <c r="G525" s="190">
        <v>13687</v>
      </c>
      <c r="H525" s="191">
        <v>0.4294</v>
      </c>
    </row>
    <row r="526" spans="2:8" x14ac:dyDescent="0.25">
      <c r="B526" s="190">
        <v>13279</v>
      </c>
      <c r="C526" s="190" t="s">
        <v>4909</v>
      </c>
      <c r="D526" s="190" t="s">
        <v>11</v>
      </c>
      <c r="E526" s="190" t="s">
        <v>2107</v>
      </c>
      <c r="F526" s="190" t="s">
        <v>17218</v>
      </c>
      <c r="G526" s="190">
        <v>9178</v>
      </c>
      <c r="H526" s="191">
        <v>0.4471</v>
      </c>
    </row>
    <row r="527" spans="2:8" x14ac:dyDescent="0.25">
      <c r="B527" s="190">
        <v>13281</v>
      </c>
      <c r="C527" s="190" t="s">
        <v>4913</v>
      </c>
      <c r="D527" s="190" t="s">
        <v>11</v>
      </c>
      <c r="E527" s="190" t="s">
        <v>2109</v>
      </c>
      <c r="F527" s="190" t="s">
        <v>17218</v>
      </c>
      <c r="G527" s="190">
        <v>6831</v>
      </c>
      <c r="H527" s="191">
        <v>0.63460000000000005</v>
      </c>
    </row>
    <row r="528" spans="2:8" x14ac:dyDescent="0.25">
      <c r="B528" s="190">
        <v>13283</v>
      </c>
      <c r="C528" s="190" t="s">
        <v>4917</v>
      </c>
      <c r="D528" s="190" t="s">
        <v>11</v>
      </c>
      <c r="E528" s="190" t="s">
        <v>2111</v>
      </c>
      <c r="F528" s="190" t="s">
        <v>17218</v>
      </c>
      <c r="G528" s="190">
        <v>2343</v>
      </c>
      <c r="H528" s="191">
        <v>0.43740000000000001</v>
      </c>
    </row>
    <row r="529" spans="2:8" x14ac:dyDescent="0.25">
      <c r="B529" s="190">
        <v>13285</v>
      </c>
      <c r="C529" s="190" t="s">
        <v>4921</v>
      </c>
      <c r="D529" s="190" t="s">
        <v>11</v>
      </c>
      <c r="E529" s="190" t="s">
        <v>2114</v>
      </c>
      <c r="F529" s="190" t="s">
        <v>17218</v>
      </c>
      <c r="G529" s="190">
        <v>26398</v>
      </c>
      <c r="H529" s="191">
        <v>0.49159999999999998</v>
      </c>
    </row>
    <row r="530" spans="2:8" x14ac:dyDescent="0.25">
      <c r="B530" s="190">
        <v>13287</v>
      </c>
      <c r="C530" s="190" t="s">
        <v>4925</v>
      </c>
      <c r="D530" s="190" t="s">
        <v>11</v>
      </c>
      <c r="E530" s="190" t="s">
        <v>1640</v>
      </c>
      <c r="F530" s="190" t="s">
        <v>17218</v>
      </c>
      <c r="G530" s="190">
        <v>2922</v>
      </c>
      <c r="H530" s="191">
        <v>0.41960000000000003</v>
      </c>
    </row>
    <row r="531" spans="2:8" x14ac:dyDescent="0.25">
      <c r="B531" s="190">
        <v>13289</v>
      </c>
      <c r="C531" s="190" t="s">
        <v>4929</v>
      </c>
      <c r="D531" s="190" t="s">
        <v>11</v>
      </c>
      <c r="E531" s="190" t="s">
        <v>2119</v>
      </c>
      <c r="F531" s="190" t="s">
        <v>17218</v>
      </c>
      <c r="G531" s="190">
        <v>3315</v>
      </c>
      <c r="H531" s="191">
        <v>0.46360000000000001</v>
      </c>
    </row>
    <row r="532" spans="2:8" x14ac:dyDescent="0.25">
      <c r="B532" s="190">
        <v>13291</v>
      </c>
      <c r="C532" s="190" t="s">
        <v>4931</v>
      </c>
      <c r="D532" s="190" t="s">
        <v>11</v>
      </c>
      <c r="E532" s="190" t="s">
        <v>756</v>
      </c>
      <c r="F532" s="190" t="s">
        <v>17218</v>
      </c>
      <c r="G532" s="190">
        <v>13298</v>
      </c>
      <c r="H532" s="191">
        <v>0.63109999999999999</v>
      </c>
    </row>
    <row r="533" spans="2:8" x14ac:dyDescent="0.25">
      <c r="B533" s="190">
        <v>13293</v>
      </c>
      <c r="C533" s="190" t="s">
        <v>4935</v>
      </c>
      <c r="D533" s="190" t="s">
        <v>11</v>
      </c>
      <c r="E533" s="190" t="s">
        <v>2123</v>
      </c>
      <c r="F533" s="190" t="s">
        <v>17218</v>
      </c>
      <c r="G533" s="190">
        <v>9422</v>
      </c>
      <c r="H533" s="191">
        <v>0.44040000000000001</v>
      </c>
    </row>
    <row r="534" spans="2:8" x14ac:dyDescent="0.25">
      <c r="B534" s="190">
        <v>13295</v>
      </c>
      <c r="C534" s="190" t="s">
        <v>4939</v>
      </c>
      <c r="D534" s="190" t="s">
        <v>11</v>
      </c>
      <c r="E534" s="190" t="s">
        <v>1663</v>
      </c>
      <c r="F534" s="190" t="s">
        <v>17218</v>
      </c>
      <c r="G534" s="190">
        <v>28448</v>
      </c>
      <c r="H534" s="191">
        <v>0.49590000000000001</v>
      </c>
    </row>
    <row r="535" spans="2:8" x14ac:dyDescent="0.25">
      <c r="B535" s="190">
        <v>13297</v>
      </c>
      <c r="C535" s="190" t="s">
        <v>4941</v>
      </c>
      <c r="D535" s="190" t="s">
        <v>11</v>
      </c>
      <c r="E535" s="190" t="s">
        <v>1699</v>
      </c>
      <c r="F535" s="190" t="s">
        <v>17218</v>
      </c>
      <c r="G535" s="190">
        <v>40314</v>
      </c>
      <c r="H535" s="191">
        <v>0.5423</v>
      </c>
    </row>
    <row r="536" spans="2:8" x14ac:dyDescent="0.25">
      <c r="B536" s="190">
        <v>13299</v>
      </c>
      <c r="C536" s="190" t="s">
        <v>4943</v>
      </c>
      <c r="D536" s="190" t="s">
        <v>11</v>
      </c>
      <c r="E536" s="190" t="s">
        <v>2127</v>
      </c>
      <c r="F536" s="190" t="s">
        <v>17218</v>
      </c>
      <c r="G536" s="190">
        <v>13429</v>
      </c>
      <c r="H536" s="191">
        <v>0.46520000000000006</v>
      </c>
    </row>
    <row r="537" spans="2:8" x14ac:dyDescent="0.25">
      <c r="B537" s="190">
        <v>13301</v>
      </c>
      <c r="C537" s="190" t="s">
        <v>4947</v>
      </c>
      <c r="D537" s="190" t="s">
        <v>11</v>
      </c>
      <c r="E537" s="190" t="s">
        <v>783</v>
      </c>
      <c r="F537" s="190" t="s">
        <v>17218</v>
      </c>
      <c r="G537" s="190">
        <v>1817</v>
      </c>
      <c r="H537" s="191">
        <v>0.41220000000000001</v>
      </c>
    </row>
    <row r="538" spans="2:8" x14ac:dyDescent="0.25">
      <c r="B538" s="190">
        <v>13303</v>
      </c>
      <c r="C538" s="190" t="s">
        <v>4951</v>
      </c>
      <c r="D538" s="190" t="s">
        <v>11</v>
      </c>
      <c r="E538" s="190" t="s">
        <v>271</v>
      </c>
      <c r="F538" s="190" t="s">
        <v>17218</v>
      </c>
      <c r="G538" s="190">
        <v>8048</v>
      </c>
      <c r="H538" s="191">
        <v>0.48619999999999997</v>
      </c>
    </row>
    <row r="539" spans="2:8" x14ac:dyDescent="0.25">
      <c r="B539" s="190">
        <v>13305</v>
      </c>
      <c r="C539" s="190" t="s">
        <v>4955</v>
      </c>
      <c r="D539" s="190" t="s">
        <v>11</v>
      </c>
      <c r="E539" s="190" t="s">
        <v>975</v>
      </c>
      <c r="F539" s="190" t="s">
        <v>17218</v>
      </c>
      <c r="G539" s="190">
        <v>10558</v>
      </c>
      <c r="H539" s="191">
        <v>0.46409999999999996</v>
      </c>
    </row>
    <row r="540" spans="2:8" x14ac:dyDescent="0.25">
      <c r="B540" s="190">
        <v>13307</v>
      </c>
      <c r="C540" s="190" t="s">
        <v>4959</v>
      </c>
      <c r="D540" s="190" t="s">
        <v>11</v>
      </c>
      <c r="E540" s="190" t="s">
        <v>1458</v>
      </c>
      <c r="F540" s="190" t="s">
        <v>17218</v>
      </c>
      <c r="G540" s="190">
        <v>968</v>
      </c>
      <c r="H540" s="191">
        <v>0.43119999999999997</v>
      </c>
    </row>
    <row r="541" spans="2:8" x14ac:dyDescent="0.25">
      <c r="B541" s="190">
        <v>13309</v>
      </c>
      <c r="C541" s="190" t="s">
        <v>4963</v>
      </c>
      <c r="D541" s="190" t="s">
        <v>11</v>
      </c>
      <c r="E541" s="190" t="s">
        <v>1131</v>
      </c>
      <c r="F541" s="190" t="s">
        <v>17218</v>
      </c>
      <c r="G541" s="190">
        <v>3127</v>
      </c>
      <c r="H541" s="191">
        <v>0.45340000000000003</v>
      </c>
    </row>
    <row r="542" spans="2:8" x14ac:dyDescent="0.25">
      <c r="B542" s="190">
        <v>13311</v>
      </c>
      <c r="C542" s="190" t="s">
        <v>4967</v>
      </c>
      <c r="D542" s="190" t="s">
        <v>11</v>
      </c>
      <c r="E542" s="190" t="s">
        <v>1789</v>
      </c>
      <c r="F542" s="190" t="s">
        <v>17218</v>
      </c>
      <c r="G542" s="190">
        <v>14309</v>
      </c>
      <c r="H542" s="191">
        <v>0.59310000000000007</v>
      </c>
    </row>
    <row r="543" spans="2:8" x14ac:dyDescent="0.25">
      <c r="B543" s="190">
        <v>13313</v>
      </c>
      <c r="C543" s="190" t="s">
        <v>4971</v>
      </c>
      <c r="D543" s="190" t="s">
        <v>11</v>
      </c>
      <c r="E543" s="190" t="s">
        <v>2142</v>
      </c>
      <c r="F543" s="190" t="s">
        <v>17218</v>
      </c>
      <c r="G543" s="190">
        <v>36962</v>
      </c>
      <c r="H543" s="191">
        <v>0.47889999999999999</v>
      </c>
    </row>
    <row r="544" spans="2:8" x14ac:dyDescent="0.25">
      <c r="B544" s="190">
        <v>13315</v>
      </c>
      <c r="C544" s="190" t="s">
        <v>4975</v>
      </c>
      <c r="D544" s="190" t="s">
        <v>11</v>
      </c>
      <c r="E544" s="190" t="s">
        <v>1697</v>
      </c>
      <c r="F544" s="190" t="s">
        <v>17218</v>
      </c>
      <c r="G544" s="190">
        <v>3493</v>
      </c>
      <c r="H544" s="191">
        <v>0.46920000000000001</v>
      </c>
    </row>
    <row r="545" spans="2:8" x14ac:dyDescent="0.25">
      <c r="B545" s="190">
        <v>13317</v>
      </c>
      <c r="C545" s="190" t="s">
        <v>4979</v>
      </c>
      <c r="D545" s="190" t="s">
        <v>11</v>
      </c>
      <c r="E545" s="190" t="s">
        <v>1975</v>
      </c>
      <c r="F545" s="190" t="s">
        <v>17218</v>
      </c>
      <c r="G545" s="190">
        <v>3894</v>
      </c>
      <c r="H545" s="191">
        <v>0.47100000000000003</v>
      </c>
    </row>
    <row r="546" spans="2:8" x14ac:dyDescent="0.25">
      <c r="B546" s="190">
        <v>13319</v>
      </c>
      <c r="C546" s="190" t="s">
        <v>4983</v>
      </c>
      <c r="D546" s="190" t="s">
        <v>11</v>
      </c>
      <c r="E546" s="190" t="s">
        <v>1858</v>
      </c>
      <c r="F546" s="190" t="s">
        <v>17218</v>
      </c>
      <c r="G546" s="190">
        <v>3824</v>
      </c>
      <c r="H546" s="191">
        <v>0.51649999999999996</v>
      </c>
    </row>
    <row r="547" spans="2:8" x14ac:dyDescent="0.25">
      <c r="B547" s="190">
        <v>13321</v>
      </c>
      <c r="C547" s="190" t="s">
        <v>4987</v>
      </c>
      <c r="D547" s="190" t="s">
        <v>11</v>
      </c>
      <c r="E547" s="190" t="s">
        <v>1979</v>
      </c>
      <c r="F547" s="190" t="s">
        <v>17218</v>
      </c>
      <c r="G547" s="190">
        <v>7734</v>
      </c>
      <c r="H547" s="191">
        <v>0.46960000000000002</v>
      </c>
    </row>
    <row r="548" spans="2:8" x14ac:dyDescent="0.25">
      <c r="B548" s="190">
        <v>15001</v>
      </c>
      <c r="C548" s="190" t="s">
        <v>4989</v>
      </c>
      <c r="D548" s="190" t="s">
        <v>13</v>
      </c>
      <c r="E548" s="190" t="s">
        <v>69</v>
      </c>
      <c r="F548" s="190" t="s">
        <v>17219</v>
      </c>
      <c r="G548" s="190">
        <v>83910</v>
      </c>
      <c r="H548" s="191">
        <v>0.52849999999999997</v>
      </c>
    </row>
    <row r="549" spans="2:8" x14ac:dyDescent="0.25">
      <c r="B549" s="190">
        <v>15003</v>
      </c>
      <c r="C549" s="190" t="s">
        <v>4995</v>
      </c>
      <c r="D549" s="190" t="s">
        <v>13</v>
      </c>
      <c r="E549" s="190" t="s">
        <v>110</v>
      </c>
      <c r="F549" s="190" t="s">
        <v>17219</v>
      </c>
      <c r="G549" s="190">
        <v>361359</v>
      </c>
      <c r="H549" s="191">
        <v>0.46429999999999999</v>
      </c>
    </row>
    <row r="550" spans="2:8" x14ac:dyDescent="0.25">
      <c r="B550" s="190">
        <v>15005</v>
      </c>
      <c r="C550" s="190" t="s">
        <v>4999</v>
      </c>
      <c r="D550" s="190" t="s">
        <v>13</v>
      </c>
      <c r="E550" s="190" t="s">
        <v>155</v>
      </c>
      <c r="F550" s="190" t="s">
        <v>17219</v>
      </c>
      <c r="G550" s="190">
        <v>45</v>
      </c>
      <c r="H550" s="191">
        <v>0.52329999999999999</v>
      </c>
    </row>
    <row r="551" spans="2:8" x14ac:dyDescent="0.25">
      <c r="B551" s="190">
        <v>15007</v>
      </c>
      <c r="C551" s="190" t="s">
        <v>5003</v>
      </c>
      <c r="D551" s="190" t="s">
        <v>13</v>
      </c>
      <c r="E551" s="190" t="s">
        <v>201</v>
      </c>
      <c r="F551" s="190" t="s">
        <v>17219</v>
      </c>
      <c r="G551" s="190">
        <v>28395</v>
      </c>
      <c r="H551" s="191">
        <v>0.50560000000000005</v>
      </c>
    </row>
    <row r="552" spans="2:8" x14ac:dyDescent="0.25">
      <c r="B552" s="190">
        <v>15009</v>
      </c>
      <c r="C552" s="190" t="s">
        <v>5007</v>
      </c>
      <c r="D552" s="190" t="s">
        <v>13</v>
      </c>
      <c r="E552" s="190" t="s">
        <v>247</v>
      </c>
      <c r="F552" s="190" t="s">
        <v>17219</v>
      </c>
      <c r="G552" s="190">
        <v>64406</v>
      </c>
      <c r="H552" s="191">
        <v>0.49130000000000001</v>
      </c>
    </row>
    <row r="553" spans="2:8" x14ac:dyDescent="0.25">
      <c r="B553" s="190">
        <v>16001</v>
      </c>
      <c r="C553" s="190" t="s">
        <v>5011</v>
      </c>
      <c r="D553" s="190" t="s">
        <v>14</v>
      </c>
      <c r="E553" s="190" t="s">
        <v>70</v>
      </c>
      <c r="F553" s="190" t="s">
        <v>17220</v>
      </c>
      <c r="G553" s="190">
        <v>211686</v>
      </c>
      <c r="H553" s="191">
        <v>0.54179999999999995</v>
      </c>
    </row>
    <row r="554" spans="2:8" x14ac:dyDescent="0.25">
      <c r="B554" s="190">
        <v>16003</v>
      </c>
      <c r="C554" s="190" t="s">
        <v>5017</v>
      </c>
      <c r="D554" s="190" t="s">
        <v>14</v>
      </c>
      <c r="E554" s="190" t="s">
        <v>64</v>
      </c>
      <c r="F554" s="190" t="s">
        <v>17220</v>
      </c>
      <c r="G554" s="190">
        <v>2326</v>
      </c>
      <c r="H554" s="191">
        <v>0.63529999999999998</v>
      </c>
    </row>
    <row r="555" spans="2:8" x14ac:dyDescent="0.25">
      <c r="B555" s="190">
        <v>16005</v>
      </c>
      <c r="C555" s="190" t="s">
        <v>5021</v>
      </c>
      <c r="D555" s="190" t="s">
        <v>14</v>
      </c>
      <c r="E555" s="190" t="s">
        <v>156</v>
      </c>
      <c r="F555" s="190" t="s">
        <v>17220</v>
      </c>
      <c r="G555" s="190">
        <v>32937</v>
      </c>
      <c r="H555" s="191">
        <v>0.48039999999999999</v>
      </c>
    </row>
    <row r="556" spans="2:8" x14ac:dyDescent="0.25">
      <c r="B556" s="190">
        <v>16007</v>
      </c>
      <c r="C556" s="190" t="s">
        <v>5025</v>
      </c>
      <c r="D556" s="190" t="s">
        <v>14</v>
      </c>
      <c r="E556" s="190" t="s">
        <v>202</v>
      </c>
      <c r="F556" s="190" t="s">
        <v>17220</v>
      </c>
      <c r="G556" s="190">
        <v>3287</v>
      </c>
      <c r="H556" s="191">
        <v>0.66859999999999997</v>
      </c>
    </row>
    <row r="557" spans="2:8" x14ac:dyDescent="0.25">
      <c r="B557" s="190">
        <v>16009</v>
      </c>
      <c r="C557" s="190" t="s">
        <v>5029</v>
      </c>
      <c r="D557" s="190" t="s">
        <v>14</v>
      </c>
      <c r="E557" s="190" t="s">
        <v>248</v>
      </c>
      <c r="F557" s="190" t="s">
        <v>17220</v>
      </c>
      <c r="G557" s="190">
        <v>4552</v>
      </c>
      <c r="H557" s="191">
        <v>0.56810000000000005</v>
      </c>
    </row>
    <row r="558" spans="2:8" x14ac:dyDescent="0.25">
      <c r="B558" s="190">
        <v>16011</v>
      </c>
      <c r="C558" s="190" t="s">
        <v>5033</v>
      </c>
      <c r="D558" s="190" t="s">
        <v>14</v>
      </c>
      <c r="E558" s="190" t="s">
        <v>291</v>
      </c>
      <c r="F558" s="190" t="s">
        <v>17220</v>
      </c>
      <c r="G558" s="190">
        <v>19700</v>
      </c>
      <c r="H558" s="191">
        <v>0.56659999999999999</v>
      </c>
    </row>
    <row r="559" spans="2:8" x14ac:dyDescent="0.25">
      <c r="B559" s="190">
        <v>16013</v>
      </c>
      <c r="C559" s="190" t="s">
        <v>5037</v>
      </c>
      <c r="D559" s="190" t="s">
        <v>14</v>
      </c>
      <c r="E559" s="190" t="s">
        <v>167</v>
      </c>
      <c r="F559" s="190" t="s">
        <v>17220</v>
      </c>
      <c r="G559" s="190">
        <v>9751</v>
      </c>
      <c r="H559" s="191">
        <v>0.54479999999999995</v>
      </c>
    </row>
    <row r="560" spans="2:8" x14ac:dyDescent="0.25">
      <c r="B560" s="190">
        <v>16015</v>
      </c>
      <c r="C560" s="190" t="s">
        <v>5041</v>
      </c>
      <c r="D560" s="190" t="s">
        <v>14</v>
      </c>
      <c r="E560" s="190" t="s">
        <v>363</v>
      </c>
      <c r="F560" s="190" t="s">
        <v>17220</v>
      </c>
      <c r="G560" s="190">
        <v>4154</v>
      </c>
      <c r="H560" s="191">
        <v>0.6321</v>
      </c>
    </row>
    <row r="561" spans="2:8" x14ac:dyDescent="0.25">
      <c r="B561" s="190">
        <v>16017</v>
      </c>
      <c r="C561" s="190" t="s">
        <v>5043</v>
      </c>
      <c r="D561" s="190" t="s">
        <v>14</v>
      </c>
      <c r="E561" s="190" t="s">
        <v>398</v>
      </c>
      <c r="F561" s="190" t="s">
        <v>17220</v>
      </c>
      <c r="G561" s="190">
        <v>23109</v>
      </c>
      <c r="H561" s="191">
        <v>0.57469999999999999</v>
      </c>
    </row>
    <row r="562" spans="2:8" x14ac:dyDescent="0.25">
      <c r="B562" s="190">
        <v>16019</v>
      </c>
      <c r="C562" s="190" t="s">
        <v>5047</v>
      </c>
      <c r="D562" s="190" t="s">
        <v>14</v>
      </c>
      <c r="E562" s="190" t="s">
        <v>432</v>
      </c>
      <c r="F562" s="190" t="s">
        <v>17220</v>
      </c>
      <c r="G562" s="190">
        <v>47243</v>
      </c>
      <c r="H562" s="191">
        <v>0.53549999999999998</v>
      </c>
    </row>
    <row r="563" spans="2:8" x14ac:dyDescent="0.25">
      <c r="B563" s="190">
        <v>16021</v>
      </c>
      <c r="C563" s="190" t="s">
        <v>5051</v>
      </c>
      <c r="D563" s="190" t="s">
        <v>14</v>
      </c>
      <c r="E563" s="190" t="s">
        <v>466</v>
      </c>
      <c r="F563" s="190" t="s">
        <v>17220</v>
      </c>
      <c r="G563" s="190">
        <v>6536</v>
      </c>
      <c r="H563" s="191">
        <v>0.61520000000000008</v>
      </c>
    </row>
    <row r="564" spans="2:8" x14ac:dyDescent="0.25">
      <c r="B564" s="190">
        <v>16023</v>
      </c>
      <c r="C564" s="190" t="s">
        <v>5055</v>
      </c>
      <c r="D564" s="190" t="s">
        <v>14</v>
      </c>
      <c r="E564" s="190" t="s">
        <v>197</v>
      </c>
      <c r="F564" s="190" t="s">
        <v>17220</v>
      </c>
      <c r="G564" s="190">
        <v>1280</v>
      </c>
      <c r="H564" s="191">
        <v>0.59179999999999999</v>
      </c>
    </row>
    <row r="565" spans="2:8" x14ac:dyDescent="0.25">
      <c r="B565" s="190">
        <v>16025</v>
      </c>
      <c r="C565" s="190" t="s">
        <v>5059</v>
      </c>
      <c r="D565" s="190" t="s">
        <v>14</v>
      </c>
      <c r="E565" s="190" t="s">
        <v>528</v>
      </c>
      <c r="F565" s="190" t="s">
        <v>17220</v>
      </c>
      <c r="G565" s="190">
        <v>532</v>
      </c>
      <c r="H565" s="191">
        <v>0.57579999999999998</v>
      </c>
    </row>
    <row r="566" spans="2:8" x14ac:dyDescent="0.25">
      <c r="B566" s="190">
        <v>16027</v>
      </c>
      <c r="C566" s="190" t="s">
        <v>5063</v>
      </c>
      <c r="D566" s="190" t="s">
        <v>14</v>
      </c>
      <c r="E566" s="190" t="s">
        <v>561</v>
      </c>
      <c r="F566" s="190" t="s">
        <v>17220</v>
      </c>
      <c r="G566" s="190">
        <v>86447</v>
      </c>
      <c r="H566" s="191">
        <v>0.50790000000000002</v>
      </c>
    </row>
    <row r="567" spans="2:8" x14ac:dyDescent="0.25">
      <c r="B567" s="190">
        <v>16029</v>
      </c>
      <c r="C567" s="190" t="s">
        <v>5065</v>
      </c>
      <c r="D567" s="190" t="s">
        <v>14</v>
      </c>
      <c r="E567" s="190" t="s">
        <v>592</v>
      </c>
      <c r="F567" s="190" t="s">
        <v>17220</v>
      </c>
      <c r="G567" s="190">
        <v>3720</v>
      </c>
      <c r="H567" s="191">
        <v>0.68859999999999999</v>
      </c>
    </row>
    <row r="568" spans="2:8" x14ac:dyDescent="0.25">
      <c r="B568" s="190">
        <v>16031</v>
      </c>
      <c r="C568" s="190" t="s">
        <v>5069</v>
      </c>
      <c r="D568" s="190" t="s">
        <v>14</v>
      </c>
      <c r="E568" s="190" t="s">
        <v>629</v>
      </c>
      <c r="F568" s="190" t="s">
        <v>17220</v>
      </c>
      <c r="G568" s="190">
        <v>9754</v>
      </c>
      <c r="H568" s="191">
        <v>0.54270000000000007</v>
      </c>
    </row>
    <row r="569" spans="2:8" x14ac:dyDescent="0.25">
      <c r="B569" s="190">
        <v>16033</v>
      </c>
      <c r="C569" s="190" t="s">
        <v>5073</v>
      </c>
      <c r="D569" s="190" t="s">
        <v>14</v>
      </c>
      <c r="E569" s="190" t="s">
        <v>122</v>
      </c>
      <c r="F569" s="190" t="s">
        <v>17220</v>
      </c>
      <c r="G569" s="190">
        <v>363</v>
      </c>
      <c r="H569" s="191">
        <v>0.52159999999999995</v>
      </c>
    </row>
    <row r="570" spans="2:8" x14ac:dyDescent="0.25">
      <c r="B570" s="190">
        <v>16035</v>
      </c>
      <c r="C570" s="190" t="s">
        <v>5077</v>
      </c>
      <c r="D570" s="190" t="s">
        <v>14</v>
      </c>
      <c r="E570" s="190" t="s">
        <v>600</v>
      </c>
      <c r="F570" s="190" t="s">
        <v>17220</v>
      </c>
      <c r="G570" s="190">
        <v>5042</v>
      </c>
      <c r="H570" s="191">
        <v>0.61419999999999997</v>
      </c>
    </row>
    <row r="571" spans="2:8" x14ac:dyDescent="0.25">
      <c r="B571" s="190">
        <v>16037</v>
      </c>
      <c r="C571" s="190" t="s">
        <v>5081</v>
      </c>
      <c r="D571" s="190" t="s">
        <v>14</v>
      </c>
      <c r="E571" s="190" t="s">
        <v>408</v>
      </c>
      <c r="F571" s="190" t="s">
        <v>17220</v>
      </c>
      <c r="G571" s="190">
        <v>2570</v>
      </c>
      <c r="H571" s="191">
        <v>0.69159999999999999</v>
      </c>
    </row>
    <row r="572" spans="2:8" x14ac:dyDescent="0.25">
      <c r="B572" s="190">
        <v>16039</v>
      </c>
      <c r="C572" s="190" t="s">
        <v>5085</v>
      </c>
      <c r="D572" s="190" t="s">
        <v>14</v>
      </c>
      <c r="E572" s="190" t="s">
        <v>747</v>
      </c>
      <c r="F572" s="190" t="s">
        <v>17220</v>
      </c>
      <c r="G572" s="190">
        <v>10759</v>
      </c>
      <c r="H572" s="191">
        <v>0.51170000000000004</v>
      </c>
    </row>
    <row r="573" spans="2:8" x14ac:dyDescent="0.25">
      <c r="B573" s="190">
        <v>16041</v>
      </c>
      <c r="C573" s="190" t="s">
        <v>5089</v>
      </c>
      <c r="D573" s="190" t="s">
        <v>14</v>
      </c>
      <c r="E573" s="190" t="s">
        <v>207</v>
      </c>
      <c r="F573" s="190" t="s">
        <v>17220</v>
      </c>
      <c r="G573" s="190">
        <v>6481</v>
      </c>
      <c r="H573" s="191">
        <v>0.62950000000000006</v>
      </c>
    </row>
    <row r="574" spans="2:8" x14ac:dyDescent="0.25">
      <c r="B574" s="190">
        <v>16043</v>
      </c>
      <c r="C574" s="190" t="s">
        <v>5093</v>
      </c>
      <c r="D574" s="190" t="s">
        <v>14</v>
      </c>
      <c r="E574" s="190" t="s">
        <v>353</v>
      </c>
      <c r="F574" s="190" t="s">
        <v>17220</v>
      </c>
      <c r="G574" s="190">
        <v>6153</v>
      </c>
      <c r="H574" s="191">
        <v>0.62749999999999995</v>
      </c>
    </row>
    <row r="575" spans="2:8" x14ac:dyDescent="0.25">
      <c r="B575" s="190">
        <v>16045</v>
      </c>
      <c r="C575" s="190" t="s">
        <v>5097</v>
      </c>
      <c r="D575" s="190" t="s">
        <v>14</v>
      </c>
      <c r="E575" s="190" t="s">
        <v>829</v>
      </c>
      <c r="F575" s="190" t="s">
        <v>17220</v>
      </c>
      <c r="G575" s="190">
        <v>8163</v>
      </c>
      <c r="H575" s="191">
        <v>0.55430000000000001</v>
      </c>
    </row>
    <row r="576" spans="2:8" x14ac:dyDescent="0.25">
      <c r="B576" s="190">
        <v>16047</v>
      </c>
      <c r="C576" s="190" t="s">
        <v>5101</v>
      </c>
      <c r="D576" s="190" t="s">
        <v>14</v>
      </c>
      <c r="E576" s="190" t="s">
        <v>858</v>
      </c>
      <c r="F576" s="190" t="s">
        <v>17220</v>
      </c>
      <c r="G576" s="190">
        <v>5999</v>
      </c>
      <c r="H576" s="191">
        <v>0.50539999999999996</v>
      </c>
    </row>
    <row r="577" spans="2:8" x14ac:dyDescent="0.25">
      <c r="B577" s="190">
        <v>16049</v>
      </c>
      <c r="C577" s="190" t="s">
        <v>5105</v>
      </c>
      <c r="D577" s="190" t="s">
        <v>14</v>
      </c>
      <c r="E577" s="190" t="s">
        <v>882</v>
      </c>
      <c r="F577" s="190" t="s">
        <v>17220</v>
      </c>
      <c r="G577" s="190">
        <v>8338</v>
      </c>
      <c r="H577" s="191">
        <v>0.59489999999999998</v>
      </c>
    </row>
    <row r="578" spans="2:8" x14ac:dyDescent="0.25">
      <c r="B578" s="190">
        <v>16051</v>
      </c>
      <c r="C578" s="190" t="s">
        <v>5109</v>
      </c>
      <c r="D578" s="190" t="s">
        <v>14</v>
      </c>
      <c r="E578" s="190" t="s">
        <v>648</v>
      </c>
      <c r="F578" s="190" t="s">
        <v>17220</v>
      </c>
      <c r="G578" s="190">
        <v>12360</v>
      </c>
      <c r="H578" s="191">
        <v>0.57379999999999998</v>
      </c>
    </row>
    <row r="579" spans="2:8" x14ac:dyDescent="0.25">
      <c r="B579" s="190">
        <v>16053</v>
      </c>
      <c r="C579" s="190" t="s">
        <v>5111</v>
      </c>
      <c r="D579" s="190" t="s">
        <v>14</v>
      </c>
      <c r="E579" s="190" t="s">
        <v>932</v>
      </c>
      <c r="F579" s="190" t="s">
        <v>17220</v>
      </c>
      <c r="G579" s="190">
        <v>9555</v>
      </c>
      <c r="H579" s="191">
        <v>0.55020000000000002</v>
      </c>
    </row>
    <row r="580" spans="2:8" x14ac:dyDescent="0.25">
      <c r="B580" s="190">
        <v>16055</v>
      </c>
      <c r="C580" s="190" t="s">
        <v>5115</v>
      </c>
      <c r="D580" s="190" t="s">
        <v>14</v>
      </c>
      <c r="E580" s="190" t="s">
        <v>957</v>
      </c>
      <c r="F580" s="190" t="s">
        <v>17220</v>
      </c>
      <c r="G580" s="190">
        <v>75783</v>
      </c>
      <c r="H580" s="191">
        <v>0.55679999999999996</v>
      </c>
    </row>
    <row r="581" spans="2:8" x14ac:dyDescent="0.25">
      <c r="B581" s="190">
        <v>16057</v>
      </c>
      <c r="C581" s="190" t="s">
        <v>5119</v>
      </c>
      <c r="D581" s="190" t="s">
        <v>14</v>
      </c>
      <c r="E581" s="190" t="s">
        <v>981</v>
      </c>
      <c r="F581" s="190" t="s">
        <v>17220</v>
      </c>
      <c r="G581" s="190">
        <v>14914</v>
      </c>
      <c r="H581" s="191">
        <v>0.43630000000000002</v>
      </c>
    </row>
    <row r="582" spans="2:8" x14ac:dyDescent="0.25">
      <c r="B582" s="190">
        <v>16059</v>
      </c>
      <c r="C582" s="190" t="s">
        <v>5123</v>
      </c>
      <c r="D582" s="190" t="s">
        <v>14</v>
      </c>
      <c r="E582" s="190" t="s">
        <v>1004</v>
      </c>
      <c r="F582" s="190" t="s">
        <v>17220</v>
      </c>
      <c r="G582" s="190">
        <v>4603</v>
      </c>
      <c r="H582" s="191">
        <v>0.63249999999999995</v>
      </c>
    </row>
    <row r="583" spans="2:8" x14ac:dyDescent="0.25">
      <c r="B583" s="190">
        <v>16061</v>
      </c>
      <c r="C583" s="190" t="s">
        <v>5127</v>
      </c>
      <c r="D583" s="190" t="s">
        <v>14</v>
      </c>
      <c r="E583" s="190" t="s">
        <v>791</v>
      </c>
      <c r="F583" s="190" t="s">
        <v>17220</v>
      </c>
      <c r="G583" s="190">
        <v>1779</v>
      </c>
      <c r="H583" s="191">
        <v>0.55249999999999999</v>
      </c>
    </row>
    <row r="584" spans="2:8" x14ac:dyDescent="0.25">
      <c r="B584" s="190">
        <v>16063</v>
      </c>
      <c r="C584" s="190" t="s">
        <v>5131</v>
      </c>
      <c r="D584" s="190" t="s">
        <v>14</v>
      </c>
      <c r="E584" s="190" t="s">
        <v>365</v>
      </c>
      <c r="F584" s="190" t="s">
        <v>17220</v>
      </c>
      <c r="G584" s="190">
        <v>1871</v>
      </c>
      <c r="H584" s="191">
        <v>0.49340000000000006</v>
      </c>
    </row>
    <row r="585" spans="2:8" x14ac:dyDescent="0.25">
      <c r="B585" s="190">
        <v>16065</v>
      </c>
      <c r="C585" s="190" t="s">
        <v>5135</v>
      </c>
      <c r="D585" s="190" t="s">
        <v>14</v>
      </c>
      <c r="E585" s="190" t="s">
        <v>941</v>
      </c>
      <c r="F585" s="190" t="s">
        <v>17220</v>
      </c>
      <c r="G585" s="190">
        <v>12098</v>
      </c>
      <c r="H585" s="191">
        <v>0.33500000000000002</v>
      </c>
    </row>
    <row r="586" spans="2:8" x14ac:dyDescent="0.25">
      <c r="B586" s="190">
        <v>16067</v>
      </c>
      <c r="C586" s="190" t="s">
        <v>5139</v>
      </c>
      <c r="D586" s="190" t="s">
        <v>14</v>
      </c>
      <c r="E586" s="190" t="s">
        <v>1099</v>
      </c>
      <c r="F586" s="190" t="s">
        <v>17220</v>
      </c>
      <c r="G586" s="190">
        <v>9554</v>
      </c>
      <c r="H586" s="191">
        <v>0.58499999999999996</v>
      </c>
    </row>
    <row r="587" spans="2:8" x14ac:dyDescent="0.25">
      <c r="B587" s="190">
        <v>16069</v>
      </c>
      <c r="C587" s="190" t="s">
        <v>5143</v>
      </c>
      <c r="D587" s="190" t="s">
        <v>14</v>
      </c>
      <c r="E587" s="190" t="s">
        <v>1118</v>
      </c>
      <c r="F587" s="190" t="s">
        <v>17220</v>
      </c>
      <c r="G587" s="190">
        <v>17498</v>
      </c>
      <c r="H587" s="191">
        <v>0.52659999999999996</v>
      </c>
    </row>
    <row r="588" spans="2:8" x14ac:dyDescent="0.25">
      <c r="B588" s="190">
        <v>16071</v>
      </c>
      <c r="C588" s="190" t="s">
        <v>5147</v>
      </c>
      <c r="D588" s="190" t="s">
        <v>14</v>
      </c>
      <c r="E588" s="190" t="s">
        <v>1087</v>
      </c>
      <c r="F588" s="190" t="s">
        <v>17220</v>
      </c>
      <c r="G588" s="190">
        <v>2253</v>
      </c>
      <c r="H588" s="191">
        <v>0.66379999999999995</v>
      </c>
    </row>
    <row r="589" spans="2:8" x14ac:dyDescent="0.25">
      <c r="B589" s="190">
        <v>16073</v>
      </c>
      <c r="C589" s="190" t="s">
        <v>5151</v>
      </c>
      <c r="D589" s="190" t="s">
        <v>14</v>
      </c>
      <c r="E589" s="190" t="s">
        <v>1163</v>
      </c>
      <c r="F589" s="190" t="s">
        <v>17220</v>
      </c>
      <c r="G589" s="190">
        <v>4955</v>
      </c>
      <c r="H589" s="191">
        <v>0.4975</v>
      </c>
    </row>
    <row r="590" spans="2:8" x14ac:dyDescent="0.25">
      <c r="B590" s="190">
        <v>16075</v>
      </c>
      <c r="C590" s="190" t="s">
        <v>5153</v>
      </c>
      <c r="D590" s="190" t="s">
        <v>14</v>
      </c>
      <c r="E590" s="190" t="s">
        <v>1186</v>
      </c>
      <c r="F590" s="190" t="s">
        <v>17220</v>
      </c>
      <c r="G590" s="190">
        <v>10515</v>
      </c>
      <c r="H590" s="191">
        <v>0.55359999999999998</v>
      </c>
    </row>
    <row r="591" spans="2:8" x14ac:dyDescent="0.25">
      <c r="B591" s="190">
        <v>16077</v>
      </c>
      <c r="C591" s="190" t="s">
        <v>5157</v>
      </c>
      <c r="D591" s="190" t="s">
        <v>14</v>
      </c>
      <c r="E591" s="190" t="s">
        <v>1207</v>
      </c>
      <c r="F591" s="190" t="s">
        <v>17220</v>
      </c>
      <c r="G591" s="190">
        <v>2988</v>
      </c>
      <c r="H591" s="191">
        <v>0.52200000000000002</v>
      </c>
    </row>
    <row r="592" spans="2:8" x14ac:dyDescent="0.25">
      <c r="B592" s="190">
        <v>16079</v>
      </c>
      <c r="C592" s="190" t="s">
        <v>5161</v>
      </c>
      <c r="D592" s="190" t="s">
        <v>14</v>
      </c>
      <c r="E592" s="190" t="s">
        <v>1228</v>
      </c>
      <c r="F592" s="190" t="s">
        <v>17220</v>
      </c>
      <c r="G592" s="190">
        <v>5848</v>
      </c>
      <c r="H592" s="191">
        <v>0.5464</v>
      </c>
    </row>
    <row r="593" spans="2:8" x14ac:dyDescent="0.25">
      <c r="B593" s="190">
        <v>16081</v>
      </c>
      <c r="C593" s="190" t="s">
        <v>5165</v>
      </c>
      <c r="D593" s="190" t="s">
        <v>14</v>
      </c>
      <c r="E593" s="190" t="s">
        <v>769</v>
      </c>
      <c r="F593" s="190" t="s">
        <v>17220</v>
      </c>
      <c r="G593" s="190">
        <v>4880</v>
      </c>
      <c r="H593" s="191">
        <v>0.54920000000000002</v>
      </c>
    </row>
    <row r="594" spans="2:8" x14ac:dyDescent="0.25">
      <c r="B594" s="190">
        <v>16083</v>
      </c>
      <c r="C594" s="190" t="s">
        <v>5169</v>
      </c>
      <c r="D594" s="190" t="s">
        <v>14</v>
      </c>
      <c r="E594" s="190" t="s">
        <v>1267</v>
      </c>
      <c r="F594" s="190" t="s">
        <v>17220</v>
      </c>
      <c r="G594" s="190">
        <v>33727</v>
      </c>
      <c r="H594" s="191">
        <v>0.51439999999999997</v>
      </c>
    </row>
    <row r="595" spans="2:8" x14ac:dyDescent="0.25">
      <c r="B595" s="190">
        <v>16085</v>
      </c>
      <c r="C595" s="190" t="s">
        <v>5173</v>
      </c>
      <c r="D595" s="190" t="s">
        <v>14</v>
      </c>
      <c r="E595" s="190" t="s">
        <v>1289</v>
      </c>
      <c r="F595" s="190" t="s">
        <v>17220</v>
      </c>
      <c r="G595" s="190">
        <v>5991</v>
      </c>
      <c r="H595" s="191">
        <v>0.61499999999999999</v>
      </c>
    </row>
    <row r="596" spans="2:8" x14ac:dyDescent="0.25">
      <c r="B596" s="190">
        <v>16087</v>
      </c>
      <c r="C596" s="190" t="s">
        <v>5177</v>
      </c>
      <c r="D596" s="190" t="s">
        <v>14</v>
      </c>
      <c r="E596" s="190" t="s">
        <v>271</v>
      </c>
      <c r="F596" s="190" t="s">
        <v>17220</v>
      </c>
      <c r="G596" s="190">
        <v>4555</v>
      </c>
      <c r="H596" s="191">
        <v>0.54869999999999997</v>
      </c>
    </row>
    <row r="597" spans="2:8" x14ac:dyDescent="0.25">
      <c r="B597" s="190">
        <v>17001</v>
      </c>
      <c r="C597" s="190" t="s">
        <v>5181</v>
      </c>
      <c r="D597" s="190" t="s">
        <v>15</v>
      </c>
      <c r="E597" s="190" t="s">
        <v>64</v>
      </c>
      <c r="F597" s="190" t="s">
        <v>17221</v>
      </c>
      <c r="G597" s="190">
        <v>26825</v>
      </c>
      <c r="H597" s="191">
        <v>0.51369999999999993</v>
      </c>
    </row>
    <row r="598" spans="2:8" x14ac:dyDescent="0.25">
      <c r="B598" s="190">
        <v>17003</v>
      </c>
      <c r="C598" s="190" t="s">
        <v>5187</v>
      </c>
      <c r="D598" s="190" t="s">
        <v>15</v>
      </c>
      <c r="E598" s="190" t="s">
        <v>111</v>
      </c>
      <c r="F598" s="190" t="s">
        <v>17221</v>
      </c>
      <c r="G598" s="190">
        <v>2285</v>
      </c>
      <c r="H598" s="191">
        <v>0.43420000000000003</v>
      </c>
    </row>
    <row r="599" spans="2:8" x14ac:dyDescent="0.25">
      <c r="B599" s="190">
        <v>17005</v>
      </c>
      <c r="C599" s="190" t="s">
        <v>5191</v>
      </c>
      <c r="D599" s="190" t="s">
        <v>15</v>
      </c>
      <c r="E599" s="190" t="s">
        <v>157</v>
      </c>
      <c r="F599" s="190" t="s">
        <v>17221</v>
      </c>
      <c r="G599" s="190">
        <v>7497</v>
      </c>
      <c r="H599" s="191">
        <v>0.54949999999999999</v>
      </c>
    </row>
    <row r="600" spans="2:8" x14ac:dyDescent="0.25">
      <c r="B600" s="190">
        <v>17007</v>
      </c>
      <c r="C600" s="190" t="s">
        <v>5195</v>
      </c>
      <c r="D600" s="190" t="s">
        <v>15</v>
      </c>
      <c r="E600" s="190" t="s">
        <v>188</v>
      </c>
      <c r="F600" s="190" t="s">
        <v>17221</v>
      </c>
      <c r="G600" s="190">
        <v>23454</v>
      </c>
      <c r="H600" s="191">
        <v>0.5665</v>
      </c>
    </row>
    <row r="601" spans="2:8" x14ac:dyDescent="0.25">
      <c r="B601" s="190">
        <v>17009</v>
      </c>
      <c r="C601" s="190" t="s">
        <v>5199</v>
      </c>
      <c r="D601" s="190" t="s">
        <v>15</v>
      </c>
      <c r="E601" s="190" t="s">
        <v>249</v>
      </c>
      <c r="F601" s="190" t="s">
        <v>17221</v>
      </c>
      <c r="G601" s="190">
        <v>2737</v>
      </c>
      <c r="H601" s="191">
        <v>0.47229999999999994</v>
      </c>
    </row>
    <row r="602" spans="2:8" x14ac:dyDescent="0.25">
      <c r="B602" s="190">
        <v>17011</v>
      </c>
      <c r="C602" s="190" t="s">
        <v>5203</v>
      </c>
      <c r="D602" s="190" t="s">
        <v>15</v>
      </c>
      <c r="E602" s="190" t="s">
        <v>292</v>
      </c>
      <c r="F602" s="190" t="s">
        <v>17221</v>
      </c>
      <c r="G602" s="190">
        <v>15257</v>
      </c>
      <c r="H602" s="191">
        <v>0.56920000000000004</v>
      </c>
    </row>
    <row r="603" spans="2:8" x14ac:dyDescent="0.25">
      <c r="B603" s="190">
        <v>17013</v>
      </c>
      <c r="C603" s="190" t="s">
        <v>5207</v>
      </c>
      <c r="D603" s="190" t="s">
        <v>15</v>
      </c>
      <c r="E603" s="190" t="s">
        <v>321</v>
      </c>
      <c r="F603" s="190" t="s">
        <v>17221</v>
      </c>
      <c r="G603" s="190">
        <v>2216</v>
      </c>
      <c r="H603" s="191">
        <v>0.57109999999999994</v>
      </c>
    </row>
    <row r="604" spans="2:8" x14ac:dyDescent="0.25">
      <c r="B604" s="190">
        <v>17015</v>
      </c>
      <c r="C604" s="190" t="s">
        <v>5211</v>
      </c>
      <c r="D604" s="190" t="s">
        <v>15</v>
      </c>
      <c r="E604" s="190" t="s">
        <v>123</v>
      </c>
      <c r="F604" s="190" t="s">
        <v>17221</v>
      </c>
      <c r="G604" s="190">
        <v>7826</v>
      </c>
      <c r="H604" s="191">
        <v>0.58779999999999999</v>
      </c>
    </row>
    <row r="605" spans="2:8" x14ac:dyDescent="0.25">
      <c r="B605" s="190">
        <v>17017</v>
      </c>
      <c r="C605" s="190" t="s">
        <v>5215</v>
      </c>
      <c r="D605" s="190" t="s">
        <v>15</v>
      </c>
      <c r="E605" s="190" t="s">
        <v>399</v>
      </c>
      <c r="F605" s="190" t="s">
        <v>17221</v>
      </c>
      <c r="G605" s="190">
        <v>5187</v>
      </c>
      <c r="H605" s="191">
        <v>0.49740000000000001</v>
      </c>
    </row>
    <row r="606" spans="2:8" x14ac:dyDescent="0.25">
      <c r="B606" s="190">
        <v>17019</v>
      </c>
      <c r="C606" s="190" t="s">
        <v>5219</v>
      </c>
      <c r="D606" s="190" t="s">
        <v>15</v>
      </c>
      <c r="E606" s="190" t="s">
        <v>433</v>
      </c>
      <c r="F606" s="190" t="s">
        <v>17221</v>
      </c>
      <c r="G606" s="190">
        <v>69733</v>
      </c>
      <c r="H606" s="191">
        <v>0.40039999999999998</v>
      </c>
    </row>
    <row r="607" spans="2:8" x14ac:dyDescent="0.25">
      <c r="B607" s="190">
        <v>17021</v>
      </c>
      <c r="C607" s="190" t="s">
        <v>5223</v>
      </c>
      <c r="D607" s="190" t="s">
        <v>15</v>
      </c>
      <c r="E607" s="190" t="s">
        <v>467</v>
      </c>
      <c r="F607" s="190" t="s">
        <v>17221</v>
      </c>
      <c r="G607" s="190">
        <v>14220</v>
      </c>
      <c r="H607" s="191">
        <v>0.5403</v>
      </c>
    </row>
    <row r="608" spans="2:8" x14ac:dyDescent="0.25">
      <c r="B608" s="190">
        <v>17023</v>
      </c>
      <c r="C608" s="190" t="s">
        <v>5227</v>
      </c>
      <c r="D608" s="190" t="s">
        <v>15</v>
      </c>
      <c r="E608" s="190" t="s">
        <v>122</v>
      </c>
      <c r="F608" s="190" t="s">
        <v>17221</v>
      </c>
      <c r="G608" s="190">
        <v>7344</v>
      </c>
      <c r="H608" s="191">
        <v>0.58810000000000007</v>
      </c>
    </row>
    <row r="609" spans="2:8" x14ac:dyDescent="0.25">
      <c r="B609" s="190">
        <v>17025</v>
      </c>
      <c r="C609" s="190" t="s">
        <v>5231</v>
      </c>
      <c r="D609" s="190" t="s">
        <v>15</v>
      </c>
      <c r="E609" s="190" t="s">
        <v>385</v>
      </c>
      <c r="F609" s="190" t="s">
        <v>17221</v>
      </c>
      <c r="G609" s="190">
        <v>5481</v>
      </c>
      <c r="H609" s="191">
        <v>0.50890000000000002</v>
      </c>
    </row>
    <row r="610" spans="2:8" x14ac:dyDescent="0.25">
      <c r="B610" s="190">
        <v>17027</v>
      </c>
      <c r="C610" s="190" t="s">
        <v>5235</v>
      </c>
      <c r="D610" s="190" t="s">
        <v>15</v>
      </c>
      <c r="E610" s="190" t="s">
        <v>447</v>
      </c>
      <c r="F610" s="190" t="s">
        <v>17221</v>
      </c>
      <c r="G610" s="190">
        <v>17578</v>
      </c>
      <c r="H610" s="191">
        <v>0.57119999999999993</v>
      </c>
    </row>
    <row r="611" spans="2:8" x14ac:dyDescent="0.25">
      <c r="B611" s="190">
        <v>17029</v>
      </c>
      <c r="C611" s="190" t="s">
        <v>5237</v>
      </c>
      <c r="D611" s="190" t="s">
        <v>15</v>
      </c>
      <c r="E611" s="190" t="s">
        <v>593</v>
      </c>
      <c r="F611" s="190" t="s">
        <v>17221</v>
      </c>
      <c r="G611" s="190">
        <v>18137</v>
      </c>
      <c r="H611" s="191">
        <v>0.43219999999999997</v>
      </c>
    </row>
    <row r="612" spans="2:8" x14ac:dyDescent="0.25">
      <c r="B612" s="190">
        <v>17031</v>
      </c>
      <c r="C612" s="190" t="s">
        <v>5241</v>
      </c>
      <c r="D612" s="190" t="s">
        <v>15</v>
      </c>
      <c r="E612" s="190" t="s">
        <v>630</v>
      </c>
      <c r="F612" s="190" t="s">
        <v>17221</v>
      </c>
      <c r="G612" s="190">
        <v>1620453</v>
      </c>
      <c r="H612" s="191">
        <v>0.40179999999999999</v>
      </c>
    </row>
    <row r="613" spans="2:8" x14ac:dyDescent="0.25">
      <c r="B613" s="190">
        <v>17033</v>
      </c>
      <c r="C613" s="190" t="s">
        <v>5245</v>
      </c>
      <c r="D613" s="190" t="s">
        <v>15</v>
      </c>
      <c r="E613" s="190" t="s">
        <v>518</v>
      </c>
      <c r="F613" s="190" t="s">
        <v>17221</v>
      </c>
      <c r="G613" s="190">
        <v>8175</v>
      </c>
      <c r="H613" s="191">
        <v>0.52610000000000001</v>
      </c>
    </row>
    <row r="614" spans="2:8" x14ac:dyDescent="0.25">
      <c r="B614" s="190">
        <v>17035</v>
      </c>
      <c r="C614" s="190" t="s">
        <v>5249</v>
      </c>
      <c r="D614" s="190" t="s">
        <v>15</v>
      </c>
      <c r="E614" s="190" t="s">
        <v>162</v>
      </c>
      <c r="F614" s="190" t="s">
        <v>17221</v>
      </c>
      <c r="G614" s="190">
        <v>4954</v>
      </c>
      <c r="H614" s="191">
        <v>0.57879999999999998</v>
      </c>
    </row>
    <row r="615" spans="2:8" x14ac:dyDescent="0.25">
      <c r="B615" s="190">
        <v>17037</v>
      </c>
      <c r="C615" s="190" t="s">
        <v>5253</v>
      </c>
      <c r="D615" s="190" t="s">
        <v>15</v>
      </c>
      <c r="E615" s="190" t="s">
        <v>663</v>
      </c>
      <c r="F615" s="190" t="s">
        <v>17221</v>
      </c>
      <c r="G615" s="190">
        <v>38840</v>
      </c>
      <c r="H615" s="191">
        <v>0.46360000000000001</v>
      </c>
    </row>
    <row r="616" spans="2:8" x14ac:dyDescent="0.25">
      <c r="B616" s="190">
        <v>17039</v>
      </c>
      <c r="C616" s="190" t="s">
        <v>5257</v>
      </c>
      <c r="D616" s="190" t="s">
        <v>15</v>
      </c>
      <c r="E616" s="190" t="s">
        <v>748</v>
      </c>
      <c r="F616" s="190" t="s">
        <v>17221</v>
      </c>
      <c r="G616" s="190">
        <v>7186</v>
      </c>
      <c r="H616" s="191">
        <v>0.57250000000000001</v>
      </c>
    </row>
    <row r="617" spans="2:8" x14ac:dyDescent="0.25">
      <c r="B617" s="190">
        <v>17041</v>
      </c>
      <c r="C617" s="190" t="s">
        <v>5261</v>
      </c>
      <c r="D617" s="190" t="s">
        <v>15</v>
      </c>
      <c r="E617" s="190" t="s">
        <v>169</v>
      </c>
      <c r="F617" s="190" t="s">
        <v>17221</v>
      </c>
      <c r="G617" s="190">
        <v>8642</v>
      </c>
      <c r="H617" s="191">
        <v>0.57700000000000007</v>
      </c>
    </row>
    <row r="618" spans="2:8" x14ac:dyDescent="0.25">
      <c r="B618" s="190">
        <v>17043</v>
      </c>
      <c r="C618" s="190" t="s">
        <v>5265</v>
      </c>
      <c r="D618" s="190" t="s">
        <v>15</v>
      </c>
      <c r="E618" s="190" t="s">
        <v>802</v>
      </c>
      <c r="F618" s="190" t="s">
        <v>17221</v>
      </c>
      <c r="G618" s="190">
        <v>393442</v>
      </c>
      <c r="H618" s="191">
        <v>0.55020000000000002</v>
      </c>
    </row>
    <row r="619" spans="2:8" x14ac:dyDescent="0.25">
      <c r="B619" s="190">
        <v>17045</v>
      </c>
      <c r="C619" s="190" t="s">
        <v>5267</v>
      </c>
      <c r="D619" s="190" t="s">
        <v>15</v>
      </c>
      <c r="E619" s="190" t="s">
        <v>830</v>
      </c>
      <c r="F619" s="190" t="s">
        <v>17221</v>
      </c>
      <c r="G619" s="190">
        <v>7881</v>
      </c>
      <c r="H619" s="191">
        <v>0.55630000000000002</v>
      </c>
    </row>
    <row r="620" spans="2:8" x14ac:dyDescent="0.25">
      <c r="B620" s="190">
        <v>17047</v>
      </c>
      <c r="C620" s="190" t="s">
        <v>5271</v>
      </c>
      <c r="D620" s="190" t="s">
        <v>15</v>
      </c>
      <c r="E620" s="190" t="s">
        <v>859</v>
      </c>
      <c r="F620" s="190" t="s">
        <v>17221</v>
      </c>
      <c r="G620" s="190">
        <v>2756</v>
      </c>
      <c r="H620" s="191">
        <v>0.5383</v>
      </c>
    </row>
    <row r="621" spans="2:8" x14ac:dyDescent="0.25">
      <c r="B621" s="190">
        <v>17049</v>
      </c>
      <c r="C621" s="190" t="s">
        <v>5275</v>
      </c>
      <c r="D621" s="190" t="s">
        <v>15</v>
      </c>
      <c r="E621" s="190" t="s">
        <v>883</v>
      </c>
      <c r="F621" s="190" t="s">
        <v>17221</v>
      </c>
      <c r="G621" s="190">
        <v>15560</v>
      </c>
      <c r="H621" s="191">
        <v>0.57909999999999995</v>
      </c>
    </row>
    <row r="622" spans="2:8" x14ac:dyDescent="0.25">
      <c r="B622" s="190">
        <v>17051</v>
      </c>
      <c r="C622" s="190" t="s">
        <v>5279</v>
      </c>
      <c r="D622" s="190" t="s">
        <v>15</v>
      </c>
      <c r="E622" s="190" t="s">
        <v>456</v>
      </c>
      <c r="F622" s="190" t="s">
        <v>17221</v>
      </c>
      <c r="G622" s="190">
        <v>9653</v>
      </c>
      <c r="H622" s="191">
        <v>0.54500000000000004</v>
      </c>
    </row>
    <row r="623" spans="2:8" x14ac:dyDescent="0.25">
      <c r="B623" s="190">
        <v>17053</v>
      </c>
      <c r="C623" s="190" t="s">
        <v>5283</v>
      </c>
      <c r="D623" s="190" t="s">
        <v>15</v>
      </c>
      <c r="E623" s="190" t="s">
        <v>933</v>
      </c>
      <c r="F623" s="190" t="s">
        <v>17221</v>
      </c>
      <c r="G623" s="190">
        <v>5995</v>
      </c>
      <c r="H623" s="191">
        <v>0.55920000000000003</v>
      </c>
    </row>
    <row r="624" spans="2:8" x14ac:dyDescent="0.25">
      <c r="B624" s="190">
        <v>17055</v>
      </c>
      <c r="C624" s="190" t="s">
        <v>5287</v>
      </c>
      <c r="D624" s="190" t="s">
        <v>15</v>
      </c>
      <c r="E624" s="190" t="s">
        <v>207</v>
      </c>
      <c r="F624" s="190" t="s">
        <v>17221</v>
      </c>
      <c r="G624" s="190">
        <v>16733</v>
      </c>
      <c r="H624" s="191">
        <v>0.53969999999999996</v>
      </c>
    </row>
    <row r="625" spans="2:8" x14ac:dyDescent="0.25">
      <c r="B625" s="190">
        <v>17057</v>
      </c>
      <c r="C625" s="190" t="s">
        <v>5291</v>
      </c>
      <c r="D625" s="190" t="s">
        <v>15</v>
      </c>
      <c r="E625" s="190" t="s">
        <v>702</v>
      </c>
      <c r="F625" s="190" t="s">
        <v>17221</v>
      </c>
      <c r="G625" s="190">
        <v>15043</v>
      </c>
      <c r="H625" s="191">
        <v>0.51759999999999995</v>
      </c>
    </row>
    <row r="626" spans="2:8" x14ac:dyDescent="0.25">
      <c r="B626" s="190">
        <v>17059</v>
      </c>
      <c r="C626" s="190" t="s">
        <v>5295</v>
      </c>
      <c r="D626" s="190" t="s">
        <v>15</v>
      </c>
      <c r="E626" s="190" t="s">
        <v>639</v>
      </c>
      <c r="F626" s="190" t="s">
        <v>17221</v>
      </c>
      <c r="G626" s="190">
        <v>2556</v>
      </c>
      <c r="H626" s="191">
        <v>0.59179999999999999</v>
      </c>
    </row>
    <row r="627" spans="2:8" x14ac:dyDescent="0.25">
      <c r="B627" s="190">
        <v>17061</v>
      </c>
      <c r="C627" s="190" t="s">
        <v>5299</v>
      </c>
      <c r="D627" s="190" t="s">
        <v>15</v>
      </c>
      <c r="E627" s="190" t="s">
        <v>758</v>
      </c>
      <c r="F627" s="190" t="s">
        <v>17221</v>
      </c>
      <c r="G627" s="190">
        <v>5637</v>
      </c>
      <c r="H627" s="191">
        <v>0.55349999999999999</v>
      </c>
    </row>
    <row r="628" spans="2:8" x14ac:dyDescent="0.25">
      <c r="B628" s="190">
        <v>17063</v>
      </c>
      <c r="C628" s="190" t="s">
        <v>5303</v>
      </c>
      <c r="D628" s="190" t="s">
        <v>15</v>
      </c>
      <c r="E628" s="190" t="s">
        <v>1041</v>
      </c>
      <c r="F628" s="190" t="s">
        <v>17221</v>
      </c>
      <c r="G628" s="190">
        <v>22817</v>
      </c>
      <c r="H628" s="191">
        <v>0.57279999999999998</v>
      </c>
    </row>
    <row r="629" spans="2:8" x14ac:dyDescent="0.25">
      <c r="B629" s="190">
        <v>17065</v>
      </c>
      <c r="C629" s="190" t="s">
        <v>5307</v>
      </c>
      <c r="D629" s="190" t="s">
        <v>15</v>
      </c>
      <c r="E629" s="190" t="s">
        <v>785</v>
      </c>
      <c r="F629" s="190" t="s">
        <v>17221</v>
      </c>
      <c r="G629" s="190">
        <v>3611</v>
      </c>
      <c r="H629" s="191">
        <v>0.52649999999999997</v>
      </c>
    </row>
    <row r="630" spans="2:8" x14ac:dyDescent="0.25">
      <c r="B630" s="190">
        <v>17067</v>
      </c>
      <c r="C630" s="190" t="s">
        <v>5311</v>
      </c>
      <c r="D630" s="190" t="s">
        <v>15</v>
      </c>
      <c r="E630" s="190" t="s">
        <v>255</v>
      </c>
      <c r="F630" s="190" t="s">
        <v>17221</v>
      </c>
      <c r="G630" s="190">
        <v>8414</v>
      </c>
      <c r="H630" s="191">
        <v>0.57940000000000003</v>
      </c>
    </row>
    <row r="631" spans="2:8" x14ac:dyDescent="0.25">
      <c r="B631" s="190">
        <v>17069</v>
      </c>
      <c r="C631" s="190" t="s">
        <v>5315</v>
      </c>
      <c r="D631" s="190" t="s">
        <v>15</v>
      </c>
      <c r="E631" s="190" t="s">
        <v>1090</v>
      </c>
      <c r="F631" s="190" t="s">
        <v>17221</v>
      </c>
      <c r="G631" s="190">
        <v>2022</v>
      </c>
      <c r="H631" s="191">
        <v>0.63619999999999999</v>
      </c>
    </row>
    <row r="632" spans="2:8" x14ac:dyDescent="0.25">
      <c r="B632" s="190">
        <v>17071</v>
      </c>
      <c r="C632" s="190" t="s">
        <v>5319</v>
      </c>
      <c r="D632" s="190" t="s">
        <v>15</v>
      </c>
      <c r="E632" s="190" t="s">
        <v>1143</v>
      </c>
      <c r="F632" s="190" t="s">
        <v>17221</v>
      </c>
      <c r="G632" s="190">
        <v>3973</v>
      </c>
      <c r="H632" s="191">
        <v>0.60360000000000003</v>
      </c>
    </row>
    <row r="633" spans="2:8" x14ac:dyDescent="0.25">
      <c r="B633" s="190">
        <v>17073</v>
      </c>
      <c r="C633" s="190" t="s">
        <v>5323</v>
      </c>
      <c r="D633" s="190" t="s">
        <v>15</v>
      </c>
      <c r="E633" s="190" t="s">
        <v>1077</v>
      </c>
      <c r="F633" s="190" t="s">
        <v>17221</v>
      </c>
      <c r="G633" s="190">
        <v>22265</v>
      </c>
      <c r="H633" s="191">
        <v>0.57009999999999994</v>
      </c>
    </row>
    <row r="634" spans="2:8" x14ac:dyDescent="0.25">
      <c r="B634" s="190">
        <v>17075</v>
      </c>
      <c r="C634" s="190" t="s">
        <v>5327</v>
      </c>
      <c r="D634" s="190" t="s">
        <v>15</v>
      </c>
      <c r="E634" s="190" t="s">
        <v>1187</v>
      </c>
      <c r="F634" s="190" t="s">
        <v>17221</v>
      </c>
      <c r="G634" s="190">
        <v>13401</v>
      </c>
      <c r="H634" s="191">
        <v>0.59899999999999998</v>
      </c>
    </row>
    <row r="635" spans="2:8" x14ac:dyDescent="0.25">
      <c r="B635" s="190">
        <v>17077</v>
      </c>
      <c r="C635" s="190" t="s">
        <v>5331</v>
      </c>
      <c r="D635" s="190" t="s">
        <v>15</v>
      </c>
      <c r="E635" s="190" t="s">
        <v>609</v>
      </c>
      <c r="F635" s="190" t="s">
        <v>17221</v>
      </c>
      <c r="G635" s="190">
        <v>17523</v>
      </c>
      <c r="H635" s="191">
        <v>0.37219999999999998</v>
      </c>
    </row>
    <row r="636" spans="2:8" x14ac:dyDescent="0.25">
      <c r="B636" s="190">
        <v>17079</v>
      </c>
      <c r="C636" s="190" t="s">
        <v>5335</v>
      </c>
      <c r="D636" s="190" t="s">
        <v>15</v>
      </c>
      <c r="E636" s="190" t="s">
        <v>947</v>
      </c>
      <c r="F636" s="190" t="s">
        <v>17221</v>
      </c>
      <c r="G636" s="190">
        <v>4699</v>
      </c>
      <c r="H636" s="191">
        <v>0.61819999999999997</v>
      </c>
    </row>
    <row r="637" spans="2:8" x14ac:dyDescent="0.25">
      <c r="B637" s="190">
        <v>17081</v>
      </c>
      <c r="C637" s="190" t="s">
        <v>5339</v>
      </c>
      <c r="D637" s="190" t="s">
        <v>15</v>
      </c>
      <c r="E637" s="190" t="s">
        <v>648</v>
      </c>
      <c r="F637" s="190" t="s">
        <v>17221</v>
      </c>
      <c r="G637" s="190">
        <v>16151</v>
      </c>
      <c r="H637" s="191">
        <v>0.53390000000000004</v>
      </c>
    </row>
    <row r="638" spans="2:8" x14ac:dyDescent="0.25">
      <c r="B638" s="190">
        <v>17083</v>
      </c>
      <c r="C638" s="190" t="s">
        <v>5343</v>
      </c>
      <c r="D638" s="190" t="s">
        <v>15</v>
      </c>
      <c r="E638" s="190" t="s">
        <v>1268</v>
      </c>
      <c r="F638" s="190" t="s">
        <v>17221</v>
      </c>
      <c r="G638" s="190">
        <v>10587</v>
      </c>
      <c r="H638" s="191">
        <v>0.58050000000000002</v>
      </c>
    </row>
    <row r="639" spans="2:8" x14ac:dyDescent="0.25">
      <c r="B639" s="190">
        <v>17085</v>
      </c>
      <c r="C639" s="190" t="s">
        <v>5345</v>
      </c>
      <c r="D639" s="190" t="s">
        <v>15</v>
      </c>
      <c r="E639" s="190" t="s">
        <v>1290</v>
      </c>
      <c r="F639" s="190" t="s">
        <v>17221</v>
      </c>
      <c r="G639" s="190">
        <v>10973</v>
      </c>
      <c r="H639" s="191">
        <v>0.60530000000000006</v>
      </c>
    </row>
    <row r="640" spans="2:8" x14ac:dyDescent="0.25">
      <c r="B640" s="190">
        <v>17087</v>
      </c>
      <c r="C640" s="190" t="s">
        <v>5349</v>
      </c>
      <c r="D640" s="190" t="s">
        <v>15</v>
      </c>
      <c r="E640" s="190" t="s">
        <v>457</v>
      </c>
      <c r="F640" s="190" t="s">
        <v>17221</v>
      </c>
      <c r="G640" s="190">
        <v>5137</v>
      </c>
      <c r="H640" s="191">
        <v>0.50029999999999997</v>
      </c>
    </row>
    <row r="641" spans="2:8" x14ac:dyDescent="0.25">
      <c r="B641" s="190">
        <v>17089</v>
      </c>
      <c r="C641" s="190" t="s">
        <v>5353</v>
      </c>
      <c r="D641" s="190" t="s">
        <v>15</v>
      </c>
      <c r="E641" s="190" t="s">
        <v>549</v>
      </c>
      <c r="F641" s="190" t="s">
        <v>17221</v>
      </c>
      <c r="G641" s="190">
        <v>199371</v>
      </c>
      <c r="H641" s="191">
        <v>0.50219999999999998</v>
      </c>
    </row>
    <row r="642" spans="2:8" x14ac:dyDescent="0.25">
      <c r="B642" s="190">
        <v>17091</v>
      </c>
      <c r="C642" s="190" t="s">
        <v>5355</v>
      </c>
      <c r="D642" s="190" t="s">
        <v>15</v>
      </c>
      <c r="E642" s="190" t="s">
        <v>1346</v>
      </c>
      <c r="F642" s="190" t="s">
        <v>17221</v>
      </c>
      <c r="G642" s="190">
        <v>43993</v>
      </c>
      <c r="H642" s="191">
        <v>0.50900000000000001</v>
      </c>
    </row>
    <row r="643" spans="2:8" x14ac:dyDescent="0.25">
      <c r="B643" s="190">
        <v>17093</v>
      </c>
      <c r="C643" s="190" t="s">
        <v>5359</v>
      </c>
      <c r="D643" s="190" t="s">
        <v>15</v>
      </c>
      <c r="E643" s="190" t="s">
        <v>1367</v>
      </c>
      <c r="F643" s="190" t="s">
        <v>17221</v>
      </c>
      <c r="G643" s="190">
        <v>53055</v>
      </c>
      <c r="H643" s="191">
        <v>0.57729999999999992</v>
      </c>
    </row>
    <row r="644" spans="2:8" x14ac:dyDescent="0.25">
      <c r="B644" s="190">
        <v>17095</v>
      </c>
      <c r="C644" s="190" t="s">
        <v>5363</v>
      </c>
      <c r="D644" s="190" t="s">
        <v>15</v>
      </c>
      <c r="E644" s="190" t="s">
        <v>329</v>
      </c>
      <c r="F644" s="190" t="s">
        <v>17221</v>
      </c>
      <c r="G644" s="190">
        <v>20458</v>
      </c>
      <c r="H644" s="191">
        <v>0.49119999999999997</v>
      </c>
    </row>
    <row r="645" spans="2:8" x14ac:dyDescent="0.25">
      <c r="B645" s="190">
        <v>17097</v>
      </c>
      <c r="C645" s="190" t="s">
        <v>5367</v>
      </c>
      <c r="D645" s="190" t="s">
        <v>15</v>
      </c>
      <c r="E645" s="190" t="s">
        <v>660</v>
      </c>
      <c r="F645" s="190" t="s">
        <v>17221</v>
      </c>
      <c r="G645" s="190">
        <v>289599</v>
      </c>
      <c r="H645" s="191">
        <v>0.54259999999999997</v>
      </c>
    </row>
    <row r="646" spans="2:8" x14ac:dyDescent="0.25">
      <c r="B646" s="190">
        <v>17099</v>
      </c>
      <c r="C646" s="190" t="s">
        <v>5369</v>
      </c>
      <c r="D646" s="190" t="s">
        <v>15</v>
      </c>
      <c r="E646" s="190" t="s">
        <v>1424</v>
      </c>
      <c r="F646" s="190" t="s">
        <v>17221</v>
      </c>
      <c r="G646" s="190">
        <v>49014</v>
      </c>
      <c r="H646" s="191">
        <v>0.55299999999999994</v>
      </c>
    </row>
    <row r="647" spans="2:8" x14ac:dyDescent="0.25">
      <c r="B647" s="190">
        <v>17101</v>
      </c>
      <c r="C647" s="190" t="s">
        <v>5373</v>
      </c>
      <c r="D647" s="190" t="s">
        <v>15</v>
      </c>
      <c r="E647" s="190" t="s">
        <v>1175</v>
      </c>
      <c r="F647" s="190" t="s">
        <v>17221</v>
      </c>
      <c r="G647" s="190">
        <v>6750</v>
      </c>
      <c r="H647" s="191">
        <v>0.51369999999999993</v>
      </c>
    </row>
    <row r="648" spans="2:8" x14ac:dyDescent="0.25">
      <c r="B648" s="190">
        <v>17103</v>
      </c>
      <c r="C648" s="190" t="s">
        <v>5377</v>
      </c>
      <c r="D648" s="190" t="s">
        <v>15</v>
      </c>
      <c r="E648" s="190" t="s">
        <v>1040</v>
      </c>
      <c r="F648" s="190" t="s">
        <v>17221</v>
      </c>
      <c r="G648" s="190">
        <v>15704</v>
      </c>
      <c r="H648" s="191">
        <v>0.55359999999999998</v>
      </c>
    </row>
    <row r="649" spans="2:8" x14ac:dyDescent="0.25">
      <c r="B649" s="190">
        <v>17105</v>
      </c>
      <c r="C649" s="190" t="s">
        <v>5381</v>
      </c>
      <c r="D649" s="190" t="s">
        <v>15</v>
      </c>
      <c r="E649" s="190" t="s">
        <v>913</v>
      </c>
      <c r="F649" s="190" t="s">
        <v>17221</v>
      </c>
      <c r="G649" s="190">
        <v>16761</v>
      </c>
      <c r="H649" s="191">
        <v>0.56700000000000006</v>
      </c>
    </row>
    <row r="650" spans="2:8" x14ac:dyDescent="0.25">
      <c r="B650" s="190">
        <v>17107</v>
      </c>
      <c r="C650" s="190" t="s">
        <v>5385</v>
      </c>
      <c r="D650" s="190" t="s">
        <v>15</v>
      </c>
      <c r="E650" s="190" t="s">
        <v>849</v>
      </c>
      <c r="F650" s="190" t="s">
        <v>17221</v>
      </c>
      <c r="G650" s="190">
        <v>13790</v>
      </c>
      <c r="H650" s="191">
        <v>0.5766</v>
      </c>
    </row>
    <row r="651" spans="2:8" x14ac:dyDescent="0.25">
      <c r="B651" s="190">
        <v>17109</v>
      </c>
      <c r="C651" s="190" t="s">
        <v>5389</v>
      </c>
      <c r="D651" s="190" t="s">
        <v>15</v>
      </c>
      <c r="E651" s="190" t="s">
        <v>1525</v>
      </c>
      <c r="F651" s="190" t="s">
        <v>17221</v>
      </c>
      <c r="G651" s="190">
        <v>10271</v>
      </c>
      <c r="H651" s="191">
        <v>0.39799999999999996</v>
      </c>
    </row>
    <row r="652" spans="2:8" x14ac:dyDescent="0.25">
      <c r="B652" s="190">
        <v>17111</v>
      </c>
      <c r="C652" s="190" t="s">
        <v>5393</v>
      </c>
      <c r="D652" s="190" t="s">
        <v>15</v>
      </c>
      <c r="E652" s="190" t="s">
        <v>889</v>
      </c>
      <c r="F652" s="190" t="s">
        <v>17221</v>
      </c>
      <c r="G652" s="190">
        <v>143847</v>
      </c>
      <c r="H652" s="191">
        <v>0.59819999999999995</v>
      </c>
    </row>
    <row r="653" spans="2:8" x14ac:dyDescent="0.25">
      <c r="B653" s="190">
        <v>17113</v>
      </c>
      <c r="C653" s="190" t="s">
        <v>5395</v>
      </c>
      <c r="D653" s="190" t="s">
        <v>15</v>
      </c>
      <c r="E653" s="190" t="s">
        <v>967</v>
      </c>
      <c r="F653" s="190" t="s">
        <v>17221</v>
      </c>
      <c r="G653" s="190">
        <v>64580</v>
      </c>
      <c r="H653" s="191">
        <v>0.4753</v>
      </c>
    </row>
    <row r="654" spans="2:8" x14ac:dyDescent="0.25">
      <c r="B654" s="190">
        <v>17115</v>
      </c>
      <c r="C654" s="190" t="s">
        <v>5399</v>
      </c>
      <c r="D654" s="190" t="s">
        <v>15</v>
      </c>
      <c r="E654" s="190" t="s">
        <v>1308</v>
      </c>
      <c r="F654" s="190" t="s">
        <v>17221</v>
      </c>
      <c r="G654" s="190">
        <v>42500</v>
      </c>
      <c r="H654" s="191">
        <v>0.50600000000000001</v>
      </c>
    </row>
    <row r="655" spans="2:8" x14ac:dyDescent="0.25">
      <c r="B655" s="190">
        <v>17117</v>
      </c>
      <c r="C655" s="190" t="s">
        <v>5403</v>
      </c>
      <c r="D655" s="190" t="s">
        <v>15</v>
      </c>
      <c r="E655" s="190" t="s">
        <v>1587</v>
      </c>
      <c r="F655" s="190" t="s">
        <v>17221</v>
      </c>
      <c r="G655" s="190">
        <v>20695</v>
      </c>
      <c r="H655" s="191">
        <v>0.56100000000000005</v>
      </c>
    </row>
    <row r="656" spans="2:8" x14ac:dyDescent="0.25">
      <c r="B656" s="190">
        <v>17119</v>
      </c>
      <c r="C656" s="190" t="s">
        <v>5407</v>
      </c>
      <c r="D656" s="190" t="s">
        <v>15</v>
      </c>
      <c r="E656" s="190" t="s">
        <v>941</v>
      </c>
      <c r="F656" s="190" t="s">
        <v>17221</v>
      </c>
      <c r="G656" s="190">
        <v>111812</v>
      </c>
      <c r="H656" s="191">
        <v>0.52549999999999997</v>
      </c>
    </row>
    <row r="657" spans="2:8" x14ac:dyDescent="0.25">
      <c r="B657" s="190">
        <v>17121</v>
      </c>
      <c r="C657" s="190" t="s">
        <v>5409</v>
      </c>
      <c r="D657" s="190" t="s">
        <v>15</v>
      </c>
      <c r="E657" s="190" t="s">
        <v>866</v>
      </c>
      <c r="F657" s="190" t="s">
        <v>17221</v>
      </c>
      <c r="G657" s="190">
        <v>15412</v>
      </c>
      <c r="H657" s="191">
        <v>0.51749999999999996</v>
      </c>
    </row>
    <row r="658" spans="2:8" x14ac:dyDescent="0.25">
      <c r="B658" s="190">
        <v>17123</v>
      </c>
      <c r="C658" s="190" t="s">
        <v>5413</v>
      </c>
      <c r="D658" s="190" t="s">
        <v>15</v>
      </c>
      <c r="E658" s="190" t="s">
        <v>924</v>
      </c>
      <c r="F658" s="190" t="s">
        <v>17221</v>
      </c>
      <c r="G658" s="190">
        <v>5815</v>
      </c>
      <c r="H658" s="191">
        <v>0.58030000000000004</v>
      </c>
    </row>
    <row r="659" spans="2:8" x14ac:dyDescent="0.25">
      <c r="B659" s="190">
        <v>17125</v>
      </c>
      <c r="C659" s="190" t="s">
        <v>5417</v>
      </c>
      <c r="D659" s="190" t="s">
        <v>15</v>
      </c>
      <c r="E659" s="190" t="s">
        <v>848</v>
      </c>
      <c r="F659" s="190" t="s">
        <v>17221</v>
      </c>
      <c r="G659" s="190">
        <v>6580</v>
      </c>
      <c r="H659" s="191">
        <v>0.57109999999999994</v>
      </c>
    </row>
    <row r="660" spans="2:8" x14ac:dyDescent="0.25">
      <c r="B660" s="190">
        <v>17127</v>
      </c>
      <c r="C660" s="190" t="s">
        <v>5421</v>
      </c>
      <c r="D660" s="190" t="s">
        <v>15</v>
      </c>
      <c r="E660" s="190" t="s">
        <v>1666</v>
      </c>
      <c r="F660" s="190" t="s">
        <v>17221</v>
      </c>
      <c r="G660" s="190">
        <v>6102</v>
      </c>
      <c r="H660" s="191">
        <v>0.51570000000000005</v>
      </c>
    </row>
    <row r="661" spans="2:8" x14ac:dyDescent="0.25">
      <c r="B661" s="190">
        <v>17129</v>
      </c>
      <c r="C661" s="190" t="s">
        <v>5425</v>
      </c>
      <c r="D661" s="190" t="s">
        <v>15</v>
      </c>
      <c r="E661" s="190" t="s">
        <v>1682</v>
      </c>
      <c r="F661" s="190" t="s">
        <v>17221</v>
      </c>
      <c r="G661" s="190">
        <v>5769</v>
      </c>
      <c r="H661" s="191">
        <v>0.56640000000000001</v>
      </c>
    </row>
    <row r="662" spans="2:8" x14ac:dyDescent="0.25">
      <c r="B662" s="190">
        <v>17131</v>
      </c>
      <c r="C662" s="190" t="s">
        <v>5429</v>
      </c>
      <c r="D662" s="190" t="s">
        <v>15</v>
      </c>
      <c r="E662" s="190" t="s">
        <v>478</v>
      </c>
      <c r="F662" s="190" t="s">
        <v>17221</v>
      </c>
      <c r="G662" s="190">
        <v>7644</v>
      </c>
      <c r="H662" s="191">
        <v>0.61250000000000004</v>
      </c>
    </row>
    <row r="663" spans="2:8" x14ac:dyDescent="0.25">
      <c r="B663" s="190">
        <v>17133</v>
      </c>
      <c r="C663" s="190" t="s">
        <v>5431</v>
      </c>
      <c r="D663" s="190" t="s">
        <v>15</v>
      </c>
      <c r="E663" s="190" t="s">
        <v>965</v>
      </c>
      <c r="F663" s="190" t="s">
        <v>17221</v>
      </c>
      <c r="G663" s="190">
        <v>17506</v>
      </c>
      <c r="H663" s="191">
        <v>0.62770000000000004</v>
      </c>
    </row>
    <row r="664" spans="2:8" x14ac:dyDescent="0.25">
      <c r="B664" s="190">
        <v>17135</v>
      </c>
      <c r="C664" s="190" t="s">
        <v>5433</v>
      </c>
      <c r="D664" s="190" t="s">
        <v>15</v>
      </c>
      <c r="E664" s="190" t="s">
        <v>598</v>
      </c>
      <c r="F664" s="190" t="s">
        <v>17221</v>
      </c>
      <c r="G664" s="190">
        <v>13064</v>
      </c>
      <c r="H664" s="191">
        <v>0.55979999999999996</v>
      </c>
    </row>
    <row r="665" spans="2:8" x14ac:dyDescent="0.25">
      <c r="B665" s="190">
        <v>17137</v>
      </c>
      <c r="C665" s="190" t="s">
        <v>5437</v>
      </c>
      <c r="D665" s="190" t="s">
        <v>15</v>
      </c>
      <c r="E665" s="190" t="s">
        <v>615</v>
      </c>
      <c r="F665" s="190" t="s">
        <v>17221</v>
      </c>
      <c r="G665" s="190">
        <v>13843</v>
      </c>
      <c r="H665" s="191">
        <v>0.50609999999999999</v>
      </c>
    </row>
    <row r="666" spans="2:8" x14ac:dyDescent="0.25">
      <c r="B666" s="190">
        <v>17139</v>
      </c>
      <c r="C666" s="190" t="s">
        <v>5441</v>
      </c>
      <c r="D666" s="190" t="s">
        <v>15</v>
      </c>
      <c r="E666" s="190" t="s">
        <v>1749</v>
      </c>
      <c r="F666" s="190" t="s">
        <v>17221</v>
      </c>
      <c r="G666" s="190">
        <v>6716</v>
      </c>
      <c r="H666" s="191">
        <v>0.58189999999999997</v>
      </c>
    </row>
    <row r="667" spans="2:8" x14ac:dyDescent="0.25">
      <c r="B667" s="190">
        <v>17141</v>
      </c>
      <c r="C667" s="190" t="s">
        <v>5445</v>
      </c>
      <c r="D667" s="190" t="s">
        <v>15</v>
      </c>
      <c r="E667" s="190" t="s">
        <v>1761</v>
      </c>
      <c r="F667" s="190" t="s">
        <v>17221</v>
      </c>
      <c r="G667" s="190">
        <v>23850</v>
      </c>
      <c r="H667" s="191">
        <v>0.57200000000000006</v>
      </c>
    </row>
    <row r="668" spans="2:8" x14ac:dyDescent="0.25">
      <c r="B668" s="190">
        <v>17143</v>
      </c>
      <c r="C668" s="190" t="s">
        <v>5449</v>
      </c>
      <c r="D668" s="190" t="s">
        <v>15</v>
      </c>
      <c r="E668" s="190" t="s">
        <v>1776</v>
      </c>
      <c r="F668" s="190" t="s">
        <v>17221</v>
      </c>
      <c r="G668" s="190">
        <v>68886</v>
      </c>
      <c r="H668" s="191">
        <v>0.49200000000000005</v>
      </c>
    </row>
    <row r="669" spans="2:8" x14ac:dyDescent="0.25">
      <c r="B669" s="190">
        <v>17145</v>
      </c>
      <c r="C669" s="190" t="s">
        <v>5451</v>
      </c>
      <c r="D669" s="190" t="s">
        <v>15</v>
      </c>
      <c r="E669" s="190" t="s">
        <v>1436</v>
      </c>
      <c r="F669" s="190" t="s">
        <v>17221</v>
      </c>
      <c r="G669" s="190">
        <v>9244</v>
      </c>
      <c r="H669" s="191">
        <v>0.53239999999999998</v>
      </c>
    </row>
    <row r="670" spans="2:8" x14ac:dyDescent="0.25">
      <c r="B670" s="190">
        <v>17147</v>
      </c>
      <c r="C670" s="190" t="s">
        <v>5455</v>
      </c>
      <c r="D670" s="190" t="s">
        <v>15</v>
      </c>
      <c r="E670" s="190" t="s">
        <v>1803</v>
      </c>
      <c r="F670" s="190" t="s">
        <v>17221</v>
      </c>
      <c r="G670" s="190">
        <v>8209</v>
      </c>
      <c r="H670" s="191">
        <v>0.60619999999999996</v>
      </c>
    </row>
    <row r="671" spans="2:8" x14ac:dyDescent="0.25">
      <c r="B671" s="190">
        <v>17149</v>
      </c>
      <c r="C671" s="190" t="s">
        <v>5457</v>
      </c>
      <c r="D671" s="190" t="s">
        <v>15</v>
      </c>
      <c r="E671" s="190" t="s">
        <v>1475</v>
      </c>
      <c r="F671" s="190" t="s">
        <v>17221</v>
      </c>
      <c r="G671" s="190">
        <v>7133</v>
      </c>
      <c r="H671" s="191">
        <v>0.56399999999999995</v>
      </c>
    </row>
    <row r="672" spans="2:8" x14ac:dyDescent="0.25">
      <c r="B672" s="190">
        <v>17151</v>
      </c>
      <c r="C672" s="190" t="s">
        <v>5461</v>
      </c>
      <c r="D672" s="190" t="s">
        <v>15</v>
      </c>
      <c r="E672" s="190" t="s">
        <v>1570</v>
      </c>
      <c r="F672" s="190" t="s">
        <v>17221</v>
      </c>
      <c r="G672" s="190">
        <v>2212</v>
      </c>
      <c r="H672" s="191">
        <v>0.624</v>
      </c>
    </row>
    <row r="673" spans="2:8" x14ac:dyDescent="0.25">
      <c r="B673" s="190">
        <v>17153</v>
      </c>
      <c r="C673" s="190" t="s">
        <v>5465</v>
      </c>
      <c r="D673" s="190" t="s">
        <v>15</v>
      </c>
      <c r="E673" s="190" t="s">
        <v>1599</v>
      </c>
      <c r="F673" s="190" t="s">
        <v>17221</v>
      </c>
      <c r="G673" s="190">
        <v>2036</v>
      </c>
      <c r="H673" s="191">
        <v>0.45380000000000004</v>
      </c>
    </row>
    <row r="674" spans="2:8" x14ac:dyDescent="0.25">
      <c r="B674" s="190">
        <v>17155</v>
      </c>
      <c r="C674" s="190" t="s">
        <v>5469</v>
      </c>
      <c r="D674" s="190" t="s">
        <v>15</v>
      </c>
      <c r="E674" s="190" t="s">
        <v>1238</v>
      </c>
      <c r="F674" s="190" t="s">
        <v>17221</v>
      </c>
      <c r="G674" s="190">
        <v>2996</v>
      </c>
      <c r="H674" s="191">
        <v>0.61070000000000002</v>
      </c>
    </row>
    <row r="675" spans="2:8" x14ac:dyDescent="0.25">
      <c r="B675" s="190">
        <v>17157</v>
      </c>
      <c r="C675" s="190" t="s">
        <v>5473</v>
      </c>
      <c r="D675" s="190" t="s">
        <v>15</v>
      </c>
      <c r="E675" s="190" t="s">
        <v>1282</v>
      </c>
      <c r="F675" s="190" t="s">
        <v>17221</v>
      </c>
      <c r="G675" s="190">
        <v>15062</v>
      </c>
      <c r="H675" s="191">
        <v>0.56579999999999997</v>
      </c>
    </row>
    <row r="676" spans="2:8" x14ac:dyDescent="0.25">
      <c r="B676" s="190">
        <v>17159</v>
      </c>
      <c r="C676" s="190" t="s">
        <v>5477</v>
      </c>
      <c r="D676" s="190" t="s">
        <v>15</v>
      </c>
      <c r="E676" s="190" t="s">
        <v>1215</v>
      </c>
      <c r="F676" s="190" t="s">
        <v>17221</v>
      </c>
      <c r="G676" s="190">
        <v>6957</v>
      </c>
      <c r="H676" s="191">
        <v>0.56100000000000005</v>
      </c>
    </row>
    <row r="677" spans="2:8" x14ac:dyDescent="0.25">
      <c r="B677" s="190">
        <v>17161</v>
      </c>
      <c r="C677" s="190" t="s">
        <v>5481</v>
      </c>
      <c r="D677" s="190" t="s">
        <v>15</v>
      </c>
      <c r="E677" s="190" t="s">
        <v>1871</v>
      </c>
      <c r="F677" s="190" t="s">
        <v>17221</v>
      </c>
      <c r="G677" s="190">
        <v>56620</v>
      </c>
      <c r="H677" s="191">
        <v>0.49530000000000002</v>
      </c>
    </row>
    <row r="678" spans="2:8" x14ac:dyDescent="0.25">
      <c r="B678" s="190">
        <v>17163</v>
      </c>
      <c r="C678" s="190" t="s">
        <v>5483</v>
      </c>
      <c r="D678" s="190" t="s">
        <v>15</v>
      </c>
      <c r="E678" s="190" t="s">
        <v>1569</v>
      </c>
      <c r="F678" s="190" t="s">
        <v>17221</v>
      </c>
      <c r="G678" s="190">
        <v>100838</v>
      </c>
      <c r="H678" s="191">
        <v>0.49540000000000001</v>
      </c>
    </row>
    <row r="679" spans="2:8" x14ac:dyDescent="0.25">
      <c r="B679" s="190">
        <v>17165</v>
      </c>
      <c r="C679" s="190" t="s">
        <v>5485</v>
      </c>
      <c r="D679" s="190" t="s">
        <v>15</v>
      </c>
      <c r="E679" s="190" t="s">
        <v>1646</v>
      </c>
      <c r="F679" s="190" t="s">
        <v>17221</v>
      </c>
      <c r="G679" s="190">
        <v>9914</v>
      </c>
      <c r="H679" s="191">
        <v>0.53049999999999997</v>
      </c>
    </row>
    <row r="680" spans="2:8" x14ac:dyDescent="0.25">
      <c r="B680" s="190">
        <v>17167</v>
      </c>
      <c r="C680" s="190" t="s">
        <v>5489</v>
      </c>
      <c r="D680" s="190" t="s">
        <v>15</v>
      </c>
      <c r="E680" s="190" t="s">
        <v>1898</v>
      </c>
      <c r="F680" s="190" t="s">
        <v>17221</v>
      </c>
      <c r="G680" s="190">
        <v>78426</v>
      </c>
      <c r="H680" s="191">
        <v>0.51100000000000001</v>
      </c>
    </row>
    <row r="681" spans="2:8" x14ac:dyDescent="0.25">
      <c r="B681" s="190">
        <v>17169</v>
      </c>
      <c r="C681" s="190" t="s">
        <v>5491</v>
      </c>
      <c r="D681" s="190" t="s">
        <v>15</v>
      </c>
      <c r="E681" s="190" t="s">
        <v>1409</v>
      </c>
      <c r="F681" s="190" t="s">
        <v>17221</v>
      </c>
      <c r="G681" s="190">
        <v>3423</v>
      </c>
      <c r="H681" s="191">
        <v>0.58299999999999996</v>
      </c>
    </row>
    <row r="682" spans="2:8" x14ac:dyDescent="0.25">
      <c r="B682" s="190">
        <v>17171</v>
      </c>
      <c r="C682" s="190" t="s">
        <v>5495</v>
      </c>
      <c r="D682" s="190" t="s">
        <v>15</v>
      </c>
      <c r="E682" s="190" t="s">
        <v>1636</v>
      </c>
      <c r="F682" s="190" t="s">
        <v>17221</v>
      </c>
      <c r="G682" s="190">
        <v>2481</v>
      </c>
      <c r="H682" s="191">
        <v>0.61109999999999998</v>
      </c>
    </row>
    <row r="683" spans="2:8" x14ac:dyDescent="0.25">
      <c r="B683" s="190">
        <v>17173</v>
      </c>
      <c r="C683" s="190" t="s">
        <v>5499</v>
      </c>
      <c r="D683" s="190" t="s">
        <v>15</v>
      </c>
      <c r="E683" s="190" t="s">
        <v>1584</v>
      </c>
      <c r="F683" s="190" t="s">
        <v>17221</v>
      </c>
      <c r="G683" s="190">
        <v>10756</v>
      </c>
      <c r="H683" s="191">
        <v>0.58689999999999998</v>
      </c>
    </row>
    <row r="684" spans="2:8" x14ac:dyDescent="0.25">
      <c r="B684" s="190">
        <v>17175</v>
      </c>
      <c r="C684" s="190" t="s">
        <v>5503</v>
      </c>
      <c r="D684" s="190" t="s">
        <v>15</v>
      </c>
      <c r="E684" s="190" t="s">
        <v>1333</v>
      </c>
      <c r="F684" s="190" t="s">
        <v>17221</v>
      </c>
      <c r="G684" s="190">
        <v>2601</v>
      </c>
      <c r="H684" s="191">
        <v>0.55549999999999999</v>
      </c>
    </row>
    <row r="685" spans="2:8" x14ac:dyDescent="0.25">
      <c r="B685" s="190">
        <v>17177</v>
      </c>
      <c r="C685" s="190" t="s">
        <v>5505</v>
      </c>
      <c r="D685" s="190" t="s">
        <v>15</v>
      </c>
      <c r="E685" s="190" t="s">
        <v>1935</v>
      </c>
      <c r="F685" s="190" t="s">
        <v>17221</v>
      </c>
      <c r="G685" s="190">
        <v>18947</v>
      </c>
      <c r="H685" s="191">
        <v>0.52139999999999997</v>
      </c>
    </row>
    <row r="686" spans="2:8" x14ac:dyDescent="0.25">
      <c r="B686" s="190">
        <v>17179</v>
      </c>
      <c r="C686" s="190" t="s">
        <v>5509</v>
      </c>
      <c r="D686" s="190" t="s">
        <v>15</v>
      </c>
      <c r="E686" s="190" t="s">
        <v>1941</v>
      </c>
      <c r="F686" s="190" t="s">
        <v>17221</v>
      </c>
      <c r="G686" s="190">
        <v>58386</v>
      </c>
      <c r="H686" s="191">
        <v>0.56359999999999999</v>
      </c>
    </row>
    <row r="687" spans="2:8" x14ac:dyDescent="0.25">
      <c r="B687" s="190">
        <v>17181</v>
      </c>
      <c r="C687" s="190" t="s">
        <v>5511</v>
      </c>
      <c r="D687" s="190" t="s">
        <v>15</v>
      </c>
      <c r="E687" s="190" t="s">
        <v>756</v>
      </c>
      <c r="F687" s="190" t="s">
        <v>17221</v>
      </c>
      <c r="G687" s="190">
        <v>6942</v>
      </c>
      <c r="H687" s="191">
        <v>0.50529999999999997</v>
      </c>
    </row>
    <row r="688" spans="2:8" x14ac:dyDescent="0.25">
      <c r="B688" s="190">
        <v>17183</v>
      </c>
      <c r="C688" s="190" t="s">
        <v>5515</v>
      </c>
      <c r="D688" s="190" t="s">
        <v>15</v>
      </c>
      <c r="E688" s="190" t="s">
        <v>1949</v>
      </c>
      <c r="F688" s="190" t="s">
        <v>17221</v>
      </c>
      <c r="G688" s="190">
        <v>29863</v>
      </c>
      <c r="H688" s="191">
        <v>0.49579999999999996</v>
      </c>
    </row>
    <row r="689" spans="2:8" x14ac:dyDescent="0.25">
      <c r="B689" s="190">
        <v>17185</v>
      </c>
      <c r="C689" s="190" t="s">
        <v>5519</v>
      </c>
      <c r="D689" s="190" t="s">
        <v>15</v>
      </c>
      <c r="E689" s="190" t="s">
        <v>1906</v>
      </c>
      <c r="F689" s="190" t="s">
        <v>17221</v>
      </c>
      <c r="G689" s="190">
        <v>5182</v>
      </c>
      <c r="H689" s="191">
        <v>0.54890000000000005</v>
      </c>
    </row>
    <row r="690" spans="2:8" x14ac:dyDescent="0.25">
      <c r="B690" s="190">
        <v>17187</v>
      </c>
      <c r="C690" s="190" t="s">
        <v>5523</v>
      </c>
      <c r="D690" s="190" t="s">
        <v>15</v>
      </c>
      <c r="E690" s="190" t="s">
        <v>783</v>
      </c>
      <c r="F690" s="190" t="s">
        <v>17221</v>
      </c>
      <c r="G690" s="190">
        <v>6937</v>
      </c>
      <c r="H690" s="191">
        <v>0.51639999999999997</v>
      </c>
    </row>
    <row r="691" spans="2:8" x14ac:dyDescent="0.25">
      <c r="B691" s="190">
        <v>17189</v>
      </c>
      <c r="C691" s="190" t="s">
        <v>5527</v>
      </c>
      <c r="D691" s="190" t="s">
        <v>15</v>
      </c>
      <c r="E691" s="190" t="s">
        <v>271</v>
      </c>
      <c r="F691" s="190" t="s">
        <v>17221</v>
      </c>
      <c r="G691" s="190">
        <v>6828</v>
      </c>
      <c r="H691" s="191">
        <v>0.6099</v>
      </c>
    </row>
    <row r="692" spans="2:8" x14ac:dyDescent="0.25">
      <c r="B692" s="190">
        <v>17191</v>
      </c>
      <c r="C692" s="190" t="s">
        <v>5531</v>
      </c>
      <c r="D692" s="190" t="s">
        <v>15</v>
      </c>
      <c r="E692" s="190" t="s">
        <v>975</v>
      </c>
      <c r="F692" s="190" t="s">
        <v>17221</v>
      </c>
      <c r="G692" s="190">
        <v>7337</v>
      </c>
      <c r="H692" s="191">
        <v>0.54469999999999996</v>
      </c>
    </row>
    <row r="693" spans="2:8" x14ac:dyDescent="0.25">
      <c r="B693" s="190">
        <v>17193</v>
      </c>
      <c r="C693" s="190" t="s">
        <v>5535</v>
      </c>
      <c r="D693" s="190" t="s">
        <v>15</v>
      </c>
      <c r="E693" s="190" t="s">
        <v>1789</v>
      </c>
      <c r="F693" s="190" t="s">
        <v>17221</v>
      </c>
      <c r="G693" s="190">
        <v>6460</v>
      </c>
      <c r="H693" s="191">
        <v>0.59160000000000001</v>
      </c>
    </row>
    <row r="694" spans="2:8" x14ac:dyDescent="0.25">
      <c r="B694" s="190">
        <v>17195</v>
      </c>
      <c r="C694" s="190" t="s">
        <v>5539</v>
      </c>
      <c r="D694" s="190" t="s">
        <v>15</v>
      </c>
      <c r="E694" s="190" t="s">
        <v>1978</v>
      </c>
      <c r="F694" s="190" t="s">
        <v>17221</v>
      </c>
      <c r="G694" s="190">
        <v>23298</v>
      </c>
      <c r="H694" s="191">
        <v>0.52200000000000002</v>
      </c>
    </row>
    <row r="695" spans="2:8" x14ac:dyDescent="0.25">
      <c r="B695" s="190">
        <v>17197</v>
      </c>
      <c r="C695" s="190" t="s">
        <v>5543</v>
      </c>
      <c r="D695" s="190" t="s">
        <v>15</v>
      </c>
      <c r="E695" s="190" t="s">
        <v>1985</v>
      </c>
      <c r="F695" s="190" t="s">
        <v>17221</v>
      </c>
      <c r="G695" s="190">
        <v>297700</v>
      </c>
      <c r="H695" s="191">
        <v>0.57009999999999994</v>
      </c>
    </row>
    <row r="696" spans="2:8" x14ac:dyDescent="0.25">
      <c r="B696" s="190">
        <v>17199</v>
      </c>
      <c r="C696" s="190" t="s">
        <v>5545</v>
      </c>
      <c r="D696" s="190" t="s">
        <v>15</v>
      </c>
      <c r="E696" s="190" t="s">
        <v>1963</v>
      </c>
      <c r="F696" s="190" t="s">
        <v>17221</v>
      </c>
      <c r="G696" s="190">
        <v>27374</v>
      </c>
      <c r="H696" s="191">
        <v>0.50470000000000004</v>
      </c>
    </row>
    <row r="697" spans="2:8" x14ac:dyDescent="0.25">
      <c r="B697" s="190">
        <v>17201</v>
      </c>
      <c r="C697" s="190" t="s">
        <v>5549</v>
      </c>
      <c r="D697" s="190" t="s">
        <v>15</v>
      </c>
      <c r="E697" s="190" t="s">
        <v>1773</v>
      </c>
      <c r="F697" s="190" t="s">
        <v>17221</v>
      </c>
      <c r="G697" s="190">
        <v>110953</v>
      </c>
      <c r="H697" s="191">
        <v>0.4894</v>
      </c>
    </row>
    <row r="698" spans="2:8" x14ac:dyDescent="0.25">
      <c r="B698" s="190">
        <v>17203</v>
      </c>
      <c r="C698" s="190" t="s">
        <v>5551</v>
      </c>
      <c r="D698" s="190" t="s">
        <v>15</v>
      </c>
      <c r="E698" s="190" t="s">
        <v>1997</v>
      </c>
      <c r="F698" s="190" t="s">
        <v>17221</v>
      </c>
      <c r="G698" s="190">
        <v>18308</v>
      </c>
      <c r="H698" s="191">
        <v>0.61299999999999999</v>
      </c>
    </row>
    <row r="699" spans="2:8" x14ac:dyDescent="0.25">
      <c r="B699" s="190">
        <v>18001</v>
      </c>
      <c r="C699" s="190" t="s">
        <v>5553</v>
      </c>
      <c r="D699" s="190" t="s">
        <v>16</v>
      </c>
      <c r="E699" s="190" t="s">
        <v>64</v>
      </c>
      <c r="F699" s="190" t="s">
        <v>17222</v>
      </c>
      <c r="G699" s="190">
        <v>14266</v>
      </c>
      <c r="H699" s="191">
        <v>0.55779999999999996</v>
      </c>
    </row>
    <row r="700" spans="2:8" x14ac:dyDescent="0.25">
      <c r="B700" s="190">
        <v>18003</v>
      </c>
      <c r="C700" s="190" t="s">
        <v>5559</v>
      </c>
      <c r="D700" s="190" t="s">
        <v>16</v>
      </c>
      <c r="E700" s="190" t="s">
        <v>72</v>
      </c>
      <c r="F700" s="190" t="s">
        <v>17222</v>
      </c>
      <c r="G700" s="190">
        <v>143806</v>
      </c>
      <c r="H700" s="191">
        <v>0.4929</v>
      </c>
    </row>
    <row r="701" spans="2:8" x14ac:dyDescent="0.25">
      <c r="B701" s="190">
        <v>18005</v>
      </c>
      <c r="C701" s="190" t="s">
        <v>5563</v>
      </c>
      <c r="D701" s="190" t="s">
        <v>16</v>
      </c>
      <c r="E701" s="190" t="s">
        <v>158</v>
      </c>
      <c r="F701" s="190" t="s">
        <v>17222</v>
      </c>
      <c r="G701" s="190">
        <v>33849</v>
      </c>
      <c r="H701" s="191">
        <v>0.52910000000000001</v>
      </c>
    </row>
    <row r="702" spans="2:8" x14ac:dyDescent="0.25">
      <c r="B702" s="190">
        <v>18007</v>
      </c>
      <c r="C702" s="190" t="s">
        <v>5567</v>
      </c>
      <c r="D702" s="190" t="s">
        <v>16</v>
      </c>
      <c r="E702" s="190" t="s">
        <v>129</v>
      </c>
      <c r="F702" s="190" t="s">
        <v>17222</v>
      </c>
      <c r="G702" s="190">
        <v>3989</v>
      </c>
      <c r="H702" s="191">
        <v>0.56759999999999999</v>
      </c>
    </row>
    <row r="703" spans="2:8" x14ac:dyDescent="0.25">
      <c r="B703" s="190">
        <v>18009</v>
      </c>
      <c r="C703" s="190" t="s">
        <v>5571</v>
      </c>
      <c r="D703" s="190" t="s">
        <v>16</v>
      </c>
      <c r="E703" s="190" t="s">
        <v>250</v>
      </c>
      <c r="F703" s="190" t="s">
        <v>17222</v>
      </c>
      <c r="G703" s="190">
        <v>4983</v>
      </c>
      <c r="H703" s="191">
        <v>0.51600000000000001</v>
      </c>
    </row>
    <row r="704" spans="2:8" x14ac:dyDescent="0.25">
      <c r="B704" s="190">
        <v>18011</v>
      </c>
      <c r="C704" s="190" t="s">
        <v>5575</v>
      </c>
      <c r="D704" s="190" t="s">
        <v>16</v>
      </c>
      <c r="E704" s="190" t="s">
        <v>188</v>
      </c>
      <c r="F704" s="190" t="s">
        <v>17222</v>
      </c>
      <c r="G704" s="190">
        <v>31710</v>
      </c>
      <c r="H704" s="191">
        <v>0.60829999999999995</v>
      </c>
    </row>
    <row r="705" spans="2:8" x14ac:dyDescent="0.25">
      <c r="B705" s="190">
        <v>18013</v>
      </c>
      <c r="C705" s="190" t="s">
        <v>5579</v>
      </c>
      <c r="D705" s="190" t="s">
        <v>16</v>
      </c>
      <c r="E705" s="190" t="s">
        <v>249</v>
      </c>
      <c r="F705" s="190" t="s">
        <v>17222</v>
      </c>
      <c r="G705" s="190">
        <v>7927</v>
      </c>
      <c r="H705" s="191">
        <v>0.60650000000000004</v>
      </c>
    </row>
    <row r="706" spans="2:8" x14ac:dyDescent="0.25">
      <c r="B706" s="190">
        <v>18015</v>
      </c>
      <c r="C706" s="190" t="s">
        <v>5581</v>
      </c>
      <c r="D706" s="190" t="s">
        <v>16</v>
      </c>
      <c r="E706" s="190" t="s">
        <v>123</v>
      </c>
      <c r="F706" s="190" t="s">
        <v>17222</v>
      </c>
      <c r="G706" s="190">
        <v>9954</v>
      </c>
      <c r="H706" s="191">
        <v>0.60970000000000002</v>
      </c>
    </row>
    <row r="707" spans="2:8" x14ac:dyDescent="0.25">
      <c r="B707" s="190">
        <v>18017</v>
      </c>
      <c r="C707" s="190" t="s">
        <v>5585</v>
      </c>
      <c r="D707" s="190" t="s">
        <v>16</v>
      </c>
      <c r="E707" s="190" t="s">
        <v>399</v>
      </c>
      <c r="F707" s="190" t="s">
        <v>17222</v>
      </c>
      <c r="G707" s="190">
        <v>15581</v>
      </c>
      <c r="H707" s="191">
        <v>0.5252</v>
      </c>
    </row>
    <row r="708" spans="2:8" x14ac:dyDescent="0.25">
      <c r="B708" s="190">
        <v>18019</v>
      </c>
      <c r="C708" s="190" t="s">
        <v>5589</v>
      </c>
      <c r="D708" s="190" t="s">
        <v>16</v>
      </c>
      <c r="E708" s="190" t="s">
        <v>122</v>
      </c>
      <c r="F708" s="190" t="s">
        <v>17222</v>
      </c>
      <c r="G708" s="190">
        <v>47542</v>
      </c>
      <c r="H708" s="191">
        <v>0.50869999999999993</v>
      </c>
    </row>
    <row r="709" spans="2:8" x14ac:dyDescent="0.25">
      <c r="B709" s="190">
        <v>18021</v>
      </c>
      <c r="C709" s="190" t="s">
        <v>5593</v>
      </c>
      <c r="D709" s="190" t="s">
        <v>16</v>
      </c>
      <c r="E709" s="190" t="s">
        <v>385</v>
      </c>
      <c r="F709" s="190" t="s">
        <v>17222</v>
      </c>
      <c r="G709" s="190">
        <v>11928</v>
      </c>
      <c r="H709" s="191">
        <v>0.55940000000000001</v>
      </c>
    </row>
    <row r="710" spans="2:8" x14ac:dyDescent="0.25">
      <c r="B710" s="190">
        <v>18023</v>
      </c>
      <c r="C710" s="190" t="s">
        <v>5597</v>
      </c>
      <c r="D710" s="190" t="s">
        <v>16</v>
      </c>
      <c r="E710" s="190" t="s">
        <v>447</v>
      </c>
      <c r="F710" s="190" t="s">
        <v>17222</v>
      </c>
      <c r="G710" s="190">
        <v>13243</v>
      </c>
      <c r="H710" s="191">
        <v>0.52729999999999999</v>
      </c>
    </row>
    <row r="711" spans="2:8" x14ac:dyDescent="0.25">
      <c r="B711" s="190">
        <v>18025</v>
      </c>
      <c r="C711" s="190" t="s">
        <v>5601</v>
      </c>
      <c r="D711" s="190" t="s">
        <v>16</v>
      </c>
      <c r="E711" s="190" t="s">
        <v>518</v>
      </c>
      <c r="F711" s="190" t="s">
        <v>17222</v>
      </c>
      <c r="G711" s="190">
        <v>5028</v>
      </c>
      <c r="H711" s="191">
        <v>0.57869999999999999</v>
      </c>
    </row>
    <row r="712" spans="2:8" x14ac:dyDescent="0.25">
      <c r="B712" s="190">
        <v>18027</v>
      </c>
      <c r="C712" s="190" t="s">
        <v>5605</v>
      </c>
      <c r="D712" s="190" t="s">
        <v>16</v>
      </c>
      <c r="E712" s="190" t="s">
        <v>562</v>
      </c>
      <c r="F712" s="190" t="s">
        <v>17222</v>
      </c>
      <c r="G712" s="190">
        <v>13736</v>
      </c>
      <c r="H712" s="191">
        <v>0.55930000000000002</v>
      </c>
    </row>
    <row r="713" spans="2:8" x14ac:dyDescent="0.25">
      <c r="B713" s="190">
        <v>18029</v>
      </c>
      <c r="C713" s="190" t="s">
        <v>5609</v>
      </c>
      <c r="D713" s="190" t="s">
        <v>16</v>
      </c>
      <c r="E713" s="190" t="s">
        <v>594</v>
      </c>
      <c r="F713" s="190" t="s">
        <v>17222</v>
      </c>
      <c r="G713" s="190">
        <v>23231</v>
      </c>
      <c r="H713" s="191">
        <v>0.58240000000000003</v>
      </c>
    </row>
    <row r="714" spans="2:8" x14ac:dyDescent="0.25">
      <c r="B714" s="190">
        <v>18031</v>
      </c>
      <c r="C714" s="190" t="s">
        <v>5613</v>
      </c>
      <c r="D714" s="190" t="s">
        <v>16</v>
      </c>
      <c r="E714" s="190" t="s">
        <v>631</v>
      </c>
      <c r="F714" s="190" t="s">
        <v>17222</v>
      </c>
      <c r="G714" s="190">
        <v>11166</v>
      </c>
      <c r="H714" s="191">
        <v>0.53869999999999996</v>
      </c>
    </row>
    <row r="715" spans="2:8" x14ac:dyDescent="0.25">
      <c r="B715" s="190">
        <v>18033</v>
      </c>
      <c r="C715" s="190" t="s">
        <v>5617</v>
      </c>
      <c r="D715" s="190" t="s">
        <v>16</v>
      </c>
      <c r="E715" s="190" t="s">
        <v>663</v>
      </c>
      <c r="F715" s="190" t="s">
        <v>17222</v>
      </c>
      <c r="G715" s="190">
        <v>18963</v>
      </c>
      <c r="H715" s="191">
        <v>0.54700000000000004</v>
      </c>
    </row>
    <row r="716" spans="2:8" x14ac:dyDescent="0.25">
      <c r="B716" s="190">
        <v>18035</v>
      </c>
      <c r="C716" s="190" t="s">
        <v>5621</v>
      </c>
      <c r="D716" s="190" t="s">
        <v>16</v>
      </c>
      <c r="E716" s="190" t="s">
        <v>540</v>
      </c>
      <c r="F716" s="190" t="s">
        <v>17222</v>
      </c>
      <c r="G716" s="190">
        <v>40923</v>
      </c>
      <c r="H716" s="191">
        <v>0.43619999999999998</v>
      </c>
    </row>
    <row r="717" spans="2:8" x14ac:dyDescent="0.25">
      <c r="B717" s="190">
        <v>18037</v>
      </c>
      <c r="C717" s="190" t="s">
        <v>5625</v>
      </c>
      <c r="D717" s="190" t="s">
        <v>16</v>
      </c>
      <c r="E717" s="190" t="s">
        <v>722</v>
      </c>
      <c r="F717" s="190" t="s">
        <v>17222</v>
      </c>
      <c r="G717" s="190">
        <v>19195</v>
      </c>
      <c r="H717" s="191">
        <v>0.56930000000000003</v>
      </c>
    </row>
    <row r="718" spans="2:8" x14ac:dyDescent="0.25">
      <c r="B718" s="190">
        <v>18039</v>
      </c>
      <c r="C718" s="190" t="s">
        <v>5629</v>
      </c>
      <c r="D718" s="190" t="s">
        <v>16</v>
      </c>
      <c r="E718" s="190" t="s">
        <v>749</v>
      </c>
      <c r="F718" s="190" t="s">
        <v>17222</v>
      </c>
      <c r="G718" s="190">
        <v>76618</v>
      </c>
      <c r="H718" s="191">
        <v>0.502</v>
      </c>
    </row>
    <row r="719" spans="2:8" x14ac:dyDescent="0.25">
      <c r="B719" s="190">
        <v>18041</v>
      </c>
      <c r="C719" s="190" t="s">
        <v>5633</v>
      </c>
      <c r="D719" s="190" t="s">
        <v>16</v>
      </c>
      <c r="E719" s="190" t="s">
        <v>456</v>
      </c>
      <c r="F719" s="190" t="s">
        <v>17222</v>
      </c>
      <c r="G719" s="190">
        <v>9205</v>
      </c>
      <c r="H719" s="191">
        <v>0.49810000000000004</v>
      </c>
    </row>
    <row r="720" spans="2:8" x14ac:dyDescent="0.25">
      <c r="B720" s="190">
        <v>18043</v>
      </c>
      <c r="C720" s="190" t="s">
        <v>5637</v>
      </c>
      <c r="D720" s="190" t="s">
        <v>16</v>
      </c>
      <c r="E720" s="190" t="s">
        <v>803</v>
      </c>
      <c r="F720" s="190" t="s">
        <v>17222</v>
      </c>
      <c r="G720" s="190">
        <v>33631</v>
      </c>
      <c r="H720" s="191">
        <v>0.53069999999999995</v>
      </c>
    </row>
    <row r="721" spans="2:8" x14ac:dyDescent="0.25">
      <c r="B721" s="190">
        <v>18045</v>
      </c>
      <c r="C721" s="190" t="s">
        <v>5639</v>
      </c>
      <c r="D721" s="190" t="s">
        <v>16</v>
      </c>
      <c r="E721" s="190" t="s">
        <v>831</v>
      </c>
      <c r="F721" s="190" t="s">
        <v>17222</v>
      </c>
      <c r="G721" s="190">
        <v>7741</v>
      </c>
      <c r="H721" s="191">
        <v>0.5716</v>
      </c>
    </row>
    <row r="722" spans="2:8" x14ac:dyDescent="0.25">
      <c r="B722" s="190">
        <v>18047</v>
      </c>
      <c r="C722" s="190" t="s">
        <v>5643</v>
      </c>
      <c r="D722" s="190" t="s">
        <v>16</v>
      </c>
      <c r="E722" s="190" t="s">
        <v>207</v>
      </c>
      <c r="F722" s="190" t="s">
        <v>17222</v>
      </c>
      <c r="G722" s="190">
        <v>10993</v>
      </c>
      <c r="H722" s="191">
        <v>0.60109999999999997</v>
      </c>
    </row>
    <row r="723" spans="2:8" x14ac:dyDescent="0.25">
      <c r="B723" s="190">
        <v>18049</v>
      </c>
      <c r="C723" s="190" t="s">
        <v>5647</v>
      </c>
      <c r="D723" s="190" t="s">
        <v>16</v>
      </c>
      <c r="E723" s="190" t="s">
        <v>702</v>
      </c>
      <c r="F723" s="190" t="s">
        <v>17222</v>
      </c>
      <c r="G723" s="190">
        <v>8933</v>
      </c>
      <c r="H723" s="191">
        <v>0.56420000000000003</v>
      </c>
    </row>
    <row r="724" spans="2:8" x14ac:dyDescent="0.25">
      <c r="B724" s="190">
        <v>18051</v>
      </c>
      <c r="C724" s="190" t="s">
        <v>5651</v>
      </c>
      <c r="D724" s="190" t="s">
        <v>16</v>
      </c>
      <c r="E724" s="190" t="s">
        <v>905</v>
      </c>
      <c r="F724" s="190" t="s">
        <v>17222</v>
      </c>
      <c r="G724" s="190">
        <v>15261</v>
      </c>
      <c r="H724" s="191">
        <v>0.56459999999999999</v>
      </c>
    </row>
    <row r="725" spans="2:8" x14ac:dyDescent="0.25">
      <c r="B725" s="190">
        <v>18053</v>
      </c>
      <c r="C725" s="190" t="s">
        <v>5655</v>
      </c>
      <c r="D725" s="190" t="s">
        <v>16</v>
      </c>
      <c r="E725" s="190" t="s">
        <v>446</v>
      </c>
      <c r="F725" s="190" t="s">
        <v>17222</v>
      </c>
      <c r="G725" s="190">
        <v>26360</v>
      </c>
      <c r="H725" s="191">
        <v>0.48049999999999998</v>
      </c>
    </row>
    <row r="726" spans="2:8" x14ac:dyDescent="0.25">
      <c r="B726" s="190">
        <v>18055</v>
      </c>
      <c r="C726" s="190" t="s">
        <v>5659</v>
      </c>
      <c r="D726" s="190" t="s">
        <v>16</v>
      </c>
      <c r="E726" s="190" t="s">
        <v>758</v>
      </c>
      <c r="F726" s="190" t="s">
        <v>17222</v>
      </c>
      <c r="G726" s="190">
        <v>14125</v>
      </c>
      <c r="H726" s="191">
        <v>0.54770000000000008</v>
      </c>
    </row>
    <row r="727" spans="2:8" x14ac:dyDescent="0.25">
      <c r="B727" s="190">
        <v>18057</v>
      </c>
      <c r="C727" s="190" t="s">
        <v>5663</v>
      </c>
      <c r="D727" s="190" t="s">
        <v>16</v>
      </c>
      <c r="E727" s="190" t="s">
        <v>785</v>
      </c>
      <c r="F727" s="190" t="s">
        <v>17222</v>
      </c>
      <c r="G727" s="190">
        <v>153228</v>
      </c>
      <c r="H727" s="191">
        <v>0.6</v>
      </c>
    </row>
    <row r="728" spans="2:8" x14ac:dyDescent="0.25">
      <c r="B728" s="190">
        <v>18059</v>
      </c>
      <c r="C728" s="190" t="s">
        <v>5665</v>
      </c>
      <c r="D728" s="190" t="s">
        <v>16</v>
      </c>
      <c r="E728" s="190" t="s">
        <v>255</v>
      </c>
      <c r="F728" s="190" t="s">
        <v>17222</v>
      </c>
      <c r="G728" s="190">
        <v>37557</v>
      </c>
      <c r="H728" s="191">
        <v>0.59460000000000002</v>
      </c>
    </row>
    <row r="729" spans="2:8" x14ac:dyDescent="0.25">
      <c r="B729" s="190">
        <v>18061</v>
      </c>
      <c r="C729" s="190" t="s">
        <v>5667</v>
      </c>
      <c r="D729" s="190" t="s">
        <v>16</v>
      </c>
      <c r="E729" s="190" t="s">
        <v>683</v>
      </c>
      <c r="F729" s="190" t="s">
        <v>17222</v>
      </c>
      <c r="G729" s="190">
        <v>19761</v>
      </c>
      <c r="H729" s="191">
        <v>0.59</v>
      </c>
    </row>
    <row r="730" spans="2:8" x14ac:dyDescent="0.25">
      <c r="B730" s="190">
        <v>18063</v>
      </c>
      <c r="C730" s="190" t="s">
        <v>5669</v>
      </c>
      <c r="D730" s="190" t="s">
        <v>16</v>
      </c>
      <c r="E730" s="190" t="s">
        <v>1050</v>
      </c>
      <c r="F730" s="190" t="s">
        <v>17222</v>
      </c>
      <c r="G730" s="190">
        <v>79656</v>
      </c>
      <c r="H730" s="191">
        <v>0.5887</v>
      </c>
    </row>
    <row r="731" spans="2:8" x14ac:dyDescent="0.25">
      <c r="B731" s="190">
        <v>18065</v>
      </c>
      <c r="C731" s="190" t="s">
        <v>5671</v>
      </c>
      <c r="D731" s="190" t="s">
        <v>16</v>
      </c>
      <c r="E731" s="190" t="s">
        <v>1077</v>
      </c>
      <c r="F731" s="190" t="s">
        <v>17222</v>
      </c>
      <c r="G731" s="190">
        <v>21409</v>
      </c>
      <c r="H731" s="191">
        <v>0.53649999999999998</v>
      </c>
    </row>
    <row r="732" spans="2:8" x14ac:dyDescent="0.25">
      <c r="B732" s="190">
        <v>18067</v>
      </c>
      <c r="C732" s="190" t="s">
        <v>5675</v>
      </c>
      <c r="D732" s="190" t="s">
        <v>16</v>
      </c>
      <c r="E732" s="190" t="s">
        <v>532</v>
      </c>
      <c r="F732" s="190" t="s">
        <v>17222</v>
      </c>
      <c r="G732" s="190">
        <v>34214</v>
      </c>
      <c r="H732" s="191">
        <v>0.51119999999999999</v>
      </c>
    </row>
    <row r="733" spans="2:8" x14ac:dyDescent="0.25">
      <c r="B733" s="190">
        <v>18069</v>
      </c>
      <c r="C733" s="190" t="s">
        <v>5679</v>
      </c>
      <c r="D733" s="190" t="s">
        <v>16</v>
      </c>
      <c r="E733" s="190" t="s">
        <v>1119</v>
      </c>
      <c r="F733" s="190" t="s">
        <v>17222</v>
      </c>
      <c r="G733" s="190">
        <v>16748</v>
      </c>
      <c r="H733" s="191">
        <v>0.55020000000000002</v>
      </c>
    </row>
    <row r="734" spans="2:8" x14ac:dyDescent="0.25">
      <c r="B734" s="190">
        <v>18071</v>
      </c>
      <c r="C734" s="190" t="s">
        <v>5683</v>
      </c>
      <c r="D734" s="190" t="s">
        <v>16</v>
      </c>
      <c r="E734" s="190" t="s">
        <v>609</v>
      </c>
      <c r="F734" s="190" t="s">
        <v>17222</v>
      </c>
      <c r="G734" s="190">
        <v>18276</v>
      </c>
      <c r="H734" s="191">
        <v>0.53620000000000001</v>
      </c>
    </row>
    <row r="735" spans="2:8" x14ac:dyDescent="0.25">
      <c r="B735" s="190">
        <v>18073</v>
      </c>
      <c r="C735" s="190" t="s">
        <v>5687</v>
      </c>
      <c r="D735" s="190" t="s">
        <v>16</v>
      </c>
      <c r="E735" s="190" t="s">
        <v>947</v>
      </c>
      <c r="F735" s="190" t="s">
        <v>17222</v>
      </c>
      <c r="G735" s="190">
        <v>15943</v>
      </c>
      <c r="H735" s="191">
        <v>0.59709999999999996</v>
      </c>
    </row>
    <row r="736" spans="2:8" x14ac:dyDescent="0.25">
      <c r="B736" s="190">
        <v>18075</v>
      </c>
      <c r="C736" s="190" t="s">
        <v>5691</v>
      </c>
      <c r="D736" s="190" t="s">
        <v>16</v>
      </c>
      <c r="E736" s="190" t="s">
        <v>1188</v>
      </c>
      <c r="F736" s="190" t="s">
        <v>17222</v>
      </c>
      <c r="G736" s="190">
        <v>8455</v>
      </c>
      <c r="H736" s="191">
        <v>0.54330000000000001</v>
      </c>
    </row>
    <row r="737" spans="2:8" x14ac:dyDescent="0.25">
      <c r="B737" s="190">
        <v>18077</v>
      </c>
      <c r="C737" s="190" t="s">
        <v>5695</v>
      </c>
      <c r="D737" s="190" t="s">
        <v>16</v>
      </c>
      <c r="E737" s="190" t="s">
        <v>648</v>
      </c>
      <c r="F737" s="190" t="s">
        <v>17222</v>
      </c>
      <c r="G737" s="190">
        <v>13803</v>
      </c>
      <c r="H737" s="191">
        <v>0.53159999999999996</v>
      </c>
    </row>
    <row r="738" spans="2:8" x14ac:dyDescent="0.25">
      <c r="B738" s="190">
        <v>18079</v>
      </c>
      <c r="C738" s="190" t="s">
        <v>5699</v>
      </c>
      <c r="D738" s="190" t="s">
        <v>16</v>
      </c>
      <c r="E738" s="190" t="s">
        <v>1229</v>
      </c>
      <c r="F738" s="190" t="s">
        <v>17222</v>
      </c>
      <c r="G738" s="190">
        <v>10683</v>
      </c>
      <c r="H738" s="191">
        <v>0.48630000000000001</v>
      </c>
    </row>
    <row r="739" spans="2:8" x14ac:dyDescent="0.25">
      <c r="B739" s="190">
        <v>18081</v>
      </c>
      <c r="C739" s="190" t="s">
        <v>5703</v>
      </c>
      <c r="D739" s="190" t="s">
        <v>16</v>
      </c>
      <c r="E739" s="190" t="s">
        <v>457</v>
      </c>
      <c r="F739" s="190" t="s">
        <v>17222</v>
      </c>
      <c r="G739" s="190">
        <v>67962</v>
      </c>
      <c r="H739" s="191">
        <v>0.55259999999999998</v>
      </c>
    </row>
    <row r="740" spans="2:8" x14ac:dyDescent="0.25">
      <c r="B740" s="190">
        <v>18083</v>
      </c>
      <c r="C740" s="190" t="s">
        <v>5705</v>
      </c>
      <c r="D740" s="190" t="s">
        <v>16</v>
      </c>
      <c r="E740" s="190" t="s">
        <v>329</v>
      </c>
      <c r="F740" s="190" t="s">
        <v>17222</v>
      </c>
      <c r="G740" s="190">
        <v>15330</v>
      </c>
      <c r="H740" s="191">
        <v>0.51390000000000002</v>
      </c>
    </row>
    <row r="741" spans="2:8" x14ac:dyDescent="0.25">
      <c r="B741" s="190">
        <v>18085</v>
      </c>
      <c r="C741" s="190" t="s">
        <v>5709</v>
      </c>
      <c r="D741" s="190" t="s">
        <v>16</v>
      </c>
      <c r="E741" s="190" t="s">
        <v>1291</v>
      </c>
      <c r="F741" s="190" t="s">
        <v>17222</v>
      </c>
      <c r="G741" s="190">
        <v>34940</v>
      </c>
      <c r="H741" s="191">
        <v>0.57250000000000001</v>
      </c>
    </row>
    <row r="742" spans="2:8" x14ac:dyDescent="0.25">
      <c r="B742" s="190">
        <v>18087</v>
      </c>
      <c r="C742" s="190" t="s">
        <v>5713</v>
      </c>
      <c r="D742" s="190" t="s">
        <v>16</v>
      </c>
      <c r="E742" s="190" t="s">
        <v>1310</v>
      </c>
      <c r="F742" s="190" t="s">
        <v>17222</v>
      </c>
      <c r="G742" s="190">
        <v>16215</v>
      </c>
      <c r="H742" s="191">
        <v>0.6169</v>
      </c>
    </row>
    <row r="743" spans="2:8" x14ac:dyDescent="0.25">
      <c r="B743" s="190">
        <v>18089</v>
      </c>
      <c r="C743" s="190" t="s">
        <v>5717</v>
      </c>
      <c r="D743" s="190" t="s">
        <v>16</v>
      </c>
      <c r="E743" s="190" t="s">
        <v>660</v>
      </c>
      <c r="F743" s="190" t="s">
        <v>17222</v>
      </c>
      <c r="G743" s="190">
        <v>186974</v>
      </c>
      <c r="H743" s="191">
        <v>0.48259999999999997</v>
      </c>
    </row>
    <row r="744" spans="2:8" x14ac:dyDescent="0.25">
      <c r="B744" s="190">
        <v>18091</v>
      </c>
      <c r="C744" s="190" t="s">
        <v>5721</v>
      </c>
      <c r="D744" s="190" t="s">
        <v>16</v>
      </c>
      <c r="E744" s="190" t="s">
        <v>1347</v>
      </c>
      <c r="F744" s="190" t="s">
        <v>17222</v>
      </c>
      <c r="G744" s="190">
        <v>46534</v>
      </c>
      <c r="H744" s="191">
        <v>0.52100000000000002</v>
      </c>
    </row>
    <row r="745" spans="2:8" x14ac:dyDescent="0.25">
      <c r="B745" s="190">
        <v>18093</v>
      </c>
      <c r="C745" s="190" t="s">
        <v>5725</v>
      </c>
      <c r="D745" s="190" t="s">
        <v>16</v>
      </c>
      <c r="E745" s="190" t="s">
        <v>1175</v>
      </c>
      <c r="F745" s="190" t="s">
        <v>17222</v>
      </c>
      <c r="G745" s="190">
        <v>20275</v>
      </c>
      <c r="H745" s="191">
        <v>0.54770000000000008</v>
      </c>
    </row>
    <row r="746" spans="2:8" x14ac:dyDescent="0.25">
      <c r="B746" s="190">
        <v>18095</v>
      </c>
      <c r="C746" s="190" t="s">
        <v>5729</v>
      </c>
      <c r="D746" s="190" t="s">
        <v>16</v>
      </c>
      <c r="E746" s="190" t="s">
        <v>941</v>
      </c>
      <c r="F746" s="190" t="s">
        <v>17222</v>
      </c>
      <c r="G746" s="190">
        <v>50420</v>
      </c>
      <c r="H746" s="191">
        <v>0.48340000000000005</v>
      </c>
    </row>
    <row r="747" spans="2:8" x14ac:dyDescent="0.25">
      <c r="B747" s="190">
        <v>18097</v>
      </c>
      <c r="C747" s="190" t="s">
        <v>5733</v>
      </c>
      <c r="D747" s="190" t="s">
        <v>16</v>
      </c>
      <c r="E747" s="190" t="s">
        <v>866</v>
      </c>
      <c r="F747" s="190" t="s">
        <v>17222</v>
      </c>
      <c r="G747" s="190">
        <v>311671</v>
      </c>
      <c r="H747" s="191">
        <v>0.4204</v>
      </c>
    </row>
    <row r="748" spans="2:8" x14ac:dyDescent="0.25">
      <c r="B748" s="190">
        <v>18099</v>
      </c>
      <c r="C748" s="190" t="s">
        <v>5735</v>
      </c>
      <c r="D748" s="190" t="s">
        <v>16</v>
      </c>
      <c r="E748" s="190" t="s">
        <v>924</v>
      </c>
      <c r="F748" s="190" t="s">
        <v>17222</v>
      </c>
      <c r="G748" s="190">
        <v>20428</v>
      </c>
      <c r="H748" s="191">
        <v>0.57030000000000003</v>
      </c>
    </row>
    <row r="749" spans="2:8" x14ac:dyDescent="0.25">
      <c r="B749" s="190">
        <v>18101</v>
      </c>
      <c r="C749" s="190" t="s">
        <v>5739</v>
      </c>
      <c r="D749" s="190" t="s">
        <v>16</v>
      </c>
      <c r="E749" s="190" t="s">
        <v>1266</v>
      </c>
      <c r="F749" s="190" t="s">
        <v>17222</v>
      </c>
      <c r="G749" s="190">
        <v>4565</v>
      </c>
      <c r="H749" s="191">
        <v>0.53909999999999991</v>
      </c>
    </row>
    <row r="750" spans="2:8" x14ac:dyDescent="0.25">
      <c r="B750" s="190">
        <v>18103</v>
      </c>
      <c r="C750" s="190" t="s">
        <v>5743</v>
      </c>
      <c r="D750" s="190" t="s">
        <v>16</v>
      </c>
      <c r="E750" s="190" t="s">
        <v>1465</v>
      </c>
      <c r="F750" s="190" t="s">
        <v>17222</v>
      </c>
      <c r="G750" s="190">
        <v>14006</v>
      </c>
      <c r="H750" s="191">
        <v>0.48399999999999999</v>
      </c>
    </row>
    <row r="751" spans="2:8" x14ac:dyDescent="0.25">
      <c r="B751" s="190">
        <v>18105</v>
      </c>
      <c r="C751" s="190" t="s">
        <v>5747</v>
      </c>
      <c r="D751" s="190" t="s">
        <v>16</v>
      </c>
      <c r="E751" s="190" t="s">
        <v>965</v>
      </c>
      <c r="F751" s="190" t="s">
        <v>17222</v>
      </c>
      <c r="G751" s="190">
        <v>49564</v>
      </c>
      <c r="H751" s="191">
        <v>0.39169999999999999</v>
      </c>
    </row>
    <row r="752" spans="2:8" x14ac:dyDescent="0.25">
      <c r="B752" s="190">
        <v>18107</v>
      </c>
      <c r="C752" s="190" t="s">
        <v>5751</v>
      </c>
      <c r="D752" s="190" t="s">
        <v>16</v>
      </c>
      <c r="E752" s="190" t="s">
        <v>598</v>
      </c>
      <c r="F752" s="190" t="s">
        <v>17222</v>
      </c>
      <c r="G752" s="190">
        <v>16993</v>
      </c>
      <c r="H752" s="191">
        <v>0.54930000000000001</v>
      </c>
    </row>
    <row r="753" spans="2:8" x14ac:dyDescent="0.25">
      <c r="B753" s="190">
        <v>18109</v>
      </c>
      <c r="C753" s="190" t="s">
        <v>5755</v>
      </c>
      <c r="D753" s="190" t="s">
        <v>16</v>
      </c>
      <c r="E753" s="190" t="s">
        <v>615</v>
      </c>
      <c r="F753" s="190" t="s">
        <v>17222</v>
      </c>
      <c r="G753" s="190">
        <v>32449</v>
      </c>
      <c r="H753" s="191">
        <v>0.57609999999999995</v>
      </c>
    </row>
    <row r="754" spans="2:8" x14ac:dyDescent="0.25">
      <c r="B754" s="190">
        <v>18111</v>
      </c>
      <c r="C754" s="190" t="s">
        <v>5757</v>
      </c>
      <c r="D754" s="190" t="s">
        <v>16</v>
      </c>
      <c r="E754" s="190" t="s">
        <v>1443</v>
      </c>
      <c r="F754" s="190" t="s">
        <v>17222</v>
      </c>
      <c r="G754" s="190">
        <v>6697</v>
      </c>
      <c r="H754" s="191">
        <v>0.57889999999999997</v>
      </c>
    </row>
    <row r="755" spans="2:8" x14ac:dyDescent="0.25">
      <c r="B755" s="190">
        <v>18113</v>
      </c>
      <c r="C755" s="190" t="s">
        <v>5759</v>
      </c>
      <c r="D755" s="190" t="s">
        <v>16</v>
      </c>
      <c r="E755" s="190" t="s">
        <v>1474</v>
      </c>
      <c r="F755" s="190" t="s">
        <v>17222</v>
      </c>
      <c r="G755" s="190">
        <v>20880</v>
      </c>
      <c r="H755" s="191">
        <v>0.55230000000000001</v>
      </c>
    </row>
    <row r="756" spans="2:8" x14ac:dyDescent="0.25">
      <c r="B756" s="190">
        <v>18115</v>
      </c>
      <c r="C756" s="190" t="s">
        <v>5763</v>
      </c>
      <c r="D756" s="190" t="s">
        <v>16</v>
      </c>
      <c r="E756" s="190" t="s">
        <v>1138</v>
      </c>
      <c r="F756" s="190" t="s">
        <v>17222</v>
      </c>
      <c r="G756" s="190">
        <v>2729</v>
      </c>
      <c r="H756" s="191">
        <v>0.56759999999999999</v>
      </c>
    </row>
    <row r="757" spans="2:8" x14ac:dyDescent="0.25">
      <c r="B757" s="190">
        <v>18117</v>
      </c>
      <c r="C757" s="190" t="s">
        <v>5765</v>
      </c>
      <c r="D757" s="190" t="s">
        <v>16</v>
      </c>
      <c r="E757" s="190" t="s">
        <v>420</v>
      </c>
      <c r="F757" s="190" t="s">
        <v>17222</v>
      </c>
      <c r="G757" s="190">
        <v>8086</v>
      </c>
      <c r="H757" s="191">
        <v>0.50800000000000001</v>
      </c>
    </row>
    <row r="758" spans="2:8" x14ac:dyDescent="0.25">
      <c r="B758" s="190">
        <v>18119</v>
      </c>
      <c r="C758" s="190" t="s">
        <v>5769</v>
      </c>
      <c r="D758" s="190" t="s">
        <v>16</v>
      </c>
      <c r="E758" s="190" t="s">
        <v>1600</v>
      </c>
      <c r="F758" s="190" t="s">
        <v>17222</v>
      </c>
      <c r="G758" s="190">
        <v>10513</v>
      </c>
      <c r="H758" s="191">
        <v>0.58509999999999995</v>
      </c>
    </row>
    <row r="759" spans="2:8" x14ac:dyDescent="0.25">
      <c r="B759" s="190">
        <v>18121</v>
      </c>
      <c r="C759" s="190" t="s">
        <v>5773</v>
      </c>
      <c r="D759" s="190" t="s">
        <v>16</v>
      </c>
      <c r="E759" s="190" t="s">
        <v>1617</v>
      </c>
      <c r="F759" s="190" t="s">
        <v>17222</v>
      </c>
      <c r="G759" s="190">
        <v>8090</v>
      </c>
      <c r="H759" s="191">
        <v>0.57079999999999997</v>
      </c>
    </row>
    <row r="760" spans="2:8" x14ac:dyDescent="0.25">
      <c r="B760" s="190">
        <v>18123</v>
      </c>
      <c r="C760" s="190" t="s">
        <v>5777</v>
      </c>
      <c r="D760" s="190" t="s">
        <v>16</v>
      </c>
      <c r="E760" s="190" t="s">
        <v>1436</v>
      </c>
      <c r="F760" s="190" t="s">
        <v>17222</v>
      </c>
      <c r="G760" s="190">
        <v>8642</v>
      </c>
      <c r="H760" s="191">
        <v>0.5524</v>
      </c>
    </row>
    <row r="761" spans="2:8" x14ac:dyDescent="0.25">
      <c r="B761" s="190">
        <v>18125</v>
      </c>
      <c r="C761" s="190" t="s">
        <v>5781</v>
      </c>
      <c r="D761" s="190" t="s">
        <v>16</v>
      </c>
      <c r="E761" s="190" t="s">
        <v>1475</v>
      </c>
      <c r="F761" s="190" t="s">
        <v>17222</v>
      </c>
      <c r="G761" s="190">
        <v>5711</v>
      </c>
      <c r="H761" s="191">
        <v>0.55859999999999999</v>
      </c>
    </row>
    <row r="762" spans="2:8" x14ac:dyDescent="0.25">
      <c r="B762" s="190">
        <v>18127</v>
      </c>
      <c r="C762" s="190" t="s">
        <v>5785</v>
      </c>
      <c r="D762" s="190" t="s">
        <v>16</v>
      </c>
      <c r="E762" s="190" t="s">
        <v>1667</v>
      </c>
      <c r="F762" s="190" t="s">
        <v>17222</v>
      </c>
      <c r="G762" s="190">
        <v>78472</v>
      </c>
      <c r="H762" s="191">
        <v>0.56669999999999998</v>
      </c>
    </row>
    <row r="763" spans="2:8" x14ac:dyDescent="0.25">
      <c r="B763" s="190">
        <v>18129</v>
      </c>
      <c r="C763" s="190" t="s">
        <v>5787</v>
      </c>
      <c r="D763" s="190" t="s">
        <v>16</v>
      </c>
      <c r="E763" s="190" t="s">
        <v>1683</v>
      </c>
      <c r="F763" s="190" t="s">
        <v>17222</v>
      </c>
      <c r="G763" s="190">
        <v>12602</v>
      </c>
      <c r="H763" s="191">
        <v>0.60589999999999999</v>
      </c>
    </row>
    <row r="764" spans="2:8" x14ac:dyDescent="0.25">
      <c r="B764" s="190">
        <v>18131</v>
      </c>
      <c r="C764" s="190" t="s">
        <v>5791</v>
      </c>
      <c r="D764" s="190" t="s">
        <v>16</v>
      </c>
      <c r="E764" s="190" t="s">
        <v>1599</v>
      </c>
      <c r="F764" s="190" t="s">
        <v>17222</v>
      </c>
      <c r="G764" s="190">
        <v>5802</v>
      </c>
      <c r="H764" s="191">
        <v>0.55320000000000003</v>
      </c>
    </row>
    <row r="765" spans="2:8" x14ac:dyDescent="0.25">
      <c r="B765" s="190">
        <v>18133</v>
      </c>
      <c r="C765" s="190" t="s">
        <v>5795</v>
      </c>
      <c r="D765" s="190" t="s">
        <v>16</v>
      </c>
      <c r="E765" s="190" t="s">
        <v>1238</v>
      </c>
      <c r="F765" s="190" t="s">
        <v>17222</v>
      </c>
      <c r="G765" s="190">
        <v>18590</v>
      </c>
      <c r="H765" s="191">
        <v>0.58630000000000004</v>
      </c>
    </row>
    <row r="766" spans="2:8" x14ac:dyDescent="0.25">
      <c r="B766" s="190">
        <v>18135</v>
      </c>
      <c r="C766" s="190" t="s">
        <v>5799</v>
      </c>
      <c r="D766" s="190" t="s">
        <v>16</v>
      </c>
      <c r="E766" s="190" t="s">
        <v>1282</v>
      </c>
      <c r="F766" s="190" t="s">
        <v>17222</v>
      </c>
      <c r="G766" s="190">
        <v>10843</v>
      </c>
      <c r="H766" s="191">
        <v>0.53569999999999995</v>
      </c>
    </row>
    <row r="767" spans="2:8" x14ac:dyDescent="0.25">
      <c r="B767" s="190">
        <v>18137</v>
      </c>
      <c r="C767" s="190" t="s">
        <v>5803</v>
      </c>
      <c r="D767" s="190" t="s">
        <v>16</v>
      </c>
      <c r="E767" s="190" t="s">
        <v>1737</v>
      </c>
      <c r="F767" s="190" t="s">
        <v>17222</v>
      </c>
      <c r="G767" s="190">
        <v>13741</v>
      </c>
      <c r="H767" s="191">
        <v>0.59540000000000004</v>
      </c>
    </row>
    <row r="768" spans="2:8" x14ac:dyDescent="0.25">
      <c r="B768" s="190">
        <v>18139</v>
      </c>
      <c r="C768" s="190" t="s">
        <v>5807</v>
      </c>
      <c r="D768" s="190" t="s">
        <v>16</v>
      </c>
      <c r="E768" s="190" t="s">
        <v>1750</v>
      </c>
      <c r="F768" s="190" t="s">
        <v>17222</v>
      </c>
      <c r="G768" s="190">
        <v>7870</v>
      </c>
      <c r="H768" s="191">
        <v>0.58229999999999993</v>
      </c>
    </row>
    <row r="769" spans="2:8" x14ac:dyDescent="0.25">
      <c r="B769" s="190">
        <v>18141</v>
      </c>
      <c r="C769" s="190" t="s">
        <v>5811</v>
      </c>
      <c r="D769" s="190" t="s">
        <v>16</v>
      </c>
      <c r="E769" s="190" t="s">
        <v>1762</v>
      </c>
      <c r="F769" s="190" t="s">
        <v>17222</v>
      </c>
      <c r="G769" s="190">
        <v>104527</v>
      </c>
      <c r="H769" s="191">
        <v>0.48560000000000003</v>
      </c>
    </row>
    <row r="770" spans="2:8" x14ac:dyDescent="0.25">
      <c r="B770" s="190">
        <v>18143</v>
      </c>
      <c r="C770" s="190" t="s">
        <v>5815</v>
      </c>
      <c r="D770" s="190" t="s">
        <v>16</v>
      </c>
      <c r="E770" s="190" t="s">
        <v>1636</v>
      </c>
      <c r="F770" s="190" t="s">
        <v>17222</v>
      </c>
      <c r="G770" s="190">
        <v>8918</v>
      </c>
      <c r="H770" s="191">
        <v>0.4582</v>
      </c>
    </row>
    <row r="771" spans="2:8" x14ac:dyDescent="0.25">
      <c r="B771" s="190">
        <v>18145</v>
      </c>
      <c r="C771" s="190" t="s">
        <v>5819</v>
      </c>
      <c r="D771" s="190" t="s">
        <v>16</v>
      </c>
      <c r="E771" s="190" t="s">
        <v>1584</v>
      </c>
      <c r="F771" s="190" t="s">
        <v>17222</v>
      </c>
      <c r="G771" s="190">
        <v>20650</v>
      </c>
      <c r="H771" s="191">
        <v>0.57200000000000006</v>
      </c>
    </row>
    <row r="772" spans="2:8" x14ac:dyDescent="0.25">
      <c r="B772" s="190">
        <v>18147</v>
      </c>
      <c r="C772" s="190" t="s">
        <v>5821</v>
      </c>
      <c r="D772" s="190" t="s">
        <v>16</v>
      </c>
      <c r="E772" s="190" t="s">
        <v>1804</v>
      </c>
      <c r="F772" s="190" t="s">
        <v>17222</v>
      </c>
      <c r="G772" s="190">
        <v>9920</v>
      </c>
      <c r="H772" s="191">
        <v>0.59470000000000001</v>
      </c>
    </row>
    <row r="773" spans="2:8" x14ac:dyDescent="0.25">
      <c r="B773" s="190">
        <v>18149</v>
      </c>
      <c r="C773" s="190" t="s">
        <v>5825</v>
      </c>
      <c r="D773" s="190" t="s">
        <v>16</v>
      </c>
      <c r="E773" s="190" t="s">
        <v>1815</v>
      </c>
      <c r="F773" s="190" t="s">
        <v>17222</v>
      </c>
      <c r="G773" s="190">
        <v>10527</v>
      </c>
      <c r="H773" s="191">
        <v>0.56840000000000002</v>
      </c>
    </row>
    <row r="774" spans="2:8" x14ac:dyDescent="0.25">
      <c r="B774" s="190">
        <v>18151</v>
      </c>
      <c r="C774" s="190" t="s">
        <v>5829</v>
      </c>
      <c r="D774" s="190" t="s">
        <v>16</v>
      </c>
      <c r="E774" s="190" t="s">
        <v>1451</v>
      </c>
      <c r="F774" s="190" t="s">
        <v>17222</v>
      </c>
      <c r="G774" s="190">
        <v>16322</v>
      </c>
      <c r="H774" s="191">
        <v>0.57750000000000001</v>
      </c>
    </row>
    <row r="775" spans="2:8" x14ac:dyDescent="0.25">
      <c r="B775" s="190">
        <v>18153</v>
      </c>
      <c r="C775" s="190" t="s">
        <v>5833</v>
      </c>
      <c r="D775" s="190" t="s">
        <v>16</v>
      </c>
      <c r="E775" s="190" t="s">
        <v>444</v>
      </c>
      <c r="F775" s="190" t="s">
        <v>17222</v>
      </c>
      <c r="G775" s="190">
        <v>10068</v>
      </c>
      <c r="H775" s="191">
        <v>0.58229999999999993</v>
      </c>
    </row>
    <row r="776" spans="2:8" x14ac:dyDescent="0.25">
      <c r="B776" s="190">
        <v>18155</v>
      </c>
      <c r="C776" s="190" t="s">
        <v>5837</v>
      </c>
      <c r="D776" s="190" t="s">
        <v>16</v>
      </c>
      <c r="E776" s="190" t="s">
        <v>1840</v>
      </c>
      <c r="F776" s="190" t="s">
        <v>17222</v>
      </c>
      <c r="G776" s="190">
        <v>4663</v>
      </c>
      <c r="H776" s="191">
        <v>0.53459999999999996</v>
      </c>
    </row>
    <row r="777" spans="2:8" x14ac:dyDescent="0.25">
      <c r="B777" s="190">
        <v>18157</v>
      </c>
      <c r="C777" s="190" t="s">
        <v>5841</v>
      </c>
      <c r="D777" s="190" t="s">
        <v>16</v>
      </c>
      <c r="E777" s="190" t="s">
        <v>1853</v>
      </c>
      <c r="F777" s="190" t="s">
        <v>17222</v>
      </c>
      <c r="G777" s="190">
        <v>63716</v>
      </c>
      <c r="H777" s="191">
        <v>0.40360000000000001</v>
      </c>
    </row>
    <row r="778" spans="2:8" x14ac:dyDescent="0.25">
      <c r="B778" s="190">
        <v>18159</v>
      </c>
      <c r="C778" s="190" t="s">
        <v>5843</v>
      </c>
      <c r="D778" s="190" t="s">
        <v>16</v>
      </c>
      <c r="E778" s="190" t="s">
        <v>1864</v>
      </c>
      <c r="F778" s="190" t="s">
        <v>17222</v>
      </c>
      <c r="G778" s="190">
        <v>7335</v>
      </c>
      <c r="H778" s="191">
        <v>0.5776</v>
      </c>
    </row>
    <row r="779" spans="2:8" x14ac:dyDescent="0.25">
      <c r="B779" s="190">
        <v>18161</v>
      </c>
      <c r="C779" s="190" t="s">
        <v>5847</v>
      </c>
      <c r="D779" s="190" t="s">
        <v>16</v>
      </c>
      <c r="E779" s="190" t="s">
        <v>756</v>
      </c>
      <c r="F779" s="190" t="s">
        <v>17222</v>
      </c>
      <c r="G779" s="190">
        <v>3200</v>
      </c>
      <c r="H779" s="191">
        <v>0.54200000000000004</v>
      </c>
    </row>
    <row r="780" spans="2:8" x14ac:dyDescent="0.25">
      <c r="B780" s="190">
        <v>18163</v>
      </c>
      <c r="C780" s="190" t="s">
        <v>5851</v>
      </c>
      <c r="D780" s="190" t="s">
        <v>16</v>
      </c>
      <c r="E780" s="190" t="s">
        <v>1881</v>
      </c>
      <c r="F780" s="190" t="s">
        <v>17222</v>
      </c>
      <c r="G780" s="190">
        <v>66868</v>
      </c>
      <c r="H780" s="191">
        <v>0.46560000000000001</v>
      </c>
    </row>
    <row r="781" spans="2:8" x14ac:dyDescent="0.25">
      <c r="B781" s="190">
        <v>18165</v>
      </c>
      <c r="C781" s="190" t="s">
        <v>5853</v>
      </c>
      <c r="D781" s="190" t="s">
        <v>16</v>
      </c>
      <c r="E781" s="190" t="s">
        <v>1889</v>
      </c>
      <c r="F781" s="190" t="s">
        <v>17222</v>
      </c>
      <c r="G781" s="190">
        <v>7095</v>
      </c>
      <c r="H781" s="191">
        <v>0.54789999999999994</v>
      </c>
    </row>
    <row r="782" spans="2:8" x14ac:dyDescent="0.25">
      <c r="B782" s="190">
        <v>18167</v>
      </c>
      <c r="C782" s="190" t="s">
        <v>5855</v>
      </c>
      <c r="D782" s="190" t="s">
        <v>16</v>
      </c>
      <c r="E782" s="190" t="s">
        <v>1899</v>
      </c>
      <c r="F782" s="190" t="s">
        <v>17222</v>
      </c>
      <c r="G782" s="190">
        <v>40259</v>
      </c>
      <c r="H782" s="191">
        <v>0.46509999999999996</v>
      </c>
    </row>
    <row r="783" spans="2:8" x14ac:dyDescent="0.25">
      <c r="B783" s="190">
        <v>18169</v>
      </c>
      <c r="C783" s="190" t="s">
        <v>5857</v>
      </c>
      <c r="D783" s="190" t="s">
        <v>16</v>
      </c>
      <c r="E783" s="190" t="s">
        <v>1906</v>
      </c>
      <c r="F783" s="190" t="s">
        <v>17222</v>
      </c>
      <c r="G783" s="190">
        <v>13645</v>
      </c>
      <c r="H783" s="191">
        <v>0.53790000000000004</v>
      </c>
    </row>
    <row r="784" spans="2:8" x14ac:dyDescent="0.25">
      <c r="B784" s="190">
        <v>18171</v>
      </c>
      <c r="C784" s="190" t="s">
        <v>5861</v>
      </c>
      <c r="D784" s="190" t="s">
        <v>16</v>
      </c>
      <c r="E784" s="190" t="s">
        <v>783</v>
      </c>
      <c r="F784" s="190" t="s">
        <v>17222</v>
      </c>
      <c r="G784" s="190">
        <v>4216</v>
      </c>
      <c r="H784" s="191">
        <v>0.60729999999999995</v>
      </c>
    </row>
    <row r="785" spans="2:8" x14ac:dyDescent="0.25">
      <c r="B785" s="190">
        <v>18173</v>
      </c>
      <c r="C785" s="190" t="s">
        <v>5865</v>
      </c>
      <c r="D785" s="190" t="s">
        <v>16</v>
      </c>
      <c r="E785" s="190" t="s">
        <v>1925</v>
      </c>
      <c r="F785" s="190" t="s">
        <v>17222</v>
      </c>
      <c r="G785" s="190">
        <v>30848</v>
      </c>
      <c r="H785" s="191">
        <v>0.60850000000000004</v>
      </c>
    </row>
    <row r="786" spans="2:8" x14ac:dyDescent="0.25">
      <c r="B786" s="190">
        <v>18175</v>
      </c>
      <c r="C786" s="190" t="s">
        <v>5867</v>
      </c>
      <c r="D786" s="190" t="s">
        <v>16</v>
      </c>
      <c r="E786" s="190" t="s">
        <v>271</v>
      </c>
      <c r="F786" s="190" t="s">
        <v>17222</v>
      </c>
      <c r="G786" s="190">
        <v>11393</v>
      </c>
      <c r="H786" s="191">
        <v>0.49840000000000001</v>
      </c>
    </row>
    <row r="787" spans="2:8" x14ac:dyDescent="0.25">
      <c r="B787" s="190">
        <v>18177</v>
      </c>
      <c r="C787" s="190" t="s">
        <v>5871</v>
      </c>
      <c r="D787" s="190" t="s">
        <v>16</v>
      </c>
      <c r="E787" s="190" t="s">
        <v>975</v>
      </c>
      <c r="F787" s="190" t="s">
        <v>17222</v>
      </c>
      <c r="G787" s="190">
        <v>26338</v>
      </c>
      <c r="H787" s="191">
        <v>0.49329999999999996</v>
      </c>
    </row>
    <row r="788" spans="2:8" x14ac:dyDescent="0.25">
      <c r="B788" s="190">
        <v>18179</v>
      </c>
      <c r="C788" s="190" t="s">
        <v>5875</v>
      </c>
      <c r="D788" s="190" t="s">
        <v>16</v>
      </c>
      <c r="E788" s="190" t="s">
        <v>1472</v>
      </c>
      <c r="F788" s="190" t="s">
        <v>17222</v>
      </c>
      <c r="G788" s="190">
        <v>13096</v>
      </c>
      <c r="H788" s="191">
        <v>0.57850000000000001</v>
      </c>
    </row>
    <row r="789" spans="2:8" x14ac:dyDescent="0.25">
      <c r="B789" s="190">
        <v>18181</v>
      </c>
      <c r="C789" s="190" t="s">
        <v>5879</v>
      </c>
      <c r="D789" s="190" t="s">
        <v>16</v>
      </c>
      <c r="E789" s="190" t="s">
        <v>1789</v>
      </c>
      <c r="F789" s="190" t="s">
        <v>17222</v>
      </c>
      <c r="G789" s="190">
        <v>11427</v>
      </c>
      <c r="H789" s="191">
        <v>0.58760000000000001</v>
      </c>
    </row>
    <row r="790" spans="2:8" x14ac:dyDescent="0.25">
      <c r="B790" s="190">
        <v>18183</v>
      </c>
      <c r="C790" s="190" t="s">
        <v>5883</v>
      </c>
      <c r="D790" s="190" t="s">
        <v>16</v>
      </c>
      <c r="E790" s="190" t="s">
        <v>1950</v>
      </c>
      <c r="F790" s="190" t="s">
        <v>17222</v>
      </c>
      <c r="G790" s="190">
        <v>15651</v>
      </c>
      <c r="H790" s="191">
        <v>0.56530000000000002</v>
      </c>
    </row>
    <row r="791" spans="2:8" x14ac:dyDescent="0.25">
      <c r="B791" s="190">
        <v>19001</v>
      </c>
      <c r="C791" s="190" t="s">
        <v>5885</v>
      </c>
      <c r="D791" s="190" t="s">
        <v>17</v>
      </c>
      <c r="E791" s="190" t="s">
        <v>71</v>
      </c>
      <c r="F791" s="190" t="s">
        <v>17223</v>
      </c>
      <c r="G791" s="190">
        <v>3941</v>
      </c>
      <c r="H791" s="191">
        <v>0.64729999999999999</v>
      </c>
    </row>
    <row r="792" spans="2:8" x14ac:dyDescent="0.25">
      <c r="B792" s="190">
        <v>19003</v>
      </c>
      <c r="C792" s="190" t="s">
        <v>5891</v>
      </c>
      <c r="D792" s="190" t="s">
        <v>17</v>
      </c>
      <c r="E792" s="190" t="s">
        <v>64</v>
      </c>
      <c r="F792" s="190" t="s">
        <v>17223</v>
      </c>
      <c r="G792" s="190">
        <v>1778</v>
      </c>
      <c r="H792" s="191">
        <v>0.59370000000000001</v>
      </c>
    </row>
    <row r="793" spans="2:8" x14ac:dyDescent="0.25">
      <c r="B793" s="190">
        <v>19005</v>
      </c>
      <c r="C793" s="190" t="s">
        <v>5895</v>
      </c>
      <c r="D793" s="190" t="s">
        <v>17</v>
      </c>
      <c r="E793" s="190" t="s">
        <v>159</v>
      </c>
      <c r="F793" s="190" t="s">
        <v>17223</v>
      </c>
      <c r="G793" s="190">
        <v>6804</v>
      </c>
      <c r="H793" s="191">
        <v>0.60070000000000001</v>
      </c>
    </row>
    <row r="794" spans="2:8" x14ac:dyDescent="0.25">
      <c r="B794" s="190">
        <v>19007</v>
      </c>
      <c r="C794" s="190" t="s">
        <v>5899</v>
      </c>
      <c r="D794" s="190" t="s">
        <v>17</v>
      </c>
      <c r="E794" s="190" t="s">
        <v>203</v>
      </c>
      <c r="F794" s="190" t="s">
        <v>17223</v>
      </c>
      <c r="G794" s="190">
        <v>5259</v>
      </c>
      <c r="H794" s="191">
        <v>0.52170000000000005</v>
      </c>
    </row>
    <row r="795" spans="2:8" x14ac:dyDescent="0.25">
      <c r="B795" s="190">
        <v>19009</v>
      </c>
      <c r="C795" s="190" t="s">
        <v>5903</v>
      </c>
      <c r="D795" s="190" t="s">
        <v>17</v>
      </c>
      <c r="E795" s="190" t="s">
        <v>251</v>
      </c>
      <c r="F795" s="190" t="s">
        <v>17223</v>
      </c>
      <c r="G795" s="190">
        <v>2973</v>
      </c>
      <c r="H795" s="191">
        <v>0.63380000000000003</v>
      </c>
    </row>
    <row r="796" spans="2:8" x14ac:dyDescent="0.25">
      <c r="B796" s="190">
        <v>19011</v>
      </c>
      <c r="C796" s="190" t="s">
        <v>5907</v>
      </c>
      <c r="D796" s="190" t="s">
        <v>17</v>
      </c>
      <c r="E796" s="190" t="s">
        <v>129</v>
      </c>
      <c r="F796" s="190" t="s">
        <v>17223</v>
      </c>
      <c r="G796" s="190">
        <v>12331</v>
      </c>
      <c r="H796" s="191">
        <v>0.5998</v>
      </c>
    </row>
    <row r="797" spans="2:8" x14ac:dyDescent="0.25">
      <c r="B797" s="190">
        <v>19013</v>
      </c>
      <c r="C797" s="190" t="s">
        <v>5911</v>
      </c>
      <c r="D797" s="190" t="s">
        <v>17</v>
      </c>
      <c r="E797" s="190" t="s">
        <v>326</v>
      </c>
      <c r="F797" s="190" t="s">
        <v>17223</v>
      </c>
      <c r="G797" s="190">
        <v>48445</v>
      </c>
      <c r="H797" s="191">
        <v>0.46429999999999999</v>
      </c>
    </row>
    <row r="798" spans="2:8" x14ac:dyDescent="0.25">
      <c r="B798" s="190">
        <v>19015</v>
      </c>
      <c r="C798" s="190" t="s">
        <v>5915</v>
      </c>
      <c r="D798" s="190" t="s">
        <v>17</v>
      </c>
      <c r="E798" s="190" t="s">
        <v>188</v>
      </c>
      <c r="F798" s="190" t="s">
        <v>17223</v>
      </c>
      <c r="G798" s="190">
        <v>11887</v>
      </c>
      <c r="H798" s="191">
        <v>0.57310000000000005</v>
      </c>
    </row>
    <row r="799" spans="2:8" x14ac:dyDescent="0.25">
      <c r="B799" s="190">
        <v>19017</v>
      </c>
      <c r="C799" s="190" t="s">
        <v>5919</v>
      </c>
      <c r="D799" s="190" t="s">
        <v>17</v>
      </c>
      <c r="E799" s="190" t="s">
        <v>400</v>
      </c>
      <c r="F799" s="190" t="s">
        <v>17223</v>
      </c>
      <c r="G799" s="190">
        <v>11728</v>
      </c>
      <c r="H799" s="191">
        <v>0.58109999999999995</v>
      </c>
    </row>
    <row r="800" spans="2:8" x14ac:dyDescent="0.25">
      <c r="B800" s="190">
        <v>19019</v>
      </c>
      <c r="C800" s="190" t="s">
        <v>5923</v>
      </c>
      <c r="D800" s="190" t="s">
        <v>17</v>
      </c>
      <c r="E800" s="190" t="s">
        <v>434</v>
      </c>
      <c r="F800" s="190" t="s">
        <v>17223</v>
      </c>
      <c r="G800" s="190">
        <v>9899</v>
      </c>
      <c r="H800" s="191">
        <v>0.60719999999999996</v>
      </c>
    </row>
    <row r="801" spans="2:8" x14ac:dyDescent="0.25">
      <c r="B801" s="190">
        <v>19021</v>
      </c>
      <c r="C801" s="190" t="s">
        <v>5927</v>
      </c>
      <c r="D801" s="190" t="s">
        <v>17</v>
      </c>
      <c r="E801" s="190" t="s">
        <v>468</v>
      </c>
      <c r="F801" s="190" t="s">
        <v>17223</v>
      </c>
      <c r="G801" s="190">
        <v>7826</v>
      </c>
      <c r="H801" s="191">
        <v>0.52450000000000008</v>
      </c>
    </row>
    <row r="802" spans="2:8" x14ac:dyDescent="0.25">
      <c r="B802" s="190">
        <v>19023</v>
      </c>
      <c r="C802" s="190" t="s">
        <v>5931</v>
      </c>
      <c r="D802" s="190" t="s">
        <v>17</v>
      </c>
      <c r="E802" s="190" t="s">
        <v>318</v>
      </c>
      <c r="F802" s="190" t="s">
        <v>17223</v>
      </c>
      <c r="G802" s="190">
        <v>7417</v>
      </c>
      <c r="H802" s="191">
        <v>0.61919999999999997</v>
      </c>
    </row>
    <row r="803" spans="2:8" x14ac:dyDescent="0.25">
      <c r="B803" s="190">
        <v>19025</v>
      </c>
      <c r="C803" s="190" t="s">
        <v>5935</v>
      </c>
      <c r="D803" s="190" t="s">
        <v>17</v>
      </c>
      <c r="E803" s="190" t="s">
        <v>321</v>
      </c>
      <c r="F803" s="190" t="s">
        <v>17223</v>
      </c>
      <c r="G803" s="190">
        <v>4750</v>
      </c>
      <c r="H803" s="191">
        <v>0.59860000000000002</v>
      </c>
    </row>
    <row r="804" spans="2:8" x14ac:dyDescent="0.25">
      <c r="B804" s="190">
        <v>19027</v>
      </c>
      <c r="C804" s="190" t="s">
        <v>5939</v>
      </c>
      <c r="D804" s="190" t="s">
        <v>17</v>
      </c>
      <c r="E804" s="190" t="s">
        <v>123</v>
      </c>
      <c r="F804" s="190" t="s">
        <v>17223</v>
      </c>
      <c r="G804" s="190">
        <v>9189</v>
      </c>
      <c r="H804" s="191">
        <v>0.57700000000000007</v>
      </c>
    </row>
    <row r="805" spans="2:8" x14ac:dyDescent="0.25">
      <c r="B805" s="190">
        <v>19029</v>
      </c>
      <c r="C805" s="190" t="s">
        <v>5943</v>
      </c>
      <c r="D805" s="190" t="s">
        <v>17</v>
      </c>
      <c r="E805" s="190" t="s">
        <v>399</v>
      </c>
      <c r="F805" s="190" t="s">
        <v>17223</v>
      </c>
      <c r="G805" s="190">
        <v>5888</v>
      </c>
      <c r="H805" s="191">
        <v>0.56040000000000001</v>
      </c>
    </row>
    <row r="806" spans="2:8" x14ac:dyDescent="0.25">
      <c r="B806" s="190">
        <v>19031</v>
      </c>
      <c r="C806" s="190" t="s">
        <v>5947</v>
      </c>
      <c r="D806" s="190" t="s">
        <v>17</v>
      </c>
      <c r="E806" s="190" t="s">
        <v>570</v>
      </c>
      <c r="F806" s="190" t="s">
        <v>17223</v>
      </c>
      <c r="G806" s="190">
        <v>9256</v>
      </c>
      <c r="H806" s="191">
        <v>0.61360000000000003</v>
      </c>
    </row>
    <row r="807" spans="2:8" x14ac:dyDescent="0.25">
      <c r="B807" s="190">
        <v>19033</v>
      </c>
      <c r="C807" s="190" t="s">
        <v>5951</v>
      </c>
      <c r="D807" s="190" t="s">
        <v>17</v>
      </c>
      <c r="E807" s="190" t="s">
        <v>664</v>
      </c>
      <c r="F807" s="190" t="s">
        <v>17223</v>
      </c>
      <c r="G807" s="190">
        <v>18398</v>
      </c>
      <c r="H807" s="191">
        <v>0.54010000000000002</v>
      </c>
    </row>
    <row r="808" spans="2:8" x14ac:dyDescent="0.25">
      <c r="B808" s="190">
        <v>19035</v>
      </c>
      <c r="C808" s="190" t="s">
        <v>5955</v>
      </c>
      <c r="D808" s="190" t="s">
        <v>17</v>
      </c>
      <c r="E808" s="190" t="s">
        <v>426</v>
      </c>
      <c r="F808" s="190" t="s">
        <v>17223</v>
      </c>
      <c r="G808" s="190">
        <v>5442</v>
      </c>
      <c r="H808" s="191">
        <v>0.57520000000000004</v>
      </c>
    </row>
    <row r="809" spans="2:8" x14ac:dyDescent="0.25">
      <c r="B809" s="190">
        <v>19037</v>
      </c>
      <c r="C809" s="190" t="s">
        <v>5959</v>
      </c>
      <c r="D809" s="190" t="s">
        <v>17</v>
      </c>
      <c r="E809" s="190" t="s">
        <v>406</v>
      </c>
      <c r="F809" s="190" t="s">
        <v>17223</v>
      </c>
      <c r="G809" s="190">
        <v>5693</v>
      </c>
      <c r="H809" s="191">
        <v>0.60270000000000001</v>
      </c>
    </row>
    <row r="810" spans="2:8" x14ac:dyDescent="0.25">
      <c r="B810" s="190">
        <v>19039</v>
      </c>
      <c r="C810" s="190" t="s">
        <v>5963</v>
      </c>
      <c r="D810" s="190" t="s">
        <v>17</v>
      </c>
      <c r="E810" s="190" t="s">
        <v>506</v>
      </c>
      <c r="F810" s="190" t="s">
        <v>17223</v>
      </c>
      <c r="G810" s="190">
        <v>4301</v>
      </c>
      <c r="H810" s="191">
        <v>0.5655</v>
      </c>
    </row>
    <row r="811" spans="2:8" x14ac:dyDescent="0.25">
      <c r="B811" s="190">
        <v>19041</v>
      </c>
      <c r="C811" s="190" t="s">
        <v>5967</v>
      </c>
      <c r="D811" s="190" t="s">
        <v>17</v>
      </c>
      <c r="E811" s="190" t="s">
        <v>385</v>
      </c>
      <c r="F811" s="190" t="s">
        <v>17223</v>
      </c>
      <c r="G811" s="190">
        <v>7591</v>
      </c>
      <c r="H811" s="191">
        <v>0.5776</v>
      </c>
    </row>
    <row r="812" spans="2:8" x14ac:dyDescent="0.25">
      <c r="B812" s="190">
        <v>19043</v>
      </c>
      <c r="C812" s="190" t="s">
        <v>5971</v>
      </c>
      <c r="D812" s="190" t="s">
        <v>17</v>
      </c>
      <c r="E812" s="190" t="s">
        <v>804</v>
      </c>
      <c r="F812" s="190" t="s">
        <v>17223</v>
      </c>
      <c r="G812" s="190">
        <v>8899</v>
      </c>
      <c r="H812" s="191">
        <v>0.61809999999999998</v>
      </c>
    </row>
    <row r="813" spans="2:8" x14ac:dyDescent="0.25">
      <c r="B813" s="190">
        <v>19045</v>
      </c>
      <c r="C813" s="190" t="s">
        <v>5975</v>
      </c>
      <c r="D813" s="190" t="s">
        <v>17</v>
      </c>
      <c r="E813" s="190" t="s">
        <v>447</v>
      </c>
      <c r="F813" s="190" t="s">
        <v>17223</v>
      </c>
      <c r="G813" s="190">
        <v>19661</v>
      </c>
      <c r="H813" s="191">
        <v>0.52639999999999998</v>
      </c>
    </row>
    <row r="814" spans="2:8" x14ac:dyDescent="0.25">
      <c r="B814" s="190">
        <v>19047</v>
      </c>
      <c r="C814" s="190" t="s">
        <v>5979</v>
      </c>
      <c r="D814" s="190" t="s">
        <v>17</v>
      </c>
      <c r="E814" s="190" t="s">
        <v>518</v>
      </c>
      <c r="F814" s="190" t="s">
        <v>17223</v>
      </c>
      <c r="G814" s="190">
        <v>7212</v>
      </c>
      <c r="H814" s="191">
        <v>0.56359999999999999</v>
      </c>
    </row>
    <row r="815" spans="2:8" x14ac:dyDescent="0.25">
      <c r="B815" s="190">
        <v>19049</v>
      </c>
      <c r="C815" s="190" t="s">
        <v>5983</v>
      </c>
      <c r="D815" s="190" t="s">
        <v>17</v>
      </c>
      <c r="E815" s="190" t="s">
        <v>743</v>
      </c>
      <c r="F815" s="190" t="s">
        <v>17223</v>
      </c>
      <c r="G815" s="190">
        <v>40082</v>
      </c>
      <c r="H815" s="191">
        <v>0.56899999999999995</v>
      </c>
    </row>
    <row r="816" spans="2:8" x14ac:dyDescent="0.25">
      <c r="B816" s="190">
        <v>19051</v>
      </c>
      <c r="C816" s="190" t="s">
        <v>5987</v>
      </c>
      <c r="D816" s="190" t="s">
        <v>17</v>
      </c>
      <c r="E816" s="190" t="s">
        <v>311</v>
      </c>
      <c r="F816" s="190" t="s">
        <v>17223</v>
      </c>
      <c r="G816" s="190">
        <v>4237</v>
      </c>
      <c r="H816" s="191">
        <v>0.62960000000000005</v>
      </c>
    </row>
    <row r="817" spans="2:8" x14ac:dyDescent="0.25">
      <c r="B817" s="190">
        <v>19053</v>
      </c>
      <c r="C817" s="190" t="s">
        <v>5991</v>
      </c>
      <c r="D817" s="190" t="s">
        <v>17</v>
      </c>
      <c r="E817" s="190" t="s">
        <v>631</v>
      </c>
      <c r="F817" s="190" t="s">
        <v>17223</v>
      </c>
      <c r="G817" s="190">
        <v>3551</v>
      </c>
      <c r="H817" s="191">
        <v>0.53180000000000005</v>
      </c>
    </row>
    <row r="818" spans="2:8" x14ac:dyDescent="0.25">
      <c r="B818" s="190">
        <v>19055</v>
      </c>
      <c r="C818" s="190" t="s">
        <v>5995</v>
      </c>
      <c r="D818" s="190" t="s">
        <v>17</v>
      </c>
      <c r="E818" s="190" t="s">
        <v>540</v>
      </c>
      <c r="F818" s="190" t="s">
        <v>17223</v>
      </c>
      <c r="G818" s="190">
        <v>8840</v>
      </c>
      <c r="H818" s="191">
        <v>0.63939999999999997</v>
      </c>
    </row>
    <row r="819" spans="2:8" x14ac:dyDescent="0.25">
      <c r="B819" s="190">
        <v>19057</v>
      </c>
      <c r="C819" s="190" t="s">
        <v>5999</v>
      </c>
      <c r="D819" s="190" t="s">
        <v>17</v>
      </c>
      <c r="E819" s="190" t="s">
        <v>982</v>
      </c>
      <c r="F819" s="190" t="s">
        <v>17223</v>
      </c>
      <c r="G819" s="190">
        <v>15708</v>
      </c>
      <c r="H819" s="191">
        <v>0.50649999999999995</v>
      </c>
    </row>
    <row r="820" spans="2:8" x14ac:dyDescent="0.25">
      <c r="B820" s="190">
        <v>19059</v>
      </c>
      <c r="C820" s="190" t="s">
        <v>6003</v>
      </c>
      <c r="D820" s="190" t="s">
        <v>17</v>
      </c>
      <c r="E820" s="190" t="s">
        <v>779</v>
      </c>
      <c r="F820" s="190" t="s">
        <v>17223</v>
      </c>
      <c r="G820" s="190">
        <v>9565</v>
      </c>
      <c r="H820" s="191">
        <v>0.64739999999999998</v>
      </c>
    </row>
    <row r="821" spans="2:8" x14ac:dyDescent="0.25">
      <c r="B821" s="190">
        <v>19061</v>
      </c>
      <c r="C821" s="190" t="s">
        <v>6007</v>
      </c>
      <c r="D821" s="190" t="s">
        <v>17</v>
      </c>
      <c r="E821" s="190" t="s">
        <v>1027</v>
      </c>
      <c r="F821" s="190" t="s">
        <v>17223</v>
      </c>
      <c r="G821" s="190">
        <v>41607</v>
      </c>
      <c r="H821" s="191">
        <v>0.53790000000000004</v>
      </c>
    </row>
    <row r="822" spans="2:8" x14ac:dyDescent="0.25">
      <c r="B822" s="190">
        <v>19063</v>
      </c>
      <c r="C822" s="190" t="s">
        <v>6011</v>
      </c>
      <c r="D822" s="190" t="s">
        <v>17</v>
      </c>
      <c r="E822" s="190" t="s">
        <v>862</v>
      </c>
      <c r="F822" s="190" t="s">
        <v>17223</v>
      </c>
      <c r="G822" s="190">
        <v>4391</v>
      </c>
      <c r="H822" s="191">
        <v>0.59020000000000006</v>
      </c>
    </row>
    <row r="823" spans="2:8" x14ac:dyDescent="0.25">
      <c r="B823" s="190">
        <v>19065</v>
      </c>
      <c r="C823" s="190" t="s">
        <v>6015</v>
      </c>
      <c r="D823" s="190" t="s">
        <v>17</v>
      </c>
      <c r="E823" s="190" t="s">
        <v>456</v>
      </c>
      <c r="F823" s="190" t="s">
        <v>17223</v>
      </c>
      <c r="G823" s="190">
        <v>9065</v>
      </c>
      <c r="H823" s="191">
        <v>0.55590000000000006</v>
      </c>
    </row>
    <row r="824" spans="2:8" x14ac:dyDescent="0.25">
      <c r="B824" s="190">
        <v>19067</v>
      </c>
      <c r="C824" s="190" t="s">
        <v>6019</v>
      </c>
      <c r="D824" s="190" t="s">
        <v>17</v>
      </c>
      <c r="E824" s="190" t="s">
        <v>803</v>
      </c>
      <c r="F824" s="190" t="s">
        <v>17223</v>
      </c>
      <c r="G824" s="190">
        <v>7251</v>
      </c>
      <c r="H824" s="191">
        <v>0.57869999999999999</v>
      </c>
    </row>
    <row r="825" spans="2:8" x14ac:dyDescent="0.25">
      <c r="B825" s="190">
        <v>19069</v>
      </c>
      <c r="C825" s="190" t="s">
        <v>6023</v>
      </c>
      <c r="D825" s="190" t="s">
        <v>17</v>
      </c>
      <c r="E825" s="190" t="s">
        <v>207</v>
      </c>
      <c r="F825" s="190" t="s">
        <v>17223</v>
      </c>
      <c r="G825" s="190">
        <v>5124</v>
      </c>
      <c r="H825" s="191">
        <v>0.62229999999999996</v>
      </c>
    </row>
    <row r="826" spans="2:8" x14ac:dyDescent="0.25">
      <c r="B826" s="190">
        <v>19071</v>
      </c>
      <c r="C826" s="190" t="s">
        <v>6027</v>
      </c>
      <c r="D826" s="190" t="s">
        <v>17</v>
      </c>
      <c r="E826" s="190" t="s">
        <v>353</v>
      </c>
      <c r="F826" s="190" t="s">
        <v>17223</v>
      </c>
      <c r="G826" s="190">
        <v>3332</v>
      </c>
      <c r="H826" s="191">
        <v>0.57409999999999994</v>
      </c>
    </row>
    <row r="827" spans="2:8" x14ac:dyDescent="0.25">
      <c r="B827" s="190">
        <v>19073</v>
      </c>
      <c r="C827" s="190" t="s">
        <v>6031</v>
      </c>
      <c r="D827" s="190" t="s">
        <v>17</v>
      </c>
      <c r="E827" s="190" t="s">
        <v>758</v>
      </c>
      <c r="F827" s="190" t="s">
        <v>17223</v>
      </c>
      <c r="G827" s="190">
        <v>4479</v>
      </c>
      <c r="H827" s="191">
        <v>0.62649999999999995</v>
      </c>
    </row>
    <row r="828" spans="2:8" x14ac:dyDescent="0.25">
      <c r="B828" s="190">
        <v>19075</v>
      </c>
      <c r="C828" s="190" t="s">
        <v>6035</v>
      </c>
      <c r="D828" s="190" t="s">
        <v>17</v>
      </c>
      <c r="E828" s="190" t="s">
        <v>1041</v>
      </c>
      <c r="F828" s="190" t="s">
        <v>17223</v>
      </c>
      <c r="G828" s="190">
        <v>6244</v>
      </c>
      <c r="H828" s="191">
        <v>0.64599999999999991</v>
      </c>
    </row>
    <row r="829" spans="2:8" x14ac:dyDescent="0.25">
      <c r="B829" s="190">
        <v>19077</v>
      </c>
      <c r="C829" s="190" t="s">
        <v>6037</v>
      </c>
      <c r="D829" s="190" t="s">
        <v>17</v>
      </c>
      <c r="E829" s="190" t="s">
        <v>1208</v>
      </c>
      <c r="F829" s="190" t="s">
        <v>17223</v>
      </c>
      <c r="G829" s="190">
        <v>5642</v>
      </c>
      <c r="H829" s="191">
        <v>0.62809999999999999</v>
      </c>
    </row>
    <row r="830" spans="2:8" x14ac:dyDescent="0.25">
      <c r="B830" s="190">
        <v>19079</v>
      </c>
      <c r="C830" s="190" t="s">
        <v>6039</v>
      </c>
      <c r="D830" s="190" t="s">
        <v>17</v>
      </c>
      <c r="E830" s="190" t="s">
        <v>785</v>
      </c>
      <c r="F830" s="190" t="s">
        <v>17223</v>
      </c>
      <c r="G830" s="190">
        <v>6713</v>
      </c>
      <c r="H830" s="191">
        <v>0.5696</v>
      </c>
    </row>
    <row r="831" spans="2:8" x14ac:dyDescent="0.25">
      <c r="B831" s="190">
        <v>19081</v>
      </c>
      <c r="C831" s="190" t="s">
        <v>6043</v>
      </c>
      <c r="D831" s="190" t="s">
        <v>17</v>
      </c>
      <c r="E831" s="190" t="s">
        <v>255</v>
      </c>
      <c r="F831" s="190" t="s">
        <v>17223</v>
      </c>
      <c r="G831" s="190">
        <v>5362</v>
      </c>
      <c r="H831" s="191">
        <v>0.61380000000000001</v>
      </c>
    </row>
    <row r="832" spans="2:8" x14ac:dyDescent="0.25">
      <c r="B832" s="190">
        <v>19083</v>
      </c>
      <c r="C832" s="190" t="s">
        <v>6047</v>
      </c>
      <c r="D832" s="190" t="s">
        <v>17</v>
      </c>
      <c r="E832" s="190" t="s">
        <v>1090</v>
      </c>
      <c r="F832" s="190" t="s">
        <v>17223</v>
      </c>
      <c r="G832" s="190">
        <v>7530</v>
      </c>
      <c r="H832" s="191">
        <v>0.56759999999999999</v>
      </c>
    </row>
    <row r="833" spans="2:8" x14ac:dyDescent="0.25">
      <c r="B833" s="190">
        <v>19085</v>
      </c>
      <c r="C833" s="190" t="s">
        <v>6051</v>
      </c>
      <c r="D833" s="190" t="s">
        <v>17</v>
      </c>
      <c r="E833" s="190" t="s">
        <v>683</v>
      </c>
      <c r="F833" s="190" t="s">
        <v>17223</v>
      </c>
      <c r="G833" s="190">
        <v>6967</v>
      </c>
      <c r="H833" s="191">
        <v>0.59189999999999998</v>
      </c>
    </row>
    <row r="834" spans="2:8" x14ac:dyDescent="0.25">
      <c r="B834" s="190">
        <v>19087</v>
      </c>
      <c r="C834" s="190" t="s">
        <v>6055</v>
      </c>
      <c r="D834" s="190" t="s">
        <v>17</v>
      </c>
      <c r="E834" s="190" t="s">
        <v>1077</v>
      </c>
      <c r="F834" s="190" t="s">
        <v>17223</v>
      </c>
      <c r="G834" s="190">
        <v>8858</v>
      </c>
      <c r="H834" s="191">
        <v>0.5454</v>
      </c>
    </row>
    <row r="835" spans="2:8" x14ac:dyDescent="0.25">
      <c r="B835" s="190">
        <v>19089</v>
      </c>
      <c r="C835" s="190" t="s">
        <v>6059</v>
      </c>
      <c r="D835" s="190" t="s">
        <v>17</v>
      </c>
      <c r="E835" s="190" t="s">
        <v>532</v>
      </c>
      <c r="F835" s="190" t="s">
        <v>17223</v>
      </c>
      <c r="G835" s="190">
        <v>4418</v>
      </c>
      <c r="H835" s="191">
        <v>0.61370000000000002</v>
      </c>
    </row>
    <row r="836" spans="2:8" x14ac:dyDescent="0.25">
      <c r="B836" s="190">
        <v>19091</v>
      </c>
      <c r="C836" s="190" t="s">
        <v>6063</v>
      </c>
      <c r="D836" s="190" t="s">
        <v>17</v>
      </c>
      <c r="E836" s="190" t="s">
        <v>337</v>
      </c>
      <c r="F836" s="190" t="s">
        <v>17223</v>
      </c>
      <c r="G836" s="190">
        <v>4678</v>
      </c>
      <c r="H836" s="191">
        <v>0.60740000000000005</v>
      </c>
    </row>
    <row r="837" spans="2:8" x14ac:dyDescent="0.25">
      <c r="B837" s="190">
        <v>19093</v>
      </c>
      <c r="C837" s="190" t="s">
        <v>6067</v>
      </c>
      <c r="D837" s="190" t="s">
        <v>17</v>
      </c>
      <c r="E837" s="190" t="s">
        <v>1368</v>
      </c>
      <c r="F837" s="190" t="s">
        <v>17223</v>
      </c>
      <c r="G837" s="190">
        <v>3366</v>
      </c>
      <c r="H837" s="191">
        <v>0.625</v>
      </c>
    </row>
    <row r="838" spans="2:8" x14ac:dyDescent="0.25">
      <c r="B838" s="190">
        <v>19095</v>
      </c>
      <c r="C838" s="190" t="s">
        <v>6071</v>
      </c>
      <c r="D838" s="190" t="s">
        <v>17</v>
      </c>
      <c r="E838" s="190" t="s">
        <v>897</v>
      </c>
      <c r="F838" s="190" t="s">
        <v>17223</v>
      </c>
      <c r="G838" s="190">
        <v>8136</v>
      </c>
      <c r="H838" s="191">
        <v>0.62090000000000001</v>
      </c>
    </row>
    <row r="839" spans="2:8" x14ac:dyDescent="0.25">
      <c r="B839" s="190">
        <v>19097</v>
      </c>
      <c r="C839" s="190" t="s">
        <v>6075</v>
      </c>
      <c r="D839" s="190" t="s">
        <v>17</v>
      </c>
      <c r="E839" s="190" t="s">
        <v>609</v>
      </c>
      <c r="F839" s="190" t="s">
        <v>17223</v>
      </c>
      <c r="G839" s="190">
        <v>9641</v>
      </c>
      <c r="H839" s="191">
        <v>0.59329999999999994</v>
      </c>
    </row>
    <row r="840" spans="2:8" x14ac:dyDescent="0.25">
      <c r="B840" s="190">
        <v>19099</v>
      </c>
      <c r="C840" s="190" t="s">
        <v>6079</v>
      </c>
      <c r="D840" s="190" t="s">
        <v>17</v>
      </c>
      <c r="E840" s="190" t="s">
        <v>947</v>
      </c>
      <c r="F840" s="190" t="s">
        <v>17223</v>
      </c>
      <c r="G840" s="190">
        <v>17458</v>
      </c>
      <c r="H840" s="191">
        <v>0.58189999999999997</v>
      </c>
    </row>
    <row r="841" spans="2:8" x14ac:dyDescent="0.25">
      <c r="B841" s="190">
        <v>19101</v>
      </c>
      <c r="C841" s="190" t="s">
        <v>6083</v>
      </c>
      <c r="D841" s="190" t="s">
        <v>17</v>
      </c>
      <c r="E841" s="190" t="s">
        <v>648</v>
      </c>
      <c r="F841" s="190" t="s">
        <v>17223</v>
      </c>
      <c r="G841" s="190">
        <v>8458</v>
      </c>
      <c r="H841" s="191">
        <v>0.57140000000000002</v>
      </c>
    </row>
    <row r="842" spans="2:8" x14ac:dyDescent="0.25">
      <c r="B842" s="190">
        <v>19103</v>
      </c>
      <c r="C842" s="190" t="s">
        <v>6087</v>
      </c>
      <c r="D842" s="190" t="s">
        <v>17</v>
      </c>
      <c r="E842" s="190" t="s">
        <v>457</v>
      </c>
      <c r="F842" s="190" t="s">
        <v>17223</v>
      </c>
      <c r="G842" s="190">
        <v>54099</v>
      </c>
      <c r="H842" s="191">
        <v>0.42849999999999999</v>
      </c>
    </row>
    <row r="843" spans="2:8" x14ac:dyDescent="0.25">
      <c r="B843" s="190">
        <v>19105</v>
      </c>
      <c r="C843" s="190" t="s">
        <v>6091</v>
      </c>
      <c r="D843" s="190" t="s">
        <v>17</v>
      </c>
      <c r="E843" s="190" t="s">
        <v>1103</v>
      </c>
      <c r="F843" s="190" t="s">
        <v>17223</v>
      </c>
      <c r="G843" s="190">
        <v>10061</v>
      </c>
      <c r="H843" s="191">
        <v>0.5877</v>
      </c>
    </row>
    <row r="844" spans="2:8" x14ac:dyDescent="0.25">
      <c r="B844" s="190">
        <v>19107</v>
      </c>
      <c r="C844" s="190" t="s">
        <v>6095</v>
      </c>
      <c r="D844" s="190" t="s">
        <v>17</v>
      </c>
      <c r="E844" s="190" t="s">
        <v>1503</v>
      </c>
      <c r="F844" s="190" t="s">
        <v>17223</v>
      </c>
      <c r="G844" s="190">
        <v>5042</v>
      </c>
      <c r="H844" s="191">
        <v>0.60009999999999997</v>
      </c>
    </row>
    <row r="845" spans="2:8" x14ac:dyDescent="0.25">
      <c r="B845" s="190">
        <v>19109</v>
      </c>
      <c r="C845" s="190" t="s">
        <v>6099</v>
      </c>
      <c r="D845" s="190" t="s">
        <v>17</v>
      </c>
      <c r="E845" s="190" t="s">
        <v>1526</v>
      </c>
      <c r="F845" s="190" t="s">
        <v>17223</v>
      </c>
      <c r="G845" s="190">
        <v>7651</v>
      </c>
      <c r="H845" s="191">
        <v>0.63560000000000005</v>
      </c>
    </row>
    <row r="846" spans="2:8" x14ac:dyDescent="0.25">
      <c r="B846" s="190">
        <v>19111</v>
      </c>
      <c r="C846" s="190" t="s">
        <v>6103</v>
      </c>
      <c r="D846" s="190" t="s">
        <v>17</v>
      </c>
      <c r="E846" s="190" t="s">
        <v>1040</v>
      </c>
      <c r="F846" s="190" t="s">
        <v>17223</v>
      </c>
      <c r="G846" s="190">
        <v>14179</v>
      </c>
      <c r="H846" s="191">
        <v>0.52049999999999996</v>
      </c>
    </row>
    <row r="847" spans="2:8" x14ac:dyDescent="0.25">
      <c r="B847" s="190">
        <v>19113</v>
      </c>
      <c r="C847" s="190" t="s">
        <v>6107</v>
      </c>
      <c r="D847" s="190" t="s">
        <v>17</v>
      </c>
      <c r="E847" s="190" t="s">
        <v>813</v>
      </c>
      <c r="F847" s="190" t="s">
        <v>17223</v>
      </c>
      <c r="G847" s="190">
        <v>92617</v>
      </c>
      <c r="H847" s="191">
        <v>0.51910000000000001</v>
      </c>
    </row>
    <row r="848" spans="2:8" x14ac:dyDescent="0.25">
      <c r="B848" s="190">
        <v>19115</v>
      </c>
      <c r="C848" s="190" t="s">
        <v>6111</v>
      </c>
      <c r="D848" s="190" t="s">
        <v>17</v>
      </c>
      <c r="E848" s="190" t="s">
        <v>1517</v>
      </c>
      <c r="F848" s="190" t="s">
        <v>17223</v>
      </c>
      <c r="G848" s="190">
        <v>5037</v>
      </c>
      <c r="H848" s="191">
        <v>0.57050000000000001</v>
      </c>
    </row>
    <row r="849" spans="2:8" x14ac:dyDescent="0.25">
      <c r="B849" s="190">
        <v>19117</v>
      </c>
      <c r="C849" s="190" t="s">
        <v>6115</v>
      </c>
      <c r="D849" s="190" t="s">
        <v>17</v>
      </c>
      <c r="E849" s="190" t="s">
        <v>1393</v>
      </c>
      <c r="F849" s="190" t="s">
        <v>17223</v>
      </c>
      <c r="G849" s="190">
        <v>3997</v>
      </c>
      <c r="H849" s="191">
        <v>0.56340000000000001</v>
      </c>
    </row>
    <row r="850" spans="2:8" x14ac:dyDescent="0.25">
      <c r="B850" s="190">
        <v>19119</v>
      </c>
      <c r="C850" s="190" t="s">
        <v>6119</v>
      </c>
      <c r="D850" s="190" t="s">
        <v>17</v>
      </c>
      <c r="E850" s="190" t="s">
        <v>443</v>
      </c>
      <c r="F850" s="190" t="s">
        <v>17223</v>
      </c>
      <c r="G850" s="190">
        <v>5822</v>
      </c>
      <c r="H850" s="191">
        <v>0.66359999999999997</v>
      </c>
    </row>
    <row r="851" spans="2:8" x14ac:dyDescent="0.25">
      <c r="B851" s="190">
        <v>19121</v>
      </c>
      <c r="C851" s="190" t="s">
        <v>6123</v>
      </c>
      <c r="D851" s="190" t="s">
        <v>17</v>
      </c>
      <c r="E851" s="190" t="s">
        <v>941</v>
      </c>
      <c r="F851" s="190" t="s">
        <v>17223</v>
      </c>
      <c r="G851" s="190">
        <v>8112</v>
      </c>
      <c r="H851" s="191">
        <v>0.59379999999999999</v>
      </c>
    </row>
    <row r="852" spans="2:8" x14ac:dyDescent="0.25">
      <c r="B852" s="190">
        <v>19123</v>
      </c>
      <c r="C852" s="190" t="s">
        <v>6125</v>
      </c>
      <c r="D852" s="190" t="s">
        <v>17</v>
      </c>
      <c r="E852" s="190" t="s">
        <v>1632</v>
      </c>
      <c r="F852" s="190" t="s">
        <v>17223</v>
      </c>
      <c r="G852" s="190">
        <v>9587</v>
      </c>
      <c r="H852" s="191">
        <v>0.54899999999999993</v>
      </c>
    </row>
    <row r="853" spans="2:8" x14ac:dyDescent="0.25">
      <c r="B853" s="190">
        <v>19125</v>
      </c>
      <c r="C853" s="190" t="s">
        <v>6129</v>
      </c>
      <c r="D853" s="190" t="s">
        <v>17</v>
      </c>
      <c r="E853" s="190" t="s">
        <v>866</v>
      </c>
      <c r="F853" s="190" t="s">
        <v>17223</v>
      </c>
      <c r="G853" s="190">
        <v>15557</v>
      </c>
      <c r="H853" s="191">
        <v>0.58590000000000009</v>
      </c>
    </row>
    <row r="854" spans="2:8" x14ac:dyDescent="0.25">
      <c r="B854" s="190">
        <v>19127</v>
      </c>
      <c r="C854" s="190" t="s">
        <v>6133</v>
      </c>
      <c r="D854" s="190" t="s">
        <v>17</v>
      </c>
      <c r="E854" s="190" t="s">
        <v>924</v>
      </c>
      <c r="F854" s="190" t="s">
        <v>17223</v>
      </c>
      <c r="G854" s="190">
        <v>16302</v>
      </c>
      <c r="H854" s="191">
        <v>0.53270000000000006</v>
      </c>
    </row>
    <row r="855" spans="2:8" x14ac:dyDescent="0.25">
      <c r="B855" s="190">
        <v>19129</v>
      </c>
      <c r="C855" s="190" t="s">
        <v>6137</v>
      </c>
      <c r="D855" s="190" t="s">
        <v>17</v>
      </c>
      <c r="E855" s="190" t="s">
        <v>1684</v>
      </c>
      <c r="F855" s="190" t="s">
        <v>17223</v>
      </c>
      <c r="G855" s="190">
        <v>7307</v>
      </c>
      <c r="H855" s="191">
        <v>0.60580000000000001</v>
      </c>
    </row>
    <row r="856" spans="2:8" x14ac:dyDescent="0.25">
      <c r="B856" s="190">
        <v>19131</v>
      </c>
      <c r="C856" s="190" t="s">
        <v>6139</v>
      </c>
      <c r="D856" s="190" t="s">
        <v>17</v>
      </c>
      <c r="E856" s="190" t="s">
        <v>1622</v>
      </c>
      <c r="F856" s="190" t="s">
        <v>17223</v>
      </c>
      <c r="G856" s="190">
        <v>5349</v>
      </c>
      <c r="H856" s="191">
        <v>0.63629999999999998</v>
      </c>
    </row>
    <row r="857" spans="2:8" x14ac:dyDescent="0.25">
      <c r="B857" s="190">
        <v>19133</v>
      </c>
      <c r="C857" s="190" t="s">
        <v>6143</v>
      </c>
      <c r="D857" s="190" t="s">
        <v>17</v>
      </c>
      <c r="E857" s="190" t="s">
        <v>1713</v>
      </c>
      <c r="F857" s="190" t="s">
        <v>17223</v>
      </c>
      <c r="G857" s="190">
        <v>3840</v>
      </c>
      <c r="H857" s="191">
        <v>0.54899999999999993</v>
      </c>
    </row>
    <row r="858" spans="2:8" x14ac:dyDescent="0.25">
      <c r="B858" s="190">
        <v>19135</v>
      </c>
      <c r="C858" s="190" t="s">
        <v>6147</v>
      </c>
      <c r="D858" s="190" t="s">
        <v>17</v>
      </c>
      <c r="E858" s="190" t="s">
        <v>965</v>
      </c>
      <c r="F858" s="190" t="s">
        <v>17223</v>
      </c>
      <c r="G858" s="190">
        <v>3438</v>
      </c>
      <c r="H858" s="191">
        <v>0.56700000000000006</v>
      </c>
    </row>
    <row r="859" spans="2:8" x14ac:dyDescent="0.25">
      <c r="B859" s="190">
        <v>19137</v>
      </c>
      <c r="C859" s="190" t="s">
        <v>6151</v>
      </c>
      <c r="D859" s="190" t="s">
        <v>17</v>
      </c>
      <c r="E859" s="190" t="s">
        <v>598</v>
      </c>
      <c r="F859" s="190" t="s">
        <v>17223</v>
      </c>
      <c r="G859" s="190">
        <v>4518</v>
      </c>
      <c r="H859" s="191">
        <v>0.54420000000000002</v>
      </c>
    </row>
    <row r="860" spans="2:8" x14ac:dyDescent="0.25">
      <c r="B860" s="190">
        <v>19139</v>
      </c>
      <c r="C860" s="190" t="s">
        <v>6155</v>
      </c>
      <c r="D860" s="190" t="s">
        <v>17</v>
      </c>
      <c r="E860" s="190" t="s">
        <v>1751</v>
      </c>
      <c r="F860" s="190" t="s">
        <v>17223</v>
      </c>
      <c r="G860" s="190">
        <v>16560</v>
      </c>
      <c r="H860" s="191">
        <v>0.50600000000000001</v>
      </c>
    </row>
    <row r="861" spans="2:8" x14ac:dyDescent="0.25">
      <c r="B861" s="190">
        <v>19141</v>
      </c>
      <c r="C861" s="190" t="s">
        <v>6159</v>
      </c>
      <c r="D861" s="190" t="s">
        <v>17</v>
      </c>
      <c r="E861" s="190" t="s">
        <v>1763</v>
      </c>
      <c r="F861" s="190" t="s">
        <v>17223</v>
      </c>
      <c r="G861" s="190">
        <v>6365</v>
      </c>
      <c r="H861" s="191">
        <v>0.5635</v>
      </c>
    </row>
    <row r="862" spans="2:8" x14ac:dyDescent="0.25">
      <c r="B862" s="190">
        <v>19143</v>
      </c>
      <c r="C862" s="190" t="s">
        <v>6163</v>
      </c>
      <c r="D862" s="190" t="s">
        <v>17</v>
      </c>
      <c r="E862" s="190" t="s">
        <v>1403</v>
      </c>
      <c r="F862" s="190" t="s">
        <v>17223</v>
      </c>
      <c r="G862" s="190">
        <v>2822</v>
      </c>
      <c r="H862" s="191">
        <v>0.58989999999999998</v>
      </c>
    </row>
    <row r="863" spans="2:8" x14ac:dyDescent="0.25">
      <c r="B863" s="190">
        <v>19145</v>
      </c>
      <c r="C863" s="190" t="s">
        <v>6167</v>
      </c>
      <c r="D863" s="190" t="s">
        <v>17</v>
      </c>
      <c r="E863" s="190" t="s">
        <v>1721</v>
      </c>
      <c r="F863" s="190" t="s">
        <v>17223</v>
      </c>
      <c r="G863" s="190">
        <v>6231</v>
      </c>
      <c r="H863" s="191">
        <v>0.49950000000000006</v>
      </c>
    </row>
    <row r="864" spans="2:8" x14ac:dyDescent="0.25">
      <c r="B864" s="190">
        <v>19147</v>
      </c>
      <c r="C864" s="190" t="s">
        <v>6171</v>
      </c>
      <c r="D864" s="190" t="s">
        <v>17</v>
      </c>
      <c r="E864" s="190" t="s">
        <v>1805</v>
      </c>
      <c r="F864" s="190" t="s">
        <v>17223</v>
      </c>
      <c r="G864" s="190">
        <v>4281</v>
      </c>
      <c r="H864" s="191">
        <v>0.59060000000000001</v>
      </c>
    </row>
    <row r="865" spans="2:8" x14ac:dyDescent="0.25">
      <c r="B865" s="190">
        <v>19149</v>
      </c>
      <c r="C865" s="190" t="s">
        <v>6175</v>
      </c>
      <c r="D865" s="190" t="s">
        <v>17</v>
      </c>
      <c r="E865" s="190" t="s">
        <v>504</v>
      </c>
      <c r="F865" s="190" t="s">
        <v>17223</v>
      </c>
      <c r="G865" s="190">
        <v>12840</v>
      </c>
      <c r="H865" s="191">
        <v>0.63229999999999997</v>
      </c>
    </row>
    <row r="866" spans="2:8" x14ac:dyDescent="0.25">
      <c r="B866" s="190">
        <v>19151</v>
      </c>
      <c r="C866" s="190" t="s">
        <v>6179</v>
      </c>
      <c r="D866" s="190" t="s">
        <v>17</v>
      </c>
      <c r="E866" s="190" t="s">
        <v>1203</v>
      </c>
      <c r="F866" s="190" t="s">
        <v>17223</v>
      </c>
      <c r="G866" s="190">
        <v>3187</v>
      </c>
      <c r="H866" s="191">
        <v>0.60089999999999999</v>
      </c>
    </row>
    <row r="867" spans="2:8" x14ac:dyDescent="0.25">
      <c r="B867" s="190">
        <v>19153</v>
      </c>
      <c r="C867" s="190" t="s">
        <v>6183</v>
      </c>
      <c r="D867" s="190" t="s">
        <v>17</v>
      </c>
      <c r="E867" s="190" t="s">
        <v>945</v>
      </c>
      <c r="F867" s="190" t="s">
        <v>17223</v>
      </c>
      <c r="G867" s="190">
        <v>190310</v>
      </c>
      <c r="H867" s="191">
        <v>0.50309999999999999</v>
      </c>
    </row>
    <row r="868" spans="2:8" x14ac:dyDescent="0.25">
      <c r="B868" s="190">
        <v>19155</v>
      </c>
      <c r="C868" s="190" t="s">
        <v>6185</v>
      </c>
      <c r="D868" s="190" t="s">
        <v>17</v>
      </c>
      <c r="E868" s="190" t="s">
        <v>1841</v>
      </c>
      <c r="F868" s="190" t="s">
        <v>17223</v>
      </c>
      <c r="G868" s="190">
        <v>38389</v>
      </c>
      <c r="H868" s="191">
        <v>0.5181</v>
      </c>
    </row>
    <row r="869" spans="2:8" x14ac:dyDescent="0.25">
      <c r="B869" s="190">
        <v>19157</v>
      </c>
      <c r="C869" s="190" t="s">
        <v>6187</v>
      </c>
      <c r="D869" s="190" t="s">
        <v>17</v>
      </c>
      <c r="E869" s="190" t="s">
        <v>1854</v>
      </c>
      <c r="F869" s="190" t="s">
        <v>17223</v>
      </c>
      <c r="G869" s="190">
        <v>8929</v>
      </c>
      <c r="H869" s="191">
        <v>0.56879999999999997</v>
      </c>
    </row>
    <row r="870" spans="2:8" x14ac:dyDescent="0.25">
      <c r="B870" s="190">
        <v>19159</v>
      </c>
      <c r="C870" s="190" t="s">
        <v>6191</v>
      </c>
      <c r="D870" s="190" t="s">
        <v>17</v>
      </c>
      <c r="E870" s="190" t="s">
        <v>1865</v>
      </c>
      <c r="F870" s="190" t="s">
        <v>17223</v>
      </c>
      <c r="G870" s="190">
        <v>2421</v>
      </c>
      <c r="H870" s="191">
        <v>0.62280000000000002</v>
      </c>
    </row>
    <row r="871" spans="2:8" x14ac:dyDescent="0.25">
      <c r="B871" s="190">
        <v>19161</v>
      </c>
      <c r="C871" s="190" t="s">
        <v>6195</v>
      </c>
      <c r="D871" s="190" t="s">
        <v>17</v>
      </c>
      <c r="E871" s="190" t="s">
        <v>1872</v>
      </c>
      <c r="F871" s="190" t="s">
        <v>17223</v>
      </c>
      <c r="G871" s="190">
        <v>4803</v>
      </c>
      <c r="H871" s="191">
        <v>0.60319999999999996</v>
      </c>
    </row>
    <row r="872" spans="2:8" x14ac:dyDescent="0.25">
      <c r="B872" s="190">
        <v>19163</v>
      </c>
      <c r="C872" s="190" t="s">
        <v>6199</v>
      </c>
      <c r="D872" s="190" t="s">
        <v>17</v>
      </c>
      <c r="E872" s="190" t="s">
        <v>1636</v>
      </c>
      <c r="F872" s="190" t="s">
        <v>17223</v>
      </c>
      <c r="G872" s="190">
        <v>69586</v>
      </c>
      <c r="H872" s="191">
        <v>0.52090000000000003</v>
      </c>
    </row>
    <row r="873" spans="2:8" x14ac:dyDescent="0.25">
      <c r="B873" s="190">
        <v>19165</v>
      </c>
      <c r="C873" s="190" t="s">
        <v>6201</v>
      </c>
      <c r="D873" s="190" t="s">
        <v>17</v>
      </c>
      <c r="E873" s="190" t="s">
        <v>1584</v>
      </c>
      <c r="F873" s="190" t="s">
        <v>17223</v>
      </c>
      <c r="G873" s="190">
        <v>5873</v>
      </c>
      <c r="H873" s="191">
        <v>0.61829999999999996</v>
      </c>
    </row>
    <row r="874" spans="2:8" x14ac:dyDescent="0.25">
      <c r="B874" s="190">
        <v>19167</v>
      </c>
      <c r="C874" s="190" t="s">
        <v>6205</v>
      </c>
      <c r="D874" s="190" t="s">
        <v>17</v>
      </c>
      <c r="E874" s="190" t="s">
        <v>1298</v>
      </c>
      <c r="F874" s="190" t="s">
        <v>17223</v>
      </c>
      <c r="G874" s="190">
        <v>16845</v>
      </c>
      <c r="H874" s="191">
        <v>0.64690000000000003</v>
      </c>
    </row>
    <row r="875" spans="2:8" x14ac:dyDescent="0.25">
      <c r="B875" s="190">
        <v>19169</v>
      </c>
      <c r="C875" s="190" t="s">
        <v>6209</v>
      </c>
      <c r="D875" s="190" t="s">
        <v>17</v>
      </c>
      <c r="E875" s="190" t="s">
        <v>1907</v>
      </c>
      <c r="F875" s="190" t="s">
        <v>17223</v>
      </c>
      <c r="G875" s="190">
        <v>33475</v>
      </c>
      <c r="H875" s="191">
        <v>0.39770000000000005</v>
      </c>
    </row>
    <row r="876" spans="2:8" x14ac:dyDescent="0.25">
      <c r="B876" s="190">
        <v>19171</v>
      </c>
      <c r="C876" s="190" t="s">
        <v>6213</v>
      </c>
      <c r="D876" s="190" t="s">
        <v>17</v>
      </c>
      <c r="E876" s="190" t="s">
        <v>1917</v>
      </c>
      <c r="F876" s="190" t="s">
        <v>17223</v>
      </c>
      <c r="G876" s="190">
        <v>7481</v>
      </c>
      <c r="H876" s="191">
        <v>0.57200000000000006</v>
      </c>
    </row>
    <row r="877" spans="2:8" x14ac:dyDescent="0.25">
      <c r="B877" s="190">
        <v>19173</v>
      </c>
      <c r="C877" s="190" t="s">
        <v>6217</v>
      </c>
      <c r="D877" s="190" t="s">
        <v>17</v>
      </c>
      <c r="E877" s="190" t="s">
        <v>1359</v>
      </c>
      <c r="F877" s="190" t="s">
        <v>17223</v>
      </c>
      <c r="G877" s="190">
        <v>2784</v>
      </c>
      <c r="H877" s="191">
        <v>0.56799999999999995</v>
      </c>
    </row>
    <row r="878" spans="2:8" x14ac:dyDescent="0.25">
      <c r="B878" s="190">
        <v>19175</v>
      </c>
      <c r="C878" s="190" t="s">
        <v>6221</v>
      </c>
      <c r="D878" s="190" t="s">
        <v>17</v>
      </c>
      <c r="E878" s="190" t="s">
        <v>756</v>
      </c>
      <c r="F878" s="190" t="s">
        <v>17223</v>
      </c>
      <c r="G878" s="190">
        <v>5365</v>
      </c>
      <c r="H878" s="191">
        <v>0.54239999999999999</v>
      </c>
    </row>
    <row r="879" spans="2:8" x14ac:dyDescent="0.25">
      <c r="B879" s="190">
        <v>19177</v>
      </c>
      <c r="C879" s="190" t="s">
        <v>6225</v>
      </c>
      <c r="D879" s="190" t="s">
        <v>17</v>
      </c>
      <c r="E879" s="190" t="s">
        <v>1759</v>
      </c>
      <c r="F879" s="190" t="s">
        <v>17223</v>
      </c>
      <c r="G879" s="190">
        <v>3537</v>
      </c>
      <c r="H879" s="191">
        <v>0.62070000000000003</v>
      </c>
    </row>
    <row r="880" spans="2:8" x14ac:dyDescent="0.25">
      <c r="B880" s="190">
        <v>19179</v>
      </c>
      <c r="C880" s="190" t="s">
        <v>6229</v>
      </c>
      <c r="D880" s="190" t="s">
        <v>17</v>
      </c>
      <c r="E880" s="190" t="s">
        <v>1943</v>
      </c>
      <c r="F880" s="190" t="s">
        <v>17223</v>
      </c>
      <c r="G880" s="190">
        <v>13605</v>
      </c>
      <c r="H880" s="191">
        <v>0.48950000000000005</v>
      </c>
    </row>
    <row r="881" spans="2:8" x14ac:dyDescent="0.25">
      <c r="B881" s="190">
        <v>19181</v>
      </c>
      <c r="C881" s="190" t="s">
        <v>6233</v>
      </c>
      <c r="D881" s="190" t="s">
        <v>17</v>
      </c>
      <c r="E881" s="190" t="s">
        <v>783</v>
      </c>
      <c r="F881" s="190" t="s">
        <v>17223</v>
      </c>
      <c r="G881" s="190">
        <v>24846</v>
      </c>
      <c r="H881" s="191">
        <v>0.59060000000000001</v>
      </c>
    </row>
    <row r="882" spans="2:8" x14ac:dyDescent="0.25">
      <c r="B882" s="190">
        <v>19183</v>
      </c>
      <c r="C882" s="190" t="s">
        <v>6235</v>
      </c>
      <c r="D882" s="190" t="s">
        <v>17</v>
      </c>
      <c r="E882" s="190" t="s">
        <v>271</v>
      </c>
      <c r="F882" s="190" t="s">
        <v>17223</v>
      </c>
      <c r="G882" s="190">
        <v>10393</v>
      </c>
      <c r="H882" s="191">
        <v>0.59860000000000002</v>
      </c>
    </row>
    <row r="883" spans="2:8" x14ac:dyDescent="0.25">
      <c r="B883" s="190">
        <v>19185</v>
      </c>
      <c r="C883" s="190" t="s">
        <v>6239</v>
      </c>
      <c r="D883" s="190" t="s">
        <v>17</v>
      </c>
      <c r="E883" s="190" t="s">
        <v>975</v>
      </c>
      <c r="F883" s="190" t="s">
        <v>17223</v>
      </c>
      <c r="G883" s="190">
        <v>2739</v>
      </c>
      <c r="H883" s="191">
        <v>0.54390000000000005</v>
      </c>
    </row>
    <row r="884" spans="2:8" x14ac:dyDescent="0.25">
      <c r="B884" s="190">
        <v>19187</v>
      </c>
      <c r="C884" s="190" t="s">
        <v>6243</v>
      </c>
      <c r="D884" s="190" t="s">
        <v>17</v>
      </c>
      <c r="E884" s="190" t="s">
        <v>1458</v>
      </c>
      <c r="F884" s="190" t="s">
        <v>17223</v>
      </c>
      <c r="G884" s="190">
        <v>15314</v>
      </c>
      <c r="H884" s="191">
        <v>0.52479999999999993</v>
      </c>
    </row>
    <row r="885" spans="2:8" x14ac:dyDescent="0.25">
      <c r="B885" s="190">
        <v>19189</v>
      </c>
      <c r="C885" s="190" t="s">
        <v>6247</v>
      </c>
      <c r="D885" s="190" t="s">
        <v>17</v>
      </c>
      <c r="E885" s="190" t="s">
        <v>1773</v>
      </c>
      <c r="F885" s="190" t="s">
        <v>17223</v>
      </c>
      <c r="G885" s="190">
        <v>4724</v>
      </c>
      <c r="H885" s="191">
        <v>0.56740000000000002</v>
      </c>
    </row>
    <row r="886" spans="2:8" x14ac:dyDescent="0.25">
      <c r="B886" s="190">
        <v>19191</v>
      </c>
      <c r="C886" s="190" t="s">
        <v>6251</v>
      </c>
      <c r="D886" s="190" t="s">
        <v>17</v>
      </c>
      <c r="E886" s="190" t="s">
        <v>1971</v>
      </c>
      <c r="F886" s="190" t="s">
        <v>17223</v>
      </c>
      <c r="G886" s="190">
        <v>10230</v>
      </c>
      <c r="H886" s="191">
        <v>0.59699999999999998</v>
      </c>
    </row>
    <row r="887" spans="2:8" x14ac:dyDescent="0.25">
      <c r="B887" s="190">
        <v>19193</v>
      </c>
      <c r="C887" s="190" t="s">
        <v>6255</v>
      </c>
      <c r="D887" s="190" t="s">
        <v>17</v>
      </c>
      <c r="E887" s="190" t="s">
        <v>1974</v>
      </c>
      <c r="F887" s="190" t="s">
        <v>17223</v>
      </c>
      <c r="G887" s="190">
        <v>38215</v>
      </c>
      <c r="H887" s="191">
        <v>0.48330000000000001</v>
      </c>
    </row>
    <row r="888" spans="2:8" x14ac:dyDescent="0.25">
      <c r="B888" s="190">
        <v>19195</v>
      </c>
      <c r="C888" s="190" t="s">
        <v>6259</v>
      </c>
      <c r="D888" s="190" t="s">
        <v>17</v>
      </c>
      <c r="E888" s="190" t="s">
        <v>1979</v>
      </c>
      <c r="F888" s="190" t="s">
        <v>17223</v>
      </c>
      <c r="G888" s="190">
        <v>3721</v>
      </c>
      <c r="H888" s="191">
        <v>0.62759999999999994</v>
      </c>
    </row>
    <row r="889" spans="2:8" x14ac:dyDescent="0.25">
      <c r="B889" s="190">
        <v>19197</v>
      </c>
      <c r="C889" s="190" t="s">
        <v>6263</v>
      </c>
      <c r="D889" s="190" t="s">
        <v>17</v>
      </c>
      <c r="E889" s="190" t="s">
        <v>1918</v>
      </c>
      <c r="F889" s="190" t="s">
        <v>17223</v>
      </c>
      <c r="G889" s="190">
        <v>5326</v>
      </c>
      <c r="H889" s="191">
        <v>0.51990000000000003</v>
      </c>
    </row>
    <row r="890" spans="2:8" x14ac:dyDescent="0.25">
      <c r="B890" s="190">
        <v>20001</v>
      </c>
      <c r="C890" s="190" t="s">
        <v>6267</v>
      </c>
      <c r="D890" s="190" t="s">
        <v>18</v>
      </c>
      <c r="E890" s="190" t="s">
        <v>72</v>
      </c>
      <c r="F890" s="190" t="s">
        <v>17224</v>
      </c>
      <c r="G890" s="190">
        <v>5430</v>
      </c>
      <c r="H890" s="191">
        <v>0.54669999999999996</v>
      </c>
    </row>
    <row r="891" spans="2:8" x14ac:dyDescent="0.25">
      <c r="B891" s="190">
        <v>20003</v>
      </c>
      <c r="C891" s="190" t="s">
        <v>6273</v>
      </c>
      <c r="D891" s="190" t="s">
        <v>18</v>
      </c>
      <c r="E891" s="190" t="s">
        <v>92</v>
      </c>
      <c r="F891" s="190" t="s">
        <v>17224</v>
      </c>
      <c r="G891" s="190">
        <v>3926</v>
      </c>
      <c r="H891" s="191">
        <v>0.63060000000000005</v>
      </c>
    </row>
    <row r="892" spans="2:8" x14ac:dyDescent="0.25">
      <c r="B892" s="190">
        <v>20005</v>
      </c>
      <c r="C892" s="190" t="s">
        <v>6277</v>
      </c>
      <c r="D892" s="190" t="s">
        <v>18</v>
      </c>
      <c r="E892" s="190" t="s">
        <v>160</v>
      </c>
      <c r="F892" s="190" t="s">
        <v>17224</v>
      </c>
      <c r="G892" s="190">
        <v>7035</v>
      </c>
      <c r="H892" s="191">
        <v>0.55020000000000002</v>
      </c>
    </row>
    <row r="893" spans="2:8" x14ac:dyDescent="0.25">
      <c r="B893" s="190">
        <v>20007</v>
      </c>
      <c r="C893" s="190" t="s">
        <v>6281</v>
      </c>
      <c r="D893" s="190" t="s">
        <v>18</v>
      </c>
      <c r="E893" s="190" t="s">
        <v>204</v>
      </c>
      <c r="F893" s="190" t="s">
        <v>17224</v>
      </c>
      <c r="G893" s="190">
        <v>2149</v>
      </c>
      <c r="H893" s="191">
        <v>0.60740000000000005</v>
      </c>
    </row>
    <row r="894" spans="2:8" x14ac:dyDescent="0.25">
      <c r="B894" s="190">
        <v>20009</v>
      </c>
      <c r="C894" s="190" t="s">
        <v>6285</v>
      </c>
      <c r="D894" s="190" t="s">
        <v>18</v>
      </c>
      <c r="E894" s="190" t="s">
        <v>252</v>
      </c>
      <c r="F894" s="190" t="s">
        <v>17224</v>
      </c>
      <c r="G894" s="190">
        <v>11455</v>
      </c>
      <c r="H894" s="191">
        <v>0.56200000000000006</v>
      </c>
    </row>
    <row r="895" spans="2:8" x14ac:dyDescent="0.25">
      <c r="B895" s="190">
        <v>20011</v>
      </c>
      <c r="C895" s="190" t="s">
        <v>6289</v>
      </c>
      <c r="D895" s="190" t="s">
        <v>18</v>
      </c>
      <c r="E895" s="190" t="s">
        <v>293</v>
      </c>
      <c r="F895" s="190" t="s">
        <v>17224</v>
      </c>
      <c r="G895" s="190">
        <v>6173</v>
      </c>
      <c r="H895" s="191">
        <v>0.54369999999999996</v>
      </c>
    </row>
    <row r="896" spans="2:8" x14ac:dyDescent="0.25">
      <c r="B896" s="190">
        <v>20013</v>
      </c>
      <c r="C896" s="190" t="s">
        <v>6293</v>
      </c>
      <c r="D896" s="190" t="s">
        <v>18</v>
      </c>
      <c r="E896" s="190" t="s">
        <v>249</v>
      </c>
      <c r="F896" s="190" t="s">
        <v>17224</v>
      </c>
      <c r="G896" s="190">
        <v>4198</v>
      </c>
      <c r="H896" s="191">
        <v>0.56950000000000001</v>
      </c>
    </row>
    <row r="897" spans="2:8" x14ac:dyDescent="0.25">
      <c r="B897" s="190">
        <v>20015</v>
      </c>
      <c r="C897" s="190" t="s">
        <v>6297</v>
      </c>
      <c r="D897" s="190" t="s">
        <v>18</v>
      </c>
      <c r="E897" s="190" t="s">
        <v>318</v>
      </c>
      <c r="F897" s="190" t="s">
        <v>17224</v>
      </c>
      <c r="G897" s="190">
        <v>30869</v>
      </c>
      <c r="H897" s="191">
        <v>0.59119999999999995</v>
      </c>
    </row>
    <row r="898" spans="2:8" x14ac:dyDescent="0.25">
      <c r="B898" s="190">
        <v>20017</v>
      </c>
      <c r="C898" s="190" t="s">
        <v>6301</v>
      </c>
      <c r="D898" s="190" t="s">
        <v>18</v>
      </c>
      <c r="E898" s="190" t="s">
        <v>401</v>
      </c>
      <c r="F898" s="190" t="s">
        <v>17224</v>
      </c>
      <c r="G898" s="190">
        <v>1433</v>
      </c>
      <c r="H898" s="191">
        <v>0.63300000000000001</v>
      </c>
    </row>
    <row r="899" spans="2:8" x14ac:dyDescent="0.25">
      <c r="B899" s="190">
        <v>20019</v>
      </c>
      <c r="C899" s="190" t="s">
        <v>6305</v>
      </c>
      <c r="D899" s="190" t="s">
        <v>18</v>
      </c>
      <c r="E899" s="190" t="s">
        <v>340</v>
      </c>
      <c r="F899" s="190" t="s">
        <v>17224</v>
      </c>
      <c r="G899" s="190">
        <v>1675</v>
      </c>
      <c r="H899" s="191">
        <v>0.57899999999999996</v>
      </c>
    </row>
    <row r="900" spans="2:8" x14ac:dyDescent="0.25">
      <c r="B900" s="190">
        <v>20021</v>
      </c>
      <c r="C900" s="190" t="s">
        <v>6309</v>
      </c>
      <c r="D900" s="190" t="s">
        <v>18</v>
      </c>
      <c r="E900" s="190" t="s">
        <v>426</v>
      </c>
      <c r="F900" s="190" t="s">
        <v>17224</v>
      </c>
      <c r="G900" s="190">
        <v>8344</v>
      </c>
      <c r="H900" s="191">
        <v>0.51910000000000001</v>
      </c>
    </row>
    <row r="901" spans="2:8" x14ac:dyDescent="0.25">
      <c r="B901" s="190">
        <v>20023</v>
      </c>
      <c r="C901" s="190" t="s">
        <v>6313</v>
      </c>
      <c r="D901" s="190" t="s">
        <v>18</v>
      </c>
      <c r="E901" s="190" t="s">
        <v>430</v>
      </c>
      <c r="F901" s="190" t="s">
        <v>17224</v>
      </c>
      <c r="G901" s="190">
        <v>1350</v>
      </c>
      <c r="H901" s="191">
        <v>0.61340000000000006</v>
      </c>
    </row>
    <row r="902" spans="2:8" x14ac:dyDescent="0.25">
      <c r="B902" s="190">
        <v>20025</v>
      </c>
      <c r="C902" s="190" t="s">
        <v>6317</v>
      </c>
      <c r="D902" s="190" t="s">
        <v>18</v>
      </c>
      <c r="E902" s="190" t="s">
        <v>122</v>
      </c>
      <c r="F902" s="190" t="s">
        <v>17224</v>
      </c>
      <c r="G902" s="190">
        <v>1115</v>
      </c>
      <c r="H902" s="191">
        <v>0.6925</v>
      </c>
    </row>
    <row r="903" spans="2:8" x14ac:dyDescent="0.25">
      <c r="B903" s="190">
        <v>20027</v>
      </c>
      <c r="C903" s="190" t="s">
        <v>6321</v>
      </c>
      <c r="D903" s="190" t="s">
        <v>18</v>
      </c>
      <c r="E903" s="190" t="s">
        <v>385</v>
      </c>
      <c r="F903" s="190" t="s">
        <v>17224</v>
      </c>
      <c r="G903" s="190">
        <v>3843</v>
      </c>
      <c r="H903" s="191">
        <v>0.59489999999999998</v>
      </c>
    </row>
    <row r="904" spans="2:8" x14ac:dyDescent="0.25">
      <c r="B904" s="190">
        <v>20029</v>
      </c>
      <c r="C904" s="190" t="s">
        <v>6325</v>
      </c>
      <c r="D904" s="190" t="s">
        <v>18</v>
      </c>
      <c r="E904" s="190" t="s">
        <v>595</v>
      </c>
      <c r="F904" s="190" t="s">
        <v>17224</v>
      </c>
      <c r="G904" s="190">
        <v>3804</v>
      </c>
      <c r="H904" s="191">
        <v>0.52859999999999996</v>
      </c>
    </row>
    <row r="905" spans="2:8" x14ac:dyDescent="0.25">
      <c r="B905" s="190">
        <v>20031</v>
      </c>
      <c r="C905" s="190" t="s">
        <v>6329</v>
      </c>
      <c r="D905" s="190" t="s">
        <v>18</v>
      </c>
      <c r="E905" s="190" t="s">
        <v>632</v>
      </c>
      <c r="F905" s="190" t="s">
        <v>17224</v>
      </c>
      <c r="G905" s="190">
        <v>4351</v>
      </c>
      <c r="H905" s="191">
        <v>0.6492</v>
      </c>
    </row>
    <row r="906" spans="2:8" x14ac:dyDescent="0.25">
      <c r="B906" s="190">
        <v>20033</v>
      </c>
      <c r="C906" s="190" t="s">
        <v>6333</v>
      </c>
      <c r="D906" s="190" t="s">
        <v>18</v>
      </c>
      <c r="E906" s="190" t="s">
        <v>647</v>
      </c>
      <c r="F906" s="190" t="s">
        <v>17224</v>
      </c>
      <c r="G906" s="190">
        <v>953</v>
      </c>
      <c r="H906" s="191">
        <v>0.63829999999999998</v>
      </c>
    </row>
    <row r="907" spans="2:8" x14ac:dyDescent="0.25">
      <c r="B907" s="190">
        <v>20035</v>
      </c>
      <c r="C907" s="190" t="s">
        <v>6337</v>
      </c>
      <c r="D907" s="190" t="s">
        <v>18</v>
      </c>
      <c r="E907" s="190" t="s">
        <v>693</v>
      </c>
      <c r="F907" s="190" t="s">
        <v>17224</v>
      </c>
      <c r="G907" s="190">
        <v>14457</v>
      </c>
      <c r="H907" s="191">
        <v>0.52469999999999994</v>
      </c>
    </row>
    <row r="908" spans="2:8" x14ac:dyDescent="0.25">
      <c r="B908" s="190">
        <v>20037</v>
      </c>
      <c r="C908" s="190" t="s">
        <v>6341</v>
      </c>
      <c r="D908" s="190" t="s">
        <v>18</v>
      </c>
      <c r="E908" s="190" t="s">
        <v>518</v>
      </c>
      <c r="F908" s="190" t="s">
        <v>17224</v>
      </c>
      <c r="G908" s="190">
        <v>15352</v>
      </c>
      <c r="H908" s="191">
        <v>0.48399999999999999</v>
      </c>
    </row>
    <row r="909" spans="2:8" x14ac:dyDescent="0.25">
      <c r="B909" s="190">
        <v>20039</v>
      </c>
      <c r="C909" s="190" t="s">
        <v>6345</v>
      </c>
      <c r="D909" s="190" t="s">
        <v>18</v>
      </c>
      <c r="E909" s="190" t="s">
        <v>631</v>
      </c>
      <c r="F909" s="190" t="s">
        <v>17224</v>
      </c>
      <c r="G909" s="190">
        <v>1404</v>
      </c>
      <c r="H909" s="191">
        <v>0.61119999999999997</v>
      </c>
    </row>
    <row r="910" spans="2:8" x14ac:dyDescent="0.25">
      <c r="B910" s="190">
        <v>20041</v>
      </c>
      <c r="C910" s="190" t="s">
        <v>6349</v>
      </c>
      <c r="D910" s="190" t="s">
        <v>18</v>
      </c>
      <c r="E910" s="190" t="s">
        <v>779</v>
      </c>
      <c r="F910" s="190" t="s">
        <v>17224</v>
      </c>
      <c r="G910" s="190">
        <v>9032</v>
      </c>
      <c r="H910" s="191">
        <v>0.60530000000000006</v>
      </c>
    </row>
    <row r="911" spans="2:8" x14ac:dyDescent="0.25">
      <c r="B911" s="190">
        <v>20043</v>
      </c>
      <c r="C911" s="190" t="s">
        <v>6353</v>
      </c>
      <c r="D911" s="190" t="s">
        <v>18</v>
      </c>
      <c r="E911" s="190" t="s">
        <v>805</v>
      </c>
      <c r="F911" s="190" t="s">
        <v>17224</v>
      </c>
      <c r="G911" s="190">
        <v>3397</v>
      </c>
      <c r="H911" s="191">
        <v>0.53129999999999999</v>
      </c>
    </row>
    <row r="912" spans="2:8" x14ac:dyDescent="0.25">
      <c r="B912" s="190">
        <v>20045</v>
      </c>
      <c r="C912" s="190" t="s">
        <v>6357</v>
      </c>
      <c r="D912" s="190" t="s">
        <v>18</v>
      </c>
      <c r="E912" s="190" t="s">
        <v>169</v>
      </c>
      <c r="F912" s="190" t="s">
        <v>17224</v>
      </c>
      <c r="G912" s="190">
        <v>42531</v>
      </c>
      <c r="H912" s="191">
        <v>0.4254</v>
      </c>
    </row>
    <row r="913" spans="2:8" x14ac:dyDescent="0.25">
      <c r="B913" s="190">
        <v>20047</v>
      </c>
      <c r="C913" s="190" t="s">
        <v>6361</v>
      </c>
      <c r="D913" s="190" t="s">
        <v>18</v>
      </c>
      <c r="E913" s="190" t="s">
        <v>859</v>
      </c>
      <c r="F913" s="190" t="s">
        <v>17224</v>
      </c>
      <c r="G913" s="190">
        <v>1376</v>
      </c>
      <c r="H913" s="191">
        <v>0.60909999999999997</v>
      </c>
    </row>
    <row r="914" spans="2:8" x14ac:dyDescent="0.25">
      <c r="B914" s="190">
        <v>20049</v>
      </c>
      <c r="C914" s="190" t="s">
        <v>6365</v>
      </c>
      <c r="D914" s="190" t="s">
        <v>18</v>
      </c>
      <c r="E914" s="190" t="s">
        <v>867</v>
      </c>
      <c r="F914" s="190" t="s">
        <v>17224</v>
      </c>
      <c r="G914" s="190">
        <v>1246</v>
      </c>
      <c r="H914" s="191">
        <v>0.5575</v>
      </c>
    </row>
    <row r="915" spans="2:8" x14ac:dyDescent="0.25">
      <c r="B915" s="190">
        <v>20051</v>
      </c>
      <c r="C915" s="190" t="s">
        <v>6369</v>
      </c>
      <c r="D915" s="190" t="s">
        <v>18</v>
      </c>
      <c r="E915" s="190" t="s">
        <v>840</v>
      </c>
      <c r="F915" s="190" t="s">
        <v>17224</v>
      </c>
      <c r="G915" s="190">
        <v>11115</v>
      </c>
      <c r="H915" s="191">
        <v>0.48630000000000001</v>
      </c>
    </row>
    <row r="916" spans="2:8" x14ac:dyDescent="0.25">
      <c r="B916" s="190">
        <v>20053</v>
      </c>
      <c r="C916" s="190" t="s">
        <v>6373</v>
      </c>
      <c r="D916" s="190" t="s">
        <v>18</v>
      </c>
      <c r="E916" s="190" t="s">
        <v>934</v>
      </c>
      <c r="F916" s="190" t="s">
        <v>17224</v>
      </c>
      <c r="G916" s="190">
        <v>3233</v>
      </c>
      <c r="H916" s="191">
        <v>0.6179</v>
      </c>
    </row>
    <row r="917" spans="2:8" x14ac:dyDescent="0.25">
      <c r="B917" s="190">
        <v>20055</v>
      </c>
      <c r="C917" s="190" t="s">
        <v>6377</v>
      </c>
      <c r="D917" s="190" t="s">
        <v>18</v>
      </c>
      <c r="E917" s="190" t="s">
        <v>958</v>
      </c>
      <c r="F917" s="190" t="s">
        <v>17224</v>
      </c>
      <c r="G917" s="190">
        <v>12092</v>
      </c>
      <c r="H917" s="191">
        <v>0.46350000000000002</v>
      </c>
    </row>
    <row r="918" spans="2:8" x14ac:dyDescent="0.25">
      <c r="B918" s="190">
        <v>20057</v>
      </c>
      <c r="C918" s="190" t="s">
        <v>6381</v>
      </c>
      <c r="D918" s="190" t="s">
        <v>18</v>
      </c>
      <c r="E918" s="190" t="s">
        <v>933</v>
      </c>
      <c r="F918" s="190" t="s">
        <v>17224</v>
      </c>
      <c r="G918" s="190">
        <v>11283</v>
      </c>
      <c r="H918" s="191">
        <v>0.4642</v>
      </c>
    </row>
    <row r="919" spans="2:8" x14ac:dyDescent="0.25">
      <c r="B919" s="190">
        <v>20059</v>
      </c>
      <c r="C919" s="190" t="s">
        <v>6385</v>
      </c>
      <c r="D919" s="190" t="s">
        <v>18</v>
      </c>
      <c r="E919" s="190" t="s">
        <v>207</v>
      </c>
      <c r="F919" s="190" t="s">
        <v>17224</v>
      </c>
      <c r="G919" s="190">
        <v>11138</v>
      </c>
      <c r="H919" s="191">
        <v>0.55310000000000004</v>
      </c>
    </row>
    <row r="920" spans="2:8" x14ac:dyDescent="0.25">
      <c r="B920" s="190">
        <v>20061</v>
      </c>
      <c r="C920" s="190" t="s">
        <v>6389</v>
      </c>
      <c r="D920" s="190" t="s">
        <v>18</v>
      </c>
      <c r="E920" s="190" t="s">
        <v>1028</v>
      </c>
      <c r="F920" s="190" t="s">
        <v>17224</v>
      </c>
      <c r="G920" s="190">
        <v>9496</v>
      </c>
      <c r="H920" s="191">
        <v>0.4239</v>
      </c>
    </row>
    <row r="921" spans="2:8" x14ac:dyDescent="0.25">
      <c r="B921" s="190">
        <v>20063</v>
      </c>
      <c r="C921" s="190" t="s">
        <v>6393</v>
      </c>
      <c r="D921" s="190" t="s">
        <v>18</v>
      </c>
      <c r="E921" s="190" t="s">
        <v>1051</v>
      </c>
      <c r="F921" s="190" t="s">
        <v>17224</v>
      </c>
      <c r="G921" s="190">
        <v>1419</v>
      </c>
      <c r="H921" s="191">
        <v>0.6925</v>
      </c>
    </row>
    <row r="922" spans="2:8" x14ac:dyDescent="0.25">
      <c r="B922" s="190">
        <v>20065</v>
      </c>
      <c r="C922" s="190" t="s">
        <v>6397</v>
      </c>
      <c r="D922" s="190" t="s">
        <v>18</v>
      </c>
      <c r="E922" s="190" t="s">
        <v>242</v>
      </c>
      <c r="F922" s="190" t="s">
        <v>17224</v>
      </c>
      <c r="G922" s="190">
        <v>1222</v>
      </c>
      <c r="H922" s="191">
        <v>0.58979999999999999</v>
      </c>
    </row>
    <row r="923" spans="2:8" x14ac:dyDescent="0.25">
      <c r="B923" s="190">
        <v>20067</v>
      </c>
      <c r="C923" s="190" t="s">
        <v>6401</v>
      </c>
      <c r="D923" s="190" t="s">
        <v>18</v>
      </c>
      <c r="E923" s="190" t="s">
        <v>446</v>
      </c>
      <c r="F923" s="190" t="s">
        <v>17224</v>
      </c>
      <c r="G923" s="190">
        <v>3356</v>
      </c>
      <c r="H923" s="191">
        <v>0.64119999999999999</v>
      </c>
    </row>
    <row r="924" spans="2:8" x14ac:dyDescent="0.25">
      <c r="B924" s="190">
        <v>20069</v>
      </c>
      <c r="C924" s="190" t="s">
        <v>6405</v>
      </c>
      <c r="D924" s="190" t="s">
        <v>18</v>
      </c>
      <c r="E924" s="190" t="s">
        <v>1120</v>
      </c>
      <c r="F924" s="190" t="s">
        <v>17224</v>
      </c>
      <c r="G924" s="190">
        <v>2782</v>
      </c>
      <c r="H924" s="191">
        <v>0.6462</v>
      </c>
    </row>
    <row r="925" spans="2:8" x14ac:dyDescent="0.25">
      <c r="B925" s="190">
        <v>20071</v>
      </c>
      <c r="C925" s="190" t="s">
        <v>6409</v>
      </c>
      <c r="D925" s="190" t="s">
        <v>18</v>
      </c>
      <c r="E925" s="190" t="s">
        <v>1144</v>
      </c>
      <c r="F925" s="190" t="s">
        <v>17224</v>
      </c>
      <c r="G925" s="190">
        <v>682</v>
      </c>
      <c r="H925" s="191">
        <v>0.6923999999999999</v>
      </c>
    </row>
    <row r="926" spans="2:8" x14ac:dyDescent="0.25">
      <c r="B926" s="190">
        <v>20073</v>
      </c>
      <c r="C926" s="190" t="s">
        <v>6413</v>
      </c>
      <c r="D926" s="190" t="s">
        <v>18</v>
      </c>
      <c r="E926" s="190" t="s">
        <v>869</v>
      </c>
      <c r="F926" s="190" t="s">
        <v>17224</v>
      </c>
      <c r="G926" s="190">
        <v>2707</v>
      </c>
      <c r="H926" s="191">
        <v>0.55899999999999994</v>
      </c>
    </row>
    <row r="927" spans="2:8" x14ac:dyDescent="0.25">
      <c r="B927" s="190">
        <v>20075</v>
      </c>
      <c r="C927" s="190" t="s">
        <v>6417</v>
      </c>
      <c r="D927" s="190" t="s">
        <v>18</v>
      </c>
      <c r="E927" s="190" t="s">
        <v>785</v>
      </c>
      <c r="F927" s="190" t="s">
        <v>17224</v>
      </c>
      <c r="G927" s="190">
        <v>1254</v>
      </c>
      <c r="H927" s="191">
        <v>0.69279999999999997</v>
      </c>
    </row>
    <row r="928" spans="2:8" x14ac:dyDescent="0.25">
      <c r="B928" s="190">
        <v>20077</v>
      </c>
      <c r="C928" s="190" t="s">
        <v>6421</v>
      </c>
      <c r="D928" s="190" t="s">
        <v>18</v>
      </c>
      <c r="E928" s="190" t="s">
        <v>1014</v>
      </c>
      <c r="F928" s="190" t="s">
        <v>17224</v>
      </c>
      <c r="G928" s="190">
        <v>2554</v>
      </c>
      <c r="H928" s="191">
        <v>0.58829999999999993</v>
      </c>
    </row>
    <row r="929" spans="2:8" x14ac:dyDescent="0.25">
      <c r="B929" s="190">
        <v>20079</v>
      </c>
      <c r="C929" s="190" t="s">
        <v>6425</v>
      </c>
      <c r="D929" s="190" t="s">
        <v>18</v>
      </c>
      <c r="E929" s="190" t="s">
        <v>1230</v>
      </c>
      <c r="F929" s="190" t="s">
        <v>17224</v>
      </c>
      <c r="G929" s="190">
        <v>15165</v>
      </c>
      <c r="H929" s="191">
        <v>0.56259999999999999</v>
      </c>
    </row>
    <row r="930" spans="2:8" x14ac:dyDescent="0.25">
      <c r="B930" s="190">
        <v>20081</v>
      </c>
      <c r="C930" s="190" t="s">
        <v>6427</v>
      </c>
      <c r="D930" s="190" t="s">
        <v>18</v>
      </c>
      <c r="E930" s="190" t="s">
        <v>1037</v>
      </c>
      <c r="F930" s="190" t="s">
        <v>17224</v>
      </c>
      <c r="G930" s="190">
        <v>1978</v>
      </c>
      <c r="H930" s="191">
        <v>0.66069999999999995</v>
      </c>
    </row>
    <row r="931" spans="2:8" x14ac:dyDescent="0.25">
      <c r="B931" s="190">
        <v>20083</v>
      </c>
      <c r="C931" s="190" t="s">
        <v>6431</v>
      </c>
      <c r="D931" s="190" t="s">
        <v>18</v>
      </c>
      <c r="E931" s="190" t="s">
        <v>1269</v>
      </c>
      <c r="F931" s="190" t="s">
        <v>17224</v>
      </c>
      <c r="G931" s="190">
        <v>1075</v>
      </c>
      <c r="H931" s="191">
        <v>0.69269999999999998</v>
      </c>
    </row>
    <row r="932" spans="2:8" x14ac:dyDescent="0.25">
      <c r="B932" s="190">
        <v>20085</v>
      </c>
      <c r="C932" s="190" t="s">
        <v>6435</v>
      </c>
      <c r="D932" s="190" t="s">
        <v>18</v>
      </c>
      <c r="E932" s="190" t="s">
        <v>609</v>
      </c>
      <c r="F932" s="190" t="s">
        <v>17224</v>
      </c>
      <c r="G932" s="190">
        <v>6162</v>
      </c>
      <c r="H932" s="191">
        <v>0.59840000000000004</v>
      </c>
    </row>
    <row r="933" spans="2:8" x14ac:dyDescent="0.25">
      <c r="B933" s="190">
        <v>20087</v>
      </c>
      <c r="C933" s="190" t="s">
        <v>6439</v>
      </c>
      <c r="D933" s="190" t="s">
        <v>18</v>
      </c>
      <c r="E933" s="190" t="s">
        <v>648</v>
      </c>
      <c r="F933" s="190" t="s">
        <v>17224</v>
      </c>
      <c r="G933" s="190">
        <v>10384</v>
      </c>
      <c r="H933" s="191">
        <v>0.65680000000000005</v>
      </c>
    </row>
    <row r="934" spans="2:8" x14ac:dyDescent="0.25">
      <c r="B934" s="190">
        <v>20089</v>
      </c>
      <c r="C934" s="190" t="s">
        <v>6441</v>
      </c>
      <c r="D934" s="190" t="s">
        <v>18</v>
      </c>
      <c r="E934" s="190" t="s">
        <v>1327</v>
      </c>
      <c r="F934" s="190" t="s">
        <v>17224</v>
      </c>
      <c r="G934" s="190">
        <v>1550</v>
      </c>
      <c r="H934" s="191">
        <v>0.61850000000000005</v>
      </c>
    </row>
    <row r="935" spans="2:8" x14ac:dyDescent="0.25">
      <c r="B935" s="190">
        <v>20091</v>
      </c>
      <c r="C935" s="190" t="s">
        <v>6445</v>
      </c>
      <c r="D935" s="190" t="s">
        <v>18</v>
      </c>
      <c r="E935" s="190" t="s">
        <v>457</v>
      </c>
      <c r="F935" s="190" t="s">
        <v>17224</v>
      </c>
      <c r="G935" s="190">
        <v>258425</v>
      </c>
      <c r="H935" s="191">
        <v>0.55689999999999995</v>
      </c>
    </row>
    <row r="936" spans="2:8" x14ac:dyDescent="0.25">
      <c r="B936" s="190">
        <v>20093</v>
      </c>
      <c r="C936" s="190" t="s">
        <v>6449</v>
      </c>
      <c r="D936" s="190" t="s">
        <v>18</v>
      </c>
      <c r="E936" s="190" t="s">
        <v>1369</v>
      </c>
      <c r="F936" s="190" t="s">
        <v>17224</v>
      </c>
      <c r="G936" s="190">
        <v>1687</v>
      </c>
      <c r="H936" s="191">
        <v>0.56530000000000002</v>
      </c>
    </row>
    <row r="937" spans="2:8" x14ac:dyDescent="0.25">
      <c r="B937" s="190">
        <v>20095</v>
      </c>
      <c r="C937" s="190" t="s">
        <v>6453</v>
      </c>
      <c r="D937" s="190" t="s">
        <v>18</v>
      </c>
      <c r="E937" s="190" t="s">
        <v>1386</v>
      </c>
      <c r="F937" s="190" t="s">
        <v>17224</v>
      </c>
      <c r="G937" s="190">
        <v>3601</v>
      </c>
      <c r="H937" s="191">
        <v>0.62780000000000002</v>
      </c>
    </row>
    <row r="938" spans="2:8" x14ac:dyDescent="0.25">
      <c r="B938" s="190">
        <v>20097</v>
      </c>
      <c r="C938" s="190" t="s">
        <v>6457</v>
      </c>
      <c r="D938" s="190" t="s">
        <v>18</v>
      </c>
      <c r="E938" s="190" t="s">
        <v>1048</v>
      </c>
      <c r="F938" s="190" t="s">
        <v>17224</v>
      </c>
      <c r="G938" s="190">
        <v>1290</v>
      </c>
      <c r="H938" s="191">
        <v>0.63390000000000002</v>
      </c>
    </row>
    <row r="939" spans="2:8" x14ac:dyDescent="0.25">
      <c r="B939" s="190">
        <v>20099</v>
      </c>
      <c r="C939" s="190" t="s">
        <v>6461</v>
      </c>
      <c r="D939" s="190" t="s">
        <v>18</v>
      </c>
      <c r="E939" s="190" t="s">
        <v>1425</v>
      </c>
      <c r="F939" s="190" t="s">
        <v>17224</v>
      </c>
      <c r="G939" s="190">
        <v>8179</v>
      </c>
      <c r="H939" s="191">
        <v>0.52790000000000004</v>
      </c>
    </row>
    <row r="940" spans="2:8" x14ac:dyDescent="0.25">
      <c r="B940" s="190">
        <v>20101</v>
      </c>
      <c r="C940" s="190" t="s">
        <v>6465</v>
      </c>
      <c r="D940" s="190" t="s">
        <v>18</v>
      </c>
      <c r="E940" s="190" t="s">
        <v>761</v>
      </c>
      <c r="F940" s="190" t="s">
        <v>17224</v>
      </c>
      <c r="G940" s="190">
        <v>940</v>
      </c>
      <c r="H940" s="191">
        <v>0.69269999999999998</v>
      </c>
    </row>
    <row r="941" spans="2:8" x14ac:dyDescent="0.25">
      <c r="B941" s="190">
        <v>20103</v>
      </c>
      <c r="C941" s="190" t="s">
        <v>6469</v>
      </c>
      <c r="D941" s="190" t="s">
        <v>18</v>
      </c>
      <c r="E941" s="190" t="s">
        <v>1466</v>
      </c>
      <c r="F941" s="190" t="s">
        <v>17224</v>
      </c>
      <c r="G941" s="190">
        <v>34045</v>
      </c>
      <c r="H941" s="191">
        <v>0.54</v>
      </c>
    </row>
    <row r="942" spans="2:8" x14ac:dyDescent="0.25">
      <c r="B942" s="190">
        <v>20105</v>
      </c>
      <c r="C942" s="190" t="s">
        <v>6471</v>
      </c>
      <c r="D942" s="190" t="s">
        <v>18</v>
      </c>
      <c r="E942" s="190" t="s">
        <v>365</v>
      </c>
      <c r="F942" s="190" t="s">
        <v>17224</v>
      </c>
      <c r="G942" s="190">
        <v>1491</v>
      </c>
      <c r="H942" s="191">
        <v>0.6331</v>
      </c>
    </row>
    <row r="943" spans="2:8" x14ac:dyDescent="0.25">
      <c r="B943" s="190">
        <v>20107</v>
      </c>
      <c r="C943" s="190" t="s">
        <v>6475</v>
      </c>
      <c r="D943" s="190" t="s">
        <v>18</v>
      </c>
      <c r="E943" s="190" t="s">
        <v>813</v>
      </c>
      <c r="F943" s="190" t="s">
        <v>17224</v>
      </c>
      <c r="G943" s="190">
        <v>4895</v>
      </c>
      <c r="H943" s="191">
        <v>0.5877</v>
      </c>
    </row>
    <row r="944" spans="2:8" x14ac:dyDescent="0.25">
      <c r="B944" s="190">
        <v>20109</v>
      </c>
      <c r="C944" s="190" t="s">
        <v>6477</v>
      </c>
      <c r="D944" s="190" t="s">
        <v>18</v>
      </c>
      <c r="E944" s="190" t="s">
        <v>849</v>
      </c>
      <c r="F944" s="190" t="s">
        <v>17224</v>
      </c>
      <c r="G944" s="190">
        <v>1323</v>
      </c>
      <c r="H944" s="191">
        <v>0.62</v>
      </c>
    </row>
    <row r="945" spans="2:8" x14ac:dyDescent="0.25">
      <c r="B945" s="190">
        <v>20111</v>
      </c>
      <c r="C945" s="190" t="s">
        <v>6481</v>
      </c>
      <c r="D945" s="190" t="s">
        <v>18</v>
      </c>
      <c r="E945" s="190" t="s">
        <v>443</v>
      </c>
      <c r="F945" s="190" t="s">
        <v>17224</v>
      </c>
      <c r="G945" s="190">
        <v>11841</v>
      </c>
      <c r="H945" s="191">
        <v>0.45850000000000002</v>
      </c>
    </row>
    <row r="946" spans="2:8" x14ac:dyDescent="0.25">
      <c r="B946" s="190">
        <v>20113</v>
      </c>
      <c r="C946" s="190" t="s">
        <v>6485</v>
      </c>
      <c r="D946" s="190" t="s">
        <v>18</v>
      </c>
      <c r="E946" s="190" t="s">
        <v>1322</v>
      </c>
      <c r="F946" s="190" t="s">
        <v>17224</v>
      </c>
      <c r="G946" s="190">
        <v>14250</v>
      </c>
      <c r="H946" s="191">
        <v>0.60699999999999998</v>
      </c>
    </row>
    <row r="947" spans="2:8" x14ac:dyDescent="0.25">
      <c r="B947" s="190">
        <v>20115</v>
      </c>
      <c r="C947" s="190" t="s">
        <v>6489</v>
      </c>
      <c r="D947" s="190" t="s">
        <v>18</v>
      </c>
      <c r="E947" s="190" t="s">
        <v>866</v>
      </c>
      <c r="F947" s="190" t="s">
        <v>17224</v>
      </c>
      <c r="G947" s="190">
        <v>6165</v>
      </c>
      <c r="H947" s="191">
        <v>0.62119999999999997</v>
      </c>
    </row>
    <row r="948" spans="2:8" x14ac:dyDescent="0.25">
      <c r="B948" s="190">
        <v>20117</v>
      </c>
      <c r="C948" s="190" t="s">
        <v>6493</v>
      </c>
      <c r="D948" s="190" t="s">
        <v>18</v>
      </c>
      <c r="E948" s="190" t="s">
        <v>924</v>
      </c>
      <c r="F948" s="190" t="s">
        <v>17224</v>
      </c>
      <c r="G948" s="190">
        <v>4787</v>
      </c>
      <c r="H948" s="191">
        <v>0.60909999999999997</v>
      </c>
    </row>
    <row r="949" spans="2:8" x14ac:dyDescent="0.25">
      <c r="B949" s="190">
        <v>20119</v>
      </c>
      <c r="C949" s="190" t="s">
        <v>6497</v>
      </c>
      <c r="D949" s="190" t="s">
        <v>18</v>
      </c>
      <c r="E949" s="190" t="s">
        <v>1356</v>
      </c>
      <c r="F949" s="190" t="s">
        <v>17224</v>
      </c>
      <c r="G949" s="190">
        <v>2070</v>
      </c>
      <c r="H949" s="191">
        <v>0.62369999999999992</v>
      </c>
    </row>
    <row r="950" spans="2:8" x14ac:dyDescent="0.25">
      <c r="B950" s="190">
        <v>20121</v>
      </c>
      <c r="C950" s="190" t="s">
        <v>6501</v>
      </c>
      <c r="D950" s="190" t="s">
        <v>18</v>
      </c>
      <c r="E950" s="190" t="s">
        <v>1465</v>
      </c>
      <c r="F950" s="190" t="s">
        <v>17224</v>
      </c>
      <c r="G950" s="190">
        <v>16022</v>
      </c>
      <c r="H950" s="191">
        <v>0.59509999999999996</v>
      </c>
    </row>
    <row r="951" spans="2:8" x14ac:dyDescent="0.25">
      <c r="B951" s="190">
        <v>20123</v>
      </c>
      <c r="C951" s="190" t="s">
        <v>6503</v>
      </c>
      <c r="D951" s="190" t="s">
        <v>18</v>
      </c>
      <c r="E951" s="190" t="s">
        <v>1622</v>
      </c>
      <c r="F951" s="190" t="s">
        <v>17224</v>
      </c>
      <c r="G951" s="190">
        <v>2994</v>
      </c>
      <c r="H951" s="191">
        <v>0.63419999999999999</v>
      </c>
    </row>
    <row r="952" spans="2:8" x14ac:dyDescent="0.25">
      <c r="B952" s="190">
        <v>20125</v>
      </c>
      <c r="C952" s="190" t="s">
        <v>6507</v>
      </c>
      <c r="D952" s="190" t="s">
        <v>18</v>
      </c>
      <c r="E952" s="190" t="s">
        <v>598</v>
      </c>
      <c r="F952" s="190" t="s">
        <v>17224</v>
      </c>
      <c r="G952" s="190">
        <v>13387</v>
      </c>
      <c r="H952" s="191">
        <v>0.52229999999999999</v>
      </c>
    </row>
    <row r="953" spans="2:8" x14ac:dyDescent="0.25">
      <c r="B953" s="190">
        <v>20127</v>
      </c>
      <c r="C953" s="190" t="s">
        <v>6511</v>
      </c>
      <c r="D953" s="190" t="s">
        <v>18</v>
      </c>
      <c r="E953" s="190" t="s">
        <v>572</v>
      </c>
      <c r="F953" s="190" t="s">
        <v>17224</v>
      </c>
      <c r="G953" s="190">
        <v>2899</v>
      </c>
      <c r="H953" s="191">
        <v>0.62929999999999997</v>
      </c>
    </row>
    <row r="954" spans="2:8" x14ac:dyDescent="0.25">
      <c r="B954" s="190">
        <v>20129</v>
      </c>
      <c r="C954" s="190" t="s">
        <v>6515</v>
      </c>
      <c r="D954" s="190" t="s">
        <v>18</v>
      </c>
      <c r="E954" s="190" t="s">
        <v>1012</v>
      </c>
      <c r="F954" s="190" t="s">
        <v>17224</v>
      </c>
      <c r="G954" s="190">
        <v>1388</v>
      </c>
      <c r="H954" s="191">
        <v>0.58960000000000001</v>
      </c>
    </row>
    <row r="955" spans="2:8" x14ac:dyDescent="0.25">
      <c r="B955" s="190">
        <v>20131</v>
      </c>
      <c r="C955" s="190" t="s">
        <v>6519</v>
      </c>
      <c r="D955" s="190" t="s">
        <v>18</v>
      </c>
      <c r="E955" s="190" t="s">
        <v>1672</v>
      </c>
      <c r="F955" s="190" t="s">
        <v>17224</v>
      </c>
      <c r="G955" s="190">
        <v>4973</v>
      </c>
      <c r="H955" s="191">
        <v>0.61250000000000004</v>
      </c>
    </row>
    <row r="956" spans="2:8" x14ac:dyDescent="0.25">
      <c r="B956" s="190">
        <v>20133</v>
      </c>
      <c r="C956" s="190" t="s">
        <v>6523</v>
      </c>
      <c r="D956" s="190" t="s">
        <v>18</v>
      </c>
      <c r="E956" s="190" t="s">
        <v>1714</v>
      </c>
      <c r="F956" s="190" t="s">
        <v>17224</v>
      </c>
      <c r="G956" s="190">
        <v>6965</v>
      </c>
      <c r="H956" s="191">
        <v>0.55659999999999998</v>
      </c>
    </row>
    <row r="957" spans="2:8" x14ac:dyDescent="0.25">
      <c r="B957" s="190">
        <v>20135</v>
      </c>
      <c r="C957" s="190" t="s">
        <v>6527</v>
      </c>
      <c r="D957" s="190" t="s">
        <v>18</v>
      </c>
      <c r="E957" s="190" t="s">
        <v>1725</v>
      </c>
      <c r="F957" s="190" t="s">
        <v>17224</v>
      </c>
      <c r="G957" s="190">
        <v>1670</v>
      </c>
      <c r="H957" s="191">
        <v>0.69269999999999998</v>
      </c>
    </row>
    <row r="958" spans="2:8" x14ac:dyDescent="0.25">
      <c r="B958" s="190">
        <v>20137</v>
      </c>
      <c r="C958" s="190" t="s">
        <v>6531</v>
      </c>
      <c r="D958" s="190" t="s">
        <v>18</v>
      </c>
      <c r="E958" s="190" t="s">
        <v>1738</v>
      </c>
      <c r="F958" s="190" t="s">
        <v>17224</v>
      </c>
      <c r="G958" s="190">
        <v>2609</v>
      </c>
      <c r="H958" s="191">
        <v>0.57350000000000001</v>
      </c>
    </row>
    <row r="959" spans="2:8" x14ac:dyDescent="0.25">
      <c r="B959" s="190">
        <v>20139</v>
      </c>
      <c r="C959" s="190" t="s">
        <v>6535</v>
      </c>
      <c r="D959" s="190" t="s">
        <v>18</v>
      </c>
      <c r="E959" s="190" t="s">
        <v>1563</v>
      </c>
      <c r="F959" s="190" t="s">
        <v>17224</v>
      </c>
      <c r="G959" s="190">
        <v>7394</v>
      </c>
      <c r="H959" s="191">
        <v>0.57109999999999994</v>
      </c>
    </row>
    <row r="960" spans="2:8" x14ac:dyDescent="0.25">
      <c r="B960" s="190">
        <v>20141</v>
      </c>
      <c r="C960" s="190" t="s">
        <v>6537</v>
      </c>
      <c r="D960" s="190" t="s">
        <v>18</v>
      </c>
      <c r="E960" s="190" t="s">
        <v>1764</v>
      </c>
      <c r="F960" s="190" t="s">
        <v>17224</v>
      </c>
      <c r="G960" s="190">
        <v>1888</v>
      </c>
      <c r="H960" s="191">
        <v>0.64859999999999995</v>
      </c>
    </row>
    <row r="961" spans="2:8" x14ac:dyDescent="0.25">
      <c r="B961" s="190">
        <v>20143</v>
      </c>
      <c r="C961" s="190" t="s">
        <v>6541</v>
      </c>
      <c r="D961" s="190" t="s">
        <v>18</v>
      </c>
      <c r="E961" s="190" t="s">
        <v>1577</v>
      </c>
      <c r="F961" s="190" t="s">
        <v>17224</v>
      </c>
      <c r="G961" s="190">
        <v>2879</v>
      </c>
      <c r="H961" s="191">
        <v>0.62060000000000004</v>
      </c>
    </row>
    <row r="962" spans="2:8" x14ac:dyDescent="0.25">
      <c r="B962" s="190">
        <v>20145</v>
      </c>
      <c r="C962" s="190" t="s">
        <v>6545</v>
      </c>
      <c r="D962" s="190" t="s">
        <v>18</v>
      </c>
      <c r="E962" s="190" t="s">
        <v>1593</v>
      </c>
      <c r="F962" s="190" t="s">
        <v>17224</v>
      </c>
      <c r="G962" s="190">
        <v>2969</v>
      </c>
      <c r="H962" s="191">
        <v>0.56159999999999999</v>
      </c>
    </row>
    <row r="963" spans="2:8" x14ac:dyDescent="0.25">
      <c r="B963" s="190">
        <v>20147</v>
      </c>
      <c r="C963" s="190" t="s">
        <v>6549</v>
      </c>
      <c r="D963" s="190" t="s">
        <v>18</v>
      </c>
      <c r="E963" s="190" t="s">
        <v>1147</v>
      </c>
      <c r="F963" s="190" t="s">
        <v>17224</v>
      </c>
      <c r="G963" s="190">
        <v>2688</v>
      </c>
      <c r="H963" s="191">
        <v>0.64489999999999992</v>
      </c>
    </row>
    <row r="964" spans="2:8" x14ac:dyDescent="0.25">
      <c r="B964" s="190">
        <v>20149</v>
      </c>
      <c r="C964" s="190" t="s">
        <v>6553</v>
      </c>
      <c r="D964" s="190" t="s">
        <v>18</v>
      </c>
      <c r="E964" s="190" t="s">
        <v>1658</v>
      </c>
      <c r="F964" s="190" t="s">
        <v>17224</v>
      </c>
      <c r="G964" s="190">
        <v>11330</v>
      </c>
      <c r="H964" s="191">
        <v>0.61380000000000001</v>
      </c>
    </row>
    <row r="965" spans="2:8" x14ac:dyDescent="0.25">
      <c r="B965" s="190">
        <v>20151</v>
      </c>
      <c r="C965" s="190" t="s">
        <v>6557</v>
      </c>
      <c r="D965" s="190" t="s">
        <v>18</v>
      </c>
      <c r="E965" s="190" t="s">
        <v>1822</v>
      </c>
      <c r="F965" s="190" t="s">
        <v>17224</v>
      </c>
      <c r="G965" s="190">
        <v>4206</v>
      </c>
      <c r="H965" s="191">
        <v>0.5887</v>
      </c>
    </row>
    <row r="966" spans="2:8" x14ac:dyDescent="0.25">
      <c r="B966" s="190">
        <v>20153</v>
      </c>
      <c r="C966" s="190" t="s">
        <v>6561</v>
      </c>
      <c r="D966" s="190" t="s">
        <v>18</v>
      </c>
      <c r="E966" s="190" t="s">
        <v>1830</v>
      </c>
      <c r="F966" s="190" t="s">
        <v>17224</v>
      </c>
      <c r="G966" s="190">
        <v>1308</v>
      </c>
      <c r="H966" s="191">
        <v>0.60609999999999997</v>
      </c>
    </row>
    <row r="967" spans="2:8" x14ac:dyDescent="0.25">
      <c r="B967" s="190">
        <v>20155</v>
      </c>
      <c r="C967" s="190" t="s">
        <v>6565</v>
      </c>
      <c r="D967" s="190" t="s">
        <v>18</v>
      </c>
      <c r="E967" s="190" t="s">
        <v>1842</v>
      </c>
      <c r="F967" s="190" t="s">
        <v>17224</v>
      </c>
      <c r="G967" s="190">
        <v>25569</v>
      </c>
      <c r="H967" s="191">
        <v>0.51950000000000007</v>
      </c>
    </row>
    <row r="968" spans="2:8" x14ac:dyDescent="0.25">
      <c r="B968" s="190">
        <v>20157</v>
      </c>
      <c r="C968" s="190" t="s">
        <v>6569</v>
      </c>
      <c r="D968" s="190" t="s">
        <v>18</v>
      </c>
      <c r="E968" s="190" t="s">
        <v>1855</v>
      </c>
      <c r="F968" s="190" t="s">
        <v>17224</v>
      </c>
      <c r="G968" s="190">
        <v>2487</v>
      </c>
      <c r="H968" s="191">
        <v>0.62680000000000002</v>
      </c>
    </row>
    <row r="969" spans="2:8" x14ac:dyDescent="0.25">
      <c r="B969" s="190">
        <v>20159</v>
      </c>
      <c r="C969" s="190" t="s">
        <v>6573</v>
      </c>
      <c r="D969" s="190" t="s">
        <v>18</v>
      </c>
      <c r="E969" s="190" t="s">
        <v>1702</v>
      </c>
      <c r="F969" s="190" t="s">
        <v>17224</v>
      </c>
      <c r="G969" s="190">
        <v>4528</v>
      </c>
      <c r="H969" s="191">
        <v>0.59340000000000004</v>
      </c>
    </row>
    <row r="970" spans="2:8" x14ac:dyDescent="0.25">
      <c r="B970" s="190">
        <v>20161</v>
      </c>
      <c r="C970" s="190" t="s">
        <v>6577</v>
      </c>
      <c r="D970" s="190" t="s">
        <v>18</v>
      </c>
      <c r="E970" s="190" t="s">
        <v>1873</v>
      </c>
      <c r="F970" s="190" t="s">
        <v>17224</v>
      </c>
      <c r="G970" s="190">
        <v>22056</v>
      </c>
      <c r="H970" s="191">
        <v>0.35200000000000004</v>
      </c>
    </row>
    <row r="971" spans="2:8" x14ac:dyDescent="0.25">
      <c r="B971" s="190">
        <v>20163</v>
      </c>
      <c r="C971" s="190" t="s">
        <v>6579</v>
      </c>
      <c r="D971" s="190" t="s">
        <v>18</v>
      </c>
      <c r="E971" s="190" t="s">
        <v>1882</v>
      </c>
      <c r="F971" s="190" t="s">
        <v>17224</v>
      </c>
      <c r="G971" s="190">
        <v>2212</v>
      </c>
      <c r="H971" s="191">
        <v>0.57909999999999995</v>
      </c>
    </row>
    <row r="972" spans="2:8" x14ac:dyDescent="0.25">
      <c r="B972" s="190">
        <v>20165</v>
      </c>
      <c r="C972" s="190" t="s">
        <v>6583</v>
      </c>
      <c r="D972" s="190" t="s">
        <v>18</v>
      </c>
      <c r="E972" s="190" t="s">
        <v>1750</v>
      </c>
      <c r="F972" s="190" t="s">
        <v>17224</v>
      </c>
      <c r="G972" s="190">
        <v>1535</v>
      </c>
      <c r="H972" s="191">
        <v>0.58590000000000009</v>
      </c>
    </row>
    <row r="973" spans="2:8" x14ac:dyDescent="0.25">
      <c r="B973" s="190">
        <v>20167</v>
      </c>
      <c r="C973" s="190" t="s">
        <v>6587</v>
      </c>
      <c r="D973" s="190" t="s">
        <v>18</v>
      </c>
      <c r="E973" s="190" t="s">
        <v>1557</v>
      </c>
      <c r="F973" s="190" t="s">
        <v>17224</v>
      </c>
      <c r="G973" s="190">
        <v>3153</v>
      </c>
      <c r="H973" s="191">
        <v>0.57379999999999998</v>
      </c>
    </row>
    <row r="974" spans="2:8" x14ac:dyDescent="0.25">
      <c r="B974" s="190">
        <v>20169</v>
      </c>
      <c r="C974" s="190" t="s">
        <v>6591</v>
      </c>
      <c r="D974" s="190" t="s">
        <v>18</v>
      </c>
      <c r="E974" s="190" t="s">
        <v>1646</v>
      </c>
      <c r="F974" s="190" t="s">
        <v>17224</v>
      </c>
      <c r="G974" s="190">
        <v>21084</v>
      </c>
      <c r="H974" s="191">
        <v>0.50690000000000002</v>
      </c>
    </row>
    <row r="975" spans="2:8" x14ac:dyDescent="0.25">
      <c r="B975" s="190">
        <v>20171</v>
      </c>
      <c r="C975" s="190" t="s">
        <v>6595</v>
      </c>
      <c r="D975" s="190" t="s">
        <v>18</v>
      </c>
      <c r="E975" s="190" t="s">
        <v>1636</v>
      </c>
      <c r="F975" s="190" t="s">
        <v>17224</v>
      </c>
      <c r="G975" s="190">
        <v>2305</v>
      </c>
      <c r="H975" s="191">
        <v>0.61899999999999999</v>
      </c>
    </row>
    <row r="976" spans="2:8" x14ac:dyDescent="0.25">
      <c r="B976" s="190">
        <v>20173</v>
      </c>
      <c r="C976" s="190" t="s">
        <v>6599</v>
      </c>
      <c r="D976" s="190" t="s">
        <v>18</v>
      </c>
      <c r="E976" s="190" t="s">
        <v>1585</v>
      </c>
      <c r="F976" s="190" t="s">
        <v>17224</v>
      </c>
      <c r="G976" s="190">
        <v>194621</v>
      </c>
      <c r="H976" s="191">
        <v>0.49420000000000003</v>
      </c>
    </row>
    <row r="977" spans="2:8" x14ac:dyDescent="0.25">
      <c r="B977" s="190">
        <v>20175</v>
      </c>
      <c r="C977" s="190" t="s">
        <v>6601</v>
      </c>
      <c r="D977" s="190" t="s">
        <v>18</v>
      </c>
      <c r="E977" s="190" t="s">
        <v>1868</v>
      </c>
      <c r="F977" s="190" t="s">
        <v>17224</v>
      </c>
      <c r="G977" s="190">
        <v>6947</v>
      </c>
      <c r="H977" s="191">
        <v>0.45350000000000001</v>
      </c>
    </row>
    <row r="978" spans="2:8" x14ac:dyDescent="0.25">
      <c r="B978" s="190">
        <v>20177</v>
      </c>
      <c r="C978" s="190" t="s">
        <v>6605</v>
      </c>
      <c r="D978" s="190" t="s">
        <v>18</v>
      </c>
      <c r="E978" s="190" t="s">
        <v>1936</v>
      </c>
      <c r="F978" s="190" t="s">
        <v>17224</v>
      </c>
      <c r="G978" s="190">
        <v>67277</v>
      </c>
      <c r="H978" s="191">
        <v>0.49119999999999997</v>
      </c>
    </row>
    <row r="979" spans="2:8" x14ac:dyDescent="0.25">
      <c r="B979" s="190">
        <v>20179</v>
      </c>
      <c r="C979" s="190" t="s">
        <v>6607</v>
      </c>
      <c r="D979" s="190" t="s">
        <v>18</v>
      </c>
      <c r="E979" s="190" t="s">
        <v>684</v>
      </c>
      <c r="F979" s="190" t="s">
        <v>17224</v>
      </c>
      <c r="G979" s="190">
        <v>1436</v>
      </c>
      <c r="H979" s="191">
        <v>0.69269999999999998</v>
      </c>
    </row>
    <row r="980" spans="2:8" x14ac:dyDescent="0.25">
      <c r="B980" s="190">
        <v>20181</v>
      </c>
      <c r="C980" s="190" t="s">
        <v>6611</v>
      </c>
      <c r="D980" s="190" t="s">
        <v>18</v>
      </c>
      <c r="E980" s="190" t="s">
        <v>970</v>
      </c>
      <c r="F980" s="190" t="s">
        <v>17224</v>
      </c>
      <c r="G980" s="190">
        <v>2804</v>
      </c>
      <c r="H980" s="191">
        <v>0.59240000000000004</v>
      </c>
    </row>
    <row r="981" spans="2:8" x14ac:dyDescent="0.25">
      <c r="B981" s="190">
        <v>20183</v>
      </c>
      <c r="C981" s="190" t="s">
        <v>6615</v>
      </c>
      <c r="D981" s="190" t="s">
        <v>18</v>
      </c>
      <c r="E981" s="190" t="s">
        <v>1686</v>
      </c>
      <c r="F981" s="190" t="s">
        <v>17224</v>
      </c>
      <c r="G981" s="190">
        <v>1937</v>
      </c>
      <c r="H981" s="191">
        <v>0.6431</v>
      </c>
    </row>
    <row r="982" spans="2:8" x14ac:dyDescent="0.25">
      <c r="B982" s="190">
        <v>20185</v>
      </c>
      <c r="C982" s="190" t="s">
        <v>6619</v>
      </c>
      <c r="D982" s="190" t="s">
        <v>18</v>
      </c>
      <c r="E982" s="190" t="s">
        <v>1923</v>
      </c>
      <c r="F982" s="190" t="s">
        <v>17224</v>
      </c>
      <c r="G982" s="190">
        <v>2090</v>
      </c>
      <c r="H982" s="191">
        <v>0.60609999999999997</v>
      </c>
    </row>
    <row r="983" spans="2:8" x14ac:dyDescent="0.25">
      <c r="B983" s="190">
        <v>20187</v>
      </c>
      <c r="C983" s="190" t="s">
        <v>6623</v>
      </c>
      <c r="D983" s="190" t="s">
        <v>18</v>
      </c>
      <c r="E983" s="190" t="s">
        <v>1901</v>
      </c>
      <c r="F983" s="190" t="s">
        <v>17224</v>
      </c>
      <c r="G983" s="190">
        <v>1077</v>
      </c>
      <c r="H983" s="191">
        <v>0.6926000000000001</v>
      </c>
    </row>
    <row r="984" spans="2:8" x14ac:dyDescent="0.25">
      <c r="B984" s="190">
        <v>20189</v>
      </c>
      <c r="C984" s="190" t="s">
        <v>6627</v>
      </c>
      <c r="D984" s="190" t="s">
        <v>18</v>
      </c>
      <c r="E984" s="190" t="s">
        <v>1096</v>
      </c>
      <c r="F984" s="190" t="s">
        <v>17224</v>
      </c>
      <c r="G984" s="190">
        <v>2386</v>
      </c>
      <c r="H984" s="191">
        <v>0.61480000000000001</v>
      </c>
    </row>
    <row r="985" spans="2:8" x14ac:dyDescent="0.25">
      <c r="B985" s="190">
        <v>20191</v>
      </c>
      <c r="C985" s="190" t="s">
        <v>6631</v>
      </c>
      <c r="D985" s="190" t="s">
        <v>18</v>
      </c>
      <c r="E985" s="190" t="s">
        <v>1894</v>
      </c>
      <c r="F985" s="190" t="s">
        <v>17224</v>
      </c>
      <c r="G985" s="190">
        <v>10396</v>
      </c>
      <c r="H985" s="191">
        <v>0.5776</v>
      </c>
    </row>
    <row r="986" spans="2:8" x14ac:dyDescent="0.25">
      <c r="B986" s="190">
        <v>20193</v>
      </c>
      <c r="C986" s="190" t="s">
        <v>6635</v>
      </c>
      <c r="D986" s="190" t="s">
        <v>18</v>
      </c>
      <c r="E986" s="190" t="s">
        <v>1919</v>
      </c>
      <c r="F986" s="190" t="s">
        <v>17224</v>
      </c>
      <c r="G986" s="190">
        <v>3462</v>
      </c>
      <c r="H986" s="191">
        <v>0.55979999999999996</v>
      </c>
    </row>
    <row r="987" spans="2:8" x14ac:dyDescent="0.25">
      <c r="B987" s="190">
        <v>20195</v>
      </c>
      <c r="C987" s="190" t="s">
        <v>6639</v>
      </c>
      <c r="D987" s="190" t="s">
        <v>18</v>
      </c>
      <c r="E987" s="190" t="s">
        <v>1980</v>
      </c>
      <c r="F987" s="190" t="s">
        <v>17224</v>
      </c>
      <c r="G987" s="190">
        <v>1448</v>
      </c>
      <c r="H987" s="191">
        <v>0.61199999999999999</v>
      </c>
    </row>
    <row r="988" spans="2:8" x14ac:dyDescent="0.25">
      <c r="B988" s="190">
        <v>20197</v>
      </c>
      <c r="C988" s="190" t="s">
        <v>6643</v>
      </c>
      <c r="D988" s="190" t="s">
        <v>18</v>
      </c>
      <c r="E988" s="190" t="s">
        <v>1986</v>
      </c>
      <c r="F988" s="190" t="s">
        <v>17224</v>
      </c>
      <c r="G988" s="190">
        <v>3635</v>
      </c>
      <c r="H988" s="191">
        <v>0.63880000000000003</v>
      </c>
    </row>
    <row r="989" spans="2:8" x14ac:dyDescent="0.25">
      <c r="B989" s="190">
        <v>20199</v>
      </c>
      <c r="C989" s="190" t="s">
        <v>6645</v>
      </c>
      <c r="D989" s="190" t="s">
        <v>18</v>
      </c>
      <c r="E989" s="190" t="s">
        <v>1990</v>
      </c>
      <c r="F989" s="190" t="s">
        <v>17224</v>
      </c>
      <c r="G989" s="190">
        <v>847</v>
      </c>
      <c r="H989" s="191">
        <v>0.6926000000000001</v>
      </c>
    </row>
    <row r="990" spans="2:8" x14ac:dyDescent="0.25">
      <c r="B990" s="190">
        <v>20201</v>
      </c>
      <c r="C990" s="190" t="s">
        <v>6649</v>
      </c>
      <c r="D990" s="190" t="s">
        <v>18</v>
      </c>
      <c r="E990" s="190" t="s">
        <v>271</v>
      </c>
      <c r="F990" s="190" t="s">
        <v>17224</v>
      </c>
      <c r="G990" s="190">
        <v>2844</v>
      </c>
      <c r="H990" s="191">
        <v>0.6411</v>
      </c>
    </row>
    <row r="991" spans="2:8" x14ac:dyDescent="0.25">
      <c r="B991" s="190">
        <v>20203</v>
      </c>
      <c r="C991" s="190" t="s">
        <v>6653</v>
      </c>
      <c r="D991" s="190" t="s">
        <v>18</v>
      </c>
      <c r="E991" s="190" t="s">
        <v>1998</v>
      </c>
      <c r="F991" s="190" t="s">
        <v>17224</v>
      </c>
      <c r="G991" s="190">
        <v>1066</v>
      </c>
      <c r="H991" s="191">
        <v>0.63300000000000001</v>
      </c>
    </row>
    <row r="992" spans="2:8" x14ac:dyDescent="0.25">
      <c r="B992" s="190">
        <v>20205</v>
      </c>
      <c r="C992" s="190" t="s">
        <v>6657</v>
      </c>
      <c r="D992" s="190" t="s">
        <v>18</v>
      </c>
      <c r="E992" s="190" t="s">
        <v>1969</v>
      </c>
      <c r="F992" s="190" t="s">
        <v>17224</v>
      </c>
      <c r="G992" s="190">
        <v>3901</v>
      </c>
      <c r="H992" s="191">
        <v>0.56240000000000001</v>
      </c>
    </row>
    <row r="993" spans="2:8" x14ac:dyDescent="0.25">
      <c r="B993" s="190">
        <v>20207</v>
      </c>
      <c r="C993" s="190" t="s">
        <v>6661</v>
      </c>
      <c r="D993" s="190" t="s">
        <v>18</v>
      </c>
      <c r="E993" s="190" t="s">
        <v>2006</v>
      </c>
      <c r="F993" s="190" t="s">
        <v>17224</v>
      </c>
      <c r="G993" s="190">
        <v>1446</v>
      </c>
      <c r="H993" s="191">
        <v>0.55189999999999995</v>
      </c>
    </row>
    <row r="994" spans="2:8" x14ac:dyDescent="0.25">
      <c r="B994" s="190">
        <v>20209</v>
      </c>
      <c r="C994" s="190" t="s">
        <v>6665</v>
      </c>
      <c r="D994" s="190" t="s">
        <v>18</v>
      </c>
      <c r="E994" s="190" t="s">
        <v>2009</v>
      </c>
      <c r="F994" s="190" t="s">
        <v>17224</v>
      </c>
      <c r="G994" s="190">
        <v>48615</v>
      </c>
      <c r="H994" s="191">
        <v>0.40600000000000003</v>
      </c>
    </row>
    <row r="995" spans="2:8" x14ac:dyDescent="0.25">
      <c r="B995" s="190">
        <v>21001</v>
      </c>
      <c r="C995" s="190" t="s">
        <v>6667</v>
      </c>
      <c r="D995" s="190" t="s">
        <v>19</v>
      </c>
      <c r="E995" s="190" t="s">
        <v>71</v>
      </c>
      <c r="F995" s="190" t="s">
        <v>17225</v>
      </c>
      <c r="G995" s="190">
        <v>7158</v>
      </c>
      <c r="H995" s="191">
        <v>0.4708</v>
      </c>
    </row>
    <row r="996" spans="2:8" x14ac:dyDescent="0.25">
      <c r="B996" s="190">
        <v>21003</v>
      </c>
      <c r="C996" s="190" t="s">
        <v>6673</v>
      </c>
      <c r="D996" s="190" t="s">
        <v>19</v>
      </c>
      <c r="E996" s="190" t="s">
        <v>72</v>
      </c>
      <c r="F996" s="190" t="s">
        <v>17225</v>
      </c>
      <c r="G996" s="190">
        <v>8041</v>
      </c>
      <c r="H996" s="191">
        <v>0.48450000000000004</v>
      </c>
    </row>
    <row r="997" spans="2:8" x14ac:dyDescent="0.25">
      <c r="B997" s="190">
        <v>21005</v>
      </c>
      <c r="C997" s="190" t="s">
        <v>6677</v>
      </c>
      <c r="D997" s="190" t="s">
        <v>19</v>
      </c>
      <c r="E997" s="190" t="s">
        <v>92</v>
      </c>
      <c r="F997" s="190" t="s">
        <v>17225</v>
      </c>
      <c r="G997" s="190">
        <v>10207</v>
      </c>
      <c r="H997" s="191">
        <v>0.5706</v>
      </c>
    </row>
    <row r="998" spans="2:8" x14ac:dyDescent="0.25">
      <c r="B998" s="190">
        <v>21007</v>
      </c>
      <c r="C998" s="190" t="s">
        <v>6681</v>
      </c>
      <c r="D998" s="190" t="s">
        <v>19</v>
      </c>
      <c r="E998" s="190" t="s">
        <v>205</v>
      </c>
      <c r="F998" s="190" t="s">
        <v>17225</v>
      </c>
      <c r="G998" s="190">
        <v>3877</v>
      </c>
      <c r="H998" s="191">
        <v>0.59179999999999999</v>
      </c>
    </row>
    <row r="999" spans="2:8" x14ac:dyDescent="0.25">
      <c r="B999" s="190">
        <v>21009</v>
      </c>
      <c r="C999" s="190" t="s">
        <v>6685</v>
      </c>
      <c r="D999" s="190" t="s">
        <v>19</v>
      </c>
      <c r="E999" s="190" t="s">
        <v>253</v>
      </c>
      <c r="F999" s="190" t="s">
        <v>17225</v>
      </c>
      <c r="G999" s="190">
        <v>16996</v>
      </c>
      <c r="H999" s="191">
        <v>0.49079999999999996</v>
      </c>
    </row>
    <row r="1000" spans="2:8" x14ac:dyDescent="0.25">
      <c r="B1000" s="190">
        <v>21011</v>
      </c>
      <c r="C1000" s="190" t="s">
        <v>6689</v>
      </c>
      <c r="D1000" s="190" t="s">
        <v>19</v>
      </c>
      <c r="E1000" s="190" t="s">
        <v>294</v>
      </c>
      <c r="F1000" s="190" t="s">
        <v>17225</v>
      </c>
      <c r="G1000" s="190">
        <v>4701</v>
      </c>
      <c r="H1000" s="191">
        <v>0.47939999999999999</v>
      </c>
    </row>
    <row r="1001" spans="2:8" x14ac:dyDescent="0.25">
      <c r="B1001" s="190">
        <v>21013</v>
      </c>
      <c r="C1001" s="190" t="s">
        <v>6693</v>
      </c>
      <c r="D1001" s="190" t="s">
        <v>19</v>
      </c>
      <c r="E1001" s="190" t="s">
        <v>327</v>
      </c>
      <c r="F1001" s="190" t="s">
        <v>17225</v>
      </c>
      <c r="G1001" s="190">
        <v>11478</v>
      </c>
      <c r="H1001" s="191">
        <v>0.49109999999999998</v>
      </c>
    </row>
    <row r="1002" spans="2:8" x14ac:dyDescent="0.25">
      <c r="B1002" s="190">
        <v>21015</v>
      </c>
      <c r="C1002" s="190" t="s">
        <v>6697</v>
      </c>
      <c r="D1002" s="190" t="s">
        <v>19</v>
      </c>
      <c r="E1002" s="190" t="s">
        <v>188</v>
      </c>
      <c r="F1002" s="190" t="s">
        <v>17225</v>
      </c>
      <c r="G1002" s="190">
        <v>56720</v>
      </c>
      <c r="H1002" s="191">
        <v>0.56600000000000006</v>
      </c>
    </row>
    <row r="1003" spans="2:8" x14ac:dyDescent="0.25">
      <c r="B1003" s="190">
        <v>21017</v>
      </c>
      <c r="C1003" s="190" t="s">
        <v>6699</v>
      </c>
      <c r="D1003" s="190" t="s">
        <v>19</v>
      </c>
      <c r="E1003" s="190" t="s">
        <v>293</v>
      </c>
      <c r="F1003" s="190" t="s">
        <v>17225</v>
      </c>
      <c r="G1003" s="190">
        <v>8084</v>
      </c>
      <c r="H1003" s="191">
        <v>0.50800000000000001</v>
      </c>
    </row>
    <row r="1004" spans="2:8" x14ac:dyDescent="0.25">
      <c r="B1004" s="190">
        <v>21019</v>
      </c>
      <c r="C1004" s="190" t="s">
        <v>6703</v>
      </c>
      <c r="D1004" s="190" t="s">
        <v>19</v>
      </c>
      <c r="E1004" s="190" t="s">
        <v>369</v>
      </c>
      <c r="F1004" s="190" t="s">
        <v>17225</v>
      </c>
      <c r="G1004" s="190">
        <v>18826</v>
      </c>
      <c r="H1004" s="191">
        <v>0.49890000000000001</v>
      </c>
    </row>
    <row r="1005" spans="2:8" x14ac:dyDescent="0.25">
      <c r="B1005" s="190">
        <v>21021</v>
      </c>
      <c r="C1005" s="190" t="s">
        <v>6707</v>
      </c>
      <c r="D1005" s="190" t="s">
        <v>19</v>
      </c>
      <c r="E1005" s="190" t="s">
        <v>469</v>
      </c>
      <c r="F1005" s="190" t="s">
        <v>17225</v>
      </c>
      <c r="G1005" s="190">
        <v>12630</v>
      </c>
      <c r="H1005" s="191">
        <v>0.51019999999999999</v>
      </c>
    </row>
    <row r="1006" spans="2:8" x14ac:dyDescent="0.25">
      <c r="B1006" s="190">
        <v>21023</v>
      </c>
      <c r="C1006" s="190" t="s">
        <v>6711</v>
      </c>
      <c r="D1006" s="190" t="s">
        <v>19</v>
      </c>
      <c r="E1006" s="190" t="s">
        <v>500</v>
      </c>
      <c r="F1006" s="190" t="s">
        <v>17225</v>
      </c>
      <c r="G1006" s="190">
        <v>3361</v>
      </c>
      <c r="H1006" s="191">
        <v>0.50790000000000002</v>
      </c>
    </row>
    <row r="1007" spans="2:8" x14ac:dyDescent="0.25">
      <c r="B1007" s="190">
        <v>21025</v>
      </c>
      <c r="C1007" s="190" t="s">
        <v>6713</v>
      </c>
      <c r="D1007" s="190" t="s">
        <v>19</v>
      </c>
      <c r="E1007" s="190" t="s">
        <v>529</v>
      </c>
      <c r="F1007" s="190" t="s">
        <v>17225</v>
      </c>
      <c r="G1007" s="190">
        <v>5835</v>
      </c>
      <c r="H1007" s="191">
        <v>0.51690000000000003</v>
      </c>
    </row>
    <row r="1008" spans="2:8" x14ac:dyDescent="0.25">
      <c r="B1008" s="190">
        <v>21027</v>
      </c>
      <c r="C1008" s="190" t="s">
        <v>6717</v>
      </c>
      <c r="D1008" s="190" t="s">
        <v>19</v>
      </c>
      <c r="E1008" s="190" t="s">
        <v>563</v>
      </c>
      <c r="F1008" s="190" t="s">
        <v>17225</v>
      </c>
      <c r="G1008" s="190">
        <v>9674</v>
      </c>
      <c r="H1008" s="191">
        <v>0.55210000000000004</v>
      </c>
    </row>
    <row r="1009" spans="2:8" x14ac:dyDescent="0.25">
      <c r="B1009" s="190">
        <v>21029</v>
      </c>
      <c r="C1009" s="190" t="s">
        <v>6721</v>
      </c>
      <c r="D1009" s="190" t="s">
        <v>19</v>
      </c>
      <c r="E1009" s="190" t="s">
        <v>596</v>
      </c>
      <c r="F1009" s="190" t="s">
        <v>17225</v>
      </c>
      <c r="G1009" s="190">
        <v>38080</v>
      </c>
      <c r="H1009" s="191">
        <v>0.58130000000000004</v>
      </c>
    </row>
    <row r="1010" spans="2:8" x14ac:dyDescent="0.25">
      <c r="B1010" s="190">
        <v>21031</v>
      </c>
      <c r="C1010" s="190" t="s">
        <v>6723</v>
      </c>
      <c r="D1010" s="190" t="s">
        <v>19</v>
      </c>
      <c r="E1010" s="190" t="s">
        <v>318</v>
      </c>
      <c r="F1010" s="190" t="s">
        <v>17225</v>
      </c>
      <c r="G1010" s="190">
        <v>4999</v>
      </c>
      <c r="H1010" s="191">
        <v>0.47549999999999998</v>
      </c>
    </row>
    <row r="1011" spans="2:8" x14ac:dyDescent="0.25">
      <c r="B1011" s="190">
        <v>21033</v>
      </c>
      <c r="C1011" s="190" t="s">
        <v>6727</v>
      </c>
      <c r="D1011" s="190" t="s">
        <v>19</v>
      </c>
      <c r="E1011" s="190" t="s">
        <v>535</v>
      </c>
      <c r="F1011" s="190" t="s">
        <v>17225</v>
      </c>
      <c r="G1011" s="190">
        <v>5138</v>
      </c>
      <c r="H1011" s="191">
        <v>0.49340000000000006</v>
      </c>
    </row>
    <row r="1012" spans="2:8" x14ac:dyDescent="0.25">
      <c r="B1012" s="190">
        <v>21035</v>
      </c>
      <c r="C1012" s="190" t="s">
        <v>6731</v>
      </c>
      <c r="D1012" s="190" t="s">
        <v>19</v>
      </c>
      <c r="E1012" s="190" t="s">
        <v>694</v>
      </c>
      <c r="F1012" s="190" t="s">
        <v>17225</v>
      </c>
      <c r="G1012" s="190">
        <v>15125</v>
      </c>
      <c r="H1012" s="191">
        <v>0.4753</v>
      </c>
    </row>
    <row r="1013" spans="2:8" x14ac:dyDescent="0.25">
      <c r="B1013" s="190">
        <v>21037</v>
      </c>
      <c r="C1013" s="190" t="s">
        <v>6735</v>
      </c>
      <c r="D1013" s="190" t="s">
        <v>19</v>
      </c>
      <c r="E1013" s="190" t="s">
        <v>190</v>
      </c>
      <c r="F1013" s="190" t="s">
        <v>17225</v>
      </c>
      <c r="G1013" s="190">
        <v>38755</v>
      </c>
      <c r="H1013" s="191">
        <v>0.50919999999999999</v>
      </c>
    </row>
    <row r="1014" spans="2:8" x14ac:dyDescent="0.25">
      <c r="B1014" s="190">
        <v>21039</v>
      </c>
      <c r="C1014" s="190" t="s">
        <v>6737</v>
      </c>
      <c r="D1014" s="190" t="s">
        <v>19</v>
      </c>
      <c r="E1014" s="190" t="s">
        <v>750</v>
      </c>
      <c r="F1014" s="190" t="s">
        <v>17225</v>
      </c>
      <c r="G1014" s="190">
        <v>2151</v>
      </c>
      <c r="H1014" s="191">
        <v>0.55369999999999997</v>
      </c>
    </row>
    <row r="1015" spans="2:8" x14ac:dyDescent="0.25">
      <c r="B1015" s="190">
        <v>21041</v>
      </c>
      <c r="C1015" s="190" t="s">
        <v>6741</v>
      </c>
      <c r="D1015" s="190" t="s">
        <v>19</v>
      </c>
      <c r="E1015" s="190" t="s">
        <v>123</v>
      </c>
      <c r="F1015" s="190" t="s">
        <v>17225</v>
      </c>
      <c r="G1015" s="190">
        <v>3883</v>
      </c>
      <c r="H1015" s="191">
        <v>0.46270000000000006</v>
      </c>
    </row>
    <row r="1016" spans="2:8" x14ac:dyDescent="0.25">
      <c r="B1016" s="190">
        <v>21043</v>
      </c>
      <c r="C1016" s="190" t="s">
        <v>6745</v>
      </c>
      <c r="D1016" s="190" t="s">
        <v>19</v>
      </c>
      <c r="E1016" s="190" t="s">
        <v>300</v>
      </c>
      <c r="F1016" s="190" t="s">
        <v>17225</v>
      </c>
      <c r="G1016" s="190">
        <v>10657</v>
      </c>
      <c r="H1016" s="191">
        <v>0.48780000000000001</v>
      </c>
    </row>
    <row r="1017" spans="2:8" x14ac:dyDescent="0.25">
      <c r="B1017" s="190">
        <v>21045</v>
      </c>
      <c r="C1017" s="190" t="s">
        <v>6749</v>
      </c>
      <c r="D1017" s="190" t="s">
        <v>19</v>
      </c>
      <c r="E1017" s="190" t="s">
        <v>832</v>
      </c>
      <c r="F1017" s="190" t="s">
        <v>17225</v>
      </c>
      <c r="G1017" s="190">
        <v>6697</v>
      </c>
      <c r="H1017" s="191">
        <v>0.49630000000000002</v>
      </c>
    </row>
    <row r="1018" spans="2:8" x14ac:dyDescent="0.25">
      <c r="B1018" s="190">
        <v>21047</v>
      </c>
      <c r="C1018" s="190" t="s">
        <v>6753</v>
      </c>
      <c r="D1018" s="190" t="s">
        <v>19</v>
      </c>
      <c r="E1018" s="190" t="s">
        <v>467</v>
      </c>
      <c r="F1018" s="190" t="s">
        <v>17225</v>
      </c>
      <c r="G1018" s="190">
        <v>22725</v>
      </c>
      <c r="H1018" s="191">
        <v>0.42560000000000003</v>
      </c>
    </row>
    <row r="1019" spans="2:8" x14ac:dyDescent="0.25">
      <c r="B1019" s="190">
        <v>21049</v>
      </c>
      <c r="C1019" s="190" t="s">
        <v>6757</v>
      </c>
      <c r="D1019" s="190" t="s">
        <v>19</v>
      </c>
      <c r="E1019" s="190" t="s">
        <v>122</v>
      </c>
      <c r="F1019" s="190" t="s">
        <v>17225</v>
      </c>
      <c r="G1019" s="190">
        <v>14861</v>
      </c>
      <c r="H1019" s="191">
        <v>0.50590000000000002</v>
      </c>
    </row>
    <row r="1020" spans="2:8" x14ac:dyDescent="0.25">
      <c r="B1020" s="190">
        <v>21051</v>
      </c>
      <c r="C1020" s="190" t="s">
        <v>6759</v>
      </c>
      <c r="D1020" s="190" t="s">
        <v>19</v>
      </c>
      <c r="E1020" s="190" t="s">
        <v>385</v>
      </c>
      <c r="F1020" s="190" t="s">
        <v>17225</v>
      </c>
      <c r="G1020" s="190">
        <v>8675</v>
      </c>
      <c r="H1020" s="191">
        <v>0.501</v>
      </c>
    </row>
    <row r="1021" spans="2:8" x14ac:dyDescent="0.25">
      <c r="B1021" s="190">
        <v>21053</v>
      </c>
      <c r="C1021" s="190" t="s">
        <v>6763</v>
      </c>
      <c r="D1021" s="190" t="s">
        <v>19</v>
      </c>
      <c r="E1021" s="190" t="s">
        <v>447</v>
      </c>
      <c r="F1021" s="190" t="s">
        <v>17225</v>
      </c>
      <c r="G1021" s="190">
        <v>3997</v>
      </c>
      <c r="H1021" s="191">
        <v>0.4924</v>
      </c>
    </row>
    <row r="1022" spans="2:8" x14ac:dyDescent="0.25">
      <c r="B1022" s="190">
        <v>21055</v>
      </c>
      <c r="C1022" s="190" t="s">
        <v>6767</v>
      </c>
      <c r="D1022" s="190" t="s">
        <v>19</v>
      </c>
      <c r="E1022" s="190" t="s">
        <v>689</v>
      </c>
      <c r="F1022" s="190" t="s">
        <v>17225</v>
      </c>
      <c r="G1022" s="190">
        <v>4159</v>
      </c>
      <c r="H1022" s="191">
        <v>0.59450000000000003</v>
      </c>
    </row>
    <row r="1023" spans="2:8" x14ac:dyDescent="0.25">
      <c r="B1023" s="190">
        <v>21057</v>
      </c>
      <c r="C1023" s="190" t="s">
        <v>6771</v>
      </c>
      <c r="D1023" s="190" t="s">
        <v>19</v>
      </c>
      <c r="E1023" s="190" t="s">
        <v>162</v>
      </c>
      <c r="F1023" s="190" t="s">
        <v>17225</v>
      </c>
      <c r="G1023" s="190">
        <v>2966</v>
      </c>
      <c r="H1023" s="191">
        <v>0.50950000000000006</v>
      </c>
    </row>
    <row r="1024" spans="2:8" x14ac:dyDescent="0.25">
      <c r="B1024" s="190">
        <v>21059</v>
      </c>
      <c r="C1024" s="190" t="s">
        <v>6775</v>
      </c>
      <c r="D1024" s="190" t="s">
        <v>19</v>
      </c>
      <c r="E1024" s="190" t="s">
        <v>562</v>
      </c>
      <c r="F1024" s="190" t="s">
        <v>17225</v>
      </c>
      <c r="G1024" s="190">
        <v>41082</v>
      </c>
      <c r="H1024" s="191">
        <v>0.5171</v>
      </c>
    </row>
    <row r="1025" spans="2:8" x14ac:dyDescent="0.25">
      <c r="B1025" s="190">
        <v>21061</v>
      </c>
      <c r="C1025" s="190" t="s">
        <v>6779</v>
      </c>
      <c r="D1025" s="190" t="s">
        <v>19</v>
      </c>
      <c r="E1025" s="190" t="s">
        <v>1029</v>
      </c>
      <c r="F1025" s="190" t="s">
        <v>17225</v>
      </c>
      <c r="G1025" s="190">
        <v>5355</v>
      </c>
      <c r="H1025" s="191">
        <v>0.5141</v>
      </c>
    </row>
    <row r="1026" spans="2:8" x14ac:dyDescent="0.25">
      <c r="B1026" s="190">
        <v>21063</v>
      </c>
      <c r="C1026" s="190" t="s">
        <v>6783</v>
      </c>
      <c r="D1026" s="190" t="s">
        <v>19</v>
      </c>
      <c r="E1026" s="190" t="s">
        <v>1052</v>
      </c>
      <c r="F1026" s="190" t="s">
        <v>17225</v>
      </c>
      <c r="G1026" s="190">
        <v>3406</v>
      </c>
      <c r="H1026" s="191">
        <v>0.50800000000000001</v>
      </c>
    </row>
    <row r="1027" spans="2:8" x14ac:dyDescent="0.25">
      <c r="B1027" s="190">
        <v>21065</v>
      </c>
      <c r="C1027" s="190" t="s">
        <v>6787</v>
      </c>
      <c r="D1027" s="190" t="s">
        <v>19</v>
      </c>
      <c r="E1027" s="190" t="s">
        <v>1078</v>
      </c>
      <c r="F1027" s="190" t="s">
        <v>17225</v>
      </c>
      <c r="G1027" s="190">
        <v>5242</v>
      </c>
      <c r="H1027" s="191">
        <v>0.44679999999999997</v>
      </c>
    </row>
    <row r="1028" spans="2:8" x14ac:dyDescent="0.25">
      <c r="B1028" s="190">
        <v>21067</v>
      </c>
      <c r="C1028" s="190" t="s">
        <v>6791</v>
      </c>
      <c r="D1028" s="190" t="s">
        <v>19</v>
      </c>
      <c r="E1028" s="190" t="s">
        <v>456</v>
      </c>
      <c r="F1028" s="190" t="s">
        <v>17225</v>
      </c>
      <c r="G1028" s="190">
        <v>115538</v>
      </c>
      <c r="H1028" s="191">
        <v>0.4531</v>
      </c>
    </row>
    <row r="1029" spans="2:8" x14ac:dyDescent="0.25">
      <c r="B1029" s="190">
        <v>21069</v>
      </c>
      <c r="C1029" s="190" t="s">
        <v>6793</v>
      </c>
      <c r="D1029" s="190" t="s">
        <v>19</v>
      </c>
      <c r="E1029" s="190" t="s">
        <v>1121</v>
      </c>
      <c r="F1029" s="190" t="s">
        <v>17225</v>
      </c>
      <c r="G1029" s="190">
        <v>6066</v>
      </c>
      <c r="H1029" s="191">
        <v>0.52590000000000003</v>
      </c>
    </row>
    <row r="1030" spans="2:8" x14ac:dyDescent="0.25">
      <c r="B1030" s="190">
        <v>21071</v>
      </c>
      <c r="C1030" s="190" t="s">
        <v>6797</v>
      </c>
      <c r="D1030" s="190" t="s">
        <v>19</v>
      </c>
      <c r="E1030" s="190" t="s">
        <v>803</v>
      </c>
      <c r="F1030" s="190" t="s">
        <v>17225</v>
      </c>
      <c r="G1030" s="190">
        <v>20246</v>
      </c>
      <c r="H1030" s="191">
        <v>0.58090000000000008</v>
      </c>
    </row>
    <row r="1031" spans="2:8" x14ac:dyDescent="0.25">
      <c r="B1031" s="190">
        <v>21073</v>
      </c>
      <c r="C1031" s="190" t="s">
        <v>6801</v>
      </c>
      <c r="D1031" s="190" t="s">
        <v>19</v>
      </c>
      <c r="E1031" s="190" t="s">
        <v>207</v>
      </c>
      <c r="F1031" s="190" t="s">
        <v>17225</v>
      </c>
      <c r="G1031" s="190">
        <v>21121</v>
      </c>
      <c r="H1031" s="191">
        <v>0.5141</v>
      </c>
    </row>
    <row r="1032" spans="2:8" x14ac:dyDescent="0.25">
      <c r="B1032" s="190">
        <v>21075</v>
      </c>
      <c r="C1032" s="190" t="s">
        <v>6805</v>
      </c>
      <c r="D1032" s="190" t="s">
        <v>19</v>
      </c>
      <c r="E1032" s="190" t="s">
        <v>702</v>
      </c>
      <c r="F1032" s="190" t="s">
        <v>17225</v>
      </c>
      <c r="G1032" s="190">
        <v>2231</v>
      </c>
      <c r="H1032" s="191">
        <v>0.42070000000000002</v>
      </c>
    </row>
    <row r="1033" spans="2:8" x14ac:dyDescent="0.25">
      <c r="B1033" s="190">
        <v>21077</v>
      </c>
      <c r="C1033" s="190" t="s">
        <v>6809</v>
      </c>
      <c r="D1033" s="190" t="s">
        <v>19</v>
      </c>
      <c r="E1033" s="190" t="s">
        <v>639</v>
      </c>
      <c r="F1033" s="190" t="s">
        <v>17225</v>
      </c>
      <c r="G1033" s="190">
        <v>3377</v>
      </c>
      <c r="H1033" s="191">
        <v>0.46950000000000003</v>
      </c>
    </row>
    <row r="1034" spans="2:8" x14ac:dyDescent="0.25">
      <c r="B1034" s="190">
        <v>21079</v>
      </c>
      <c r="C1034" s="190" t="s">
        <v>6811</v>
      </c>
      <c r="D1034" s="190" t="s">
        <v>19</v>
      </c>
      <c r="E1034" s="190" t="s">
        <v>1231</v>
      </c>
      <c r="F1034" s="190" t="s">
        <v>17225</v>
      </c>
      <c r="G1034" s="190">
        <v>7659</v>
      </c>
      <c r="H1034" s="191">
        <v>0.55369999999999997</v>
      </c>
    </row>
    <row r="1035" spans="2:8" x14ac:dyDescent="0.25">
      <c r="B1035" s="190">
        <v>21081</v>
      </c>
      <c r="C1035" s="190" t="s">
        <v>6815</v>
      </c>
      <c r="D1035" s="190" t="s">
        <v>19</v>
      </c>
      <c r="E1035" s="190" t="s">
        <v>446</v>
      </c>
      <c r="F1035" s="190" t="s">
        <v>17225</v>
      </c>
      <c r="G1035" s="190">
        <v>8955</v>
      </c>
      <c r="H1035" s="191">
        <v>0.47070000000000001</v>
      </c>
    </row>
    <row r="1036" spans="2:8" x14ac:dyDescent="0.25">
      <c r="B1036" s="190">
        <v>21083</v>
      </c>
      <c r="C1036" s="190" t="s">
        <v>6819</v>
      </c>
      <c r="D1036" s="190" t="s">
        <v>19</v>
      </c>
      <c r="E1036" s="190" t="s">
        <v>1270</v>
      </c>
      <c r="F1036" s="190" t="s">
        <v>17225</v>
      </c>
      <c r="G1036" s="190">
        <v>15126</v>
      </c>
      <c r="H1036" s="191">
        <v>0.52229999999999999</v>
      </c>
    </row>
    <row r="1037" spans="2:8" x14ac:dyDescent="0.25">
      <c r="B1037" s="190">
        <v>21085</v>
      </c>
      <c r="C1037" s="190" t="s">
        <v>6823</v>
      </c>
      <c r="D1037" s="190" t="s">
        <v>19</v>
      </c>
      <c r="E1037" s="190" t="s">
        <v>1201</v>
      </c>
      <c r="F1037" s="190" t="s">
        <v>17225</v>
      </c>
      <c r="G1037" s="190">
        <v>10891</v>
      </c>
      <c r="H1037" s="191">
        <v>0.51840000000000008</v>
      </c>
    </row>
    <row r="1038" spans="2:8" x14ac:dyDescent="0.25">
      <c r="B1038" s="190">
        <v>21087</v>
      </c>
      <c r="C1038" s="190" t="s">
        <v>6827</v>
      </c>
      <c r="D1038" s="190" t="s">
        <v>19</v>
      </c>
      <c r="E1038" s="190" t="s">
        <v>850</v>
      </c>
      <c r="F1038" s="190" t="s">
        <v>17225</v>
      </c>
      <c r="G1038" s="190">
        <v>4842</v>
      </c>
      <c r="H1038" s="191">
        <v>0.53490000000000004</v>
      </c>
    </row>
    <row r="1039" spans="2:8" x14ac:dyDescent="0.25">
      <c r="B1039" s="190">
        <v>21089</v>
      </c>
      <c r="C1039" s="190" t="s">
        <v>6831</v>
      </c>
      <c r="D1039" s="190" t="s">
        <v>19</v>
      </c>
      <c r="E1039" s="190" t="s">
        <v>1328</v>
      </c>
      <c r="F1039" s="190" t="s">
        <v>17225</v>
      </c>
      <c r="G1039" s="190">
        <v>16247</v>
      </c>
      <c r="H1039" s="191">
        <v>0.55649999999999999</v>
      </c>
    </row>
    <row r="1040" spans="2:8" x14ac:dyDescent="0.25">
      <c r="B1040" s="190">
        <v>21091</v>
      </c>
      <c r="C1040" s="190" t="s">
        <v>6833</v>
      </c>
      <c r="D1040" s="190" t="s">
        <v>19</v>
      </c>
      <c r="E1040" s="190" t="s">
        <v>255</v>
      </c>
      <c r="F1040" s="190" t="s">
        <v>17225</v>
      </c>
      <c r="G1040" s="190">
        <v>3702</v>
      </c>
      <c r="H1040" s="191">
        <v>0.53610000000000002</v>
      </c>
    </row>
    <row r="1041" spans="2:8" x14ac:dyDescent="0.25">
      <c r="B1041" s="190">
        <v>21093</v>
      </c>
      <c r="C1041" s="190" t="s">
        <v>6835</v>
      </c>
      <c r="D1041" s="190" t="s">
        <v>19</v>
      </c>
      <c r="E1041" s="190" t="s">
        <v>1090</v>
      </c>
      <c r="F1041" s="190" t="s">
        <v>17225</v>
      </c>
      <c r="G1041" s="190">
        <v>46895</v>
      </c>
      <c r="H1041" s="191">
        <v>0.52560000000000007</v>
      </c>
    </row>
    <row r="1042" spans="2:8" x14ac:dyDescent="0.25">
      <c r="B1042" s="190">
        <v>21095</v>
      </c>
      <c r="C1042" s="190" t="s">
        <v>6839</v>
      </c>
      <c r="D1042" s="190" t="s">
        <v>19</v>
      </c>
      <c r="E1042" s="190" t="s">
        <v>1274</v>
      </c>
      <c r="F1042" s="190" t="s">
        <v>17225</v>
      </c>
      <c r="G1042" s="190">
        <v>15769</v>
      </c>
      <c r="H1042" s="191">
        <v>0.63450000000000006</v>
      </c>
    </row>
    <row r="1043" spans="2:8" x14ac:dyDescent="0.25">
      <c r="B1043" s="190">
        <v>21097</v>
      </c>
      <c r="C1043" s="190" t="s">
        <v>6843</v>
      </c>
      <c r="D1043" s="190" t="s">
        <v>19</v>
      </c>
      <c r="E1043" s="190" t="s">
        <v>683</v>
      </c>
      <c r="F1043" s="190" t="s">
        <v>17225</v>
      </c>
      <c r="G1043" s="190">
        <v>7849</v>
      </c>
      <c r="H1043" s="191">
        <v>0.51479999999999992</v>
      </c>
    </row>
    <row r="1044" spans="2:8" x14ac:dyDescent="0.25">
      <c r="B1044" s="190">
        <v>21099</v>
      </c>
      <c r="C1044" s="190" t="s">
        <v>6847</v>
      </c>
      <c r="D1044" s="190" t="s">
        <v>19</v>
      </c>
      <c r="E1044" s="190" t="s">
        <v>1426</v>
      </c>
      <c r="F1044" s="190" t="s">
        <v>17225</v>
      </c>
      <c r="G1044" s="190">
        <v>7487</v>
      </c>
      <c r="H1044" s="191">
        <v>0.4829</v>
      </c>
    </row>
    <row r="1045" spans="2:8" x14ac:dyDescent="0.25">
      <c r="B1045" s="190">
        <v>21101</v>
      </c>
      <c r="C1045" s="190" t="s">
        <v>6851</v>
      </c>
      <c r="D1045" s="190" t="s">
        <v>19</v>
      </c>
      <c r="E1045" s="190" t="s">
        <v>1143</v>
      </c>
      <c r="F1045" s="190" t="s">
        <v>17225</v>
      </c>
      <c r="G1045" s="190">
        <v>18085</v>
      </c>
      <c r="H1045" s="191">
        <v>0.51029999999999998</v>
      </c>
    </row>
    <row r="1046" spans="2:8" x14ac:dyDescent="0.25">
      <c r="B1046" s="190">
        <v>21103</v>
      </c>
      <c r="C1046" s="190" t="s">
        <v>6853</v>
      </c>
      <c r="D1046" s="190" t="s">
        <v>19</v>
      </c>
      <c r="E1046" s="190" t="s">
        <v>1077</v>
      </c>
      <c r="F1046" s="190" t="s">
        <v>17225</v>
      </c>
      <c r="G1046" s="190">
        <v>6852</v>
      </c>
      <c r="H1046" s="191">
        <v>0.52459999999999996</v>
      </c>
    </row>
    <row r="1047" spans="2:8" x14ac:dyDescent="0.25">
      <c r="B1047" s="190">
        <v>21105</v>
      </c>
      <c r="C1047" s="190" t="s">
        <v>6855</v>
      </c>
      <c r="D1047" s="190" t="s">
        <v>19</v>
      </c>
      <c r="E1047" s="190" t="s">
        <v>1257</v>
      </c>
      <c r="F1047" s="190" t="s">
        <v>17225</v>
      </c>
      <c r="G1047" s="190">
        <v>2051</v>
      </c>
      <c r="H1047" s="191">
        <v>0.53949999999999998</v>
      </c>
    </row>
    <row r="1048" spans="2:8" x14ac:dyDescent="0.25">
      <c r="B1048" s="190">
        <v>21107</v>
      </c>
      <c r="C1048" s="190" t="s">
        <v>6859</v>
      </c>
      <c r="D1048" s="190" t="s">
        <v>19</v>
      </c>
      <c r="E1048" s="190" t="s">
        <v>1504</v>
      </c>
      <c r="F1048" s="190" t="s">
        <v>17225</v>
      </c>
      <c r="G1048" s="190">
        <v>19184</v>
      </c>
      <c r="H1048" s="191">
        <v>0.52689999999999992</v>
      </c>
    </row>
    <row r="1049" spans="2:8" x14ac:dyDescent="0.25">
      <c r="B1049" s="190">
        <v>21109</v>
      </c>
      <c r="C1049" s="190" t="s">
        <v>6863</v>
      </c>
      <c r="D1049" s="190" t="s">
        <v>19</v>
      </c>
      <c r="E1049" s="190" t="s">
        <v>609</v>
      </c>
      <c r="F1049" s="190" t="s">
        <v>17225</v>
      </c>
      <c r="G1049" s="190">
        <v>5530</v>
      </c>
      <c r="H1049" s="191">
        <v>0.49219999999999997</v>
      </c>
    </row>
    <row r="1050" spans="2:8" x14ac:dyDescent="0.25">
      <c r="B1050" s="190">
        <v>21111</v>
      </c>
      <c r="C1050" s="190" t="s">
        <v>6867</v>
      </c>
      <c r="D1050" s="190" t="s">
        <v>19</v>
      </c>
      <c r="E1050" s="190" t="s">
        <v>648</v>
      </c>
      <c r="F1050" s="190" t="s">
        <v>17225</v>
      </c>
      <c r="G1050" s="190">
        <v>290218</v>
      </c>
      <c r="H1050" s="191">
        <v>0.47639999999999999</v>
      </c>
    </row>
    <row r="1051" spans="2:8" x14ac:dyDescent="0.25">
      <c r="B1051" s="190">
        <v>21113</v>
      </c>
      <c r="C1051" s="190" t="s">
        <v>6869</v>
      </c>
      <c r="D1051" s="190" t="s">
        <v>19</v>
      </c>
      <c r="E1051" s="190" t="s">
        <v>1560</v>
      </c>
      <c r="F1051" s="190" t="s">
        <v>17225</v>
      </c>
      <c r="G1051" s="190">
        <v>21709</v>
      </c>
      <c r="H1051" s="191">
        <v>0.51900000000000002</v>
      </c>
    </row>
    <row r="1052" spans="2:8" x14ac:dyDescent="0.25">
      <c r="B1052" s="190">
        <v>21115</v>
      </c>
      <c r="C1052" s="190" t="s">
        <v>6871</v>
      </c>
      <c r="D1052" s="190" t="s">
        <v>19</v>
      </c>
      <c r="E1052" s="190" t="s">
        <v>457</v>
      </c>
      <c r="F1052" s="190" t="s">
        <v>17225</v>
      </c>
      <c r="G1052" s="190">
        <v>11992</v>
      </c>
      <c r="H1052" s="191">
        <v>0.63840000000000008</v>
      </c>
    </row>
    <row r="1053" spans="2:8" x14ac:dyDescent="0.25">
      <c r="B1053" s="190">
        <v>21117</v>
      </c>
      <c r="C1053" s="190" t="s">
        <v>6875</v>
      </c>
      <c r="D1053" s="190" t="s">
        <v>19</v>
      </c>
      <c r="E1053" s="190" t="s">
        <v>1588</v>
      </c>
      <c r="F1053" s="190" t="s">
        <v>17225</v>
      </c>
      <c r="G1053" s="190">
        <v>65037</v>
      </c>
      <c r="H1053" s="191">
        <v>0.50290000000000001</v>
      </c>
    </row>
    <row r="1054" spans="2:8" x14ac:dyDescent="0.25">
      <c r="B1054" s="190">
        <v>21119</v>
      </c>
      <c r="C1054" s="190" t="s">
        <v>6877</v>
      </c>
      <c r="D1054" s="190" t="s">
        <v>19</v>
      </c>
      <c r="E1054" s="190" t="s">
        <v>1601</v>
      </c>
      <c r="F1054" s="190" t="s">
        <v>17225</v>
      </c>
      <c r="G1054" s="190">
        <v>9070</v>
      </c>
      <c r="H1054" s="191">
        <v>0.68400000000000005</v>
      </c>
    </row>
    <row r="1055" spans="2:8" x14ac:dyDescent="0.25">
      <c r="B1055" s="190">
        <v>21121</v>
      </c>
      <c r="C1055" s="190" t="s">
        <v>6881</v>
      </c>
      <c r="D1055" s="190" t="s">
        <v>19</v>
      </c>
      <c r="E1055" s="190" t="s">
        <v>329</v>
      </c>
      <c r="F1055" s="190" t="s">
        <v>17225</v>
      </c>
      <c r="G1055" s="190">
        <v>12304</v>
      </c>
      <c r="H1055" s="191">
        <v>0.48270000000000002</v>
      </c>
    </row>
    <row r="1056" spans="2:8" x14ac:dyDescent="0.25">
      <c r="B1056" s="190">
        <v>21123</v>
      </c>
      <c r="C1056" s="190" t="s">
        <v>6885</v>
      </c>
      <c r="D1056" s="190" t="s">
        <v>19</v>
      </c>
      <c r="E1056" s="190" t="s">
        <v>1633</v>
      </c>
      <c r="F1056" s="190" t="s">
        <v>17225</v>
      </c>
      <c r="G1056" s="190">
        <v>6436</v>
      </c>
      <c r="H1056" s="191">
        <v>0.53369999999999995</v>
      </c>
    </row>
    <row r="1057" spans="2:8" x14ac:dyDescent="0.25">
      <c r="B1057" s="190">
        <v>21125</v>
      </c>
      <c r="C1057" s="190" t="s">
        <v>6887</v>
      </c>
      <c r="D1057" s="190" t="s">
        <v>19</v>
      </c>
      <c r="E1057" s="190" t="s">
        <v>1649</v>
      </c>
      <c r="F1057" s="190" t="s">
        <v>17225</v>
      </c>
      <c r="G1057" s="190">
        <v>23511</v>
      </c>
      <c r="H1057" s="191">
        <v>0.48430000000000001</v>
      </c>
    </row>
    <row r="1058" spans="2:8" x14ac:dyDescent="0.25">
      <c r="B1058" s="190">
        <v>21127</v>
      </c>
      <c r="C1058" s="190" t="s">
        <v>6891</v>
      </c>
      <c r="D1058" s="190" t="s">
        <v>19</v>
      </c>
      <c r="E1058" s="190" t="s">
        <v>1175</v>
      </c>
      <c r="F1058" s="190" t="s">
        <v>17225</v>
      </c>
      <c r="G1058" s="190">
        <v>7012</v>
      </c>
      <c r="H1058" s="191">
        <v>0.57040000000000002</v>
      </c>
    </row>
    <row r="1059" spans="2:8" x14ac:dyDescent="0.25">
      <c r="B1059" s="190">
        <v>21129</v>
      </c>
      <c r="C1059" s="190" t="s">
        <v>6895</v>
      </c>
      <c r="D1059" s="190" t="s">
        <v>19</v>
      </c>
      <c r="E1059" s="190" t="s">
        <v>1040</v>
      </c>
      <c r="F1059" s="190" t="s">
        <v>17225</v>
      </c>
      <c r="G1059" s="190">
        <v>3108</v>
      </c>
      <c r="H1059" s="191">
        <v>0.43140000000000001</v>
      </c>
    </row>
    <row r="1060" spans="2:8" x14ac:dyDescent="0.25">
      <c r="B1060" s="190">
        <v>21131</v>
      </c>
      <c r="C1060" s="190" t="s">
        <v>6899</v>
      </c>
      <c r="D1060" s="190" t="s">
        <v>19</v>
      </c>
      <c r="E1060" s="190" t="s">
        <v>1700</v>
      </c>
      <c r="F1060" s="190" t="s">
        <v>17225</v>
      </c>
      <c r="G1060" s="190">
        <v>6623</v>
      </c>
      <c r="H1060" s="191">
        <v>0.70569999999999988</v>
      </c>
    </row>
    <row r="1061" spans="2:8" x14ac:dyDescent="0.25">
      <c r="B1061" s="190">
        <v>21133</v>
      </c>
      <c r="C1061" s="190" t="s">
        <v>6903</v>
      </c>
      <c r="D1061" s="190" t="s">
        <v>19</v>
      </c>
      <c r="E1061" s="190" t="s">
        <v>1715</v>
      </c>
      <c r="F1061" s="190" t="s">
        <v>17225</v>
      </c>
      <c r="G1061" s="190">
        <v>14254</v>
      </c>
      <c r="H1061" s="191">
        <v>0.6895</v>
      </c>
    </row>
    <row r="1062" spans="2:8" x14ac:dyDescent="0.25">
      <c r="B1062" s="190">
        <v>21135</v>
      </c>
      <c r="C1062" s="190" t="s">
        <v>6907</v>
      </c>
      <c r="D1062" s="190" t="s">
        <v>19</v>
      </c>
      <c r="E1062" s="190" t="s">
        <v>791</v>
      </c>
      <c r="F1062" s="190" t="s">
        <v>17225</v>
      </c>
      <c r="G1062" s="190">
        <v>6170</v>
      </c>
      <c r="H1062" s="191">
        <v>0.54220000000000002</v>
      </c>
    </row>
    <row r="1063" spans="2:8" x14ac:dyDescent="0.25">
      <c r="B1063" s="190">
        <v>21137</v>
      </c>
      <c r="C1063" s="190" t="s">
        <v>6911</v>
      </c>
      <c r="D1063" s="190" t="s">
        <v>19</v>
      </c>
      <c r="E1063" s="190" t="s">
        <v>365</v>
      </c>
      <c r="F1063" s="190" t="s">
        <v>17225</v>
      </c>
      <c r="G1063" s="190">
        <v>9718</v>
      </c>
      <c r="H1063" s="191">
        <v>0.4985</v>
      </c>
    </row>
    <row r="1064" spans="2:8" x14ac:dyDescent="0.25">
      <c r="B1064" s="190">
        <v>21139</v>
      </c>
      <c r="C1064" s="190" t="s">
        <v>6915</v>
      </c>
      <c r="D1064" s="190" t="s">
        <v>19</v>
      </c>
      <c r="E1064" s="190" t="s">
        <v>913</v>
      </c>
      <c r="F1064" s="190" t="s">
        <v>17225</v>
      </c>
      <c r="G1064" s="190">
        <v>4711</v>
      </c>
      <c r="H1064" s="191">
        <v>0.60070000000000001</v>
      </c>
    </row>
    <row r="1065" spans="2:8" x14ac:dyDescent="0.25">
      <c r="B1065" s="190">
        <v>21141</v>
      </c>
      <c r="C1065" s="190" t="s">
        <v>6919</v>
      </c>
      <c r="D1065" s="190" t="s">
        <v>19</v>
      </c>
      <c r="E1065" s="190" t="s">
        <v>849</v>
      </c>
      <c r="F1065" s="190" t="s">
        <v>17225</v>
      </c>
      <c r="G1065" s="190">
        <v>11361</v>
      </c>
      <c r="H1065" s="191">
        <v>0.5141</v>
      </c>
    </row>
    <row r="1066" spans="2:8" x14ac:dyDescent="0.25">
      <c r="B1066" s="190">
        <v>21143</v>
      </c>
      <c r="C1066" s="190" t="s">
        <v>6923</v>
      </c>
      <c r="D1066" s="190" t="s">
        <v>19</v>
      </c>
      <c r="E1066" s="190" t="s">
        <v>443</v>
      </c>
      <c r="F1066" s="190" t="s">
        <v>17225</v>
      </c>
      <c r="G1066" s="190">
        <v>4397</v>
      </c>
      <c r="H1066" s="191">
        <v>0.57789999999999997</v>
      </c>
    </row>
    <row r="1067" spans="2:8" x14ac:dyDescent="0.25">
      <c r="B1067" s="190">
        <v>21145</v>
      </c>
      <c r="C1067" s="190" t="s">
        <v>6927</v>
      </c>
      <c r="D1067" s="190" t="s">
        <v>19</v>
      </c>
      <c r="E1067" s="190" t="s">
        <v>1790</v>
      </c>
      <c r="F1067" s="190" t="s">
        <v>17225</v>
      </c>
      <c r="G1067" s="190">
        <v>27281</v>
      </c>
      <c r="H1067" s="191">
        <v>0.51159999999999994</v>
      </c>
    </row>
    <row r="1068" spans="2:8" x14ac:dyDescent="0.25">
      <c r="B1068" s="190">
        <v>21147</v>
      </c>
      <c r="C1068" s="190" t="s">
        <v>6931</v>
      </c>
      <c r="D1068" s="190" t="s">
        <v>19</v>
      </c>
      <c r="E1068" s="190" t="s">
        <v>1806</v>
      </c>
      <c r="F1068" s="190" t="s">
        <v>17225</v>
      </c>
      <c r="G1068" s="190">
        <v>6967</v>
      </c>
      <c r="H1068" s="191">
        <v>0.45590000000000003</v>
      </c>
    </row>
    <row r="1069" spans="2:8" x14ac:dyDescent="0.25">
      <c r="B1069" s="190">
        <v>21149</v>
      </c>
      <c r="C1069" s="190" t="s">
        <v>6935</v>
      </c>
      <c r="D1069" s="190" t="s">
        <v>19</v>
      </c>
      <c r="E1069" s="190" t="s">
        <v>967</v>
      </c>
      <c r="F1069" s="190" t="s">
        <v>17225</v>
      </c>
      <c r="G1069" s="190">
        <v>4109</v>
      </c>
      <c r="H1069" s="191">
        <v>0.53799999999999992</v>
      </c>
    </row>
    <row r="1070" spans="2:8" x14ac:dyDescent="0.25">
      <c r="B1070" s="190">
        <v>21151</v>
      </c>
      <c r="C1070" s="190" t="s">
        <v>6937</v>
      </c>
      <c r="D1070" s="190" t="s">
        <v>19</v>
      </c>
      <c r="E1070" s="190" t="s">
        <v>941</v>
      </c>
      <c r="F1070" s="190" t="s">
        <v>17225</v>
      </c>
      <c r="G1070" s="190">
        <v>34729</v>
      </c>
      <c r="H1070" s="191">
        <v>0.46500000000000002</v>
      </c>
    </row>
    <row r="1071" spans="2:8" x14ac:dyDescent="0.25">
      <c r="B1071" s="190">
        <v>21153</v>
      </c>
      <c r="C1071" s="190" t="s">
        <v>6941</v>
      </c>
      <c r="D1071" s="190" t="s">
        <v>19</v>
      </c>
      <c r="E1071" s="190" t="s">
        <v>1831</v>
      </c>
      <c r="F1071" s="190" t="s">
        <v>17225</v>
      </c>
      <c r="G1071" s="190">
        <v>6748</v>
      </c>
      <c r="H1071" s="191">
        <v>0.58109999999999995</v>
      </c>
    </row>
    <row r="1072" spans="2:8" x14ac:dyDescent="0.25">
      <c r="B1072" s="190">
        <v>21155</v>
      </c>
      <c r="C1072" s="190" t="s">
        <v>6945</v>
      </c>
      <c r="D1072" s="190" t="s">
        <v>19</v>
      </c>
      <c r="E1072" s="190" t="s">
        <v>866</v>
      </c>
      <c r="F1072" s="190" t="s">
        <v>17225</v>
      </c>
      <c r="G1072" s="190">
        <v>7861</v>
      </c>
      <c r="H1072" s="191">
        <v>0.5151</v>
      </c>
    </row>
    <row r="1073" spans="2:8" x14ac:dyDescent="0.25">
      <c r="B1073" s="190">
        <v>21157</v>
      </c>
      <c r="C1073" s="190" t="s">
        <v>6949</v>
      </c>
      <c r="D1073" s="190" t="s">
        <v>19</v>
      </c>
      <c r="E1073" s="190" t="s">
        <v>924</v>
      </c>
      <c r="F1073" s="190" t="s">
        <v>17225</v>
      </c>
      <c r="G1073" s="190">
        <v>15674</v>
      </c>
      <c r="H1073" s="191">
        <v>0.59909999999999997</v>
      </c>
    </row>
    <row r="1074" spans="2:8" x14ac:dyDescent="0.25">
      <c r="B1074" s="190">
        <v>21159</v>
      </c>
      <c r="C1074" s="190" t="s">
        <v>6953</v>
      </c>
      <c r="D1074" s="190" t="s">
        <v>19</v>
      </c>
      <c r="E1074" s="190" t="s">
        <v>1266</v>
      </c>
      <c r="F1074" s="190" t="s">
        <v>17225</v>
      </c>
      <c r="G1074" s="190">
        <v>6642</v>
      </c>
      <c r="H1074" s="191">
        <v>0.63979999999999992</v>
      </c>
    </row>
    <row r="1075" spans="2:8" x14ac:dyDescent="0.25">
      <c r="B1075" s="190">
        <v>21161</v>
      </c>
      <c r="C1075" s="190" t="s">
        <v>6957</v>
      </c>
      <c r="D1075" s="190" t="s">
        <v>19</v>
      </c>
      <c r="E1075" s="190" t="s">
        <v>848</v>
      </c>
      <c r="F1075" s="190" t="s">
        <v>17225</v>
      </c>
      <c r="G1075" s="190">
        <v>6715</v>
      </c>
      <c r="H1075" s="191">
        <v>0.49130000000000001</v>
      </c>
    </row>
    <row r="1076" spans="2:8" x14ac:dyDescent="0.25">
      <c r="B1076" s="190">
        <v>21163</v>
      </c>
      <c r="C1076" s="190" t="s">
        <v>6961</v>
      </c>
      <c r="D1076" s="190" t="s">
        <v>19</v>
      </c>
      <c r="E1076" s="190" t="s">
        <v>1356</v>
      </c>
      <c r="F1076" s="190" t="s">
        <v>17225</v>
      </c>
      <c r="G1076" s="190">
        <v>12089</v>
      </c>
      <c r="H1076" s="191">
        <v>0.52079999999999993</v>
      </c>
    </row>
    <row r="1077" spans="2:8" x14ac:dyDescent="0.25">
      <c r="B1077" s="190">
        <v>21165</v>
      </c>
      <c r="C1077" s="190" t="s">
        <v>6965</v>
      </c>
      <c r="D1077" s="190" t="s">
        <v>19</v>
      </c>
      <c r="E1077" s="190" t="s">
        <v>1890</v>
      </c>
      <c r="F1077" s="190" t="s">
        <v>17225</v>
      </c>
      <c r="G1077" s="190">
        <v>2636</v>
      </c>
      <c r="H1077" s="191">
        <v>0.49090000000000006</v>
      </c>
    </row>
    <row r="1078" spans="2:8" x14ac:dyDescent="0.25">
      <c r="B1078" s="190">
        <v>21167</v>
      </c>
      <c r="C1078" s="190" t="s">
        <v>6969</v>
      </c>
      <c r="D1078" s="190" t="s">
        <v>19</v>
      </c>
      <c r="E1078" s="190" t="s">
        <v>478</v>
      </c>
      <c r="F1078" s="190" t="s">
        <v>17225</v>
      </c>
      <c r="G1078" s="190">
        <v>10208</v>
      </c>
      <c r="H1078" s="191">
        <v>0.57030000000000003</v>
      </c>
    </row>
    <row r="1079" spans="2:8" x14ac:dyDescent="0.25">
      <c r="B1079" s="190">
        <v>21169</v>
      </c>
      <c r="C1079" s="190" t="s">
        <v>6973</v>
      </c>
      <c r="D1079" s="190" t="s">
        <v>19</v>
      </c>
      <c r="E1079" s="190" t="s">
        <v>1908</v>
      </c>
      <c r="F1079" s="190" t="s">
        <v>17225</v>
      </c>
      <c r="G1079" s="190">
        <v>4152</v>
      </c>
      <c r="H1079" s="191">
        <v>0.51259999999999994</v>
      </c>
    </row>
    <row r="1080" spans="2:8" x14ac:dyDescent="0.25">
      <c r="B1080" s="190">
        <v>21171</v>
      </c>
      <c r="C1080" s="190" t="s">
        <v>6977</v>
      </c>
      <c r="D1080" s="190" t="s">
        <v>19</v>
      </c>
      <c r="E1080" s="190" t="s">
        <v>965</v>
      </c>
      <c r="F1080" s="190" t="s">
        <v>17225</v>
      </c>
      <c r="G1080" s="190">
        <v>4278</v>
      </c>
      <c r="H1080" s="191">
        <v>0.48859999999999998</v>
      </c>
    </row>
    <row r="1081" spans="2:8" x14ac:dyDescent="0.25">
      <c r="B1081" s="190">
        <v>21173</v>
      </c>
      <c r="C1081" s="190" t="s">
        <v>6981</v>
      </c>
      <c r="D1081" s="190" t="s">
        <v>19</v>
      </c>
      <c r="E1081" s="190" t="s">
        <v>598</v>
      </c>
      <c r="F1081" s="190" t="s">
        <v>17225</v>
      </c>
      <c r="G1081" s="190">
        <v>10805</v>
      </c>
      <c r="H1081" s="191">
        <v>0.49270000000000003</v>
      </c>
    </row>
    <row r="1082" spans="2:8" x14ac:dyDescent="0.25">
      <c r="B1082" s="190">
        <v>21175</v>
      </c>
      <c r="C1082" s="190" t="s">
        <v>6985</v>
      </c>
      <c r="D1082" s="190" t="s">
        <v>19</v>
      </c>
      <c r="E1082" s="190" t="s">
        <v>615</v>
      </c>
      <c r="F1082" s="190" t="s">
        <v>17225</v>
      </c>
      <c r="G1082" s="190">
        <v>6688</v>
      </c>
      <c r="H1082" s="191">
        <v>0.56999999999999995</v>
      </c>
    </row>
    <row r="1083" spans="2:8" x14ac:dyDescent="0.25">
      <c r="B1083" s="190">
        <v>21177</v>
      </c>
      <c r="C1083" s="190" t="s">
        <v>6989</v>
      </c>
      <c r="D1083" s="190" t="s">
        <v>19</v>
      </c>
      <c r="E1083" s="190" t="s">
        <v>1937</v>
      </c>
      <c r="F1083" s="190" t="s">
        <v>17225</v>
      </c>
      <c r="G1083" s="190">
        <v>13540</v>
      </c>
      <c r="H1083" s="191">
        <v>0.54459999999999997</v>
      </c>
    </row>
    <row r="1084" spans="2:8" x14ac:dyDescent="0.25">
      <c r="B1084" s="190">
        <v>21179</v>
      </c>
      <c r="C1084" s="190" t="s">
        <v>6993</v>
      </c>
      <c r="D1084" s="190" t="s">
        <v>19</v>
      </c>
      <c r="E1084" s="190" t="s">
        <v>1059</v>
      </c>
      <c r="F1084" s="190" t="s">
        <v>17225</v>
      </c>
      <c r="G1084" s="190">
        <v>19194</v>
      </c>
      <c r="H1084" s="191">
        <v>0.52680000000000005</v>
      </c>
    </row>
    <row r="1085" spans="2:8" x14ac:dyDescent="0.25">
      <c r="B1085" s="190">
        <v>21181</v>
      </c>
      <c r="C1085" s="190" t="s">
        <v>6997</v>
      </c>
      <c r="D1085" s="190" t="s">
        <v>19</v>
      </c>
      <c r="E1085" s="190" t="s">
        <v>1112</v>
      </c>
      <c r="F1085" s="190" t="s">
        <v>17225</v>
      </c>
      <c r="G1085" s="190">
        <v>3034</v>
      </c>
      <c r="H1085" s="191">
        <v>0.51780000000000004</v>
      </c>
    </row>
    <row r="1086" spans="2:8" x14ac:dyDescent="0.25">
      <c r="B1086" s="190">
        <v>21183</v>
      </c>
      <c r="C1086" s="190" t="s">
        <v>7001</v>
      </c>
      <c r="D1086" s="190" t="s">
        <v>19</v>
      </c>
      <c r="E1086" s="190" t="s">
        <v>1138</v>
      </c>
      <c r="F1086" s="190" t="s">
        <v>17225</v>
      </c>
      <c r="G1086" s="190">
        <v>9923</v>
      </c>
      <c r="H1086" s="191">
        <v>0.53479999999999994</v>
      </c>
    </row>
    <row r="1087" spans="2:8" x14ac:dyDescent="0.25">
      <c r="B1087" s="190">
        <v>21185</v>
      </c>
      <c r="C1087" s="190" t="s">
        <v>7005</v>
      </c>
      <c r="D1087" s="190" t="s">
        <v>19</v>
      </c>
      <c r="E1087" s="190" t="s">
        <v>1957</v>
      </c>
      <c r="F1087" s="190" t="s">
        <v>17225</v>
      </c>
      <c r="G1087" s="190">
        <v>32401</v>
      </c>
      <c r="H1087" s="191">
        <v>0.62480000000000002</v>
      </c>
    </row>
    <row r="1088" spans="2:8" x14ac:dyDescent="0.25">
      <c r="B1088" s="190">
        <v>21187</v>
      </c>
      <c r="C1088" s="190" t="s">
        <v>7007</v>
      </c>
      <c r="D1088" s="190" t="s">
        <v>19</v>
      </c>
      <c r="E1088" s="190" t="s">
        <v>1600</v>
      </c>
      <c r="F1088" s="190" t="s">
        <v>17225</v>
      </c>
      <c r="G1088" s="190">
        <v>5040</v>
      </c>
      <c r="H1088" s="191">
        <v>0.5736</v>
      </c>
    </row>
    <row r="1089" spans="2:8" x14ac:dyDescent="0.25">
      <c r="B1089" s="190">
        <v>21189</v>
      </c>
      <c r="C1089" s="190" t="s">
        <v>7011</v>
      </c>
      <c r="D1089" s="190" t="s">
        <v>19</v>
      </c>
      <c r="E1089" s="190" t="s">
        <v>1966</v>
      </c>
      <c r="F1089" s="190" t="s">
        <v>17225</v>
      </c>
      <c r="G1089" s="190">
        <v>1681</v>
      </c>
      <c r="H1089" s="191">
        <v>0.43140000000000001</v>
      </c>
    </row>
    <row r="1090" spans="2:8" x14ac:dyDescent="0.25">
      <c r="B1090" s="190">
        <v>21191</v>
      </c>
      <c r="C1090" s="190" t="s">
        <v>7015</v>
      </c>
      <c r="D1090" s="190" t="s">
        <v>19</v>
      </c>
      <c r="E1090" s="190" t="s">
        <v>1157</v>
      </c>
      <c r="F1090" s="190" t="s">
        <v>17225</v>
      </c>
      <c r="G1090" s="190">
        <v>6414</v>
      </c>
      <c r="H1090" s="191">
        <v>0.53320000000000001</v>
      </c>
    </row>
    <row r="1091" spans="2:8" x14ac:dyDescent="0.25">
      <c r="B1091" s="190">
        <v>21193</v>
      </c>
      <c r="C1091" s="190" t="s">
        <v>7017</v>
      </c>
      <c r="D1091" s="190" t="s">
        <v>19</v>
      </c>
      <c r="E1091" s="190" t="s">
        <v>1436</v>
      </c>
      <c r="F1091" s="190" t="s">
        <v>17225</v>
      </c>
      <c r="G1091" s="190">
        <v>14944</v>
      </c>
      <c r="H1091" s="191">
        <v>0.60470000000000002</v>
      </c>
    </row>
    <row r="1092" spans="2:8" x14ac:dyDescent="0.25">
      <c r="B1092" s="190">
        <v>21195</v>
      </c>
      <c r="C1092" s="190" t="s">
        <v>7021</v>
      </c>
      <c r="D1092" s="190" t="s">
        <v>19</v>
      </c>
      <c r="E1092" s="190" t="s">
        <v>1475</v>
      </c>
      <c r="F1092" s="190" t="s">
        <v>17225</v>
      </c>
      <c r="G1092" s="190">
        <v>35708</v>
      </c>
      <c r="H1092" s="191">
        <v>0.66439999999999999</v>
      </c>
    </row>
    <row r="1093" spans="2:8" x14ac:dyDescent="0.25">
      <c r="B1093" s="190">
        <v>21197</v>
      </c>
      <c r="C1093" s="190" t="s">
        <v>7025</v>
      </c>
      <c r="D1093" s="190" t="s">
        <v>19</v>
      </c>
      <c r="E1093" s="190" t="s">
        <v>1212</v>
      </c>
      <c r="F1093" s="190" t="s">
        <v>17225</v>
      </c>
      <c r="G1093" s="190">
        <v>5055</v>
      </c>
      <c r="H1093" s="191">
        <v>0.50080000000000002</v>
      </c>
    </row>
    <row r="1094" spans="2:8" x14ac:dyDescent="0.25">
      <c r="B1094" s="190">
        <v>21199</v>
      </c>
      <c r="C1094" s="190" t="s">
        <v>7029</v>
      </c>
      <c r="D1094" s="190" t="s">
        <v>19</v>
      </c>
      <c r="E1094" s="190" t="s">
        <v>1599</v>
      </c>
      <c r="F1094" s="190" t="s">
        <v>17225</v>
      </c>
      <c r="G1094" s="190">
        <v>27139</v>
      </c>
      <c r="H1094" s="191">
        <v>0.51639999999999997</v>
      </c>
    </row>
    <row r="1095" spans="2:8" x14ac:dyDescent="0.25">
      <c r="B1095" s="190">
        <v>21201</v>
      </c>
      <c r="C1095" s="190" t="s">
        <v>7033</v>
      </c>
      <c r="D1095" s="190" t="s">
        <v>19</v>
      </c>
      <c r="E1095" s="190" t="s">
        <v>1812</v>
      </c>
      <c r="F1095" s="190" t="s">
        <v>17225</v>
      </c>
      <c r="G1095" s="190">
        <v>1079</v>
      </c>
      <c r="H1095" s="191">
        <v>0.57820000000000005</v>
      </c>
    </row>
    <row r="1096" spans="2:8" x14ac:dyDescent="0.25">
      <c r="B1096" s="190">
        <v>21203</v>
      </c>
      <c r="C1096" s="190" t="s">
        <v>7037</v>
      </c>
      <c r="D1096" s="190" t="s">
        <v>19</v>
      </c>
      <c r="E1096" s="190" t="s">
        <v>1999</v>
      </c>
      <c r="F1096" s="190" t="s">
        <v>17225</v>
      </c>
      <c r="G1096" s="190">
        <v>6474</v>
      </c>
      <c r="H1096" s="191">
        <v>0.46279999999999999</v>
      </c>
    </row>
    <row r="1097" spans="2:8" x14ac:dyDescent="0.25">
      <c r="B1097" s="190">
        <v>21205</v>
      </c>
      <c r="C1097" s="190" t="s">
        <v>7041</v>
      </c>
      <c r="D1097" s="190" t="s">
        <v>19</v>
      </c>
      <c r="E1097" s="190" t="s">
        <v>1869</v>
      </c>
      <c r="F1097" s="190" t="s">
        <v>17225</v>
      </c>
      <c r="G1097" s="190">
        <v>8875</v>
      </c>
      <c r="H1097" s="191">
        <v>0.4325</v>
      </c>
    </row>
    <row r="1098" spans="2:8" x14ac:dyDescent="0.25">
      <c r="B1098" s="190">
        <v>21207</v>
      </c>
      <c r="C1098" s="190" t="s">
        <v>7045</v>
      </c>
      <c r="D1098" s="190" t="s">
        <v>19</v>
      </c>
      <c r="E1098" s="190" t="s">
        <v>1557</v>
      </c>
      <c r="F1098" s="190" t="s">
        <v>17225</v>
      </c>
      <c r="G1098" s="190">
        <v>7544</v>
      </c>
      <c r="H1098" s="191">
        <v>0.5101</v>
      </c>
    </row>
    <row r="1099" spans="2:8" x14ac:dyDescent="0.25">
      <c r="B1099" s="190">
        <v>21209</v>
      </c>
      <c r="C1099" s="190" t="s">
        <v>7049</v>
      </c>
      <c r="D1099" s="190" t="s">
        <v>19</v>
      </c>
      <c r="E1099" s="190" t="s">
        <v>1636</v>
      </c>
      <c r="F1099" s="190" t="s">
        <v>17225</v>
      </c>
      <c r="G1099" s="190">
        <v>24210</v>
      </c>
      <c r="H1099" s="191">
        <v>0.54799999999999993</v>
      </c>
    </row>
    <row r="1100" spans="2:8" x14ac:dyDescent="0.25">
      <c r="B1100" s="190">
        <v>21211</v>
      </c>
      <c r="C1100" s="190" t="s">
        <v>7051</v>
      </c>
      <c r="D1100" s="190" t="s">
        <v>19</v>
      </c>
      <c r="E1100" s="190" t="s">
        <v>1584</v>
      </c>
      <c r="F1100" s="190" t="s">
        <v>17225</v>
      </c>
      <c r="G1100" s="190">
        <v>21740</v>
      </c>
      <c r="H1100" s="191">
        <v>0.55579999999999996</v>
      </c>
    </row>
    <row r="1101" spans="2:8" x14ac:dyDescent="0.25">
      <c r="B1101" s="190">
        <v>21213</v>
      </c>
      <c r="C1101" s="190" t="s">
        <v>7055</v>
      </c>
      <c r="D1101" s="190" t="s">
        <v>19</v>
      </c>
      <c r="E1101" s="190" t="s">
        <v>1671</v>
      </c>
      <c r="F1101" s="190" t="s">
        <v>17225</v>
      </c>
      <c r="G1101" s="190">
        <v>8016</v>
      </c>
      <c r="H1101" s="191">
        <v>0.53120000000000001</v>
      </c>
    </row>
    <row r="1102" spans="2:8" x14ac:dyDescent="0.25">
      <c r="B1102" s="190">
        <v>21215</v>
      </c>
      <c r="C1102" s="190" t="s">
        <v>7059</v>
      </c>
      <c r="D1102" s="190" t="s">
        <v>19</v>
      </c>
      <c r="E1102" s="190" t="s">
        <v>1804</v>
      </c>
      <c r="F1102" s="190" t="s">
        <v>17225</v>
      </c>
      <c r="G1102" s="190">
        <v>9502</v>
      </c>
      <c r="H1102" s="191">
        <v>0.60640000000000005</v>
      </c>
    </row>
    <row r="1103" spans="2:8" x14ac:dyDescent="0.25">
      <c r="B1103" s="190">
        <v>21217</v>
      </c>
      <c r="C1103" s="190" t="s">
        <v>7061</v>
      </c>
      <c r="D1103" s="190" t="s">
        <v>19</v>
      </c>
      <c r="E1103" s="190" t="s">
        <v>1359</v>
      </c>
      <c r="F1103" s="190" t="s">
        <v>17225</v>
      </c>
      <c r="G1103" s="190">
        <v>9996</v>
      </c>
      <c r="H1103" s="191">
        <v>0.48680000000000001</v>
      </c>
    </row>
    <row r="1104" spans="2:8" x14ac:dyDescent="0.25">
      <c r="B1104" s="190">
        <v>21219</v>
      </c>
      <c r="C1104" s="190" t="s">
        <v>7065</v>
      </c>
      <c r="D1104" s="190" t="s">
        <v>19</v>
      </c>
      <c r="E1104" s="190" t="s">
        <v>1610</v>
      </c>
      <c r="F1104" s="190" t="s">
        <v>17225</v>
      </c>
      <c r="G1104" s="190">
        <v>4730</v>
      </c>
      <c r="H1104" s="191">
        <v>0.49229999999999996</v>
      </c>
    </row>
    <row r="1105" spans="2:8" x14ac:dyDescent="0.25">
      <c r="B1105" s="190">
        <v>21221</v>
      </c>
      <c r="C1105" s="190" t="s">
        <v>7069</v>
      </c>
      <c r="D1105" s="190" t="s">
        <v>19</v>
      </c>
      <c r="E1105" s="190" t="s">
        <v>2029</v>
      </c>
      <c r="F1105" s="190" t="s">
        <v>17225</v>
      </c>
      <c r="G1105" s="190">
        <v>6846</v>
      </c>
      <c r="H1105" s="191">
        <v>0.56000000000000005</v>
      </c>
    </row>
    <row r="1106" spans="2:8" x14ac:dyDescent="0.25">
      <c r="B1106" s="190">
        <v>21223</v>
      </c>
      <c r="C1106" s="190" t="s">
        <v>7071</v>
      </c>
      <c r="D1106" s="190" t="s">
        <v>19</v>
      </c>
      <c r="E1106" s="190" t="s">
        <v>2033</v>
      </c>
      <c r="F1106" s="190" t="s">
        <v>17225</v>
      </c>
      <c r="G1106" s="190">
        <v>3638</v>
      </c>
      <c r="H1106" s="191">
        <v>0.52229999999999999</v>
      </c>
    </row>
    <row r="1107" spans="2:8" x14ac:dyDescent="0.25">
      <c r="B1107" s="190">
        <v>21225</v>
      </c>
      <c r="C1107" s="190" t="s">
        <v>7075</v>
      </c>
      <c r="D1107" s="190" t="s">
        <v>19</v>
      </c>
      <c r="E1107" s="190" t="s">
        <v>756</v>
      </c>
      <c r="F1107" s="190" t="s">
        <v>17225</v>
      </c>
      <c r="G1107" s="190">
        <v>6660</v>
      </c>
      <c r="H1107" s="191">
        <v>0.57920000000000005</v>
      </c>
    </row>
    <row r="1108" spans="2:8" x14ac:dyDescent="0.25">
      <c r="B1108" s="190">
        <v>21227</v>
      </c>
      <c r="C1108" s="190" t="s">
        <v>7079</v>
      </c>
      <c r="D1108" s="190" t="s">
        <v>19</v>
      </c>
      <c r="E1108" s="190" t="s">
        <v>783</v>
      </c>
      <c r="F1108" s="190" t="s">
        <v>17225</v>
      </c>
      <c r="G1108" s="190">
        <v>51621</v>
      </c>
      <c r="H1108" s="191">
        <v>0.47139999999999999</v>
      </c>
    </row>
    <row r="1109" spans="2:8" x14ac:dyDescent="0.25">
      <c r="B1109" s="190">
        <v>21229</v>
      </c>
      <c r="C1109" s="190" t="s">
        <v>7081</v>
      </c>
      <c r="D1109" s="190" t="s">
        <v>19</v>
      </c>
      <c r="E1109" s="190" t="s">
        <v>271</v>
      </c>
      <c r="F1109" s="190" t="s">
        <v>17225</v>
      </c>
      <c r="G1109" s="190">
        <v>5922</v>
      </c>
      <c r="H1109" s="191">
        <v>0.60260000000000002</v>
      </c>
    </row>
    <row r="1110" spans="2:8" x14ac:dyDescent="0.25">
      <c r="B1110" s="190">
        <v>21231</v>
      </c>
      <c r="C1110" s="190" t="s">
        <v>7085</v>
      </c>
      <c r="D1110" s="190" t="s">
        <v>19</v>
      </c>
      <c r="E1110" s="190" t="s">
        <v>975</v>
      </c>
      <c r="F1110" s="190" t="s">
        <v>17225</v>
      </c>
      <c r="G1110" s="190">
        <v>7784</v>
      </c>
      <c r="H1110" s="191">
        <v>0.48380000000000001</v>
      </c>
    </row>
    <row r="1111" spans="2:8" x14ac:dyDescent="0.25">
      <c r="B1111" s="190">
        <v>21233</v>
      </c>
      <c r="C1111" s="190" t="s">
        <v>7089</v>
      </c>
      <c r="D1111" s="190" t="s">
        <v>19</v>
      </c>
      <c r="E1111" s="190" t="s">
        <v>1458</v>
      </c>
      <c r="F1111" s="190" t="s">
        <v>17225</v>
      </c>
      <c r="G1111" s="190">
        <v>6214</v>
      </c>
      <c r="H1111" s="191">
        <v>0.59079999999999999</v>
      </c>
    </row>
    <row r="1112" spans="2:8" x14ac:dyDescent="0.25">
      <c r="B1112" s="190">
        <v>21235</v>
      </c>
      <c r="C1112" s="190" t="s">
        <v>7093</v>
      </c>
      <c r="D1112" s="190" t="s">
        <v>19</v>
      </c>
      <c r="E1112" s="190" t="s">
        <v>1950</v>
      </c>
      <c r="F1112" s="190" t="s">
        <v>17225</v>
      </c>
      <c r="G1112" s="190">
        <v>12859</v>
      </c>
      <c r="H1112" s="191">
        <v>0.44579999999999997</v>
      </c>
    </row>
    <row r="1113" spans="2:8" x14ac:dyDescent="0.25">
      <c r="B1113" s="190">
        <v>21237</v>
      </c>
      <c r="C1113" s="190" t="s">
        <v>7097</v>
      </c>
      <c r="D1113" s="190" t="s">
        <v>19</v>
      </c>
      <c r="E1113" s="190" t="s">
        <v>2053</v>
      </c>
      <c r="F1113" s="190" t="s">
        <v>17225</v>
      </c>
      <c r="G1113" s="190">
        <v>2506</v>
      </c>
      <c r="H1113" s="191">
        <v>0.41210000000000002</v>
      </c>
    </row>
    <row r="1114" spans="2:8" x14ac:dyDescent="0.25">
      <c r="B1114" s="190">
        <v>21239</v>
      </c>
      <c r="C1114" s="190" t="s">
        <v>7101</v>
      </c>
      <c r="D1114" s="190" t="s">
        <v>19</v>
      </c>
      <c r="E1114" s="190" t="s">
        <v>1997</v>
      </c>
      <c r="F1114" s="190" t="s">
        <v>17225</v>
      </c>
      <c r="G1114" s="190">
        <v>12360</v>
      </c>
      <c r="H1114" s="191">
        <v>0.5746</v>
      </c>
    </row>
    <row r="1115" spans="2:8" x14ac:dyDescent="0.25">
      <c r="B1115" s="190">
        <v>22001</v>
      </c>
      <c r="C1115" s="190" t="s">
        <v>7103</v>
      </c>
      <c r="D1115" s="190" t="s">
        <v>20</v>
      </c>
      <c r="E1115" s="190" t="s">
        <v>73</v>
      </c>
      <c r="F1115" s="190" t="s">
        <v>17226</v>
      </c>
      <c r="G1115" s="190">
        <v>26044</v>
      </c>
      <c r="H1115" s="191">
        <v>0.54289999999999994</v>
      </c>
    </row>
    <row r="1116" spans="2:8" x14ac:dyDescent="0.25">
      <c r="B1116" s="190">
        <v>22003</v>
      </c>
      <c r="C1116" s="190" t="s">
        <v>7109</v>
      </c>
      <c r="D1116" s="190" t="s">
        <v>20</v>
      </c>
      <c r="E1116" s="190" t="s">
        <v>112</v>
      </c>
      <c r="F1116" s="190" t="s">
        <v>17226</v>
      </c>
      <c r="G1116" s="190">
        <v>10771</v>
      </c>
      <c r="H1116" s="191">
        <v>0.53490000000000004</v>
      </c>
    </row>
    <row r="1117" spans="2:8" x14ac:dyDescent="0.25">
      <c r="B1117" s="190">
        <v>22005</v>
      </c>
      <c r="C1117" s="190" t="s">
        <v>7113</v>
      </c>
      <c r="D1117" s="190" t="s">
        <v>20</v>
      </c>
      <c r="E1117" s="190" t="s">
        <v>161</v>
      </c>
      <c r="F1117" s="190" t="s">
        <v>17226</v>
      </c>
      <c r="G1117" s="190">
        <v>53247</v>
      </c>
      <c r="H1117" s="191">
        <v>0.55220000000000002</v>
      </c>
    </row>
    <row r="1118" spans="2:8" x14ac:dyDescent="0.25">
      <c r="B1118" s="190">
        <v>22007</v>
      </c>
      <c r="C1118" s="190" t="s">
        <v>7117</v>
      </c>
      <c r="D1118" s="190" t="s">
        <v>20</v>
      </c>
      <c r="E1118" s="190" t="s">
        <v>206</v>
      </c>
      <c r="F1118" s="190" t="s">
        <v>17226</v>
      </c>
      <c r="G1118" s="190">
        <v>10333</v>
      </c>
      <c r="H1118" s="191">
        <v>0.53620000000000001</v>
      </c>
    </row>
    <row r="1119" spans="2:8" x14ac:dyDescent="0.25">
      <c r="B1119" s="190">
        <v>22009</v>
      </c>
      <c r="C1119" s="190" t="s">
        <v>7121</v>
      </c>
      <c r="D1119" s="190" t="s">
        <v>20</v>
      </c>
      <c r="E1119" s="190" t="s">
        <v>254</v>
      </c>
      <c r="F1119" s="190" t="s">
        <v>17226</v>
      </c>
      <c r="G1119" s="190">
        <v>15016</v>
      </c>
      <c r="H1119" s="191">
        <v>0.4738</v>
      </c>
    </row>
    <row r="1120" spans="2:8" x14ac:dyDescent="0.25">
      <c r="B1120" s="190">
        <v>22011</v>
      </c>
      <c r="C1120" s="190" t="s">
        <v>7125</v>
      </c>
      <c r="D1120" s="190" t="s">
        <v>20</v>
      </c>
      <c r="E1120" s="190" t="s">
        <v>295</v>
      </c>
      <c r="F1120" s="190" t="s">
        <v>17226</v>
      </c>
      <c r="G1120" s="190">
        <v>15600</v>
      </c>
      <c r="H1120" s="191">
        <v>0.52400000000000002</v>
      </c>
    </row>
    <row r="1121" spans="2:8" x14ac:dyDescent="0.25">
      <c r="B1121" s="190">
        <v>22013</v>
      </c>
      <c r="C1121" s="190" t="s">
        <v>7129</v>
      </c>
      <c r="D1121" s="190" t="s">
        <v>20</v>
      </c>
      <c r="E1121" s="190" t="s">
        <v>328</v>
      </c>
      <c r="F1121" s="190" t="s">
        <v>17226</v>
      </c>
      <c r="G1121" s="190">
        <v>5606</v>
      </c>
      <c r="H1121" s="191">
        <v>0.5292</v>
      </c>
    </row>
    <row r="1122" spans="2:8" x14ac:dyDescent="0.25">
      <c r="B1122" s="190">
        <v>22015</v>
      </c>
      <c r="C1122" s="190" t="s">
        <v>7133</v>
      </c>
      <c r="D1122" s="190" t="s">
        <v>20</v>
      </c>
      <c r="E1122" s="190" t="s">
        <v>364</v>
      </c>
      <c r="F1122" s="190" t="s">
        <v>17226</v>
      </c>
      <c r="G1122" s="190">
        <v>51317</v>
      </c>
      <c r="H1122" s="191">
        <v>0.51790000000000003</v>
      </c>
    </row>
    <row r="1123" spans="2:8" x14ac:dyDescent="0.25">
      <c r="B1123" s="190">
        <v>22017</v>
      </c>
      <c r="C1123" s="190" t="s">
        <v>7137</v>
      </c>
      <c r="D1123" s="190" t="s">
        <v>20</v>
      </c>
      <c r="E1123" s="190" t="s">
        <v>402</v>
      </c>
      <c r="F1123" s="190" t="s">
        <v>17226</v>
      </c>
      <c r="G1123" s="190">
        <v>80735</v>
      </c>
      <c r="H1123" s="191">
        <v>0.42509999999999998</v>
      </c>
    </row>
    <row r="1124" spans="2:8" x14ac:dyDescent="0.25">
      <c r="B1124" s="190">
        <v>22019</v>
      </c>
      <c r="C1124" s="190" t="s">
        <v>7139</v>
      </c>
      <c r="D1124" s="190" t="s">
        <v>20</v>
      </c>
      <c r="E1124" s="190" t="s">
        <v>435</v>
      </c>
      <c r="F1124" s="190" t="s">
        <v>17226</v>
      </c>
      <c r="G1124" s="190">
        <v>76432</v>
      </c>
      <c r="H1124" s="191">
        <v>0.48380000000000001</v>
      </c>
    </row>
    <row r="1125" spans="2:8" x14ac:dyDescent="0.25">
      <c r="B1125" s="190">
        <v>22021</v>
      </c>
      <c r="C1125" s="190" t="s">
        <v>7143</v>
      </c>
      <c r="D1125" s="190" t="s">
        <v>20</v>
      </c>
      <c r="E1125" s="190" t="s">
        <v>470</v>
      </c>
      <c r="F1125" s="190" t="s">
        <v>17226</v>
      </c>
      <c r="G1125" s="190">
        <v>4870</v>
      </c>
      <c r="H1125" s="191">
        <v>0.61130000000000007</v>
      </c>
    </row>
    <row r="1126" spans="2:8" x14ac:dyDescent="0.25">
      <c r="B1126" s="190">
        <v>22023</v>
      </c>
      <c r="C1126" s="190" t="s">
        <v>7147</v>
      </c>
      <c r="D1126" s="190" t="s">
        <v>20</v>
      </c>
      <c r="E1126" s="190" t="s">
        <v>501</v>
      </c>
      <c r="F1126" s="190" t="s">
        <v>17226</v>
      </c>
      <c r="G1126" s="190">
        <v>3383</v>
      </c>
      <c r="H1126" s="191">
        <v>0.57769999999999999</v>
      </c>
    </row>
    <row r="1127" spans="2:8" x14ac:dyDescent="0.25">
      <c r="B1127" s="190">
        <v>22025</v>
      </c>
      <c r="C1127" s="190" t="s">
        <v>7149</v>
      </c>
      <c r="D1127" s="190" t="s">
        <v>20</v>
      </c>
      <c r="E1127" s="190" t="s">
        <v>530</v>
      </c>
      <c r="F1127" s="190" t="s">
        <v>17226</v>
      </c>
      <c r="G1127" s="190">
        <v>4880</v>
      </c>
      <c r="H1127" s="191">
        <v>0.58540000000000003</v>
      </c>
    </row>
    <row r="1128" spans="2:8" x14ac:dyDescent="0.25">
      <c r="B1128" s="190">
        <v>22027</v>
      </c>
      <c r="C1128" s="190" t="s">
        <v>7153</v>
      </c>
      <c r="D1128" s="190" t="s">
        <v>20</v>
      </c>
      <c r="E1128" s="190" t="s">
        <v>564</v>
      </c>
      <c r="F1128" s="190" t="s">
        <v>17226</v>
      </c>
      <c r="G1128" s="190">
        <v>6568</v>
      </c>
      <c r="H1128" s="191">
        <v>0.48899999999999999</v>
      </c>
    </row>
    <row r="1129" spans="2:8" x14ac:dyDescent="0.25">
      <c r="B1129" s="190">
        <v>22029</v>
      </c>
      <c r="C1129" s="190" t="s">
        <v>7157</v>
      </c>
      <c r="D1129" s="190" t="s">
        <v>20</v>
      </c>
      <c r="E1129" s="190" t="s">
        <v>597</v>
      </c>
      <c r="F1129" s="190" t="s">
        <v>17226</v>
      </c>
      <c r="G1129" s="190">
        <v>8243</v>
      </c>
      <c r="H1129" s="191">
        <v>0.52950000000000008</v>
      </c>
    </row>
    <row r="1130" spans="2:8" x14ac:dyDescent="0.25">
      <c r="B1130" s="190">
        <v>22031</v>
      </c>
      <c r="C1130" s="190" t="s">
        <v>7161</v>
      </c>
      <c r="D1130" s="190" t="s">
        <v>20</v>
      </c>
      <c r="E1130" s="190" t="s">
        <v>633</v>
      </c>
      <c r="F1130" s="190" t="s">
        <v>17226</v>
      </c>
      <c r="G1130" s="190">
        <v>11266</v>
      </c>
      <c r="H1130" s="191">
        <v>0.50280000000000002</v>
      </c>
    </row>
    <row r="1131" spans="2:8" x14ac:dyDescent="0.25">
      <c r="B1131" s="190">
        <v>22033</v>
      </c>
      <c r="C1131" s="190" t="s">
        <v>7163</v>
      </c>
      <c r="D1131" s="190" t="s">
        <v>20</v>
      </c>
      <c r="E1131" s="190" t="s">
        <v>665</v>
      </c>
      <c r="F1131" s="190" t="s">
        <v>17226</v>
      </c>
      <c r="G1131" s="190">
        <v>150705</v>
      </c>
      <c r="H1131" s="191">
        <v>0.42680000000000001</v>
      </c>
    </row>
    <row r="1132" spans="2:8" x14ac:dyDescent="0.25">
      <c r="B1132" s="190">
        <v>22035</v>
      </c>
      <c r="C1132" s="190" t="s">
        <v>7165</v>
      </c>
      <c r="D1132" s="190" t="s">
        <v>20</v>
      </c>
      <c r="E1132" s="190" t="s">
        <v>695</v>
      </c>
      <c r="F1132" s="190" t="s">
        <v>17226</v>
      </c>
      <c r="G1132" s="190">
        <v>2048</v>
      </c>
      <c r="H1132" s="191">
        <v>0.37270000000000003</v>
      </c>
    </row>
    <row r="1133" spans="2:8" x14ac:dyDescent="0.25">
      <c r="B1133" s="190">
        <v>22037</v>
      </c>
      <c r="C1133" s="190" t="s">
        <v>7169</v>
      </c>
      <c r="D1133" s="190" t="s">
        <v>20</v>
      </c>
      <c r="E1133" s="190" t="s">
        <v>723</v>
      </c>
      <c r="F1133" s="190" t="s">
        <v>17226</v>
      </c>
      <c r="G1133" s="190">
        <v>7945</v>
      </c>
      <c r="H1133" s="191">
        <v>0.48719999999999997</v>
      </c>
    </row>
    <row r="1134" spans="2:8" x14ac:dyDescent="0.25">
      <c r="B1134" s="190">
        <v>22039</v>
      </c>
      <c r="C1134" s="190" t="s">
        <v>7171</v>
      </c>
      <c r="D1134" s="190" t="s">
        <v>20</v>
      </c>
      <c r="E1134" s="190" t="s">
        <v>751</v>
      </c>
      <c r="F1134" s="190" t="s">
        <v>17226</v>
      </c>
      <c r="G1134" s="190">
        <v>14958</v>
      </c>
      <c r="H1134" s="191">
        <v>0.58250000000000002</v>
      </c>
    </row>
    <row r="1135" spans="2:8" x14ac:dyDescent="0.25">
      <c r="B1135" s="190">
        <v>22041</v>
      </c>
      <c r="C1135" s="190" t="s">
        <v>7175</v>
      </c>
      <c r="D1135" s="190" t="s">
        <v>20</v>
      </c>
      <c r="E1135" s="190" t="s">
        <v>780</v>
      </c>
      <c r="F1135" s="190" t="s">
        <v>17226</v>
      </c>
      <c r="G1135" s="190">
        <v>8438</v>
      </c>
      <c r="H1135" s="191">
        <v>0.54179999999999995</v>
      </c>
    </row>
    <row r="1136" spans="2:8" x14ac:dyDescent="0.25">
      <c r="B1136" s="190">
        <v>22043</v>
      </c>
      <c r="C1136" s="190" t="s">
        <v>7179</v>
      </c>
      <c r="D1136" s="190" t="s">
        <v>20</v>
      </c>
      <c r="E1136" s="190" t="s">
        <v>806</v>
      </c>
      <c r="F1136" s="190" t="s">
        <v>17226</v>
      </c>
      <c r="G1136" s="190">
        <v>9676</v>
      </c>
      <c r="H1136" s="191">
        <v>0.53149999999999997</v>
      </c>
    </row>
    <row r="1137" spans="2:8" x14ac:dyDescent="0.25">
      <c r="B1137" s="190">
        <v>22045</v>
      </c>
      <c r="C1137" s="190" t="s">
        <v>7183</v>
      </c>
      <c r="D1137" s="190" t="s">
        <v>20</v>
      </c>
      <c r="E1137" s="190" t="s">
        <v>833</v>
      </c>
      <c r="F1137" s="190" t="s">
        <v>17226</v>
      </c>
      <c r="G1137" s="190">
        <v>27228</v>
      </c>
      <c r="H1137" s="191">
        <v>0.50979999999999992</v>
      </c>
    </row>
    <row r="1138" spans="2:8" x14ac:dyDescent="0.25">
      <c r="B1138" s="190">
        <v>22047</v>
      </c>
      <c r="C1138" s="190" t="s">
        <v>7187</v>
      </c>
      <c r="D1138" s="190" t="s">
        <v>20</v>
      </c>
      <c r="E1138" s="190" t="s">
        <v>860</v>
      </c>
      <c r="F1138" s="190" t="s">
        <v>17226</v>
      </c>
      <c r="G1138" s="190">
        <v>11480</v>
      </c>
      <c r="H1138" s="191">
        <v>0.41950000000000004</v>
      </c>
    </row>
    <row r="1139" spans="2:8" x14ac:dyDescent="0.25">
      <c r="B1139" s="190">
        <v>22049</v>
      </c>
      <c r="C1139" s="190" t="s">
        <v>7191</v>
      </c>
      <c r="D1139" s="190" t="s">
        <v>20</v>
      </c>
      <c r="E1139" s="190" t="s">
        <v>884</v>
      </c>
      <c r="F1139" s="190" t="s">
        <v>17226</v>
      </c>
      <c r="G1139" s="190">
        <v>6637</v>
      </c>
      <c r="H1139" s="191">
        <v>0.5091</v>
      </c>
    </row>
    <row r="1140" spans="2:8" x14ac:dyDescent="0.25">
      <c r="B1140" s="190">
        <v>22051</v>
      </c>
      <c r="C1140" s="190" t="s">
        <v>7195</v>
      </c>
      <c r="D1140" s="190" t="s">
        <v>20</v>
      </c>
      <c r="E1140" s="190" t="s">
        <v>906</v>
      </c>
      <c r="F1140" s="190" t="s">
        <v>17226</v>
      </c>
      <c r="G1140" s="190">
        <v>163616</v>
      </c>
      <c r="H1140" s="191">
        <v>0.48450000000000004</v>
      </c>
    </row>
    <row r="1141" spans="2:8" x14ac:dyDescent="0.25">
      <c r="B1141" s="190">
        <v>22053</v>
      </c>
      <c r="C1141" s="190" t="s">
        <v>7199</v>
      </c>
      <c r="D1141" s="190" t="s">
        <v>20</v>
      </c>
      <c r="E1141" s="190" t="s">
        <v>935</v>
      </c>
      <c r="F1141" s="190" t="s">
        <v>17226</v>
      </c>
      <c r="G1141" s="190">
        <v>14831</v>
      </c>
      <c r="H1141" s="191">
        <v>0.60009999999999997</v>
      </c>
    </row>
    <row r="1142" spans="2:8" x14ac:dyDescent="0.25">
      <c r="B1142" s="190">
        <v>22055</v>
      </c>
      <c r="C1142" s="190" t="s">
        <v>7203</v>
      </c>
      <c r="D1142" s="190" t="s">
        <v>20</v>
      </c>
      <c r="E1142" s="190" t="s">
        <v>959</v>
      </c>
      <c r="F1142" s="190" t="s">
        <v>17226</v>
      </c>
      <c r="G1142" s="190">
        <v>92086</v>
      </c>
      <c r="H1142" s="191">
        <v>0.48049999999999998</v>
      </c>
    </row>
    <row r="1143" spans="2:8" x14ac:dyDescent="0.25">
      <c r="B1143" s="190">
        <v>22057</v>
      </c>
      <c r="C1143" s="190" t="s">
        <v>7207</v>
      </c>
      <c r="D1143" s="190" t="s">
        <v>20</v>
      </c>
      <c r="E1143" s="190" t="s">
        <v>983</v>
      </c>
      <c r="F1143" s="190" t="s">
        <v>17226</v>
      </c>
      <c r="G1143" s="190">
        <v>43138</v>
      </c>
      <c r="H1143" s="191">
        <v>0.54899999999999993</v>
      </c>
    </row>
    <row r="1144" spans="2:8" x14ac:dyDescent="0.25">
      <c r="B1144" s="190">
        <v>22059</v>
      </c>
      <c r="C1144" s="190" t="s">
        <v>7211</v>
      </c>
      <c r="D1144" s="190" t="s">
        <v>20</v>
      </c>
      <c r="E1144" s="190" t="s">
        <v>1005</v>
      </c>
      <c r="F1144" s="190" t="s">
        <v>17226</v>
      </c>
      <c r="G1144" s="190">
        <v>7945</v>
      </c>
      <c r="H1144" s="191">
        <v>0.68709999999999993</v>
      </c>
    </row>
    <row r="1145" spans="2:8" x14ac:dyDescent="0.25">
      <c r="B1145" s="190">
        <v>22061</v>
      </c>
      <c r="C1145" s="190" t="s">
        <v>7216</v>
      </c>
      <c r="D1145" s="190" t="s">
        <v>20</v>
      </c>
      <c r="E1145" s="190" t="s">
        <v>1030</v>
      </c>
      <c r="F1145" s="190" t="s">
        <v>17226</v>
      </c>
      <c r="G1145" s="190">
        <v>15743</v>
      </c>
      <c r="H1145" s="191">
        <v>0.4042</v>
      </c>
    </row>
    <row r="1146" spans="2:8" x14ac:dyDescent="0.25">
      <c r="B1146" s="190">
        <v>22063</v>
      </c>
      <c r="C1146" s="190" t="s">
        <v>7220</v>
      </c>
      <c r="D1146" s="190" t="s">
        <v>20</v>
      </c>
      <c r="E1146" s="190" t="s">
        <v>1053</v>
      </c>
      <c r="F1146" s="190" t="s">
        <v>17226</v>
      </c>
      <c r="G1146" s="190">
        <v>57425</v>
      </c>
      <c r="H1146" s="191">
        <v>0.52880000000000005</v>
      </c>
    </row>
    <row r="1147" spans="2:8" x14ac:dyDescent="0.25">
      <c r="B1147" s="190">
        <v>22065</v>
      </c>
      <c r="C1147" s="190" t="s">
        <v>7222</v>
      </c>
      <c r="D1147" s="190" t="s">
        <v>20</v>
      </c>
      <c r="E1147" s="190" t="s">
        <v>1079</v>
      </c>
      <c r="F1147" s="190" t="s">
        <v>17226</v>
      </c>
      <c r="G1147" s="190">
        <v>3808</v>
      </c>
      <c r="H1147" s="191">
        <v>0.42619999999999997</v>
      </c>
    </row>
    <row r="1148" spans="2:8" x14ac:dyDescent="0.25">
      <c r="B1148" s="190">
        <v>22067</v>
      </c>
      <c r="C1148" s="190" t="s">
        <v>7226</v>
      </c>
      <c r="D1148" s="190" t="s">
        <v>20</v>
      </c>
      <c r="E1148" s="190" t="s">
        <v>1100</v>
      </c>
      <c r="F1148" s="190" t="s">
        <v>17226</v>
      </c>
      <c r="G1148" s="190">
        <v>8879</v>
      </c>
      <c r="H1148" s="191">
        <v>0.43640000000000001</v>
      </c>
    </row>
    <row r="1149" spans="2:8" x14ac:dyDescent="0.25">
      <c r="B1149" s="190">
        <v>22069</v>
      </c>
      <c r="C1149" s="190" t="s">
        <v>7230</v>
      </c>
      <c r="D1149" s="190" t="s">
        <v>20</v>
      </c>
      <c r="E1149" s="190" t="s">
        <v>1122</v>
      </c>
      <c r="F1149" s="190" t="s">
        <v>17226</v>
      </c>
      <c r="G1149" s="190">
        <v>14084</v>
      </c>
      <c r="H1149" s="191">
        <v>0.45979999999999999</v>
      </c>
    </row>
    <row r="1150" spans="2:8" x14ac:dyDescent="0.25">
      <c r="B1150" s="190">
        <v>22071</v>
      </c>
      <c r="C1150" s="190" t="s">
        <v>7234</v>
      </c>
      <c r="D1150" s="190" t="s">
        <v>20</v>
      </c>
      <c r="E1150" s="190" t="s">
        <v>1145</v>
      </c>
      <c r="F1150" s="190" t="s">
        <v>17226</v>
      </c>
      <c r="G1150" s="190">
        <v>110238</v>
      </c>
      <c r="H1150" s="191">
        <v>0.35060000000000002</v>
      </c>
    </row>
    <row r="1151" spans="2:8" x14ac:dyDescent="0.25">
      <c r="B1151" s="190">
        <v>22073</v>
      </c>
      <c r="C1151" s="190" t="s">
        <v>7236</v>
      </c>
      <c r="D1151" s="190" t="s">
        <v>20</v>
      </c>
      <c r="E1151" s="190" t="s">
        <v>1164</v>
      </c>
      <c r="F1151" s="190" t="s">
        <v>17226</v>
      </c>
      <c r="G1151" s="190">
        <v>52898</v>
      </c>
      <c r="H1151" s="191">
        <v>0.44890000000000002</v>
      </c>
    </row>
    <row r="1152" spans="2:8" x14ac:dyDescent="0.25">
      <c r="B1152" s="190">
        <v>22075</v>
      </c>
      <c r="C1152" s="190" t="s">
        <v>7240</v>
      </c>
      <c r="D1152" s="190" t="s">
        <v>20</v>
      </c>
      <c r="E1152" s="190" t="s">
        <v>1189</v>
      </c>
      <c r="F1152" s="190" t="s">
        <v>17226</v>
      </c>
      <c r="G1152" s="190">
        <v>8816</v>
      </c>
      <c r="H1152" s="191">
        <v>0.47810000000000002</v>
      </c>
    </row>
    <row r="1153" spans="2:8" x14ac:dyDescent="0.25">
      <c r="B1153" s="190">
        <v>22077</v>
      </c>
      <c r="C1153" s="190" t="s">
        <v>7242</v>
      </c>
      <c r="D1153" s="190" t="s">
        <v>20</v>
      </c>
      <c r="E1153" s="190" t="s">
        <v>1209</v>
      </c>
      <c r="F1153" s="190" t="s">
        <v>17226</v>
      </c>
      <c r="G1153" s="190">
        <v>9018</v>
      </c>
      <c r="H1153" s="191">
        <v>0.49570000000000003</v>
      </c>
    </row>
    <row r="1154" spans="2:8" x14ac:dyDescent="0.25">
      <c r="B1154" s="190">
        <v>22079</v>
      </c>
      <c r="C1154" s="190" t="s">
        <v>7244</v>
      </c>
      <c r="D1154" s="190" t="s">
        <v>20</v>
      </c>
      <c r="E1154" s="190" t="s">
        <v>1232</v>
      </c>
      <c r="F1154" s="190" t="s">
        <v>17226</v>
      </c>
      <c r="G1154" s="190">
        <v>48497</v>
      </c>
      <c r="H1154" s="191">
        <v>0.47170000000000001</v>
      </c>
    </row>
    <row r="1155" spans="2:8" x14ac:dyDescent="0.25">
      <c r="B1155" s="190">
        <v>22081</v>
      </c>
      <c r="C1155" s="190" t="s">
        <v>7246</v>
      </c>
      <c r="D1155" s="190" t="s">
        <v>20</v>
      </c>
      <c r="E1155" s="190" t="s">
        <v>1249</v>
      </c>
      <c r="F1155" s="190" t="s">
        <v>17226</v>
      </c>
      <c r="G1155" s="190">
        <v>3813</v>
      </c>
      <c r="H1155" s="191">
        <v>0.55200000000000005</v>
      </c>
    </row>
    <row r="1156" spans="2:8" x14ac:dyDescent="0.25">
      <c r="B1156" s="190">
        <v>22083</v>
      </c>
      <c r="C1156" s="190" t="s">
        <v>7250</v>
      </c>
      <c r="D1156" s="190" t="s">
        <v>20</v>
      </c>
      <c r="E1156" s="190" t="s">
        <v>1271</v>
      </c>
      <c r="F1156" s="190" t="s">
        <v>17226</v>
      </c>
      <c r="G1156" s="190">
        <v>8443</v>
      </c>
      <c r="H1156" s="191">
        <v>0.50690000000000002</v>
      </c>
    </row>
    <row r="1157" spans="2:8" x14ac:dyDescent="0.25">
      <c r="B1157" s="190">
        <v>22085</v>
      </c>
      <c r="C1157" s="190" t="s">
        <v>7254</v>
      </c>
      <c r="D1157" s="190" t="s">
        <v>20</v>
      </c>
      <c r="E1157" s="190" t="s">
        <v>1292</v>
      </c>
      <c r="F1157" s="190" t="s">
        <v>17226</v>
      </c>
      <c r="G1157" s="190">
        <v>12037</v>
      </c>
      <c r="H1157" s="191">
        <v>0.60929999999999995</v>
      </c>
    </row>
    <row r="1158" spans="2:8" x14ac:dyDescent="0.25">
      <c r="B1158" s="190">
        <v>22087</v>
      </c>
      <c r="C1158" s="190" t="s">
        <v>7258</v>
      </c>
      <c r="D1158" s="190" t="s">
        <v>20</v>
      </c>
      <c r="E1158" s="190" t="s">
        <v>1311</v>
      </c>
      <c r="F1158" s="190" t="s">
        <v>17226</v>
      </c>
      <c r="G1158" s="190">
        <v>13409</v>
      </c>
      <c r="H1158" s="191">
        <v>0.39250000000000002</v>
      </c>
    </row>
    <row r="1159" spans="2:8" x14ac:dyDescent="0.25">
      <c r="B1159" s="190">
        <v>22089</v>
      </c>
      <c r="C1159" s="190" t="s">
        <v>7260</v>
      </c>
      <c r="D1159" s="190" t="s">
        <v>20</v>
      </c>
      <c r="E1159" s="190" t="s">
        <v>1329</v>
      </c>
      <c r="F1159" s="190" t="s">
        <v>17226</v>
      </c>
      <c r="G1159" s="190">
        <v>23886</v>
      </c>
      <c r="H1159" s="191">
        <v>0.5645</v>
      </c>
    </row>
    <row r="1160" spans="2:8" x14ac:dyDescent="0.25">
      <c r="B1160" s="190">
        <v>22091</v>
      </c>
      <c r="C1160" s="190" t="s">
        <v>7262</v>
      </c>
      <c r="D1160" s="190" t="s">
        <v>20</v>
      </c>
      <c r="E1160" s="190" t="s">
        <v>1348</v>
      </c>
      <c r="F1160" s="190" t="s">
        <v>17226</v>
      </c>
      <c r="G1160" s="190">
        <v>4480</v>
      </c>
      <c r="H1160" s="191">
        <v>0.49890000000000001</v>
      </c>
    </row>
    <row r="1161" spans="2:8" x14ac:dyDescent="0.25">
      <c r="B1161" s="190">
        <v>22093</v>
      </c>
      <c r="C1161" s="190" t="s">
        <v>7264</v>
      </c>
      <c r="D1161" s="190" t="s">
        <v>20</v>
      </c>
      <c r="E1161" s="190" t="s">
        <v>1370</v>
      </c>
      <c r="F1161" s="190" t="s">
        <v>17226</v>
      </c>
      <c r="G1161" s="190">
        <v>10186</v>
      </c>
      <c r="H1161" s="191">
        <v>0.53510000000000002</v>
      </c>
    </row>
    <row r="1162" spans="2:8" x14ac:dyDescent="0.25">
      <c r="B1162" s="190">
        <v>22095</v>
      </c>
      <c r="C1162" s="190" t="s">
        <v>7268</v>
      </c>
      <c r="D1162" s="190" t="s">
        <v>20</v>
      </c>
      <c r="E1162" s="190" t="s">
        <v>1387</v>
      </c>
      <c r="F1162" s="190" t="s">
        <v>17226</v>
      </c>
      <c r="G1162" s="190">
        <v>16337</v>
      </c>
      <c r="H1162" s="191">
        <v>0.47639999999999999</v>
      </c>
    </row>
    <row r="1163" spans="2:8" x14ac:dyDescent="0.25">
      <c r="B1163" s="190">
        <v>22097</v>
      </c>
      <c r="C1163" s="190" t="s">
        <v>7270</v>
      </c>
      <c r="D1163" s="190" t="s">
        <v>20</v>
      </c>
      <c r="E1163" s="190" t="s">
        <v>1405</v>
      </c>
      <c r="F1163" s="190" t="s">
        <v>17226</v>
      </c>
      <c r="G1163" s="190">
        <v>30127</v>
      </c>
      <c r="H1163" s="191">
        <v>0.47840000000000005</v>
      </c>
    </row>
    <row r="1164" spans="2:8" x14ac:dyDescent="0.25">
      <c r="B1164" s="190">
        <v>22099</v>
      </c>
      <c r="C1164" s="190" t="s">
        <v>7274</v>
      </c>
      <c r="D1164" s="190" t="s">
        <v>20</v>
      </c>
      <c r="E1164" s="190" t="s">
        <v>1427</v>
      </c>
      <c r="F1164" s="190" t="s">
        <v>17226</v>
      </c>
      <c r="G1164" s="190">
        <v>21473</v>
      </c>
      <c r="H1164" s="191">
        <v>0.52400000000000002</v>
      </c>
    </row>
    <row r="1165" spans="2:8" x14ac:dyDescent="0.25">
      <c r="B1165" s="190">
        <v>22101</v>
      </c>
      <c r="C1165" s="190" t="s">
        <v>7276</v>
      </c>
      <c r="D1165" s="190" t="s">
        <v>20</v>
      </c>
      <c r="E1165" s="190" t="s">
        <v>1447</v>
      </c>
      <c r="F1165" s="190" t="s">
        <v>17226</v>
      </c>
      <c r="G1165" s="190">
        <v>21189</v>
      </c>
      <c r="H1165" s="191">
        <v>0.51019999999999999</v>
      </c>
    </row>
    <row r="1166" spans="2:8" x14ac:dyDescent="0.25">
      <c r="B1166" s="190">
        <v>22103</v>
      </c>
      <c r="C1166" s="190" t="s">
        <v>7280</v>
      </c>
      <c r="D1166" s="190" t="s">
        <v>20</v>
      </c>
      <c r="E1166" s="190" t="s">
        <v>1467</v>
      </c>
      <c r="F1166" s="190" t="s">
        <v>17226</v>
      </c>
      <c r="G1166" s="190">
        <v>119876</v>
      </c>
      <c r="H1166" s="191">
        <v>0.57379999999999998</v>
      </c>
    </row>
    <row r="1167" spans="2:8" x14ac:dyDescent="0.25">
      <c r="B1167" s="190">
        <v>22105</v>
      </c>
      <c r="C1167" s="190" t="s">
        <v>7282</v>
      </c>
      <c r="D1167" s="190" t="s">
        <v>20</v>
      </c>
      <c r="E1167" s="190" t="s">
        <v>1485</v>
      </c>
      <c r="F1167" s="190" t="s">
        <v>17226</v>
      </c>
      <c r="G1167" s="190">
        <v>50261</v>
      </c>
      <c r="H1167" s="191">
        <v>0.46240000000000003</v>
      </c>
    </row>
    <row r="1168" spans="2:8" x14ac:dyDescent="0.25">
      <c r="B1168" s="190">
        <v>22107</v>
      </c>
      <c r="C1168" s="190" t="s">
        <v>7286</v>
      </c>
      <c r="D1168" s="190" t="s">
        <v>20</v>
      </c>
      <c r="E1168" s="190" t="s">
        <v>1505</v>
      </c>
      <c r="F1168" s="190" t="s">
        <v>17226</v>
      </c>
      <c r="G1168" s="190">
        <v>1711</v>
      </c>
      <c r="H1168" s="191">
        <v>0.43310000000000004</v>
      </c>
    </row>
    <row r="1169" spans="2:8" x14ac:dyDescent="0.25">
      <c r="B1169" s="190">
        <v>22109</v>
      </c>
      <c r="C1169" s="190" t="s">
        <v>7290</v>
      </c>
      <c r="D1169" s="190" t="s">
        <v>20</v>
      </c>
      <c r="E1169" s="190" t="s">
        <v>1527</v>
      </c>
      <c r="F1169" s="190" t="s">
        <v>17226</v>
      </c>
      <c r="G1169" s="190">
        <v>43500</v>
      </c>
      <c r="H1169" s="191">
        <v>0.50900000000000001</v>
      </c>
    </row>
    <row r="1170" spans="2:8" x14ac:dyDescent="0.25">
      <c r="B1170" s="190">
        <v>22111</v>
      </c>
      <c r="C1170" s="190" t="s">
        <v>7292</v>
      </c>
      <c r="D1170" s="190" t="s">
        <v>20</v>
      </c>
      <c r="E1170" s="190" t="s">
        <v>1546</v>
      </c>
      <c r="F1170" s="190" t="s">
        <v>17226</v>
      </c>
      <c r="G1170" s="190">
        <v>8918</v>
      </c>
      <c r="H1170" s="191">
        <v>0.50780000000000003</v>
      </c>
    </row>
    <row r="1171" spans="2:8" x14ac:dyDescent="0.25">
      <c r="B1171" s="190">
        <v>22113</v>
      </c>
      <c r="C1171" s="190" t="s">
        <v>7294</v>
      </c>
      <c r="D1171" s="190" t="s">
        <v>20</v>
      </c>
      <c r="E1171" s="190" t="s">
        <v>1561</v>
      </c>
      <c r="F1171" s="190" t="s">
        <v>17226</v>
      </c>
      <c r="G1171" s="190">
        <v>25504</v>
      </c>
      <c r="H1171" s="191">
        <v>0.57269999999999999</v>
      </c>
    </row>
    <row r="1172" spans="2:8" x14ac:dyDescent="0.25">
      <c r="B1172" s="190">
        <v>22115</v>
      </c>
      <c r="C1172" s="190" t="s">
        <v>7298</v>
      </c>
      <c r="D1172" s="190" t="s">
        <v>20</v>
      </c>
      <c r="E1172" s="190" t="s">
        <v>1573</v>
      </c>
      <c r="F1172" s="190" t="s">
        <v>17226</v>
      </c>
      <c r="G1172" s="190">
        <v>19469</v>
      </c>
      <c r="H1172" s="191">
        <v>0.46729999999999999</v>
      </c>
    </row>
    <row r="1173" spans="2:8" x14ac:dyDescent="0.25">
      <c r="B1173" s="190">
        <v>22117</v>
      </c>
      <c r="C1173" s="190" t="s">
        <v>7302</v>
      </c>
      <c r="D1173" s="190" t="s">
        <v>20</v>
      </c>
      <c r="E1173" s="190" t="s">
        <v>1589</v>
      </c>
      <c r="F1173" s="190" t="s">
        <v>17226</v>
      </c>
      <c r="G1173" s="190">
        <v>17068</v>
      </c>
      <c r="H1173" s="191">
        <v>0.46880000000000005</v>
      </c>
    </row>
    <row r="1174" spans="2:8" x14ac:dyDescent="0.25">
      <c r="B1174" s="190">
        <v>22119</v>
      </c>
      <c r="C1174" s="190" t="s">
        <v>7306</v>
      </c>
      <c r="D1174" s="190" t="s">
        <v>20</v>
      </c>
      <c r="E1174" s="190" t="s">
        <v>1602</v>
      </c>
      <c r="F1174" s="190" t="s">
        <v>17226</v>
      </c>
      <c r="G1174" s="190">
        <v>15159</v>
      </c>
      <c r="H1174" s="191">
        <v>0.49219999999999997</v>
      </c>
    </row>
    <row r="1175" spans="2:8" x14ac:dyDescent="0.25">
      <c r="B1175" s="190">
        <v>22121</v>
      </c>
      <c r="C1175" s="190" t="s">
        <v>7310</v>
      </c>
      <c r="D1175" s="190" t="s">
        <v>20</v>
      </c>
      <c r="E1175" s="190" t="s">
        <v>1618</v>
      </c>
      <c r="F1175" s="190" t="s">
        <v>17226</v>
      </c>
      <c r="G1175" s="190">
        <v>10951</v>
      </c>
      <c r="H1175" s="191">
        <v>0.50029999999999997</v>
      </c>
    </row>
    <row r="1176" spans="2:8" x14ac:dyDescent="0.25">
      <c r="B1176" s="190">
        <v>22123</v>
      </c>
      <c r="C1176" s="190" t="s">
        <v>7312</v>
      </c>
      <c r="D1176" s="190" t="s">
        <v>20</v>
      </c>
      <c r="E1176" s="190" t="s">
        <v>1634</v>
      </c>
      <c r="F1176" s="190" t="s">
        <v>17226</v>
      </c>
      <c r="G1176" s="190">
        <v>5001</v>
      </c>
      <c r="H1176" s="191">
        <v>0.56210000000000004</v>
      </c>
    </row>
    <row r="1177" spans="2:8" x14ac:dyDescent="0.25">
      <c r="B1177" s="190">
        <v>22125</v>
      </c>
      <c r="C1177" s="190" t="s">
        <v>7316</v>
      </c>
      <c r="D1177" s="190" t="s">
        <v>20</v>
      </c>
      <c r="E1177" s="190" t="s">
        <v>1650</v>
      </c>
      <c r="F1177" s="190" t="s">
        <v>17226</v>
      </c>
      <c r="G1177" s="190">
        <v>6473</v>
      </c>
      <c r="H1177" s="191">
        <v>0.47560000000000002</v>
      </c>
    </row>
    <row r="1178" spans="2:8" x14ac:dyDescent="0.25">
      <c r="B1178" s="190">
        <v>22127</v>
      </c>
      <c r="C1178" s="190" t="s">
        <v>7318</v>
      </c>
      <c r="D1178" s="190" t="s">
        <v>20</v>
      </c>
      <c r="E1178" s="190" t="s">
        <v>1668</v>
      </c>
      <c r="F1178" s="190" t="s">
        <v>17226</v>
      </c>
      <c r="G1178" s="190">
        <v>6648</v>
      </c>
      <c r="H1178" s="191">
        <v>0.56040000000000001</v>
      </c>
    </row>
    <row r="1179" spans="2:8" x14ac:dyDescent="0.25">
      <c r="B1179" s="190">
        <v>23001</v>
      </c>
      <c r="C1179" s="190" t="s">
        <v>7351</v>
      </c>
      <c r="D1179" s="190" t="s">
        <v>21</v>
      </c>
      <c r="E1179" s="190" t="s">
        <v>74</v>
      </c>
      <c r="F1179" s="190" t="s">
        <v>17227</v>
      </c>
      <c r="G1179" s="190">
        <v>44179</v>
      </c>
      <c r="H1179" s="191">
        <v>0.50419999999999998</v>
      </c>
    </row>
    <row r="1180" spans="2:8" x14ac:dyDescent="0.25">
      <c r="B1180" s="190">
        <v>23003</v>
      </c>
      <c r="C1180" s="190" t="s">
        <v>7492</v>
      </c>
      <c r="D1180" s="190" t="s">
        <v>21</v>
      </c>
      <c r="E1180" s="190" t="s">
        <v>113</v>
      </c>
      <c r="F1180" s="190" t="s">
        <v>17227</v>
      </c>
      <c r="G1180" s="190">
        <v>28838</v>
      </c>
      <c r="H1180" s="191">
        <v>0.50659999999999994</v>
      </c>
    </row>
    <row r="1181" spans="2:8" x14ac:dyDescent="0.25">
      <c r="B1181" s="190">
        <v>23005</v>
      </c>
      <c r="C1181" s="190" t="s">
        <v>7552</v>
      </c>
      <c r="D1181" s="190" t="s">
        <v>21</v>
      </c>
      <c r="E1181" s="190" t="s">
        <v>162</v>
      </c>
      <c r="F1181" s="190" t="s">
        <v>17227</v>
      </c>
      <c r="G1181" s="190">
        <v>134203</v>
      </c>
      <c r="H1181" s="191">
        <v>0.54310000000000003</v>
      </c>
    </row>
    <row r="1182" spans="2:8" x14ac:dyDescent="0.25">
      <c r="B1182" s="190">
        <v>23007</v>
      </c>
      <c r="C1182" s="190" t="s">
        <v>7604</v>
      </c>
      <c r="D1182" s="190" t="s">
        <v>21</v>
      </c>
      <c r="E1182" s="190" t="s">
        <v>207</v>
      </c>
      <c r="F1182" s="190" t="s">
        <v>17227</v>
      </c>
      <c r="G1182" s="190">
        <v>13577</v>
      </c>
      <c r="H1182" s="191">
        <v>0.53490000000000004</v>
      </c>
    </row>
    <row r="1183" spans="2:8" x14ac:dyDescent="0.25">
      <c r="B1183" s="190">
        <v>23009</v>
      </c>
      <c r="C1183" s="190" t="s">
        <v>7687</v>
      </c>
      <c r="D1183" s="190" t="s">
        <v>21</v>
      </c>
      <c r="E1183" s="190" t="s">
        <v>255</v>
      </c>
      <c r="F1183" s="190" t="s">
        <v>17227</v>
      </c>
      <c r="G1183" s="190">
        <v>27723</v>
      </c>
      <c r="H1183" s="191">
        <v>0.59939999999999993</v>
      </c>
    </row>
    <row r="1184" spans="2:8" x14ac:dyDescent="0.25">
      <c r="B1184" s="190">
        <v>23011</v>
      </c>
      <c r="C1184" s="190" t="s">
        <v>7746</v>
      </c>
      <c r="D1184" s="190" t="s">
        <v>21</v>
      </c>
      <c r="E1184" s="190" t="s">
        <v>296</v>
      </c>
      <c r="F1184" s="190" t="s">
        <v>17227</v>
      </c>
      <c r="G1184" s="190">
        <v>55342</v>
      </c>
      <c r="H1184" s="191">
        <v>0.5343</v>
      </c>
    </row>
    <row r="1185" spans="2:8" x14ac:dyDescent="0.25">
      <c r="B1185" s="190">
        <v>23013</v>
      </c>
      <c r="C1185" s="190" t="s">
        <v>7785</v>
      </c>
      <c r="D1185" s="190" t="s">
        <v>21</v>
      </c>
      <c r="E1185" s="190" t="s">
        <v>329</v>
      </c>
      <c r="F1185" s="190" t="s">
        <v>17227</v>
      </c>
      <c r="G1185" s="190">
        <v>19637</v>
      </c>
      <c r="H1185" s="191">
        <v>0.58540000000000003</v>
      </c>
    </row>
    <row r="1186" spans="2:8" x14ac:dyDescent="0.25">
      <c r="B1186" s="190">
        <v>23015</v>
      </c>
      <c r="C1186" s="190" t="s">
        <v>7828</v>
      </c>
      <c r="D1186" s="190" t="s">
        <v>21</v>
      </c>
      <c r="E1186" s="190" t="s">
        <v>365</v>
      </c>
      <c r="F1186" s="190" t="s">
        <v>17227</v>
      </c>
      <c r="G1186" s="190">
        <v>18360</v>
      </c>
      <c r="H1186" s="191">
        <v>0.61250000000000004</v>
      </c>
    </row>
    <row r="1187" spans="2:8" x14ac:dyDescent="0.25">
      <c r="B1187" s="190">
        <v>23017</v>
      </c>
      <c r="C1187" s="190" t="s">
        <v>7901</v>
      </c>
      <c r="D1187" s="190" t="s">
        <v>21</v>
      </c>
      <c r="E1187" s="190" t="s">
        <v>403</v>
      </c>
      <c r="F1187" s="190" t="s">
        <v>17227</v>
      </c>
      <c r="G1187" s="190">
        <v>26180</v>
      </c>
      <c r="H1187" s="191">
        <v>0.54380000000000006</v>
      </c>
    </row>
    <row r="1188" spans="2:8" x14ac:dyDescent="0.25">
      <c r="B1188" s="190">
        <v>23019</v>
      </c>
      <c r="C1188" s="190" t="s">
        <v>8033</v>
      </c>
      <c r="D1188" s="190" t="s">
        <v>21</v>
      </c>
      <c r="E1188" s="190" t="s">
        <v>436</v>
      </c>
      <c r="F1188" s="190" t="s">
        <v>17227</v>
      </c>
      <c r="G1188" s="190">
        <v>65323</v>
      </c>
      <c r="H1188" s="191">
        <v>0.50029999999999997</v>
      </c>
    </row>
    <row r="1189" spans="2:8" x14ac:dyDescent="0.25">
      <c r="B1189" s="190">
        <v>23021</v>
      </c>
      <c r="C1189" s="190" t="s">
        <v>8079</v>
      </c>
      <c r="D1189" s="190" t="s">
        <v>21</v>
      </c>
      <c r="E1189" s="190" t="s">
        <v>471</v>
      </c>
      <c r="F1189" s="190" t="s">
        <v>17227</v>
      </c>
      <c r="G1189" s="190">
        <v>8190</v>
      </c>
      <c r="H1189" s="191">
        <v>0.5857</v>
      </c>
    </row>
    <row r="1190" spans="2:8" x14ac:dyDescent="0.25">
      <c r="B1190" s="190">
        <v>23023</v>
      </c>
      <c r="C1190" s="190" t="s">
        <v>8104</v>
      </c>
      <c r="D1190" s="190" t="s">
        <v>21</v>
      </c>
      <c r="E1190" s="190" t="s">
        <v>502</v>
      </c>
      <c r="F1190" s="190" t="s">
        <v>17227</v>
      </c>
      <c r="G1190" s="190">
        <v>17479</v>
      </c>
      <c r="H1190" s="191">
        <v>0.5736</v>
      </c>
    </row>
    <row r="1191" spans="2:8" x14ac:dyDescent="0.25">
      <c r="B1191" s="190">
        <v>23025</v>
      </c>
      <c r="C1191" s="190" t="s">
        <v>8177</v>
      </c>
      <c r="D1191" s="190" t="s">
        <v>21</v>
      </c>
      <c r="E1191" s="190" t="s">
        <v>531</v>
      </c>
      <c r="F1191" s="190" t="s">
        <v>17227</v>
      </c>
      <c r="G1191" s="190">
        <v>21088</v>
      </c>
      <c r="H1191" s="191">
        <v>0.52459999999999996</v>
      </c>
    </row>
    <row r="1192" spans="2:8" x14ac:dyDescent="0.25">
      <c r="B1192" s="190">
        <v>23027</v>
      </c>
      <c r="C1192" s="190" t="s">
        <v>8229</v>
      </c>
      <c r="D1192" s="190" t="s">
        <v>21</v>
      </c>
      <c r="E1192" s="190" t="s">
        <v>565</v>
      </c>
      <c r="F1192" s="190" t="s">
        <v>17227</v>
      </c>
      <c r="G1192" s="190">
        <v>18833</v>
      </c>
      <c r="H1192" s="191">
        <v>0.5595</v>
      </c>
    </row>
    <row r="1193" spans="2:8" x14ac:dyDescent="0.25">
      <c r="B1193" s="190">
        <v>23029</v>
      </c>
      <c r="C1193" s="190" t="s">
        <v>8327</v>
      </c>
      <c r="D1193" s="190" t="s">
        <v>21</v>
      </c>
      <c r="E1193" s="190" t="s">
        <v>271</v>
      </c>
      <c r="F1193" s="190" t="s">
        <v>17227</v>
      </c>
      <c r="G1193" s="190">
        <v>14297</v>
      </c>
      <c r="H1193" s="191">
        <v>0.54390000000000005</v>
      </c>
    </row>
    <row r="1194" spans="2:8" x14ac:dyDescent="0.25">
      <c r="B1194" s="190">
        <v>23031</v>
      </c>
      <c r="C1194" s="190" t="s">
        <v>8389</v>
      </c>
      <c r="D1194" s="190" t="s">
        <v>21</v>
      </c>
      <c r="E1194" s="190" t="s">
        <v>634</v>
      </c>
      <c r="F1194" s="190" t="s">
        <v>17227</v>
      </c>
      <c r="G1194" s="190">
        <v>99528</v>
      </c>
      <c r="H1194" s="191">
        <v>0.56889999999999996</v>
      </c>
    </row>
    <row r="1195" spans="2:8" x14ac:dyDescent="0.25">
      <c r="B1195" s="190">
        <v>24001</v>
      </c>
      <c r="C1195" s="190" t="s">
        <v>8391</v>
      </c>
      <c r="D1195" s="190" t="s">
        <v>22</v>
      </c>
      <c r="E1195" s="190" t="s">
        <v>75</v>
      </c>
      <c r="F1195" s="190" t="s">
        <v>17228</v>
      </c>
      <c r="G1195" s="190">
        <v>30313</v>
      </c>
      <c r="H1195" s="191">
        <v>0.50380000000000003</v>
      </c>
    </row>
    <row r="1196" spans="2:8" x14ac:dyDescent="0.25">
      <c r="B1196" s="190">
        <v>24003</v>
      </c>
      <c r="C1196" s="190" t="s">
        <v>8397</v>
      </c>
      <c r="D1196" s="190" t="s">
        <v>22</v>
      </c>
      <c r="E1196" s="190" t="s">
        <v>114</v>
      </c>
      <c r="F1196" s="190" t="s">
        <v>17228</v>
      </c>
      <c r="G1196" s="190">
        <v>251520</v>
      </c>
      <c r="H1196" s="191">
        <v>0.54220000000000002</v>
      </c>
    </row>
    <row r="1197" spans="2:8" x14ac:dyDescent="0.25">
      <c r="B1197" s="190">
        <v>24005</v>
      </c>
      <c r="C1197" s="190" t="s">
        <v>8401</v>
      </c>
      <c r="D1197" s="190" t="s">
        <v>22</v>
      </c>
      <c r="E1197" s="190" t="s">
        <v>163</v>
      </c>
      <c r="F1197" s="190" t="s">
        <v>17228</v>
      </c>
      <c r="G1197" s="190">
        <v>331800</v>
      </c>
      <c r="H1197" s="191">
        <v>0.50770000000000004</v>
      </c>
    </row>
    <row r="1198" spans="2:8" x14ac:dyDescent="0.25">
      <c r="B1198" s="190">
        <v>24009</v>
      </c>
      <c r="C1198" s="190" t="s">
        <v>8403</v>
      </c>
      <c r="D1198" s="190" t="s">
        <v>22</v>
      </c>
      <c r="E1198" s="190" t="s">
        <v>208</v>
      </c>
      <c r="F1198" s="190" t="s">
        <v>17228</v>
      </c>
      <c r="G1198" s="190">
        <v>46753</v>
      </c>
      <c r="H1198" s="191">
        <v>0.61549999999999994</v>
      </c>
    </row>
    <row r="1199" spans="2:8" x14ac:dyDescent="0.25">
      <c r="B1199" s="190">
        <v>24011</v>
      </c>
      <c r="C1199" s="190" t="s">
        <v>8405</v>
      </c>
      <c r="D1199" s="190" t="s">
        <v>22</v>
      </c>
      <c r="E1199" s="190" t="s">
        <v>256</v>
      </c>
      <c r="F1199" s="190" t="s">
        <v>17228</v>
      </c>
      <c r="G1199" s="190">
        <v>15108</v>
      </c>
      <c r="H1199" s="191">
        <v>0.56740000000000002</v>
      </c>
    </row>
    <row r="1200" spans="2:8" x14ac:dyDescent="0.25">
      <c r="B1200" s="190">
        <v>24013</v>
      </c>
      <c r="C1200" s="190" t="s">
        <v>8409</v>
      </c>
      <c r="D1200" s="190" t="s">
        <v>22</v>
      </c>
      <c r="E1200" s="190" t="s">
        <v>123</v>
      </c>
      <c r="F1200" s="190" t="s">
        <v>17228</v>
      </c>
      <c r="G1200" s="190">
        <v>83523</v>
      </c>
      <c r="H1200" s="191">
        <v>0.60899999999999999</v>
      </c>
    </row>
    <row r="1201" spans="2:8" x14ac:dyDescent="0.25">
      <c r="B1201" s="190">
        <v>24015</v>
      </c>
      <c r="C1201" s="190" t="s">
        <v>8411</v>
      </c>
      <c r="D1201" s="190" t="s">
        <v>22</v>
      </c>
      <c r="E1201" s="190" t="s">
        <v>330</v>
      </c>
      <c r="F1201" s="190" t="s">
        <v>17228</v>
      </c>
      <c r="G1201" s="190">
        <v>47021</v>
      </c>
      <c r="H1201" s="191">
        <v>0.57119999999999993</v>
      </c>
    </row>
    <row r="1202" spans="2:8" x14ac:dyDescent="0.25">
      <c r="B1202" s="190">
        <v>24017</v>
      </c>
      <c r="C1202" s="190" t="s">
        <v>8413</v>
      </c>
      <c r="D1202" s="190" t="s">
        <v>22</v>
      </c>
      <c r="E1202" s="190" t="s">
        <v>366</v>
      </c>
      <c r="F1202" s="190" t="s">
        <v>17228</v>
      </c>
      <c r="G1202" s="190">
        <v>74478</v>
      </c>
      <c r="H1202" s="191">
        <v>0.57009999999999994</v>
      </c>
    </row>
    <row r="1203" spans="2:8" x14ac:dyDescent="0.25">
      <c r="B1203" s="190">
        <v>24019</v>
      </c>
      <c r="C1203" s="190" t="s">
        <v>8415</v>
      </c>
      <c r="D1203" s="190" t="s">
        <v>22</v>
      </c>
      <c r="E1203" s="190" t="s">
        <v>404</v>
      </c>
      <c r="F1203" s="190" t="s">
        <v>17228</v>
      </c>
      <c r="G1203" s="190">
        <v>13407</v>
      </c>
      <c r="H1203" s="191">
        <v>0.51149999999999995</v>
      </c>
    </row>
    <row r="1204" spans="2:8" x14ac:dyDescent="0.25">
      <c r="B1204" s="190">
        <v>24021</v>
      </c>
      <c r="C1204" s="190" t="s">
        <v>8419</v>
      </c>
      <c r="D1204" s="190" t="s">
        <v>22</v>
      </c>
      <c r="E1204" s="190" t="s">
        <v>437</v>
      </c>
      <c r="F1204" s="190" t="s">
        <v>17228</v>
      </c>
      <c r="G1204" s="190">
        <v>122481</v>
      </c>
      <c r="H1204" s="191">
        <v>0.57379999999999998</v>
      </c>
    </row>
    <row r="1205" spans="2:8" x14ac:dyDescent="0.25">
      <c r="B1205" s="190">
        <v>24023</v>
      </c>
      <c r="C1205" s="190" t="s">
        <v>8421</v>
      </c>
      <c r="D1205" s="190" t="s">
        <v>22</v>
      </c>
      <c r="E1205" s="190" t="s">
        <v>472</v>
      </c>
      <c r="F1205" s="190" t="s">
        <v>17228</v>
      </c>
      <c r="G1205" s="190">
        <v>14339</v>
      </c>
      <c r="H1205" s="191">
        <v>0.59130000000000005</v>
      </c>
    </row>
    <row r="1206" spans="2:8" x14ac:dyDescent="0.25">
      <c r="B1206" s="190">
        <v>24025</v>
      </c>
      <c r="C1206" s="190" t="s">
        <v>8425</v>
      </c>
      <c r="D1206" s="190" t="s">
        <v>22</v>
      </c>
      <c r="E1206" s="190" t="s">
        <v>503</v>
      </c>
      <c r="F1206" s="190" t="s">
        <v>17228</v>
      </c>
      <c r="G1206" s="190">
        <v>120039</v>
      </c>
      <c r="H1206" s="191">
        <v>0.57989999999999997</v>
      </c>
    </row>
    <row r="1207" spans="2:8" x14ac:dyDescent="0.25">
      <c r="B1207" s="190">
        <v>24027</v>
      </c>
      <c r="C1207" s="190" t="s">
        <v>8427</v>
      </c>
      <c r="D1207" s="190" t="s">
        <v>22</v>
      </c>
      <c r="E1207" s="190" t="s">
        <v>532</v>
      </c>
      <c r="F1207" s="190" t="s">
        <v>17228</v>
      </c>
      <c r="G1207" s="190">
        <v>143698</v>
      </c>
      <c r="H1207" s="191">
        <v>0.56869999999999998</v>
      </c>
    </row>
    <row r="1208" spans="2:8" x14ac:dyDescent="0.25">
      <c r="B1208" s="190">
        <v>24029</v>
      </c>
      <c r="C1208" s="190" t="s">
        <v>8429</v>
      </c>
      <c r="D1208" s="190" t="s">
        <v>22</v>
      </c>
      <c r="E1208" s="190" t="s">
        <v>66</v>
      </c>
      <c r="F1208" s="190" t="s">
        <v>17228</v>
      </c>
      <c r="G1208" s="190">
        <v>9232</v>
      </c>
      <c r="H1208" s="191">
        <v>0.55710000000000004</v>
      </c>
    </row>
    <row r="1209" spans="2:8" x14ac:dyDescent="0.25">
      <c r="B1209" s="190">
        <v>24031</v>
      </c>
      <c r="C1209" s="190" t="s">
        <v>8433</v>
      </c>
      <c r="D1209" s="190" t="s">
        <v>22</v>
      </c>
      <c r="E1209" s="190" t="s">
        <v>598</v>
      </c>
      <c r="F1209" s="190" t="s">
        <v>17228</v>
      </c>
      <c r="G1209" s="190">
        <v>425884</v>
      </c>
      <c r="H1209" s="191">
        <v>0.52829999999999999</v>
      </c>
    </row>
    <row r="1210" spans="2:8" x14ac:dyDescent="0.25">
      <c r="B1210" s="190">
        <v>24033</v>
      </c>
      <c r="C1210" s="190" t="s">
        <v>8435</v>
      </c>
      <c r="D1210" s="190" t="s">
        <v>22</v>
      </c>
      <c r="E1210" s="190" t="s">
        <v>635</v>
      </c>
      <c r="F1210" s="190" t="s">
        <v>17228</v>
      </c>
      <c r="G1210" s="190">
        <v>315376</v>
      </c>
      <c r="H1210" s="191">
        <v>0.4501</v>
      </c>
    </row>
    <row r="1211" spans="2:8" x14ac:dyDescent="0.25">
      <c r="B1211" s="190">
        <v>24035</v>
      </c>
      <c r="C1211" s="190" t="s">
        <v>8437</v>
      </c>
      <c r="D1211" s="190" t="s">
        <v>22</v>
      </c>
      <c r="E1211" s="190" t="s">
        <v>666</v>
      </c>
      <c r="F1211" s="190" t="s">
        <v>17228</v>
      </c>
      <c r="G1211" s="190">
        <v>26174</v>
      </c>
      <c r="H1211" s="191">
        <v>0.63960000000000006</v>
      </c>
    </row>
    <row r="1212" spans="2:8" x14ac:dyDescent="0.25">
      <c r="B1212" s="190">
        <v>24037</v>
      </c>
      <c r="C1212" s="190" t="s">
        <v>8439</v>
      </c>
      <c r="D1212" s="190" t="s">
        <v>22</v>
      </c>
      <c r="E1212" s="190" t="s">
        <v>696</v>
      </c>
      <c r="F1212" s="190" t="s">
        <v>17228</v>
      </c>
      <c r="G1212" s="190">
        <v>50614</v>
      </c>
      <c r="H1212" s="191">
        <v>0.56779999999999997</v>
      </c>
    </row>
    <row r="1213" spans="2:8" x14ac:dyDescent="0.25">
      <c r="B1213" s="190">
        <v>24039</v>
      </c>
      <c r="C1213" s="190" t="s">
        <v>8443</v>
      </c>
      <c r="D1213" s="190" t="s">
        <v>22</v>
      </c>
      <c r="E1213" s="190" t="s">
        <v>531</v>
      </c>
      <c r="F1213" s="190" t="s">
        <v>17228</v>
      </c>
      <c r="G1213" s="190">
        <v>10640</v>
      </c>
      <c r="H1213" s="191">
        <v>0.47859999999999997</v>
      </c>
    </row>
    <row r="1214" spans="2:8" x14ac:dyDescent="0.25">
      <c r="B1214" s="190">
        <v>24041</v>
      </c>
      <c r="C1214" s="190" t="s">
        <v>8447</v>
      </c>
      <c r="D1214" s="190" t="s">
        <v>22</v>
      </c>
      <c r="E1214" s="190" t="s">
        <v>752</v>
      </c>
      <c r="F1214" s="190" t="s">
        <v>17228</v>
      </c>
      <c r="G1214" s="190">
        <v>19239</v>
      </c>
      <c r="H1214" s="191">
        <v>0.59520000000000006</v>
      </c>
    </row>
    <row r="1215" spans="2:8" x14ac:dyDescent="0.25">
      <c r="B1215" s="190">
        <v>24043</v>
      </c>
      <c r="C1215" s="190" t="s">
        <v>8451</v>
      </c>
      <c r="D1215" s="190" t="s">
        <v>22</v>
      </c>
      <c r="E1215" s="190" t="s">
        <v>271</v>
      </c>
      <c r="F1215" s="190" t="s">
        <v>17228</v>
      </c>
      <c r="G1215" s="190">
        <v>62315</v>
      </c>
      <c r="H1215" s="191">
        <v>0.51119999999999999</v>
      </c>
    </row>
    <row r="1216" spans="2:8" x14ac:dyDescent="0.25">
      <c r="B1216" s="190">
        <v>24045</v>
      </c>
      <c r="C1216" s="190" t="s">
        <v>8455</v>
      </c>
      <c r="D1216" s="190" t="s">
        <v>22</v>
      </c>
      <c r="E1216" s="190" t="s">
        <v>807</v>
      </c>
      <c r="F1216" s="190" t="s">
        <v>17228</v>
      </c>
      <c r="G1216" s="190">
        <v>41427</v>
      </c>
      <c r="H1216" s="191">
        <v>0.49420000000000003</v>
      </c>
    </row>
    <row r="1217" spans="2:8" x14ac:dyDescent="0.25">
      <c r="B1217" s="190">
        <v>24047</v>
      </c>
      <c r="C1217" s="190" t="s">
        <v>8459</v>
      </c>
      <c r="D1217" s="190" t="s">
        <v>22</v>
      </c>
      <c r="E1217" s="190" t="s">
        <v>566</v>
      </c>
      <c r="F1217" s="190" t="s">
        <v>17228</v>
      </c>
      <c r="G1217" s="190">
        <v>26784</v>
      </c>
      <c r="H1217" s="191">
        <v>0.59250000000000003</v>
      </c>
    </row>
    <row r="1218" spans="2:8" x14ac:dyDescent="0.25">
      <c r="B1218" s="190">
        <v>24510</v>
      </c>
      <c r="C1218" s="190" t="s">
        <v>8463</v>
      </c>
      <c r="D1218" s="190" t="s">
        <v>22</v>
      </c>
      <c r="E1218" s="190" t="s">
        <v>861</v>
      </c>
      <c r="F1218" s="190" t="s">
        <v>17228</v>
      </c>
      <c r="G1218" s="190">
        <v>161524</v>
      </c>
      <c r="H1218" s="191">
        <v>0.33240000000000003</v>
      </c>
    </row>
    <row r="1219" spans="2:8" x14ac:dyDescent="0.25">
      <c r="B1219" s="190">
        <v>25001</v>
      </c>
      <c r="C1219" s="190" t="s">
        <v>8497</v>
      </c>
      <c r="D1219" s="190" t="s">
        <v>23</v>
      </c>
      <c r="E1219" s="190" t="s">
        <v>76</v>
      </c>
      <c r="F1219" s="190" t="s">
        <v>17229</v>
      </c>
      <c r="G1219" s="190">
        <v>117028</v>
      </c>
      <c r="H1219" s="191">
        <v>0.60819999999999996</v>
      </c>
    </row>
    <row r="1220" spans="2:8" x14ac:dyDescent="0.25">
      <c r="B1220" s="190">
        <v>25003</v>
      </c>
      <c r="C1220" s="190" t="s">
        <v>8558</v>
      </c>
      <c r="D1220" s="190" t="s">
        <v>23</v>
      </c>
      <c r="E1220" s="190" t="s">
        <v>115</v>
      </c>
      <c r="F1220" s="190" t="s">
        <v>17229</v>
      </c>
      <c r="G1220" s="190">
        <v>57289</v>
      </c>
      <c r="H1220" s="191">
        <v>0.5272</v>
      </c>
    </row>
    <row r="1221" spans="2:8" x14ac:dyDescent="0.25">
      <c r="B1221" s="190">
        <v>25005</v>
      </c>
      <c r="C1221" s="190" t="s">
        <v>8604</v>
      </c>
      <c r="D1221" s="190" t="s">
        <v>23</v>
      </c>
      <c r="E1221" s="190" t="s">
        <v>89</v>
      </c>
      <c r="F1221" s="190" t="s">
        <v>17229</v>
      </c>
      <c r="G1221" s="190">
        <v>238840</v>
      </c>
      <c r="H1221" s="191">
        <v>0.51840000000000008</v>
      </c>
    </row>
    <row r="1222" spans="2:8" x14ac:dyDescent="0.25">
      <c r="B1222" s="190">
        <v>25007</v>
      </c>
      <c r="C1222" s="190" t="s">
        <v>8620</v>
      </c>
      <c r="D1222" s="190" t="s">
        <v>23</v>
      </c>
      <c r="E1222" s="190" t="s">
        <v>209</v>
      </c>
      <c r="F1222" s="190" t="s">
        <v>17229</v>
      </c>
      <c r="G1222" s="190">
        <v>8990</v>
      </c>
      <c r="H1222" s="191">
        <v>0.59160000000000001</v>
      </c>
    </row>
    <row r="1223" spans="2:8" x14ac:dyDescent="0.25">
      <c r="B1223" s="190">
        <v>25009</v>
      </c>
      <c r="C1223" s="190" t="s">
        <v>8686</v>
      </c>
      <c r="D1223" s="190" t="s">
        <v>23</v>
      </c>
      <c r="E1223" s="190" t="s">
        <v>257</v>
      </c>
      <c r="F1223" s="190" t="s">
        <v>17229</v>
      </c>
      <c r="G1223" s="190">
        <v>304151</v>
      </c>
      <c r="H1223" s="191">
        <v>0.49070000000000003</v>
      </c>
    </row>
    <row r="1224" spans="2:8" x14ac:dyDescent="0.25">
      <c r="B1224" s="190">
        <v>25011</v>
      </c>
      <c r="C1224" s="190" t="s">
        <v>8738</v>
      </c>
      <c r="D1224" s="190" t="s">
        <v>23</v>
      </c>
      <c r="E1224" s="190" t="s">
        <v>207</v>
      </c>
      <c r="F1224" s="190" t="s">
        <v>17229</v>
      </c>
      <c r="G1224" s="190">
        <v>32686</v>
      </c>
      <c r="H1224" s="191">
        <v>0.54049999999999998</v>
      </c>
    </row>
    <row r="1225" spans="2:8" x14ac:dyDescent="0.25">
      <c r="B1225" s="190">
        <v>25013</v>
      </c>
      <c r="C1225" s="190" t="s">
        <v>8781</v>
      </c>
      <c r="D1225" s="190" t="s">
        <v>23</v>
      </c>
      <c r="E1225" s="190" t="s">
        <v>331</v>
      </c>
      <c r="F1225" s="190" t="s">
        <v>17229</v>
      </c>
      <c r="G1225" s="190">
        <v>176145</v>
      </c>
      <c r="H1225" s="191">
        <v>0.47200000000000003</v>
      </c>
    </row>
    <row r="1226" spans="2:8" x14ac:dyDescent="0.25">
      <c r="B1226" s="190">
        <v>25015</v>
      </c>
      <c r="C1226" s="190" t="s">
        <v>8818</v>
      </c>
      <c r="D1226" s="190" t="s">
        <v>23</v>
      </c>
      <c r="E1226" s="190" t="s">
        <v>367</v>
      </c>
      <c r="F1226" s="190" t="s">
        <v>17229</v>
      </c>
      <c r="G1226" s="190">
        <v>68572</v>
      </c>
      <c r="H1226" s="191">
        <v>0.48599999999999999</v>
      </c>
    </row>
    <row r="1227" spans="2:8" x14ac:dyDescent="0.25">
      <c r="B1227" s="190">
        <v>25017</v>
      </c>
      <c r="C1227" s="190" t="s">
        <v>8916</v>
      </c>
      <c r="D1227" s="190" t="s">
        <v>23</v>
      </c>
      <c r="E1227" s="190" t="s">
        <v>199</v>
      </c>
      <c r="F1227" s="190" t="s">
        <v>17229</v>
      </c>
      <c r="G1227" s="190">
        <v>648140</v>
      </c>
      <c r="H1227" s="191">
        <v>0.50229999999999997</v>
      </c>
    </row>
    <row r="1228" spans="2:8" x14ac:dyDescent="0.25">
      <c r="B1228" s="190">
        <v>25019</v>
      </c>
      <c r="C1228" s="190" t="s">
        <v>8918</v>
      </c>
      <c r="D1228" s="190" t="s">
        <v>23</v>
      </c>
      <c r="E1228" s="190" t="s">
        <v>438</v>
      </c>
      <c r="F1228" s="190" t="s">
        <v>17229</v>
      </c>
      <c r="G1228" s="190">
        <v>4829</v>
      </c>
      <c r="H1228" s="191">
        <v>0.52950000000000008</v>
      </c>
    </row>
    <row r="1229" spans="2:8" x14ac:dyDescent="0.25">
      <c r="B1229" s="190">
        <v>25021</v>
      </c>
      <c r="C1229" s="190" t="s">
        <v>8973</v>
      </c>
      <c r="D1229" s="190" t="s">
        <v>23</v>
      </c>
      <c r="E1229" s="190" t="s">
        <v>473</v>
      </c>
      <c r="F1229" s="190" t="s">
        <v>17229</v>
      </c>
      <c r="G1229" s="190">
        <v>303689</v>
      </c>
      <c r="H1229" s="191">
        <v>0.53449999999999998</v>
      </c>
    </row>
    <row r="1230" spans="2:8" x14ac:dyDescent="0.25">
      <c r="B1230" s="190">
        <v>25023</v>
      </c>
      <c r="C1230" s="190" t="s">
        <v>9023</v>
      </c>
      <c r="D1230" s="190" t="s">
        <v>23</v>
      </c>
      <c r="E1230" s="190" t="s">
        <v>504</v>
      </c>
      <c r="F1230" s="190" t="s">
        <v>17229</v>
      </c>
      <c r="G1230" s="190">
        <v>232246</v>
      </c>
      <c r="H1230" s="191">
        <v>0.55220000000000002</v>
      </c>
    </row>
    <row r="1231" spans="2:8" x14ac:dyDescent="0.25">
      <c r="B1231" s="190">
        <v>25025</v>
      </c>
      <c r="C1231" s="190" t="s">
        <v>9032</v>
      </c>
      <c r="D1231" s="190" t="s">
        <v>23</v>
      </c>
      <c r="E1231" s="190" t="s">
        <v>533</v>
      </c>
      <c r="F1231" s="190" t="s">
        <v>17229</v>
      </c>
      <c r="G1231" s="190">
        <v>218263</v>
      </c>
      <c r="H1231" s="191">
        <v>0.32400000000000001</v>
      </c>
    </row>
    <row r="1232" spans="2:8" x14ac:dyDescent="0.25">
      <c r="B1232" s="190">
        <v>25027</v>
      </c>
      <c r="C1232" s="190" t="s">
        <v>9150</v>
      </c>
      <c r="D1232" s="190" t="s">
        <v>23</v>
      </c>
      <c r="E1232" s="190" t="s">
        <v>566</v>
      </c>
      <c r="F1232" s="190" t="s">
        <v>17229</v>
      </c>
      <c r="G1232" s="190">
        <v>354297</v>
      </c>
      <c r="H1232" s="191">
        <v>0.52739999999999998</v>
      </c>
    </row>
    <row r="1233" spans="2:8" x14ac:dyDescent="0.25">
      <c r="B1233" s="190">
        <v>26001</v>
      </c>
      <c r="C1233" s="190" t="s">
        <v>9152</v>
      </c>
      <c r="D1233" s="190" t="s">
        <v>24</v>
      </c>
      <c r="E1233" s="190" t="s">
        <v>77</v>
      </c>
      <c r="F1233" s="190" t="s">
        <v>17230</v>
      </c>
      <c r="G1233" s="190">
        <v>5857</v>
      </c>
      <c r="H1233" s="191">
        <v>0.62560000000000004</v>
      </c>
    </row>
    <row r="1234" spans="2:8" x14ac:dyDescent="0.25">
      <c r="B1234" s="190">
        <v>26003</v>
      </c>
      <c r="C1234" s="190" t="s">
        <v>9158</v>
      </c>
      <c r="D1234" s="190" t="s">
        <v>24</v>
      </c>
      <c r="E1234" s="190" t="s">
        <v>116</v>
      </c>
      <c r="F1234" s="190" t="s">
        <v>17230</v>
      </c>
      <c r="G1234" s="190">
        <v>4755</v>
      </c>
      <c r="H1234" s="191">
        <v>0.60399999999999998</v>
      </c>
    </row>
    <row r="1235" spans="2:8" x14ac:dyDescent="0.25">
      <c r="B1235" s="190">
        <v>26005</v>
      </c>
      <c r="C1235" s="190" t="s">
        <v>9162</v>
      </c>
      <c r="D1235" s="190" t="s">
        <v>24</v>
      </c>
      <c r="E1235" s="190" t="s">
        <v>164</v>
      </c>
      <c r="F1235" s="190" t="s">
        <v>17230</v>
      </c>
      <c r="G1235" s="190">
        <v>52823</v>
      </c>
      <c r="H1235" s="191">
        <v>0.56509999999999994</v>
      </c>
    </row>
    <row r="1236" spans="2:8" x14ac:dyDescent="0.25">
      <c r="B1236" s="190">
        <v>26007</v>
      </c>
      <c r="C1236" s="190" t="s">
        <v>9166</v>
      </c>
      <c r="D1236" s="190" t="s">
        <v>24</v>
      </c>
      <c r="E1236" s="190" t="s">
        <v>210</v>
      </c>
      <c r="F1236" s="190" t="s">
        <v>17230</v>
      </c>
      <c r="G1236" s="190">
        <v>12850</v>
      </c>
      <c r="H1236" s="191">
        <v>0.54339999999999999</v>
      </c>
    </row>
    <row r="1237" spans="2:8" x14ac:dyDescent="0.25">
      <c r="B1237" s="190">
        <v>26009</v>
      </c>
      <c r="C1237" s="190" t="s">
        <v>9170</v>
      </c>
      <c r="D1237" s="190" t="s">
        <v>24</v>
      </c>
      <c r="E1237" s="190" t="s">
        <v>258</v>
      </c>
      <c r="F1237" s="190" t="s">
        <v>17230</v>
      </c>
      <c r="G1237" s="190">
        <v>12788</v>
      </c>
      <c r="H1237" s="191">
        <v>0.62570000000000003</v>
      </c>
    </row>
    <row r="1238" spans="2:8" x14ac:dyDescent="0.25">
      <c r="B1238" s="190">
        <v>26011</v>
      </c>
      <c r="C1238" s="190" t="s">
        <v>9174</v>
      </c>
      <c r="D1238" s="190" t="s">
        <v>24</v>
      </c>
      <c r="E1238" s="190" t="s">
        <v>297</v>
      </c>
      <c r="F1238" s="190" t="s">
        <v>17230</v>
      </c>
      <c r="G1238" s="190">
        <v>7535</v>
      </c>
      <c r="H1238" s="191">
        <v>0.57350000000000001</v>
      </c>
    </row>
    <row r="1239" spans="2:8" x14ac:dyDescent="0.25">
      <c r="B1239" s="190">
        <v>26013</v>
      </c>
      <c r="C1239" s="190" t="s">
        <v>9178</v>
      </c>
      <c r="D1239" s="190" t="s">
        <v>24</v>
      </c>
      <c r="E1239" s="190" t="s">
        <v>332</v>
      </c>
      <c r="F1239" s="190" t="s">
        <v>17230</v>
      </c>
      <c r="G1239" s="190">
        <v>3655</v>
      </c>
      <c r="H1239" s="191">
        <v>0.4869</v>
      </c>
    </row>
    <row r="1240" spans="2:8" x14ac:dyDescent="0.25">
      <c r="B1240" s="190">
        <v>26015</v>
      </c>
      <c r="C1240" s="190" t="s">
        <v>9182</v>
      </c>
      <c r="D1240" s="190" t="s">
        <v>24</v>
      </c>
      <c r="E1240" s="190" t="s">
        <v>259</v>
      </c>
      <c r="F1240" s="190" t="s">
        <v>17230</v>
      </c>
      <c r="G1240" s="190">
        <v>29884</v>
      </c>
      <c r="H1240" s="191">
        <v>0.58979999999999999</v>
      </c>
    </row>
    <row r="1241" spans="2:8" x14ac:dyDescent="0.25">
      <c r="B1241" s="190">
        <v>26017</v>
      </c>
      <c r="C1241" s="190" t="s">
        <v>9186</v>
      </c>
      <c r="D1241" s="190" t="s">
        <v>24</v>
      </c>
      <c r="E1241" s="190" t="s">
        <v>153</v>
      </c>
      <c r="F1241" s="190" t="s">
        <v>17230</v>
      </c>
      <c r="G1241" s="190">
        <v>45465</v>
      </c>
      <c r="H1241" s="191">
        <v>0.5363</v>
      </c>
    </row>
    <row r="1242" spans="2:8" x14ac:dyDescent="0.25">
      <c r="B1242" s="190">
        <v>26019</v>
      </c>
      <c r="C1242" s="190" t="s">
        <v>9190</v>
      </c>
      <c r="D1242" s="190" t="s">
        <v>24</v>
      </c>
      <c r="E1242" s="190" t="s">
        <v>439</v>
      </c>
      <c r="F1242" s="190" t="s">
        <v>17230</v>
      </c>
      <c r="G1242" s="190">
        <v>9294</v>
      </c>
      <c r="H1242" s="191">
        <v>0.61770000000000003</v>
      </c>
    </row>
    <row r="1243" spans="2:8" x14ac:dyDescent="0.25">
      <c r="B1243" s="190">
        <v>26021</v>
      </c>
      <c r="C1243" s="190" t="s">
        <v>9194</v>
      </c>
      <c r="D1243" s="190" t="s">
        <v>24</v>
      </c>
      <c r="E1243" s="190" t="s">
        <v>431</v>
      </c>
      <c r="F1243" s="190" t="s">
        <v>17230</v>
      </c>
      <c r="G1243" s="190">
        <v>64609</v>
      </c>
      <c r="H1243" s="191">
        <v>0.5242</v>
      </c>
    </row>
    <row r="1244" spans="2:8" x14ac:dyDescent="0.25">
      <c r="B1244" s="190">
        <v>26023</v>
      </c>
      <c r="C1244" s="190" t="s">
        <v>9198</v>
      </c>
      <c r="D1244" s="190" t="s">
        <v>24</v>
      </c>
      <c r="E1244" s="190" t="s">
        <v>505</v>
      </c>
      <c r="F1244" s="190" t="s">
        <v>17230</v>
      </c>
      <c r="G1244" s="190">
        <v>18454</v>
      </c>
      <c r="H1244" s="191">
        <v>0.53210000000000002</v>
      </c>
    </row>
    <row r="1245" spans="2:8" x14ac:dyDescent="0.25">
      <c r="B1245" s="190">
        <v>26025</v>
      </c>
      <c r="C1245" s="190" t="s">
        <v>9202</v>
      </c>
      <c r="D1245" s="190" t="s">
        <v>24</v>
      </c>
      <c r="E1245" s="190" t="s">
        <v>321</v>
      </c>
      <c r="F1245" s="190" t="s">
        <v>17230</v>
      </c>
      <c r="G1245" s="190">
        <v>50056</v>
      </c>
      <c r="H1245" s="191">
        <v>0.47590000000000005</v>
      </c>
    </row>
    <row r="1246" spans="2:8" x14ac:dyDescent="0.25">
      <c r="B1246" s="190">
        <v>26027</v>
      </c>
      <c r="C1246" s="190" t="s">
        <v>9206</v>
      </c>
      <c r="D1246" s="190" t="s">
        <v>24</v>
      </c>
      <c r="E1246" s="190" t="s">
        <v>399</v>
      </c>
      <c r="F1246" s="190" t="s">
        <v>17230</v>
      </c>
      <c r="G1246" s="190">
        <v>24625</v>
      </c>
      <c r="H1246" s="191">
        <v>0.58140000000000003</v>
      </c>
    </row>
    <row r="1247" spans="2:8" x14ac:dyDescent="0.25">
      <c r="B1247" s="190">
        <v>26029</v>
      </c>
      <c r="C1247" s="190" t="s">
        <v>9210</v>
      </c>
      <c r="D1247" s="190" t="s">
        <v>24</v>
      </c>
      <c r="E1247" s="190" t="s">
        <v>599</v>
      </c>
      <c r="F1247" s="190" t="s">
        <v>17230</v>
      </c>
      <c r="G1247" s="190">
        <v>13326</v>
      </c>
      <c r="H1247" s="191">
        <v>0.61439999999999995</v>
      </c>
    </row>
    <row r="1248" spans="2:8" x14ac:dyDescent="0.25">
      <c r="B1248" s="190">
        <v>26031</v>
      </c>
      <c r="C1248" s="190" t="s">
        <v>9214</v>
      </c>
      <c r="D1248" s="190" t="s">
        <v>24</v>
      </c>
      <c r="E1248" s="190" t="s">
        <v>636</v>
      </c>
      <c r="F1248" s="190" t="s">
        <v>17230</v>
      </c>
      <c r="G1248" s="190">
        <v>12540</v>
      </c>
      <c r="H1248" s="191">
        <v>0.57479999999999998</v>
      </c>
    </row>
    <row r="1249" spans="2:8" x14ac:dyDescent="0.25">
      <c r="B1249" s="190">
        <v>26033</v>
      </c>
      <c r="C1249" s="190" t="s">
        <v>9218</v>
      </c>
      <c r="D1249" s="190" t="s">
        <v>24</v>
      </c>
      <c r="E1249" s="190" t="s">
        <v>422</v>
      </c>
      <c r="F1249" s="190" t="s">
        <v>17230</v>
      </c>
      <c r="G1249" s="190">
        <v>14345</v>
      </c>
      <c r="H1249" s="191">
        <v>0.45770000000000005</v>
      </c>
    </row>
    <row r="1250" spans="2:8" x14ac:dyDescent="0.25">
      <c r="B1250" s="190">
        <v>26035</v>
      </c>
      <c r="C1250" s="190" t="s">
        <v>9222</v>
      </c>
      <c r="D1250" s="190" t="s">
        <v>24</v>
      </c>
      <c r="E1250" s="190" t="s">
        <v>697</v>
      </c>
      <c r="F1250" s="190" t="s">
        <v>17230</v>
      </c>
      <c r="G1250" s="190">
        <v>14081</v>
      </c>
      <c r="H1250" s="191">
        <v>0.54420000000000002</v>
      </c>
    </row>
    <row r="1251" spans="2:8" x14ac:dyDescent="0.25">
      <c r="B1251" s="190">
        <v>26037</v>
      </c>
      <c r="C1251" s="190" t="s">
        <v>9226</v>
      </c>
      <c r="D1251" s="190" t="s">
        <v>24</v>
      </c>
      <c r="E1251" s="190" t="s">
        <v>447</v>
      </c>
      <c r="F1251" s="190" t="s">
        <v>17230</v>
      </c>
      <c r="G1251" s="190">
        <v>37357</v>
      </c>
      <c r="H1251" s="191">
        <v>0.57889999999999997</v>
      </c>
    </row>
    <row r="1252" spans="2:8" x14ac:dyDescent="0.25">
      <c r="B1252" s="190">
        <v>26039</v>
      </c>
      <c r="C1252" s="190" t="s">
        <v>9230</v>
      </c>
      <c r="D1252" s="190" t="s">
        <v>24</v>
      </c>
      <c r="E1252" s="190" t="s">
        <v>518</v>
      </c>
      <c r="F1252" s="190" t="s">
        <v>17230</v>
      </c>
      <c r="G1252" s="190">
        <v>7157</v>
      </c>
      <c r="H1252" s="191">
        <v>0.60570000000000002</v>
      </c>
    </row>
    <row r="1253" spans="2:8" x14ac:dyDescent="0.25">
      <c r="B1253" s="190">
        <v>26041</v>
      </c>
      <c r="C1253" s="190" t="s">
        <v>9234</v>
      </c>
      <c r="D1253" s="190" t="s">
        <v>24</v>
      </c>
      <c r="E1253" s="190" t="s">
        <v>626</v>
      </c>
      <c r="F1253" s="190" t="s">
        <v>17230</v>
      </c>
      <c r="G1253" s="190">
        <v>16634</v>
      </c>
      <c r="H1253" s="191">
        <v>0.55820000000000003</v>
      </c>
    </row>
    <row r="1254" spans="2:8" x14ac:dyDescent="0.25">
      <c r="B1254" s="190">
        <v>26043</v>
      </c>
      <c r="C1254" s="190" t="s">
        <v>9238</v>
      </c>
      <c r="D1254" s="190" t="s">
        <v>24</v>
      </c>
      <c r="E1254" s="190" t="s">
        <v>779</v>
      </c>
      <c r="F1254" s="190" t="s">
        <v>17230</v>
      </c>
      <c r="G1254" s="190">
        <v>11567</v>
      </c>
      <c r="H1254" s="191">
        <v>0.54390000000000005</v>
      </c>
    </row>
    <row r="1255" spans="2:8" x14ac:dyDescent="0.25">
      <c r="B1255" s="190">
        <v>26045</v>
      </c>
      <c r="C1255" s="190" t="s">
        <v>9242</v>
      </c>
      <c r="D1255" s="190" t="s">
        <v>24</v>
      </c>
      <c r="E1255" s="190" t="s">
        <v>834</v>
      </c>
      <c r="F1255" s="190" t="s">
        <v>17230</v>
      </c>
      <c r="G1255" s="190">
        <v>48594</v>
      </c>
      <c r="H1255" s="191">
        <v>0.54990000000000006</v>
      </c>
    </row>
    <row r="1256" spans="2:8" x14ac:dyDescent="0.25">
      <c r="B1256" s="190">
        <v>26047</v>
      </c>
      <c r="C1256" s="190" t="s">
        <v>9244</v>
      </c>
      <c r="D1256" s="190" t="s">
        <v>24</v>
      </c>
      <c r="E1256" s="190" t="s">
        <v>862</v>
      </c>
      <c r="F1256" s="190" t="s">
        <v>17230</v>
      </c>
      <c r="G1256" s="190">
        <v>15956</v>
      </c>
      <c r="H1256" s="191">
        <v>0.58140000000000003</v>
      </c>
    </row>
    <row r="1257" spans="2:8" x14ac:dyDescent="0.25">
      <c r="B1257" s="190">
        <v>26049</v>
      </c>
      <c r="C1257" s="190" t="s">
        <v>9248</v>
      </c>
      <c r="D1257" s="190" t="s">
        <v>24</v>
      </c>
      <c r="E1257" s="190" t="s">
        <v>726</v>
      </c>
      <c r="F1257" s="190" t="s">
        <v>17230</v>
      </c>
      <c r="G1257" s="190">
        <v>158384</v>
      </c>
      <c r="H1257" s="191">
        <v>0.48799999999999999</v>
      </c>
    </row>
    <row r="1258" spans="2:8" x14ac:dyDescent="0.25">
      <c r="B1258" s="190">
        <v>26051</v>
      </c>
      <c r="C1258" s="190" t="s">
        <v>9252</v>
      </c>
      <c r="D1258" s="190" t="s">
        <v>24</v>
      </c>
      <c r="E1258" s="190" t="s">
        <v>907</v>
      </c>
      <c r="F1258" s="190" t="s">
        <v>17230</v>
      </c>
      <c r="G1258" s="190">
        <v>13095</v>
      </c>
      <c r="H1258" s="191">
        <v>0.59920000000000007</v>
      </c>
    </row>
    <row r="1259" spans="2:8" x14ac:dyDescent="0.25">
      <c r="B1259" s="190">
        <v>26053</v>
      </c>
      <c r="C1259" s="190" t="s">
        <v>9256</v>
      </c>
      <c r="D1259" s="190" t="s">
        <v>24</v>
      </c>
      <c r="E1259" s="190" t="s">
        <v>936</v>
      </c>
      <c r="F1259" s="190" t="s">
        <v>17230</v>
      </c>
      <c r="G1259" s="190">
        <v>6040</v>
      </c>
      <c r="H1259" s="191">
        <v>0.49790000000000001</v>
      </c>
    </row>
    <row r="1260" spans="2:8" x14ac:dyDescent="0.25">
      <c r="B1260" s="190">
        <v>26055</v>
      </c>
      <c r="C1260" s="190" t="s">
        <v>9260</v>
      </c>
      <c r="D1260" s="190" t="s">
        <v>24</v>
      </c>
      <c r="E1260" s="190" t="s">
        <v>960</v>
      </c>
      <c r="F1260" s="190" t="s">
        <v>17230</v>
      </c>
      <c r="G1260" s="190">
        <v>43217</v>
      </c>
      <c r="H1260" s="191">
        <v>0.55799999999999994</v>
      </c>
    </row>
    <row r="1261" spans="2:8" x14ac:dyDescent="0.25">
      <c r="B1261" s="190">
        <v>26057</v>
      </c>
      <c r="C1261" s="190" t="s">
        <v>9264</v>
      </c>
      <c r="D1261" s="190" t="s">
        <v>24</v>
      </c>
      <c r="E1261" s="190" t="s">
        <v>984</v>
      </c>
      <c r="F1261" s="190" t="s">
        <v>17230</v>
      </c>
      <c r="G1261" s="190">
        <v>16276</v>
      </c>
      <c r="H1261" s="191">
        <v>0.47979999999999995</v>
      </c>
    </row>
    <row r="1262" spans="2:8" x14ac:dyDescent="0.25">
      <c r="B1262" s="190">
        <v>26059</v>
      </c>
      <c r="C1262" s="190" t="s">
        <v>9268</v>
      </c>
      <c r="D1262" s="190" t="s">
        <v>24</v>
      </c>
      <c r="E1262" s="190" t="s">
        <v>1006</v>
      </c>
      <c r="F1262" s="190" t="s">
        <v>17230</v>
      </c>
      <c r="G1262" s="190">
        <v>20643</v>
      </c>
      <c r="H1262" s="191">
        <v>0.55490000000000006</v>
      </c>
    </row>
    <row r="1263" spans="2:8" x14ac:dyDescent="0.25">
      <c r="B1263" s="190">
        <v>26061</v>
      </c>
      <c r="C1263" s="190" t="s">
        <v>9272</v>
      </c>
      <c r="D1263" s="190" t="s">
        <v>24</v>
      </c>
      <c r="E1263" s="190" t="s">
        <v>1031</v>
      </c>
      <c r="F1263" s="190" t="s">
        <v>17230</v>
      </c>
      <c r="G1263" s="190">
        <v>12878</v>
      </c>
      <c r="H1263" s="191">
        <v>0.43159999999999998</v>
      </c>
    </row>
    <row r="1264" spans="2:8" x14ac:dyDescent="0.25">
      <c r="B1264" s="190">
        <v>26063</v>
      </c>
      <c r="C1264" s="190" t="s">
        <v>9276</v>
      </c>
      <c r="D1264" s="190" t="s">
        <v>24</v>
      </c>
      <c r="E1264" s="190" t="s">
        <v>1054</v>
      </c>
      <c r="F1264" s="190" t="s">
        <v>17230</v>
      </c>
      <c r="G1264" s="190">
        <v>15796</v>
      </c>
      <c r="H1264" s="191">
        <v>0.59660000000000002</v>
      </c>
    </row>
    <row r="1265" spans="2:8" x14ac:dyDescent="0.25">
      <c r="B1265" s="190">
        <v>26065</v>
      </c>
      <c r="C1265" s="190" t="s">
        <v>9280</v>
      </c>
      <c r="D1265" s="190" t="s">
        <v>24</v>
      </c>
      <c r="E1265" s="190" t="s">
        <v>1080</v>
      </c>
      <c r="F1265" s="190" t="s">
        <v>17230</v>
      </c>
      <c r="G1265" s="190">
        <v>100148</v>
      </c>
      <c r="H1265" s="191">
        <v>0.42200000000000004</v>
      </c>
    </row>
    <row r="1266" spans="2:8" x14ac:dyDescent="0.25">
      <c r="B1266" s="190">
        <v>26067</v>
      </c>
      <c r="C1266" s="190" t="s">
        <v>9282</v>
      </c>
      <c r="D1266" s="190" t="s">
        <v>24</v>
      </c>
      <c r="E1266" s="190" t="s">
        <v>1101</v>
      </c>
      <c r="F1266" s="190" t="s">
        <v>17230</v>
      </c>
      <c r="G1266" s="190">
        <v>26036</v>
      </c>
      <c r="H1266" s="191">
        <v>0.50680000000000003</v>
      </c>
    </row>
    <row r="1267" spans="2:8" x14ac:dyDescent="0.25">
      <c r="B1267" s="190">
        <v>26069</v>
      </c>
      <c r="C1267" s="190" t="s">
        <v>9286</v>
      </c>
      <c r="D1267" s="190" t="s">
        <v>24</v>
      </c>
      <c r="E1267" s="190" t="s">
        <v>1123</v>
      </c>
      <c r="F1267" s="190" t="s">
        <v>17230</v>
      </c>
      <c r="G1267" s="190">
        <v>12764</v>
      </c>
      <c r="H1267" s="191">
        <v>0.58560000000000001</v>
      </c>
    </row>
    <row r="1268" spans="2:8" x14ac:dyDescent="0.25">
      <c r="B1268" s="190">
        <v>26071</v>
      </c>
      <c r="C1268" s="190" t="s">
        <v>9290</v>
      </c>
      <c r="D1268" s="190" t="s">
        <v>24</v>
      </c>
      <c r="E1268" s="190" t="s">
        <v>488</v>
      </c>
      <c r="F1268" s="190" t="s">
        <v>17230</v>
      </c>
      <c r="G1268" s="190">
        <v>5678</v>
      </c>
      <c r="H1268" s="191">
        <v>0.57729999999999992</v>
      </c>
    </row>
    <row r="1269" spans="2:8" x14ac:dyDescent="0.25">
      <c r="B1269" s="190">
        <v>26073</v>
      </c>
      <c r="C1269" s="190" t="s">
        <v>9294</v>
      </c>
      <c r="D1269" s="190" t="s">
        <v>24</v>
      </c>
      <c r="E1269" s="190" t="s">
        <v>1165</v>
      </c>
      <c r="F1269" s="190" t="s">
        <v>17230</v>
      </c>
      <c r="G1269" s="190">
        <v>22119</v>
      </c>
      <c r="H1269" s="191">
        <v>0.374</v>
      </c>
    </row>
    <row r="1270" spans="2:8" x14ac:dyDescent="0.25">
      <c r="B1270" s="190">
        <v>26075</v>
      </c>
      <c r="C1270" s="190" t="s">
        <v>9298</v>
      </c>
      <c r="D1270" s="190" t="s">
        <v>24</v>
      </c>
      <c r="E1270" s="190" t="s">
        <v>609</v>
      </c>
      <c r="F1270" s="190" t="s">
        <v>17230</v>
      </c>
      <c r="G1270" s="190">
        <v>64399</v>
      </c>
      <c r="H1270" s="191">
        <v>0.50049999999999994</v>
      </c>
    </row>
    <row r="1271" spans="2:8" x14ac:dyDescent="0.25">
      <c r="B1271" s="190">
        <v>26077</v>
      </c>
      <c r="C1271" s="190" t="s">
        <v>9302</v>
      </c>
      <c r="D1271" s="190" t="s">
        <v>24</v>
      </c>
      <c r="E1271" s="190" t="s">
        <v>1210</v>
      </c>
      <c r="F1271" s="190" t="s">
        <v>17230</v>
      </c>
      <c r="G1271" s="190">
        <v>98288</v>
      </c>
      <c r="H1271" s="191">
        <v>0.46679999999999999</v>
      </c>
    </row>
    <row r="1272" spans="2:8" x14ac:dyDescent="0.25">
      <c r="B1272" s="190">
        <v>26079</v>
      </c>
      <c r="C1272" s="190" t="s">
        <v>9306</v>
      </c>
      <c r="D1272" s="190" t="s">
        <v>24</v>
      </c>
      <c r="E1272" s="190" t="s">
        <v>1233</v>
      </c>
      <c r="F1272" s="190" t="s">
        <v>17230</v>
      </c>
      <c r="G1272" s="190">
        <v>8123</v>
      </c>
      <c r="H1272" s="191">
        <v>0.55969999999999998</v>
      </c>
    </row>
    <row r="1273" spans="2:8" x14ac:dyDescent="0.25">
      <c r="B1273" s="190">
        <v>26081</v>
      </c>
      <c r="C1273" s="190" t="s">
        <v>9310</v>
      </c>
      <c r="D1273" s="190" t="s">
        <v>24</v>
      </c>
      <c r="E1273" s="190" t="s">
        <v>66</v>
      </c>
      <c r="F1273" s="190" t="s">
        <v>17230</v>
      </c>
      <c r="G1273" s="190">
        <v>252765</v>
      </c>
      <c r="H1273" s="191">
        <v>0.505</v>
      </c>
    </row>
    <row r="1274" spans="2:8" x14ac:dyDescent="0.25">
      <c r="B1274" s="190">
        <v>26083</v>
      </c>
      <c r="C1274" s="190" t="s">
        <v>9314</v>
      </c>
      <c r="D1274" s="190" t="s">
        <v>24</v>
      </c>
      <c r="E1274" s="190" t="s">
        <v>1272</v>
      </c>
      <c r="F1274" s="190" t="s">
        <v>17230</v>
      </c>
      <c r="G1274" s="190">
        <v>1289</v>
      </c>
      <c r="H1274" s="191">
        <v>0.68269999999999997</v>
      </c>
    </row>
    <row r="1275" spans="2:8" x14ac:dyDescent="0.25">
      <c r="B1275" s="190">
        <v>26085</v>
      </c>
      <c r="C1275" s="190" t="s">
        <v>9318</v>
      </c>
      <c r="D1275" s="190" t="s">
        <v>24</v>
      </c>
      <c r="E1275" s="190" t="s">
        <v>660</v>
      </c>
      <c r="F1275" s="190" t="s">
        <v>17230</v>
      </c>
      <c r="G1275" s="190">
        <v>6495</v>
      </c>
      <c r="H1275" s="191">
        <v>0.54899999999999993</v>
      </c>
    </row>
    <row r="1276" spans="2:8" x14ac:dyDescent="0.25">
      <c r="B1276" s="190">
        <v>26087</v>
      </c>
      <c r="C1276" s="190" t="s">
        <v>9322</v>
      </c>
      <c r="D1276" s="190" t="s">
        <v>24</v>
      </c>
      <c r="E1276" s="190" t="s">
        <v>1312</v>
      </c>
      <c r="F1276" s="190" t="s">
        <v>17230</v>
      </c>
      <c r="G1276" s="190">
        <v>41263</v>
      </c>
      <c r="H1276" s="191">
        <v>0.57950000000000002</v>
      </c>
    </row>
    <row r="1277" spans="2:8" x14ac:dyDescent="0.25">
      <c r="B1277" s="190">
        <v>26089</v>
      </c>
      <c r="C1277" s="190" t="s">
        <v>9326</v>
      </c>
      <c r="D1277" s="190" t="s">
        <v>24</v>
      </c>
      <c r="E1277" s="190" t="s">
        <v>1330</v>
      </c>
      <c r="F1277" s="190" t="s">
        <v>17230</v>
      </c>
      <c r="G1277" s="190">
        <v>12021</v>
      </c>
      <c r="H1277" s="191">
        <v>0.63500000000000001</v>
      </c>
    </row>
    <row r="1278" spans="2:8" x14ac:dyDescent="0.25">
      <c r="B1278" s="190">
        <v>26091</v>
      </c>
      <c r="C1278" s="190" t="s">
        <v>9330</v>
      </c>
      <c r="D1278" s="190" t="s">
        <v>24</v>
      </c>
      <c r="E1278" s="190" t="s">
        <v>1349</v>
      </c>
      <c r="F1278" s="190" t="s">
        <v>17230</v>
      </c>
      <c r="G1278" s="190">
        <v>43652</v>
      </c>
      <c r="H1278" s="191">
        <v>0.54430000000000001</v>
      </c>
    </row>
    <row r="1279" spans="2:8" x14ac:dyDescent="0.25">
      <c r="B1279" s="190">
        <v>26093</v>
      </c>
      <c r="C1279" s="190" t="s">
        <v>9334</v>
      </c>
      <c r="D1279" s="190" t="s">
        <v>24</v>
      </c>
      <c r="E1279" s="190" t="s">
        <v>913</v>
      </c>
      <c r="F1279" s="190" t="s">
        <v>17230</v>
      </c>
      <c r="G1279" s="190">
        <v>95900</v>
      </c>
      <c r="H1279" s="191">
        <v>0.62029999999999996</v>
      </c>
    </row>
    <row r="1280" spans="2:8" x14ac:dyDescent="0.25">
      <c r="B1280" s="190">
        <v>26095</v>
      </c>
      <c r="C1280" s="190" t="s">
        <v>9338</v>
      </c>
      <c r="D1280" s="190" t="s">
        <v>24</v>
      </c>
      <c r="E1280" s="190" t="s">
        <v>1388</v>
      </c>
      <c r="F1280" s="190" t="s">
        <v>17230</v>
      </c>
      <c r="G1280" s="190">
        <v>2524</v>
      </c>
      <c r="H1280" s="191">
        <v>0.46779999999999999</v>
      </c>
    </row>
    <row r="1281" spans="2:8" x14ac:dyDescent="0.25">
      <c r="B1281" s="190">
        <v>26097</v>
      </c>
      <c r="C1281" s="190" t="s">
        <v>9342</v>
      </c>
      <c r="D1281" s="190" t="s">
        <v>24</v>
      </c>
      <c r="E1281" s="190" t="s">
        <v>1406</v>
      </c>
      <c r="F1281" s="190" t="s">
        <v>17230</v>
      </c>
      <c r="G1281" s="190">
        <v>5740</v>
      </c>
      <c r="H1281" s="191">
        <v>0.62070000000000003</v>
      </c>
    </row>
    <row r="1282" spans="2:8" x14ac:dyDescent="0.25">
      <c r="B1282" s="190">
        <v>26099</v>
      </c>
      <c r="C1282" s="190" t="s">
        <v>9346</v>
      </c>
      <c r="D1282" s="190" t="s">
        <v>24</v>
      </c>
      <c r="E1282" s="190" t="s">
        <v>1428</v>
      </c>
      <c r="F1282" s="190" t="s">
        <v>17230</v>
      </c>
      <c r="G1282" s="190">
        <v>368838</v>
      </c>
      <c r="H1282" s="191">
        <v>0.52780000000000005</v>
      </c>
    </row>
    <row r="1283" spans="2:8" x14ac:dyDescent="0.25">
      <c r="B1283" s="190">
        <v>26101</v>
      </c>
      <c r="C1283" s="190" t="s">
        <v>9348</v>
      </c>
      <c r="D1283" s="190" t="s">
        <v>24</v>
      </c>
      <c r="E1283" s="190" t="s">
        <v>1448</v>
      </c>
      <c r="F1283" s="190" t="s">
        <v>17230</v>
      </c>
      <c r="G1283" s="190">
        <v>12319</v>
      </c>
      <c r="H1283" s="191">
        <v>0.59160000000000001</v>
      </c>
    </row>
    <row r="1284" spans="2:8" x14ac:dyDescent="0.25">
      <c r="B1284" s="190">
        <v>26103</v>
      </c>
      <c r="C1284" s="190" t="s">
        <v>9352</v>
      </c>
      <c r="D1284" s="190" t="s">
        <v>24</v>
      </c>
      <c r="E1284" s="190" t="s">
        <v>1222</v>
      </c>
      <c r="F1284" s="190" t="s">
        <v>17230</v>
      </c>
      <c r="G1284" s="190">
        <v>28212</v>
      </c>
      <c r="H1284" s="191">
        <v>0.50539999999999996</v>
      </c>
    </row>
    <row r="1285" spans="2:8" x14ac:dyDescent="0.25">
      <c r="B1285" s="190">
        <v>26105</v>
      </c>
      <c r="C1285" s="190" t="s">
        <v>9356</v>
      </c>
      <c r="D1285" s="190" t="s">
        <v>24</v>
      </c>
      <c r="E1285" s="190" t="s">
        <v>848</v>
      </c>
      <c r="F1285" s="190" t="s">
        <v>17230</v>
      </c>
      <c r="G1285" s="190">
        <v>13587</v>
      </c>
      <c r="H1285" s="191">
        <v>0.55830000000000002</v>
      </c>
    </row>
    <row r="1286" spans="2:8" x14ac:dyDescent="0.25">
      <c r="B1286" s="190">
        <v>26107</v>
      </c>
      <c r="C1286" s="190" t="s">
        <v>9360</v>
      </c>
      <c r="D1286" s="190" t="s">
        <v>24</v>
      </c>
      <c r="E1286" s="190" t="s">
        <v>1506</v>
      </c>
      <c r="F1286" s="190" t="s">
        <v>17230</v>
      </c>
      <c r="G1286" s="190">
        <v>17897</v>
      </c>
      <c r="H1286" s="191">
        <v>0.48680000000000001</v>
      </c>
    </row>
    <row r="1287" spans="2:8" x14ac:dyDescent="0.25">
      <c r="B1287" s="190">
        <v>26109</v>
      </c>
      <c r="C1287" s="190" t="s">
        <v>9364</v>
      </c>
      <c r="D1287" s="190" t="s">
        <v>24</v>
      </c>
      <c r="E1287" s="190" t="s">
        <v>1245</v>
      </c>
      <c r="F1287" s="190" t="s">
        <v>17230</v>
      </c>
      <c r="G1287" s="190">
        <v>10709</v>
      </c>
      <c r="H1287" s="191">
        <v>0.55700000000000005</v>
      </c>
    </row>
    <row r="1288" spans="2:8" x14ac:dyDescent="0.25">
      <c r="B1288" s="190">
        <v>26111</v>
      </c>
      <c r="C1288" s="190" t="s">
        <v>9368</v>
      </c>
      <c r="D1288" s="190" t="s">
        <v>24</v>
      </c>
      <c r="E1288" s="190" t="s">
        <v>1547</v>
      </c>
      <c r="F1288" s="190" t="s">
        <v>17230</v>
      </c>
      <c r="G1288" s="190">
        <v>37582</v>
      </c>
      <c r="H1288" s="191">
        <v>0.5554</v>
      </c>
    </row>
    <row r="1289" spans="2:8" x14ac:dyDescent="0.25">
      <c r="B1289" s="190">
        <v>26113</v>
      </c>
      <c r="C1289" s="190" t="s">
        <v>9372</v>
      </c>
      <c r="D1289" s="190" t="s">
        <v>24</v>
      </c>
      <c r="E1289" s="190" t="s">
        <v>1562</v>
      </c>
      <c r="F1289" s="190" t="s">
        <v>17230</v>
      </c>
      <c r="G1289" s="190">
        <v>7486</v>
      </c>
      <c r="H1289" s="191">
        <v>0.6159</v>
      </c>
    </row>
    <row r="1290" spans="2:8" x14ac:dyDescent="0.25">
      <c r="B1290" s="190">
        <v>26115</v>
      </c>
      <c r="C1290" s="190" t="s">
        <v>9376</v>
      </c>
      <c r="D1290" s="190" t="s">
        <v>24</v>
      </c>
      <c r="E1290" s="190" t="s">
        <v>965</v>
      </c>
      <c r="F1290" s="190" t="s">
        <v>17230</v>
      </c>
      <c r="G1290" s="190">
        <v>69957</v>
      </c>
      <c r="H1290" s="191">
        <v>0.56430000000000002</v>
      </c>
    </row>
    <row r="1291" spans="2:8" x14ac:dyDescent="0.25">
      <c r="B1291" s="190">
        <v>26117</v>
      </c>
      <c r="C1291" s="190" t="s">
        <v>9380</v>
      </c>
      <c r="D1291" s="190" t="s">
        <v>24</v>
      </c>
      <c r="E1291" s="190" t="s">
        <v>1590</v>
      </c>
      <c r="F1291" s="190" t="s">
        <v>17230</v>
      </c>
      <c r="G1291" s="190">
        <v>26891</v>
      </c>
      <c r="H1291" s="191">
        <v>0.51790000000000003</v>
      </c>
    </row>
    <row r="1292" spans="2:8" x14ac:dyDescent="0.25">
      <c r="B1292" s="190">
        <v>26119</v>
      </c>
      <c r="C1292" s="190" t="s">
        <v>9384</v>
      </c>
      <c r="D1292" s="190" t="s">
        <v>24</v>
      </c>
      <c r="E1292" s="190" t="s">
        <v>1603</v>
      </c>
      <c r="F1292" s="190" t="s">
        <v>17230</v>
      </c>
      <c r="G1292" s="190">
        <v>4978</v>
      </c>
      <c r="H1292" s="191">
        <v>0.62560000000000004</v>
      </c>
    </row>
    <row r="1293" spans="2:8" x14ac:dyDescent="0.25">
      <c r="B1293" s="190">
        <v>26121</v>
      </c>
      <c r="C1293" s="190" t="s">
        <v>9388</v>
      </c>
      <c r="D1293" s="190" t="s">
        <v>24</v>
      </c>
      <c r="E1293" s="190" t="s">
        <v>1619</v>
      </c>
      <c r="F1293" s="190" t="s">
        <v>17230</v>
      </c>
      <c r="G1293" s="190">
        <v>66244</v>
      </c>
      <c r="H1293" s="191">
        <v>0.48520000000000002</v>
      </c>
    </row>
    <row r="1294" spans="2:8" x14ac:dyDescent="0.25">
      <c r="B1294" s="190">
        <v>26123</v>
      </c>
      <c r="C1294" s="190" t="s">
        <v>9392</v>
      </c>
      <c r="D1294" s="190" t="s">
        <v>24</v>
      </c>
      <c r="E1294" s="190" t="s">
        <v>1635</v>
      </c>
      <c r="F1294" s="190" t="s">
        <v>17230</v>
      </c>
      <c r="G1294" s="190">
        <v>22207</v>
      </c>
      <c r="H1294" s="191">
        <v>0.55730000000000002</v>
      </c>
    </row>
    <row r="1295" spans="2:8" x14ac:dyDescent="0.25">
      <c r="B1295" s="190">
        <v>26125</v>
      </c>
      <c r="C1295" s="190" t="s">
        <v>9396</v>
      </c>
      <c r="D1295" s="190" t="s">
        <v>24</v>
      </c>
      <c r="E1295" s="190" t="s">
        <v>1651</v>
      </c>
      <c r="F1295" s="190" t="s">
        <v>17230</v>
      </c>
      <c r="G1295" s="190">
        <v>552274</v>
      </c>
      <c r="H1295" s="191">
        <v>0.55349999999999999</v>
      </c>
    </row>
    <row r="1296" spans="2:8" x14ac:dyDescent="0.25">
      <c r="B1296" s="190">
        <v>26127</v>
      </c>
      <c r="C1296" s="190" t="s">
        <v>9398</v>
      </c>
      <c r="D1296" s="190" t="s">
        <v>24</v>
      </c>
      <c r="E1296" s="190" t="s">
        <v>1669</v>
      </c>
      <c r="F1296" s="190" t="s">
        <v>17230</v>
      </c>
      <c r="G1296" s="190">
        <v>12169</v>
      </c>
      <c r="H1296" s="191">
        <v>0.57330000000000003</v>
      </c>
    </row>
    <row r="1297" spans="2:8" x14ac:dyDescent="0.25">
      <c r="B1297" s="190">
        <v>26129</v>
      </c>
      <c r="C1297" s="190" t="s">
        <v>9402</v>
      </c>
      <c r="D1297" s="190" t="s">
        <v>24</v>
      </c>
      <c r="E1297" s="190" t="s">
        <v>1685</v>
      </c>
      <c r="F1297" s="190" t="s">
        <v>17230</v>
      </c>
      <c r="G1297" s="190">
        <v>10386</v>
      </c>
      <c r="H1297" s="191">
        <v>0.5706</v>
      </c>
    </row>
    <row r="1298" spans="2:8" x14ac:dyDescent="0.25">
      <c r="B1298" s="190">
        <v>26131</v>
      </c>
      <c r="C1298" s="190" t="s">
        <v>9406</v>
      </c>
      <c r="D1298" s="190" t="s">
        <v>24</v>
      </c>
      <c r="E1298" s="190" t="s">
        <v>1701</v>
      </c>
      <c r="F1298" s="190" t="s">
        <v>17230</v>
      </c>
      <c r="G1298" s="190">
        <v>3210</v>
      </c>
      <c r="H1298" s="191">
        <v>0.60819999999999996</v>
      </c>
    </row>
    <row r="1299" spans="2:8" x14ac:dyDescent="0.25">
      <c r="B1299" s="190">
        <v>26133</v>
      </c>
      <c r="C1299" s="190" t="s">
        <v>9410</v>
      </c>
      <c r="D1299" s="190" t="s">
        <v>24</v>
      </c>
      <c r="E1299" s="190" t="s">
        <v>1403</v>
      </c>
      <c r="F1299" s="190" t="s">
        <v>17230</v>
      </c>
      <c r="G1299" s="190">
        <v>11054</v>
      </c>
      <c r="H1299" s="191">
        <v>0.57350000000000001</v>
      </c>
    </row>
    <row r="1300" spans="2:8" x14ac:dyDescent="0.25">
      <c r="B1300" s="190">
        <v>26135</v>
      </c>
      <c r="C1300" s="190" t="s">
        <v>9414</v>
      </c>
      <c r="D1300" s="190" t="s">
        <v>24</v>
      </c>
      <c r="E1300" s="190" t="s">
        <v>1726</v>
      </c>
      <c r="F1300" s="190" t="s">
        <v>17230</v>
      </c>
      <c r="G1300" s="190">
        <v>4200</v>
      </c>
      <c r="H1300" s="191">
        <v>0.59260000000000002</v>
      </c>
    </row>
    <row r="1301" spans="2:8" x14ac:dyDescent="0.25">
      <c r="B1301" s="190">
        <v>26137</v>
      </c>
      <c r="C1301" s="190" t="s">
        <v>9418</v>
      </c>
      <c r="D1301" s="190" t="s">
        <v>24</v>
      </c>
      <c r="E1301" s="190" t="s">
        <v>1213</v>
      </c>
      <c r="F1301" s="190" t="s">
        <v>17230</v>
      </c>
      <c r="G1301" s="190">
        <v>11542</v>
      </c>
      <c r="H1301" s="191">
        <v>0.56779999999999997</v>
      </c>
    </row>
    <row r="1302" spans="2:8" x14ac:dyDescent="0.25">
      <c r="B1302" s="190">
        <v>26139</v>
      </c>
      <c r="C1302" s="190" t="s">
        <v>9422</v>
      </c>
      <c r="D1302" s="190" t="s">
        <v>24</v>
      </c>
      <c r="E1302" s="190" t="s">
        <v>1577</v>
      </c>
      <c r="F1302" s="190" t="s">
        <v>17230</v>
      </c>
      <c r="G1302" s="190">
        <v>123491</v>
      </c>
      <c r="H1302" s="191">
        <v>0.53990000000000005</v>
      </c>
    </row>
    <row r="1303" spans="2:8" x14ac:dyDescent="0.25">
      <c r="B1303" s="190">
        <v>26141</v>
      </c>
      <c r="C1303" s="190" t="s">
        <v>9426</v>
      </c>
      <c r="D1303" s="190" t="s">
        <v>24</v>
      </c>
      <c r="E1303" s="190" t="s">
        <v>1765</v>
      </c>
      <c r="F1303" s="190" t="s">
        <v>17230</v>
      </c>
      <c r="G1303" s="190">
        <v>6386</v>
      </c>
      <c r="H1303" s="191">
        <v>0.57799999999999996</v>
      </c>
    </row>
    <row r="1304" spans="2:8" x14ac:dyDescent="0.25">
      <c r="B1304" s="190">
        <v>26143</v>
      </c>
      <c r="C1304" s="190" t="s">
        <v>9430</v>
      </c>
      <c r="D1304" s="190" t="s">
        <v>24</v>
      </c>
      <c r="E1304" s="190" t="s">
        <v>1777</v>
      </c>
      <c r="F1304" s="190" t="s">
        <v>17230</v>
      </c>
      <c r="G1304" s="190">
        <v>13062</v>
      </c>
      <c r="H1304" s="191">
        <v>0.60580000000000001</v>
      </c>
    </row>
    <row r="1305" spans="2:8" x14ac:dyDescent="0.25">
      <c r="B1305" s="190">
        <v>26145</v>
      </c>
      <c r="C1305" s="190" t="s">
        <v>9434</v>
      </c>
      <c r="D1305" s="190" t="s">
        <v>24</v>
      </c>
      <c r="E1305" s="190" t="s">
        <v>1791</v>
      </c>
      <c r="F1305" s="190" t="s">
        <v>17230</v>
      </c>
      <c r="G1305" s="190">
        <v>77392</v>
      </c>
      <c r="H1305" s="191">
        <v>0.49409999999999998</v>
      </c>
    </row>
    <row r="1306" spans="2:8" x14ac:dyDescent="0.25">
      <c r="B1306" s="190">
        <v>26147</v>
      </c>
      <c r="C1306" s="190" t="s">
        <v>9438</v>
      </c>
      <c r="D1306" s="190" t="s">
        <v>24</v>
      </c>
      <c r="E1306" s="190" t="s">
        <v>1569</v>
      </c>
      <c r="F1306" s="190" t="s">
        <v>17230</v>
      </c>
      <c r="G1306" s="190">
        <v>71808</v>
      </c>
      <c r="H1306" s="191">
        <v>0.55100000000000005</v>
      </c>
    </row>
    <row r="1307" spans="2:8" x14ac:dyDescent="0.25">
      <c r="B1307" s="190">
        <v>26149</v>
      </c>
      <c r="C1307" s="190" t="s">
        <v>9440</v>
      </c>
      <c r="D1307" s="190" t="s">
        <v>24</v>
      </c>
      <c r="E1307" s="190" t="s">
        <v>1762</v>
      </c>
      <c r="F1307" s="190" t="s">
        <v>17230</v>
      </c>
      <c r="G1307" s="190">
        <v>25422</v>
      </c>
      <c r="H1307" s="191">
        <v>0.52979999999999994</v>
      </c>
    </row>
    <row r="1308" spans="2:8" x14ac:dyDescent="0.25">
      <c r="B1308" s="190">
        <v>26151</v>
      </c>
      <c r="C1308" s="190" t="s">
        <v>9444</v>
      </c>
      <c r="D1308" s="190" t="s">
        <v>24</v>
      </c>
      <c r="E1308" s="190" t="s">
        <v>1823</v>
      </c>
      <c r="F1308" s="190" t="s">
        <v>17230</v>
      </c>
      <c r="G1308" s="190">
        <v>20478</v>
      </c>
      <c r="H1308" s="191">
        <v>0.6018</v>
      </c>
    </row>
    <row r="1309" spans="2:8" x14ac:dyDescent="0.25">
      <c r="B1309" s="190">
        <v>26153</v>
      </c>
      <c r="C1309" s="190" t="s">
        <v>9448</v>
      </c>
      <c r="D1309" s="190" t="s">
        <v>24</v>
      </c>
      <c r="E1309" s="190" t="s">
        <v>1832</v>
      </c>
      <c r="F1309" s="190" t="s">
        <v>17230</v>
      </c>
      <c r="G1309" s="190">
        <v>4225</v>
      </c>
      <c r="H1309" s="191">
        <v>0.59310000000000007</v>
      </c>
    </row>
    <row r="1310" spans="2:8" x14ac:dyDescent="0.25">
      <c r="B1310" s="190">
        <v>26155</v>
      </c>
      <c r="C1310" s="190" t="s">
        <v>9452</v>
      </c>
      <c r="D1310" s="190" t="s">
        <v>24</v>
      </c>
      <c r="E1310" s="190" t="s">
        <v>1843</v>
      </c>
      <c r="F1310" s="190" t="s">
        <v>17230</v>
      </c>
      <c r="G1310" s="190">
        <v>30598</v>
      </c>
      <c r="H1310" s="191">
        <v>0.54820000000000002</v>
      </c>
    </row>
    <row r="1311" spans="2:8" x14ac:dyDescent="0.25">
      <c r="B1311" s="190">
        <v>26157</v>
      </c>
      <c r="C1311" s="190" t="s">
        <v>9456</v>
      </c>
      <c r="D1311" s="190" t="s">
        <v>24</v>
      </c>
      <c r="E1311" s="190" t="s">
        <v>1856</v>
      </c>
      <c r="F1311" s="190" t="s">
        <v>17230</v>
      </c>
      <c r="G1311" s="190">
        <v>23870</v>
      </c>
      <c r="H1311" s="191">
        <v>0.55789999999999995</v>
      </c>
    </row>
    <row r="1312" spans="2:8" x14ac:dyDescent="0.25">
      <c r="B1312" s="190">
        <v>26159</v>
      </c>
      <c r="C1312" s="190" t="s">
        <v>9460</v>
      </c>
      <c r="D1312" s="190" t="s">
        <v>24</v>
      </c>
      <c r="E1312" s="190" t="s">
        <v>1759</v>
      </c>
      <c r="F1312" s="190" t="s">
        <v>17230</v>
      </c>
      <c r="G1312" s="190">
        <v>32154</v>
      </c>
      <c r="H1312" s="191">
        <v>0.53759999999999997</v>
      </c>
    </row>
    <row r="1313" spans="2:8" x14ac:dyDescent="0.25">
      <c r="B1313" s="190">
        <v>26161</v>
      </c>
      <c r="C1313" s="190" t="s">
        <v>9464</v>
      </c>
      <c r="D1313" s="190" t="s">
        <v>24</v>
      </c>
      <c r="E1313" s="190" t="s">
        <v>1874</v>
      </c>
      <c r="F1313" s="190" t="s">
        <v>17230</v>
      </c>
      <c r="G1313" s="190">
        <v>140386</v>
      </c>
      <c r="H1313" s="191">
        <v>0.46700000000000003</v>
      </c>
    </row>
    <row r="1314" spans="2:8" x14ac:dyDescent="0.25">
      <c r="B1314" s="190">
        <v>26163</v>
      </c>
      <c r="C1314" s="190" t="s">
        <v>9468</v>
      </c>
      <c r="D1314" s="190" t="s">
        <v>24</v>
      </c>
      <c r="E1314" s="190" t="s">
        <v>975</v>
      </c>
      <c r="F1314" s="190" t="s">
        <v>17230</v>
      </c>
      <c r="G1314" s="190">
        <v>570640</v>
      </c>
      <c r="H1314" s="191">
        <v>0.41350000000000003</v>
      </c>
    </row>
    <row r="1315" spans="2:8" x14ac:dyDescent="0.25">
      <c r="B1315" s="190">
        <v>26165</v>
      </c>
      <c r="C1315" s="190" t="s">
        <v>9470</v>
      </c>
      <c r="D1315" s="190" t="s">
        <v>24</v>
      </c>
      <c r="E1315" s="190" t="s">
        <v>1891</v>
      </c>
      <c r="F1315" s="190" t="s">
        <v>17230</v>
      </c>
      <c r="G1315" s="190">
        <v>14035</v>
      </c>
      <c r="H1315" s="191">
        <v>0.52790000000000004</v>
      </c>
    </row>
    <row r="1316" spans="2:8" x14ac:dyDescent="0.25">
      <c r="B1316" s="190">
        <v>27001</v>
      </c>
      <c r="C1316" s="190" t="s">
        <v>9474</v>
      </c>
      <c r="D1316" s="190" t="s">
        <v>25</v>
      </c>
      <c r="E1316" s="190" t="s">
        <v>78</v>
      </c>
      <c r="F1316" s="190" t="s">
        <v>17231</v>
      </c>
      <c r="G1316" s="190">
        <v>8950</v>
      </c>
      <c r="H1316" s="191">
        <v>0.62240000000000006</v>
      </c>
    </row>
    <row r="1317" spans="2:8" x14ac:dyDescent="0.25">
      <c r="B1317" s="190">
        <v>27003</v>
      </c>
      <c r="C1317" s="190" t="s">
        <v>9480</v>
      </c>
      <c r="D1317" s="190" t="s">
        <v>25</v>
      </c>
      <c r="E1317" s="190" t="s">
        <v>117</v>
      </c>
      <c r="F1317" s="190" t="s">
        <v>17231</v>
      </c>
      <c r="G1317" s="190">
        <v>160881</v>
      </c>
      <c r="H1317" s="191">
        <v>0.57340000000000002</v>
      </c>
    </row>
    <row r="1318" spans="2:8" x14ac:dyDescent="0.25">
      <c r="B1318" s="190">
        <v>27005</v>
      </c>
      <c r="C1318" s="190" t="s">
        <v>9484</v>
      </c>
      <c r="D1318" s="190" t="s">
        <v>25</v>
      </c>
      <c r="E1318" s="190" t="s">
        <v>165</v>
      </c>
      <c r="F1318" s="190" t="s">
        <v>17231</v>
      </c>
      <c r="G1318" s="190">
        <v>16427</v>
      </c>
      <c r="H1318" s="191">
        <v>0.59200000000000008</v>
      </c>
    </row>
    <row r="1319" spans="2:8" x14ac:dyDescent="0.25">
      <c r="B1319" s="190">
        <v>27007</v>
      </c>
      <c r="C1319" s="190" t="s">
        <v>9488</v>
      </c>
      <c r="D1319" s="190" t="s">
        <v>25</v>
      </c>
      <c r="E1319" s="190" t="s">
        <v>211</v>
      </c>
      <c r="F1319" s="190" t="s">
        <v>17231</v>
      </c>
      <c r="G1319" s="190">
        <v>18158</v>
      </c>
      <c r="H1319" s="191">
        <v>0.48780000000000001</v>
      </c>
    </row>
    <row r="1320" spans="2:8" x14ac:dyDescent="0.25">
      <c r="B1320" s="190">
        <v>27009</v>
      </c>
      <c r="C1320" s="190" t="s">
        <v>9492</v>
      </c>
      <c r="D1320" s="190" t="s">
        <v>25</v>
      </c>
      <c r="E1320" s="190" t="s">
        <v>129</v>
      </c>
      <c r="F1320" s="190" t="s">
        <v>17231</v>
      </c>
      <c r="G1320" s="190">
        <v>17492</v>
      </c>
      <c r="H1320" s="191">
        <v>0.53549999999999998</v>
      </c>
    </row>
    <row r="1321" spans="2:8" x14ac:dyDescent="0.25">
      <c r="B1321" s="190">
        <v>27011</v>
      </c>
      <c r="C1321" s="190" t="s">
        <v>9496</v>
      </c>
      <c r="D1321" s="190" t="s">
        <v>25</v>
      </c>
      <c r="E1321" s="190" t="s">
        <v>298</v>
      </c>
      <c r="F1321" s="190" t="s">
        <v>17231</v>
      </c>
      <c r="G1321" s="190">
        <v>2490</v>
      </c>
      <c r="H1321" s="191">
        <v>0.59509999999999996</v>
      </c>
    </row>
    <row r="1322" spans="2:8" x14ac:dyDescent="0.25">
      <c r="B1322" s="190">
        <v>27013</v>
      </c>
      <c r="C1322" s="190" t="s">
        <v>9500</v>
      </c>
      <c r="D1322" s="190" t="s">
        <v>25</v>
      </c>
      <c r="E1322" s="190" t="s">
        <v>333</v>
      </c>
      <c r="F1322" s="190" t="s">
        <v>17231</v>
      </c>
      <c r="G1322" s="190">
        <v>26445</v>
      </c>
      <c r="H1322" s="191">
        <v>0.45380000000000004</v>
      </c>
    </row>
    <row r="1323" spans="2:8" x14ac:dyDescent="0.25">
      <c r="B1323" s="190">
        <v>27015</v>
      </c>
      <c r="C1323" s="190" t="s">
        <v>9504</v>
      </c>
      <c r="D1323" s="190" t="s">
        <v>25</v>
      </c>
      <c r="E1323" s="190" t="s">
        <v>249</v>
      </c>
      <c r="F1323" s="190" t="s">
        <v>17231</v>
      </c>
      <c r="G1323" s="190">
        <v>11614</v>
      </c>
      <c r="H1323" s="191">
        <v>0.5696</v>
      </c>
    </row>
    <row r="1324" spans="2:8" x14ac:dyDescent="0.25">
      <c r="B1324" s="190">
        <v>27017</v>
      </c>
      <c r="C1324" s="190" t="s">
        <v>9508</v>
      </c>
      <c r="D1324" s="190" t="s">
        <v>25</v>
      </c>
      <c r="E1324" s="190" t="s">
        <v>405</v>
      </c>
      <c r="F1324" s="190" t="s">
        <v>17231</v>
      </c>
      <c r="G1324" s="190">
        <v>17086</v>
      </c>
      <c r="H1324" s="191">
        <v>0.5897</v>
      </c>
    </row>
    <row r="1325" spans="2:8" x14ac:dyDescent="0.25">
      <c r="B1325" s="190">
        <v>27019</v>
      </c>
      <c r="C1325" s="190" t="s">
        <v>9512</v>
      </c>
      <c r="D1325" s="190" t="s">
        <v>25</v>
      </c>
      <c r="E1325" s="190" t="s">
        <v>440</v>
      </c>
      <c r="F1325" s="190" t="s">
        <v>17231</v>
      </c>
      <c r="G1325" s="190">
        <v>49212</v>
      </c>
      <c r="H1325" s="191">
        <v>0.60850000000000004</v>
      </c>
    </row>
    <row r="1326" spans="2:8" x14ac:dyDescent="0.25">
      <c r="B1326" s="190">
        <v>27021</v>
      </c>
      <c r="C1326" s="190" t="s">
        <v>9514</v>
      </c>
      <c r="D1326" s="190" t="s">
        <v>25</v>
      </c>
      <c r="E1326" s="190" t="s">
        <v>399</v>
      </c>
      <c r="F1326" s="190" t="s">
        <v>17231</v>
      </c>
      <c r="G1326" s="190">
        <v>16041</v>
      </c>
      <c r="H1326" s="191">
        <v>0.61929999999999996</v>
      </c>
    </row>
    <row r="1327" spans="2:8" x14ac:dyDescent="0.25">
      <c r="B1327" s="190">
        <v>27023</v>
      </c>
      <c r="C1327" s="190" t="s">
        <v>9518</v>
      </c>
      <c r="D1327" s="190" t="s">
        <v>25</v>
      </c>
      <c r="E1327" s="190" t="s">
        <v>422</v>
      </c>
      <c r="F1327" s="190" t="s">
        <v>17231</v>
      </c>
      <c r="G1327" s="190">
        <v>5372</v>
      </c>
      <c r="H1327" s="191">
        <v>0.56610000000000005</v>
      </c>
    </row>
    <row r="1328" spans="2:8" x14ac:dyDescent="0.25">
      <c r="B1328" s="190">
        <v>27025</v>
      </c>
      <c r="C1328" s="190" t="s">
        <v>9522</v>
      </c>
      <c r="D1328" s="190" t="s">
        <v>25</v>
      </c>
      <c r="E1328" s="190" t="s">
        <v>534</v>
      </c>
      <c r="F1328" s="190" t="s">
        <v>17231</v>
      </c>
      <c r="G1328" s="190">
        <v>27961</v>
      </c>
      <c r="H1328" s="191">
        <v>0.59760000000000002</v>
      </c>
    </row>
    <row r="1329" spans="2:8" x14ac:dyDescent="0.25">
      <c r="B1329" s="190">
        <v>27027</v>
      </c>
      <c r="C1329" s="190" t="s">
        <v>9524</v>
      </c>
      <c r="D1329" s="190" t="s">
        <v>25</v>
      </c>
      <c r="E1329" s="190" t="s">
        <v>385</v>
      </c>
      <c r="F1329" s="190" t="s">
        <v>17231</v>
      </c>
      <c r="G1329" s="190">
        <v>25595</v>
      </c>
      <c r="H1329" s="191">
        <v>0.50249999999999995</v>
      </c>
    </row>
    <row r="1330" spans="2:8" x14ac:dyDescent="0.25">
      <c r="B1330" s="190">
        <v>27029</v>
      </c>
      <c r="C1330" s="190" t="s">
        <v>9528</v>
      </c>
      <c r="D1330" s="190" t="s">
        <v>25</v>
      </c>
      <c r="E1330" s="190" t="s">
        <v>600</v>
      </c>
      <c r="F1330" s="190" t="s">
        <v>17231</v>
      </c>
      <c r="G1330" s="190">
        <v>3753</v>
      </c>
      <c r="H1330" s="191">
        <v>0.55930000000000002</v>
      </c>
    </row>
    <row r="1331" spans="2:8" x14ac:dyDescent="0.25">
      <c r="B1331" s="190">
        <v>27031</v>
      </c>
      <c r="C1331" s="190" t="s">
        <v>9532</v>
      </c>
      <c r="D1331" s="190" t="s">
        <v>25</v>
      </c>
      <c r="E1331" s="190" t="s">
        <v>630</v>
      </c>
      <c r="F1331" s="190" t="s">
        <v>17231</v>
      </c>
      <c r="G1331" s="190">
        <v>3142</v>
      </c>
      <c r="H1331" s="191">
        <v>0.63240000000000007</v>
      </c>
    </row>
    <row r="1332" spans="2:8" x14ac:dyDescent="0.25">
      <c r="B1332" s="190">
        <v>27033</v>
      </c>
      <c r="C1332" s="190" t="s">
        <v>9536</v>
      </c>
      <c r="D1332" s="190" t="s">
        <v>25</v>
      </c>
      <c r="E1332" s="190" t="s">
        <v>667</v>
      </c>
      <c r="F1332" s="190" t="s">
        <v>17231</v>
      </c>
      <c r="G1332" s="190">
        <v>5262</v>
      </c>
      <c r="H1332" s="191">
        <v>0.57930000000000004</v>
      </c>
    </row>
    <row r="1333" spans="2:8" x14ac:dyDescent="0.25">
      <c r="B1333" s="190">
        <v>27035</v>
      </c>
      <c r="C1333" s="190" t="s">
        <v>9540</v>
      </c>
      <c r="D1333" s="190" t="s">
        <v>25</v>
      </c>
      <c r="E1333" s="190" t="s">
        <v>698</v>
      </c>
      <c r="F1333" s="190" t="s">
        <v>17231</v>
      </c>
      <c r="G1333" s="190">
        <v>30584</v>
      </c>
      <c r="H1333" s="191">
        <v>0.5665</v>
      </c>
    </row>
    <row r="1334" spans="2:8" x14ac:dyDescent="0.25">
      <c r="B1334" s="190">
        <v>27037</v>
      </c>
      <c r="C1334" s="190" t="s">
        <v>9544</v>
      </c>
      <c r="D1334" s="190" t="s">
        <v>25</v>
      </c>
      <c r="E1334" s="190" t="s">
        <v>724</v>
      </c>
      <c r="F1334" s="190" t="s">
        <v>17231</v>
      </c>
      <c r="G1334" s="190">
        <v>190833</v>
      </c>
      <c r="H1334" s="191">
        <v>0.56590000000000007</v>
      </c>
    </row>
    <row r="1335" spans="2:8" x14ac:dyDescent="0.25">
      <c r="B1335" s="190">
        <v>27039</v>
      </c>
      <c r="C1335" s="190" t="s">
        <v>9546</v>
      </c>
      <c r="D1335" s="190" t="s">
        <v>25</v>
      </c>
      <c r="E1335" s="190" t="s">
        <v>583</v>
      </c>
      <c r="F1335" s="190" t="s">
        <v>17231</v>
      </c>
      <c r="G1335" s="190">
        <v>9773</v>
      </c>
      <c r="H1335" s="191">
        <v>0.59250000000000003</v>
      </c>
    </row>
    <row r="1336" spans="2:8" x14ac:dyDescent="0.25">
      <c r="B1336" s="190">
        <v>27041</v>
      </c>
      <c r="C1336" s="190" t="s">
        <v>9550</v>
      </c>
      <c r="D1336" s="190" t="s">
        <v>25</v>
      </c>
      <c r="E1336" s="190" t="s">
        <v>169</v>
      </c>
      <c r="F1336" s="190" t="s">
        <v>17231</v>
      </c>
      <c r="G1336" s="190">
        <v>18168</v>
      </c>
      <c r="H1336" s="191">
        <v>0.57289999999999996</v>
      </c>
    </row>
    <row r="1337" spans="2:8" x14ac:dyDescent="0.25">
      <c r="B1337" s="190">
        <v>27043</v>
      </c>
      <c r="C1337" s="190" t="s">
        <v>9554</v>
      </c>
      <c r="D1337" s="190" t="s">
        <v>25</v>
      </c>
      <c r="E1337" s="190" t="s">
        <v>808</v>
      </c>
      <c r="F1337" s="190" t="s">
        <v>17231</v>
      </c>
      <c r="G1337" s="190">
        <v>6356</v>
      </c>
      <c r="H1337" s="191">
        <v>0.55889999999999995</v>
      </c>
    </row>
    <row r="1338" spans="2:8" x14ac:dyDescent="0.25">
      <c r="B1338" s="190">
        <v>27045</v>
      </c>
      <c r="C1338" s="190" t="s">
        <v>9558</v>
      </c>
      <c r="D1338" s="190" t="s">
        <v>25</v>
      </c>
      <c r="E1338" s="190" t="s">
        <v>835</v>
      </c>
      <c r="F1338" s="190" t="s">
        <v>17231</v>
      </c>
      <c r="G1338" s="190">
        <v>10586</v>
      </c>
      <c r="H1338" s="191">
        <v>0.63460000000000005</v>
      </c>
    </row>
    <row r="1339" spans="2:8" x14ac:dyDescent="0.25">
      <c r="B1339" s="190">
        <v>27047</v>
      </c>
      <c r="C1339" s="190" t="s">
        <v>9562</v>
      </c>
      <c r="D1339" s="190" t="s">
        <v>25</v>
      </c>
      <c r="E1339" s="190" t="s">
        <v>863</v>
      </c>
      <c r="F1339" s="190" t="s">
        <v>17231</v>
      </c>
      <c r="G1339" s="190">
        <v>14112</v>
      </c>
      <c r="H1339" s="191">
        <v>0.57030000000000003</v>
      </c>
    </row>
    <row r="1340" spans="2:8" x14ac:dyDescent="0.25">
      <c r="B1340" s="190">
        <v>27049</v>
      </c>
      <c r="C1340" s="190" t="s">
        <v>9566</v>
      </c>
      <c r="D1340" s="190" t="s">
        <v>25</v>
      </c>
      <c r="E1340" s="190" t="s">
        <v>885</v>
      </c>
      <c r="F1340" s="190" t="s">
        <v>17231</v>
      </c>
      <c r="G1340" s="190">
        <v>21836</v>
      </c>
      <c r="H1340" s="191">
        <v>0.5857</v>
      </c>
    </row>
    <row r="1341" spans="2:8" x14ac:dyDescent="0.25">
      <c r="B1341" s="190">
        <v>27051</v>
      </c>
      <c r="C1341" s="190" t="s">
        <v>9570</v>
      </c>
      <c r="D1341" s="190" t="s">
        <v>25</v>
      </c>
      <c r="E1341" s="190" t="s">
        <v>446</v>
      </c>
      <c r="F1341" s="190" t="s">
        <v>17231</v>
      </c>
      <c r="G1341" s="190">
        <v>3249</v>
      </c>
      <c r="H1341" s="191">
        <v>0.63270000000000004</v>
      </c>
    </row>
    <row r="1342" spans="2:8" x14ac:dyDescent="0.25">
      <c r="B1342" s="190">
        <v>27053</v>
      </c>
      <c r="C1342" s="190" t="s">
        <v>9574</v>
      </c>
      <c r="D1342" s="190" t="s">
        <v>25</v>
      </c>
      <c r="E1342" s="190" t="s">
        <v>937</v>
      </c>
      <c r="F1342" s="190" t="s">
        <v>17231</v>
      </c>
      <c r="G1342" s="190">
        <v>496344</v>
      </c>
      <c r="H1342" s="191">
        <v>0.4924</v>
      </c>
    </row>
    <row r="1343" spans="2:8" x14ac:dyDescent="0.25">
      <c r="B1343" s="190">
        <v>27055</v>
      </c>
      <c r="C1343" s="190" t="s">
        <v>9576</v>
      </c>
      <c r="D1343" s="190" t="s">
        <v>25</v>
      </c>
      <c r="E1343" s="190" t="s">
        <v>961</v>
      </c>
      <c r="F1343" s="190" t="s">
        <v>17231</v>
      </c>
      <c r="G1343" s="190">
        <v>9507</v>
      </c>
      <c r="H1343" s="191">
        <v>0.61229999999999996</v>
      </c>
    </row>
    <row r="1344" spans="2:8" x14ac:dyDescent="0.25">
      <c r="B1344" s="190">
        <v>27057</v>
      </c>
      <c r="C1344" s="190" t="s">
        <v>9580</v>
      </c>
      <c r="D1344" s="190" t="s">
        <v>25</v>
      </c>
      <c r="E1344" s="190" t="s">
        <v>985</v>
      </c>
      <c r="F1344" s="190" t="s">
        <v>17231</v>
      </c>
      <c r="G1344" s="190">
        <v>10880</v>
      </c>
      <c r="H1344" s="191">
        <v>0.60360000000000003</v>
      </c>
    </row>
    <row r="1345" spans="2:8" x14ac:dyDescent="0.25">
      <c r="B1345" s="190">
        <v>27059</v>
      </c>
      <c r="C1345" s="190" t="s">
        <v>9584</v>
      </c>
      <c r="D1345" s="190" t="s">
        <v>25</v>
      </c>
      <c r="E1345" s="190" t="s">
        <v>1007</v>
      </c>
      <c r="F1345" s="190" t="s">
        <v>17231</v>
      </c>
      <c r="G1345" s="190">
        <v>18590</v>
      </c>
      <c r="H1345" s="191">
        <v>0.57569999999999999</v>
      </c>
    </row>
    <row r="1346" spans="2:8" x14ac:dyDescent="0.25">
      <c r="B1346" s="190">
        <v>27061</v>
      </c>
      <c r="C1346" s="190" t="s">
        <v>9586</v>
      </c>
      <c r="D1346" s="190" t="s">
        <v>25</v>
      </c>
      <c r="E1346" s="190" t="s">
        <v>1032</v>
      </c>
      <c r="F1346" s="190" t="s">
        <v>17231</v>
      </c>
      <c r="G1346" s="190">
        <v>22292</v>
      </c>
      <c r="H1346" s="191">
        <v>0.5948</v>
      </c>
    </row>
    <row r="1347" spans="2:8" x14ac:dyDescent="0.25">
      <c r="B1347" s="190">
        <v>27063</v>
      </c>
      <c r="C1347" s="190" t="s">
        <v>9590</v>
      </c>
      <c r="D1347" s="190" t="s">
        <v>25</v>
      </c>
      <c r="E1347" s="190" t="s">
        <v>609</v>
      </c>
      <c r="F1347" s="190" t="s">
        <v>17231</v>
      </c>
      <c r="G1347" s="190">
        <v>4702</v>
      </c>
      <c r="H1347" s="191">
        <v>0.5907</v>
      </c>
    </row>
    <row r="1348" spans="2:8" x14ac:dyDescent="0.25">
      <c r="B1348" s="190">
        <v>27065</v>
      </c>
      <c r="C1348" s="190" t="s">
        <v>9594</v>
      </c>
      <c r="D1348" s="190" t="s">
        <v>25</v>
      </c>
      <c r="E1348" s="190" t="s">
        <v>1081</v>
      </c>
      <c r="F1348" s="190" t="s">
        <v>17231</v>
      </c>
      <c r="G1348" s="190">
        <v>7448</v>
      </c>
      <c r="H1348" s="191">
        <v>0.56220000000000003</v>
      </c>
    </row>
    <row r="1349" spans="2:8" x14ac:dyDescent="0.25">
      <c r="B1349" s="190">
        <v>27067</v>
      </c>
      <c r="C1349" s="190" t="s">
        <v>9598</v>
      </c>
      <c r="D1349" s="190" t="s">
        <v>25</v>
      </c>
      <c r="E1349" s="190" t="s">
        <v>1102</v>
      </c>
      <c r="F1349" s="190" t="s">
        <v>17231</v>
      </c>
      <c r="G1349" s="190">
        <v>18767</v>
      </c>
      <c r="H1349" s="191">
        <v>0.55079999999999996</v>
      </c>
    </row>
    <row r="1350" spans="2:8" x14ac:dyDescent="0.25">
      <c r="B1350" s="190">
        <v>27069</v>
      </c>
      <c r="C1350" s="190" t="s">
        <v>9602</v>
      </c>
      <c r="D1350" s="190" t="s">
        <v>25</v>
      </c>
      <c r="E1350" s="190" t="s">
        <v>1124</v>
      </c>
      <c r="F1350" s="190" t="s">
        <v>17231</v>
      </c>
      <c r="G1350" s="190">
        <v>2499</v>
      </c>
      <c r="H1350" s="191">
        <v>0.67069999999999996</v>
      </c>
    </row>
    <row r="1351" spans="2:8" x14ac:dyDescent="0.25">
      <c r="B1351" s="190">
        <v>27071</v>
      </c>
      <c r="C1351" s="190" t="s">
        <v>9606</v>
      </c>
      <c r="D1351" s="190" t="s">
        <v>25</v>
      </c>
      <c r="E1351" s="190" t="s">
        <v>1146</v>
      </c>
      <c r="F1351" s="190" t="s">
        <v>17231</v>
      </c>
      <c r="G1351" s="190">
        <v>5560</v>
      </c>
      <c r="H1351" s="191">
        <v>0.52600000000000002</v>
      </c>
    </row>
    <row r="1352" spans="2:8" x14ac:dyDescent="0.25">
      <c r="B1352" s="190">
        <v>27073</v>
      </c>
      <c r="C1352" s="190" t="s">
        <v>9610</v>
      </c>
      <c r="D1352" s="190" t="s">
        <v>25</v>
      </c>
      <c r="E1352" s="190" t="s">
        <v>1166</v>
      </c>
      <c r="F1352" s="190" t="s">
        <v>17231</v>
      </c>
      <c r="G1352" s="190">
        <v>3533</v>
      </c>
      <c r="H1352" s="191">
        <v>0.61640000000000006</v>
      </c>
    </row>
    <row r="1353" spans="2:8" x14ac:dyDescent="0.25">
      <c r="B1353" s="190">
        <v>27075</v>
      </c>
      <c r="C1353" s="190" t="s">
        <v>9614</v>
      </c>
      <c r="D1353" s="190" t="s">
        <v>25</v>
      </c>
      <c r="E1353" s="190" t="s">
        <v>660</v>
      </c>
      <c r="F1353" s="190" t="s">
        <v>17231</v>
      </c>
      <c r="G1353" s="190">
        <v>5584</v>
      </c>
      <c r="H1353" s="191">
        <v>0.59719999999999995</v>
      </c>
    </row>
    <row r="1354" spans="2:8" x14ac:dyDescent="0.25">
      <c r="B1354" s="190">
        <v>27077</v>
      </c>
      <c r="C1354" s="190" t="s">
        <v>9618</v>
      </c>
      <c r="D1354" s="190" t="s">
        <v>25</v>
      </c>
      <c r="E1354" s="190" t="s">
        <v>1211</v>
      </c>
      <c r="F1354" s="190" t="s">
        <v>17231</v>
      </c>
      <c r="G1354" s="190">
        <v>2333</v>
      </c>
      <c r="H1354" s="191">
        <v>0.68659999999999999</v>
      </c>
    </row>
    <row r="1355" spans="2:8" x14ac:dyDescent="0.25">
      <c r="B1355" s="190">
        <v>27079</v>
      </c>
      <c r="C1355" s="190" t="s">
        <v>9622</v>
      </c>
      <c r="D1355" s="190" t="s">
        <v>25</v>
      </c>
      <c r="E1355" s="190" t="s">
        <v>1234</v>
      </c>
      <c r="F1355" s="190" t="s">
        <v>17231</v>
      </c>
      <c r="G1355" s="190">
        <v>13609</v>
      </c>
      <c r="H1355" s="191">
        <v>0.59329999999999994</v>
      </c>
    </row>
    <row r="1356" spans="2:8" x14ac:dyDescent="0.25">
      <c r="B1356" s="190">
        <v>27081</v>
      </c>
      <c r="C1356" s="190" t="s">
        <v>9626</v>
      </c>
      <c r="D1356" s="190" t="s">
        <v>25</v>
      </c>
      <c r="E1356" s="190" t="s">
        <v>365</v>
      </c>
      <c r="F1356" s="190" t="s">
        <v>17231</v>
      </c>
      <c r="G1356" s="190">
        <v>3214</v>
      </c>
      <c r="H1356" s="191">
        <v>0.69279999999999997</v>
      </c>
    </row>
    <row r="1357" spans="2:8" x14ac:dyDescent="0.25">
      <c r="B1357" s="190">
        <v>27083</v>
      </c>
      <c r="C1357" s="190" t="s">
        <v>9630</v>
      </c>
      <c r="D1357" s="190" t="s">
        <v>25</v>
      </c>
      <c r="E1357" s="190" t="s">
        <v>443</v>
      </c>
      <c r="F1357" s="190" t="s">
        <v>17231</v>
      </c>
      <c r="G1357" s="190">
        <v>10468</v>
      </c>
      <c r="H1357" s="191">
        <v>0.53420000000000001</v>
      </c>
    </row>
    <row r="1358" spans="2:8" x14ac:dyDescent="0.25">
      <c r="B1358" s="190">
        <v>27085</v>
      </c>
      <c r="C1358" s="190" t="s">
        <v>9634</v>
      </c>
      <c r="D1358" s="190" t="s">
        <v>25</v>
      </c>
      <c r="E1358" s="190" t="s">
        <v>1293</v>
      </c>
      <c r="F1358" s="190" t="s">
        <v>17231</v>
      </c>
      <c r="G1358" s="190">
        <v>17187</v>
      </c>
      <c r="H1358" s="191">
        <v>0.58719999999999994</v>
      </c>
    </row>
    <row r="1359" spans="2:8" x14ac:dyDescent="0.25">
      <c r="B1359" s="190">
        <v>27087</v>
      </c>
      <c r="C1359" s="190" t="s">
        <v>9638</v>
      </c>
      <c r="D1359" s="190" t="s">
        <v>25</v>
      </c>
      <c r="E1359" s="190" t="s">
        <v>1313</v>
      </c>
      <c r="F1359" s="190" t="s">
        <v>17231</v>
      </c>
      <c r="G1359" s="190">
        <v>2177</v>
      </c>
      <c r="H1359" s="191">
        <v>0.52549999999999997</v>
      </c>
    </row>
    <row r="1360" spans="2:8" x14ac:dyDescent="0.25">
      <c r="B1360" s="190">
        <v>27089</v>
      </c>
      <c r="C1360" s="190" t="s">
        <v>9642</v>
      </c>
      <c r="D1360" s="190" t="s">
        <v>25</v>
      </c>
      <c r="E1360" s="190" t="s">
        <v>924</v>
      </c>
      <c r="F1360" s="190" t="s">
        <v>17231</v>
      </c>
      <c r="G1360" s="190">
        <v>4824</v>
      </c>
      <c r="H1360" s="191">
        <v>0.64629999999999999</v>
      </c>
    </row>
    <row r="1361" spans="2:8" x14ac:dyDescent="0.25">
      <c r="B1361" s="190">
        <v>27091</v>
      </c>
      <c r="C1361" s="190" t="s">
        <v>9646</v>
      </c>
      <c r="D1361" s="190" t="s">
        <v>25</v>
      </c>
      <c r="E1361" s="190" t="s">
        <v>1266</v>
      </c>
      <c r="F1361" s="190" t="s">
        <v>17231</v>
      </c>
      <c r="G1361" s="190">
        <v>8994</v>
      </c>
      <c r="H1361" s="191">
        <v>0.54669999999999996</v>
      </c>
    </row>
    <row r="1362" spans="2:8" x14ac:dyDescent="0.25">
      <c r="B1362" s="190">
        <v>27093</v>
      </c>
      <c r="C1362" s="190" t="s">
        <v>9650</v>
      </c>
      <c r="D1362" s="190" t="s">
        <v>25</v>
      </c>
      <c r="E1362" s="190" t="s">
        <v>1371</v>
      </c>
      <c r="F1362" s="190" t="s">
        <v>17231</v>
      </c>
      <c r="G1362" s="190">
        <v>11566</v>
      </c>
      <c r="H1362" s="191">
        <v>0.62369999999999992</v>
      </c>
    </row>
    <row r="1363" spans="2:8" x14ac:dyDescent="0.25">
      <c r="B1363" s="190">
        <v>27095</v>
      </c>
      <c r="C1363" s="190" t="s">
        <v>9654</v>
      </c>
      <c r="D1363" s="190" t="s">
        <v>25</v>
      </c>
      <c r="E1363" s="190" t="s">
        <v>1389</v>
      </c>
      <c r="F1363" s="190" t="s">
        <v>17231</v>
      </c>
      <c r="G1363" s="190">
        <v>11214</v>
      </c>
      <c r="H1363" s="191">
        <v>0.52680000000000005</v>
      </c>
    </row>
    <row r="1364" spans="2:8" x14ac:dyDescent="0.25">
      <c r="B1364" s="190">
        <v>27097</v>
      </c>
      <c r="C1364" s="190" t="s">
        <v>9658</v>
      </c>
      <c r="D1364" s="190" t="s">
        <v>25</v>
      </c>
      <c r="E1364" s="190" t="s">
        <v>1407</v>
      </c>
      <c r="F1364" s="190" t="s">
        <v>17231</v>
      </c>
      <c r="G1364" s="190">
        <v>15981</v>
      </c>
      <c r="H1364" s="191">
        <v>0.59030000000000005</v>
      </c>
    </row>
    <row r="1365" spans="2:8" x14ac:dyDescent="0.25">
      <c r="B1365" s="190">
        <v>27099</v>
      </c>
      <c r="C1365" s="190" t="s">
        <v>9662</v>
      </c>
      <c r="D1365" s="190" t="s">
        <v>25</v>
      </c>
      <c r="E1365" s="190" t="s">
        <v>1429</v>
      </c>
      <c r="F1365" s="190" t="s">
        <v>17231</v>
      </c>
      <c r="G1365" s="190">
        <v>16815</v>
      </c>
      <c r="H1365" s="191">
        <v>0.54849999999999999</v>
      </c>
    </row>
    <row r="1366" spans="2:8" x14ac:dyDescent="0.25">
      <c r="B1366" s="190">
        <v>27101</v>
      </c>
      <c r="C1366" s="190" t="s">
        <v>9666</v>
      </c>
      <c r="D1366" s="190" t="s">
        <v>25</v>
      </c>
      <c r="E1366" s="190" t="s">
        <v>1435</v>
      </c>
      <c r="F1366" s="190" t="s">
        <v>17231</v>
      </c>
      <c r="G1366" s="190">
        <v>4215</v>
      </c>
      <c r="H1366" s="191">
        <v>0.63129999999999997</v>
      </c>
    </row>
    <row r="1367" spans="2:8" x14ac:dyDescent="0.25">
      <c r="B1367" s="190">
        <v>27103</v>
      </c>
      <c r="C1367" s="190" t="s">
        <v>9670</v>
      </c>
      <c r="D1367" s="190" t="s">
        <v>25</v>
      </c>
      <c r="E1367" s="190" t="s">
        <v>1468</v>
      </c>
      <c r="F1367" s="190" t="s">
        <v>17231</v>
      </c>
      <c r="G1367" s="190">
        <v>14936</v>
      </c>
      <c r="H1367" s="191">
        <v>0.54039999999999999</v>
      </c>
    </row>
    <row r="1368" spans="2:8" x14ac:dyDescent="0.25">
      <c r="B1368" s="190">
        <v>27105</v>
      </c>
      <c r="C1368" s="190" t="s">
        <v>9672</v>
      </c>
      <c r="D1368" s="190" t="s">
        <v>25</v>
      </c>
      <c r="E1368" s="190" t="s">
        <v>1486</v>
      </c>
      <c r="F1368" s="190" t="s">
        <v>17231</v>
      </c>
      <c r="G1368" s="190">
        <v>8691</v>
      </c>
      <c r="H1368" s="191">
        <v>0.53139999999999998</v>
      </c>
    </row>
    <row r="1369" spans="2:8" x14ac:dyDescent="0.25">
      <c r="B1369" s="190">
        <v>27107</v>
      </c>
      <c r="C1369" s="190" t="s">
        <v>9676</v>
      </c>
      <c r="D1369" s="190" t="s">
        <v>25</v>
      </c>
      <c r="E1369" s="190" t="s">
        <v>1507</v>
      </c>
      <c r="F1369" s="190" t="s">
        <v>17231</v>
      </c>
      <c r="G1369" s="190">
        <v>3179</v>
      </c>
      <c r="H1369" s="191">
        <v>0.62250000000000005</v>
      </c>
    </row>
    <row r="1370" spans="2:8" x14ac:dyDescent="0.25">
      <c r="B1370" s="190">
        <v>27109</v>
      </c>
      <c r="C1370" s="190" t="s">
        <v>9680</v>
      </c>
      <c r="D1370" s="190" t="s">
        <v>25</v>
      </c>
      <c r="E1370" s="190" t="s">
        <v>1528</v>
      </c>
      <c r="F1370" s="190" t="s">
        <v>17231</v>
      </c>
      <c r="G1370" s="190">
        <v>68953</v>
      </c>
      <c r="H1370" s="191">
        <v>0.54780000000000006</v>
      </c>
    </row>
    <row r="1371" spans="2:8" x14ac:dyDescent="0.25">
      <c r="B1371" s="190">
        <v>27111</v>
      </c>
      <c r="C1371" s="190" t="s">
        <v>9682</v>
      </c>
      <c r="D1371" s="190" t="s">
        <v>25</v>
      </c>
      <c r="E1371" s="190" t="s">
        <v>1548</v>
      </c>
      <c r="F1371" s="190" t="s">
        <v>17231</v>
      </c>
      <c r="G1371" s="190">
        <v>29195</v>
      </c>
      <c r="H1371" s="191">
        <v>0.59729999999999994</v>
      </c>
    </row>
    <row r="1372" spans="2:8" x14ac:dyDescent="0.25">
      <c r="B1372" s="190">
        <v>27113</v>
      </c>
      <c r="C1372" s="190" t="s">
        <v>9686</v>
      </c>
      <c r="D1372" s="190" t="s">
        <v>25</v>
      </c>
      <c r="E1372" s="190" t="s">
        <v>1477</v>
      </c>
      <c r="F1372" s="190" t="s">
        <v>17231</v>
      </c>
      <c r="G1372" s="190">
        <v>5975</v>
      </c>
      <c r="H1372" s="191">
        <v>0.51429999999999998</v>
      </c>
    </row>
    <row r="1373" spans="2:8" x14ac:dyDescent="0.25">
      <c r="B1373" s="190">
        <v>27115</v>
      </c>
      <c r="C1373" s="190" t="s">
        <v>9690</v>
      </c>
      <c r="D1373" s="190" t="s">
        <v>25</v>
      </c>
      <c r="E1373" s="190" t="s">
        <v>1574</v>
      </c>
      <c r="F1373" s="190" t="s">
        <v>17231</v>
      </c>
      <c r="G1373" s="190">
        <v>13779</v>
      </c>
      <c r="H1373" s="191">
        <v>0.56189999999999996</v>
      </c>
    </row>
    <row r="1374" spans="2:8" x14ac:dyDescent="0.25">
      <c r="B1374" s="190">
        <v>27117</v>
      </c>
      <c r="C1374" s="190" t="s">
        <v>9694</v>
      </c>
      <c r="D1374" s="190" t="s">
        <v>25</v>
      </c>
      <c r="E1374" s="190" t="s">
        <v>1591</v>
      </c>
      <c r="F1374" s="190" t="s">
        <v>17231</v>
      </c>
      <c r="G1374" s="190">
        <v>4180</v>
      </c>
      <c r="H1374" s="191">
        <v>0.56189999999999996</v>
      </c>
    </row>
    <row r="1375" spans="2:8" x14ac:dyDescent="0.25">
      <c r="B1375" s="190">
        <v>27119</v>
      </c>
      <c r="C1375" s="190" t="s">
        <v>9698</v>
      </c>
      <c r="D1375" s="190" t="s">
        <v>25</v>
      </c>
      <c r="E1375" s="190" t="s">
        <v>945</v>
      </c>
      <c r="F1375" s="190" t="s">
        <v>17231</v>
      </c>
      <c r="G1375" s="190">
        <v>13984</v>
      </c>
      <c r="H1375" s="191">
        <v>0.55610000000000004</v>
      </c>
    </row>
    <row r="1376" spans="2:8" x14ac:dyDescent="0.25">
      <c r="B1376" s="190">
        <v>27121</v>
      </c>
      <c r="C1376" s="190" t="s">
        <v>9702</v>
      </c>
      <c r="D1376" s="190" t="s">
        <v>25</v>
      </c>
      <c r="E1376" s="190" t="s">
        <v>1570</v>
      </c>
      <c r="F1376" s="190" t="s">
        <v>17231</v>
      </c>
      <c r="G1376" s="190">
        <v>5878</v>
      </c>
      <c r="H1376" s="191">
        <v>0.60570000000000002</v>
      </c>
    </row>
    <row r="1377" spans="2:8" x14ac:dyDescent="0.25">
      <c r="B1377" s="190">
        <v>27123</v>
      </c>
      <c r="C1377" s="190" t="s">
        <v>9706</v>
      </c>
      <c r="D1377" s="190" t="s">
        <v>25</v>
      </c>
      <c r="E1377" s="190" t="s">
        <v>1149</v>
      </c>
      <c r="F1377" s="190" t="s">
        <v>17231</v>
      </c>
      <c r="G1377" s="190">
        <v>196468</v>
      </c>
      <c r="H1377" s="191">
        <v>0.4667</v>
      </c>
    </row>
    <row r="1378" spans="2:8" x14ac:dyDescent="0.25">
      <c r="B1378" s="190">
        <v>27125</v>
      </c>
      <c r="C1378" s="190" t="s">
        <v>9708</v>
      </c>
      <c r="D1378" s="190" t="s">
        <v>25</v>
      </c>
      <c r="E1378" s="190" t="s">
        <v>1652</v>
      </c>
      <c r="F1378" s="190" t="s">
        <v>17231</v>
      </c>
      <c r="G1378" s="190">
        <v>2182</v>
      </c>
      <c r="H1378" s="191">
        <v>0.66769999999999996</v>
      </c>
    </row>
    <row r="1379" spans="2:8" x14ac:dyDescent="0.25">
      <c r="B1379" s="190">
        <v>27127</v>
      </c>
      <c r="C1379" s="190" t="s">
        <v>9712</v>
      </c>
      <c r="D1379" s="190" t="s">
        <v>25</v>
      </c>
      <c r="E1379" s="190" t="s">
        <v>1670</v>
      </c>
      <c r="F1379" s="190" t="s">
        <v>17231</v>
      </c>
      <c r="G1379" s="190">
        <v>7511</v>
      </c>
      <c r="H1379" s="191">
        <v>0.6069</v>
      </c>
    </row>
    <row r="1380" spans="2:8" x14ac:dyDescent="0.25">
      <c r="B1380" s="190">
        <v>27129</v>
      </c>
      <c r="C1380" s="190" t="s">
        <v>9716</v>
      </c>
      <c r="D1380" s="190" t="s">
        <v>25</v>
      </c>
      <c r="E1380" s="190" t="s">
        <v>1194</v>
      </c>
      <c r="F1380" s="190" t="s">
        <v>17231</v>
      </c>
      <c r="G1380" s="190">
        <v>7403</v>
      </c>
      <c r="H1380" s="191">
        <v>0.61899999999999999</v>
      </c>
    </row>
    <row r="1381" spans="2:8" x14ac:dyDescent="0.25">
      <c r="B1381" s="190">
        <v>27131</v>
      </c>
      <c r="C1381" s="190" t="s">
        <v>9720</v>
      </c>
      <c r="D1381" s="190" t="s">
        <v>25</v>
      </c>
      <c r="E1381" s="190" t="s">
        <v>1702</v>
      </c>
      <c r="F1381" s="190" t="s">
        <v>17231</v>
      </c>
      <c r="G1381" s="190">
        <v>29110</v>
      </c>
      <c r="H1381" s="191">
        <v>0.54810000000000003</v>
      </c>
    </row>
    <row r="1382" spans="2:8" x14ac:dyDescent="0.25">
      <c r="B1382" s="190">
        <v>27133</v>
      </c>
      <c r="C1382" s="190" t="s">
        <v>9724</v>
      </c>
      <c r="D1382" s="190" t="s">
        <v>25</v>
      </c>
      <c r="E1382" s="190" t="s">
        <v>1519</v>
      </c>
      <c r="F1382" s="190" t="s">
        <v>17231</v>
      </c>
      <c r="G1382" s="190">
        <v>4540</v>
      </c>
      <c r="H1382" s="191">
        <v>0.60609999999999997</v>
      </c>
    </row>
    <row r="1383" spans="2:8" x14ac:dyDescent="0.25">
      <c r="B1383" s="190">
        <v>27135</v>
      </c>
      <c r="C1383" s="190" t="s">
        <v>9728</v>
      </c>
      <c r="D1383" s="190" t="s">
        <v>25</v>
      </c>
      <c r="E1383" s="190" t="s">
        <v>1727</v>
      </c>
      <c r="F1383" s="190" t="s">
        <v>17231</v>
      </c>
      <c r="G1383" s="190">
        <v>7331</v>
      </c>
      <c r="H1383" s="191">
        <v>0.61240000000000006</v>
      </c>
    </row>
    <row r="1384" spans="2:8" x14ac:dyDescent="0.25">
      <c r="B1384" s="190">
        <v>27137</v>
      </c>
      <c r="C1384" s="190" t="s">
        <v>9732</v>
      </c>
      <c r="D1384" s="190" t="s">
        <v>25</v>
      </c>
      <c r="E1384" s="190" t="s">
        <v>1739</v>
      </c>
      <c r="F1384" s="190" t="s">
        <v>17231</v>
      </c>
      <c r="G1384" s="190">
        <v>85293</v>
      </c>
      <c r="H1384" s="191">
        <v>0.51639999999999997</v>
      </c>
    </row>
    <row r="1385" spans="2:8" x14ac:dyDescent="0.25">
      <c r="B1385" s="190">
        <v>27139</v>
      </c>
      <c r="C1385" s="190" t="s">
        <v>9734</v>
      </c>
      <c r="D1385" s="190" t="s">
        <v>25</v>
      </c>
      <c r="E1385" s="190" t="s">
        <v>1636</v>
      </c>
      <c r="F1385" s="190" t="s">
        <v>17231</v>
      </c>
      <c r="G1385" s="190">
        <v>65169</v>
      </c>
      <c r="H1385" s="191">
        <v>0.59160000000000001</v>
      </c>
    </row>
    <row r="1386" spans="2:8" x14ac:dyDescent="0.25">
      <c r="B1386" s="190">
        <v>27141</v>
      </c>
      <c r="C1386" s="190" t="s">
        <v>9736</v>
      </c>
      <c r="D1386" s="190" t="s">
        <v>25</v>
      </c>
      <c r="E1386" s="190" t="s">
        <v>1766</v>
      </c>
      <c r="F1386" s="190" t="s">
        <v>17231</v>
      </c>
      <c r="G1386" s="190">
        <v>43138</v>
      </c>
      <c r="H1386" s="191">
        <v>0.56899999999999995</v>
      </c>
    </row>
    <row r="1387" spans="2:8" x14ac:dyDescent="0.25">
      <c r="B1387" s="190">
        <v>27143</v>
      </c>
      <c r="C1387" s="190" t="s">
        <v>9738</v>
      </c>
      <c r="D1387" s="190" t="s">
        <v>25</v>
      </c>
      <c r="E1387" s="190" t="s">
        <v>1778</v>
      </c>
      <c r="F1387" s="190" t="s">
        <v>17231</v>
      </c>
      <c r="G1387" s="190">
        <v>7620</v>
      </c>
      <c r="H1387" s="191">
        <v>0.61429999999999996</v>
      </c>
    </row>
    <row r="1388" spans="2:8" x14ac:dyDescent="0.25">
      <c r="B1388" s="190">
        <v>27145</v>
      </c>
      <c r="C1388" s="190" t="s">
        <v>9742</v>
      </c>
      <c r="D1388" s="190" t="s">
        <v>25</v>
      </c>
      <c r="E1388" s="190" t="s">
        <v>1792</v>
      </c>
      <c r="F1388" s="190" t="s">
        <v>17231</v>
      </c>
      <c r="G1388" s="190">
        <v>67052</v>
      </c>
      <c r="H1388" s="191">
        <v>0.5171</v>
      </c>
    </row>
    <row r="1389" spans="2:8" x14ac:dyDescent="0.25">
      <c r="B1389" s="190">
        <v>27147</v>
      </c>
      <c r="C1389" s="190" t="s">
        <v>9744</v>
      </c>
      <c r="D1389" s="190" t="s">
        <v>25</v>
      </c>
      <c r="E1389" s="190" t="s">
        <v>1354</v>
      </c>
      <c r="F1389" s="190" t="s">
        <v>17231</v>
      </c>
      <c r="G1389" s="190">
        <v>16233</v>
      </c>
      <c r="H1389" s="191">
        <v>0.57109999999999994</v>
      </c>
    </row>
    <row r="1390" spans="2:8" x14ac:dyDescent="0.25">
      <c r="B1390" s="190">
        <v>27149</v>
      </c>
      <c r="C1390" s="190" t="s">
        <v>9748</v>
      </c>
      <c r="D1390" s="190" t="s">
        <v>25</v>
      </c>
      <c r="E1390" s="190" t="s">
        <v>1096</v>
      </c>
      <c r="F1390" s="190" t="s">
        <v>17231</v>
      </c>
      <c r="G1390" s="190">
        <v>4344</v>
      </c>
      <c r="H1390" s="191">
        <v>0.53939999999999999</v>
      </c>
    </row>
    <row r="1391" spans="2:8" x14ac:dyDescent="0.25">
      <c r="B1391" s="190">
        <v>27151</v>
      </c>
      <c r="C1391" s="190" t="s">
        <v>9752</v>
      </c>
      <c r="D1391" s="190" t="s">
        <v>25</v>
      </c>
      <c r="E1391" s="190" t="s">
        <v>1824</v>
      </c>
      <c r="F1391" s="190" t="s">
        <v>17231</v>
      </c>
      <c r="G1391" s="190">
        <v>4412</v>
      </c>
      <c r="H1391" s="191">
        <v>0.57820000000000005</v>
      </c>
    </row>
    <row r="1392" spans="2:8" x14ac:dyDescent="0.25">
      <c r="B1392" s="190">
        <v>27153</v>
      </c>
      <c r="C1392" s="190" t="s">
        <v>9756</v>
      </c>
      <c r="D1392" s="190" t="s">
        <v>25</v>
      </c>
      <c r="E1392" s="190" t="s">
        <v>1610</v>
      </c>
      <c r="F1392" s="190" t="s">
        <v>17231</v>
      </c>
      <c r="G1392" s="190">
        <v>11994</v>
      </c>
      <c r="H1392" s="191">
        <v>0.59020000000000006</v>
      </c>
    </row>
    <row r="1393" spans="2:8" x14ac:dyDescent="0.25">
      <c r="B1393" s="190">
        <v>27155</v>
      </c>
      <c r="C1393" s="190" t="s">
        <v>9760</v>
      </c>
      <c r="D1393" s="190" t="s">
        <v>25</v>
      </c>
      <c r="E1393" s="190" t="s">
        <v>1844</v>
      </c>
      <c r="F1393" s="190" t="s">
        <v>17231</v>
      </c>
      <c r="G1393" s="190">
        <v>1578</v>
      </c>
      <c r="H1393" s="191">
        <v>0.56909999999999994</v>
      </c>
    </row>
    <row r="1394" spans="2:8" x14ac:dyDescent="0.25">
      <c r="B1394" s="190">
        <v>27157</v>
      </c>
      <c r="C1394" s="190" t="s">
        <v>9764</v>
      </c>
      <c r="D1394" s="190" t="s">
        <v>25</v>
      </c>
      <c r="E1394" s="190" t="s">
        <v>1857</v>
      </c>
      <c r="F1394" s="190" t="s">
        <v>17231</v>
      </c>
      <c r="G1394" s="190">
        <v>10821</v>
      </c>
      <c r="H1394" s="191">
        <v>0.6109</v>
      </c>
    </row>
    <row r="1395" spans="2:8" x14ac:dyDescent="0.25">
      <c r="B1395" s="190">
        <v>27159</v>
      </c>
      <c r="C1395" s="190" t="s">
        <v>9768</v>
      </c>
      <c r="D1395" s="190" t="s">
        <v>25</v>
      </c>
      <c r="E1395" s="190" t="s">
        <v>1866</v>
      </c>
      <c r="F1395" s="190" t="s">
        <v>17231</v>
      </c>
      <c r="G1395" s="190">
        <v>5918</v>
      </c>
      <c r="H1395" s="191">
        <v>0.53449999999999998</v>
      </c>
    </row>
    <row r="1396" spans="2:8" x14ac:dyDescent="0.25">
      <c r="B1396" s="190">
        <v>27161</v>
      </c>
      <c r="C1396" s="190" t="s">
        <v>9772</v>
      </c>
      <c r="D1396" s="190" t="s">
        <v>25</v>
      </c>
      <c r="E1396" s="190" t="s">
        <v>1875</v>
      </c>
      <c r="F1396" s="190" t="s">
        <v>17231</v>
      </c>
      <c r="G1396" s="190">
        <v>8261</v>
      </c>
      <c r="H1396" s="191">
        <v>0.56220000000000003</v>
      </c>
    </row>
    <row r="1397" spans="2:8" x14ac:dyDescent="0.25">
      <c r="B1397" s="190">
        <v>27163</v>
      </c>
      <c r="C1397" s="190" t="s">
        <v>9776</v>
      </c>
      <c r="D1397" s="190" t="s">
        <v>25</v>
      </c>
      <c r="E1397" s="190" t="s">
        <v>271</v>
      </c>
      <c r="F1397" s="190" t="s">
        <v>17231</v>
      </c>
      <c r="G1397" s="190">
        <v>121953</v>
      </c>
      <c r="H1397" s="191">
        <v>0.58979999999999999</v>
      </c>
    </row>
    <row r="1398" spans="2:8" x14ac:dyDescent="0.25">
      <c r="B1398" s="190">
        <v>27165</v>
      </c>
      <c r="C1398" s="190" t="s">
        <v>9778</v>
      </c>
      <c r="D1398" s="190" t="s">
        <v>25</v>
      </c>
      <c r="E1398" s="190" t="s">
        <v>1892</v>
      </c>
      <c r="F1398" s="190" t="s">
        <v>17231</v>
      </c>
      <c r="G1398" s="190">
        <v>4891</v>
      </c>
      <c r="H1398" s="191">
        <v>0.56799999999999995</v>
      </c>
    </row>
    <row r="1399" spans="2:8" x14ac:dyDescent="0.25">
      <c r="B1399" s="190">
        <v>27167</v>
      </c>
      <c r="C1399" s="190" t="s">
        <v>9782</v>
      </c>
      <c r="D1399" s="190" t="s">
        <v>25</v>
      </c>
      <c r="E1399" s="190" t="s">
        <v>1900</v>
      </c>
      <c r="F1399" s="190" t="s">
        <v>17231</v>
      </c>
      <c r="G1399" s="190">
        <v>3160</v>
      </c>
      <c r="H1399" s="191">
        <v>0.60399999999999998</v>
      </c>
    </row>
    <row r="1400" spans="2:8" x14ac:dyDescent="0.25">
      <c r="B1400" s="190">
        <v>27169</v>
      </c>
      <c r="C1400" s="190" t="s">
        <v>9786</v>
      </c>
      <c r="D1400" s="190" t="s">
        <v>25</v>
      </c>
      <c r="E1400" s="190" t="s">
        <v>1909</v>
      </c>
      <c r="F1400" s="190" t="s">
        <v>17231</v>
      </c>
      <c r="G1400" s="190">
        <v>21132</v>
      </c>
      <c r="H1400" s="191">
        <v>0.49670000000000003</v>
      </c>
    </row>
    <row r="1401" spans="2:8" x14ac:dyDescent="0.25">
      <c r="B1401" s="190">
        <v>27171</v>
      </c>
      <c r="C1401" s="190" t="s">
        <v>9790</v>
      </c>
      <c r="D1401" s="190" t="s">
        <v>25</v>
      </c>
      <c r="E1401" s="190" t="s">
        <v>1918</v>
      </c>
      <c r="F1401" s="190" t="s">
        <v>17231</v>
      </c>
      <c r="G1401" s="190">
        <v>60733</v>
      </c>
      <c r="H1401" s="191">
        <v>0.58050000000000002</v>
      </c>
    </row>
    <row r="1402" spans="2:8" x14ac:dyDescent="0.25">
      <c r="B1402" s="190">
        <v>27173</v>
      </c>
      <c r="C1402" s="190" t="s">
        <v>9792</v>
      </c>
      <c r="D1402" s="190" t="s">
        <v>25</v>
      </c>
      <c r="E1402" s="190" t="s">
        <v>1926</v>
      </c>
      <c r="F1402" s="190" t="s">
        <v>17231</v>
      </c>
      <c r="G1402" s="190">
        <v>4845</v>
      </c>
      <c r="H1402" s="191">
        <v>0.60489999999999999</v>
      </c>
    </row>
    <row r="1403" spans="2:8" x14ac:dyDescent="0.25">
      <c r="B1403" s="190">
        <v>28001</v>
      </c>
      <c r="C1403" s="190" t="s">
        <v>9796</v>
      </c>
      <c r="D1403" s="190" t="s">
        <v>26</v>
      </c>
      <c r="E1403" s="190" t="s">
        <v>64</v>
      </c>
      <c r="F1403" s="190" t="s">
        <v>17232</v>
      </c>
      <c r="G1403" s="190">
        <v>9778</v>
      </c>
      <c r="H1403" s="191">
        <v>0.41830000000000001</v>
      </c>
    </row>
    <row r="1404" spans="2:8" x14ac:dyDescent="0.25">
      <c r="B1404" s="190">
        <v>28003</v>
      </c>
      <c r="C1404" s="190" t="s">
        <v>9802</v>
      </c>
      <c r="D1404" s="190" t="s">
        <v>26</v>
      </c>
      <c r="E1404" s="190" t="s">
        <v>118</v>
      </c>
      <c r="F1404" s="190" t="s">
        <v>17232</v>
      </c>
      <c r="G1404" s="190">
        <v>14522</v>
      </c>
      <c r="H1404" s="191">
        <v>0.49630000000000002</v>
      </c>
    </row>
    <row r="1405" spans="2:8" x14ac:dyDescent="0.25">
      <c r="B1405" s="190">
        <v>28005</v>
      </c>
      <c r="C1405" s="190" t="s">
        <v>9806</v>
      </c>
      <c r="D1405" s="190" t="s">
        <v>26</v>
      </c>
      <c r="E1405" s="190" t="s">
        <v>166</v>
      </c>
      <c r="F1405" s="190" t="s">
        <v>17232</v>
      </c>
      <c r="G1405" s="190">
        <v>5017</v>
      </c>
      <c r="H1405" s="191">
        <v>0.4929</v>
      </c>
    </row>
    <row r="1406" spans="2:8" x14ac:dyDescent="0.25">
      <c r="B1406" s="190">
        <v>28007</v>
      </c>
      <c r="C1406" s="190" t="s">
        <v>9810</v>
      </c>
      <c r="D1406" s="190" t="s">
        <v>26</v>
      </c>
      <c r="E1406" s="190" t="s">
        <v>212</v>
      </c>
      <c r="F1406" s="190" t="s">
        <v>17232</v>
      </c>
      <c r="G1406" s="190">
        <v>7185</v>
      </c>
      <c r="H1406" s="191">
        <v>0.48979999999999996</v>
      </c>
    </row>
    <row r="1407" spans="2:8" x14ac:dyDescent="0.25">
      <c r="B1407" s="190">
        <v>28009</v>
      </c>
      <c r="C1407" s="190" t="s">
        <v>9814</v>
      </c>
      <c r="D1407" s="190" t="s">
        <v>26</v>
      </c>
      <c r="E1407" s="190" t="s">
        <v>129</v>
      </c>
      <c r="F1407" s="190" t="s">
        <v>17232</v>
      </c>
      <c r="G1407" s="190">
        <v>3085</v>
      </c>
      <c r="H1407" s="191">
        <v>0.44119999999999998</v>
      </c>
    </row>
    <row r="1408" spans="2:8" x14ac:dyDescent="0.25">
      <c r="B1408" s="190">
        <v>28011</v>
      </c>
      <c r="C1408" s="190" t="s">
        <v>9818</v>
      </c>
      <c r="D1408" s="190" t="s">
        <v>26</v>
      </c>
      <c r="E1408" s="190" t="s">
        <v>299</v>
      </c>
      <c r="F1408" s="190" t="s">
        <v>17232</v>
      </c>
      <c r="G1408" s="190">
        <v>9631</v>
      </c>
      <c r="H1408" s="191">
        <v>0.37240000000000001</v>
      </c>
    </row>
    <row r="1409" spans="2:8" x14ac:dyDescent="0.25">
      <c r="B1409" s="190">
        <v>28013</v>
      </c>
      <c r="C1409" s="190" t="s">
        <v>9822</v>
      </c>
      <c r="D1409" s="190" t="s">
        <v>26</v>
      </c>
      <c r="E1409" s="190" t="s">
        <v>321</v>
      </c>
      <c r="F1409" s="190" t="s">
        <v>17232</v>
      </c>
      <c r="G1409" s="190">
        <v>5675</v>
      </c>
      <c r="H1409" s="191">
        <v>0.49320000000000003</v>
      </c>
    </row>
    <row r="1410" spans="2:8" x14ac:dyDescent="0.25">
      <c r="B1410" s="190">
        <v>28015</v>
      </c>
      <c r="C1410" s="190" t="s">
        <v>9826</v>
      </c>
      <c r="D1410" s="190" t="s">
        <v>26</v>
      </c>
      <c r="E1410" s="190" t="s">
        <v>123</v>
      </c>
      <c r="F1410" s="190" t="s">
        <v>17232</v>
      </c>
      <c r="G1410" s="190">
        <v>4476</v>
      </c>
      <c r="H1410" s="191">
        <v>0.51990000000000003</v>
      </c>
    </row>
    <row r="1411" spans="2:8" x14ac:dyDescent="0.25">
      <c r="B1411" s="190">
        <v>28017</v>
      </c>
      <c r="C1411" s="190" t="s">
        <v>9830</v>
      </c>
      <c r="D1411" s="190" t="s">
        <v>26</v>
      </c>
      <c r="E1411" s="190" t="s">
        <v>406</v>
      </c>
      <c r="F1411" s="190" t="s">
        <v>17232</v>
      </c>
      <c r="G1411" s="190">
        <v>5596</v>
      </c>
      <c r="H1411" s="191">
        <v>0.41979999999999995</v>
      </c>
    </row>
    <row r="1412" spans="2:8" x14ac:dyDescent="0.25">
      <c r="B1412" s="190">
        <v>28019</v>
      </c>
      <c r="C1412" s="190" t="s">
        <v>9834</v>
      </c>
      <c r="D1412" s="190" t="s">
        <v>26</v>
      </c>
      <c r="E1412" s="190" t="s">
        <v>441</v>
      </c>
      <c r="F1412" s="190" t="s">
        <v>17232</v>
      </c>
      <c r="G1412" s="190">
        <v>3036</v>
      </c>
      <c r="H1412" s="191">
        <v>0.46700000000000003</v>
      </c>
    </row>
    <row r="1413" spans="2:8" x14ac:dyDescent="0.25">
      <c r="B1413" s="190">
        <v>28021</v>
      </c>
      <c r="C1413" s="190" t="s">
        <v>9838</v>
      </c>
      <c r="D1413" s="190" t="s">
        <v>26</v>
      </c>
      <c r="E1413" s="190" t="s">
        <v>474</v>
      </c>
      <c r="F1413" s="190" t="s">
        <v>17232</v>
      </c>
      <c r="G1413" s="190">
        <v>3113</v>
      </c>
      <c r="H1413" s="191">
        <v>0.3921</v>
      </c>
    </row>
    <row r="1414" spans="2:8" x14ac:dyDescent="0.25">
      <c r="B1414" s="190">
        <v>28023</v>
      </c>
      <c r="C1414" s="190" t="s">
        <v>9842</v>
      </c>
      <c r="D1414" s="190" t="s">
        <v>26</v>
      </c>
      <c r="E1414" s="190" t="s">
        <v>506</v>
      </c>
      <c r="F1414" s="190" t="s">
        <v>17232</v>
      </c>
      <c r="G1414" s="190">
        <v>6350</v>
      </c>
      <c r="H1414" s="191">
        <v>0.50080000000000002</v>
      </c>
    </row>
    <row r="1415" spans="2:8" x14ac:dyDescent="0.25">
      <c r="B1415" s="190">
        <v>28025</v>
      </c>
      <c r="C1415" s="190" t="s">
        <v>9846</v>
      </c>
      <c r="D1415" s="190" t="s">
        <v>26</v>
      </c>
      <c r="E1415" s="190" t="s">
        <v>385</v>
      </c>
      <c r="F1415" s="190" t="s">
        <v>17232</v>
      </c>
      <c r="G1415" s="190">
        <v>6980</v>
      </c>
      <c r="H1415" s="191">
        <v>0.45539999999999997</v>
      </c>
    </row>
    <row r="1416" spans="2:8" x14ac:dyDescent="0.25">
      <c r="B1416" s="190">
        <v>28027</v>
      </c>
      <c r="C1416" s="190" t="s">
        <v>9850</v>
      </c>
      <c r="D1416" s="190" t="s">
        <v>26</v>
      </c>
      <c r="E1416" s="190" t="s">
        <v>567</v>
      </c>
      <c r="F1416" s="190" t="s">
        <v>17232</v>
      </c>
      <c r="G1416" s="190">
        <v>6819</v>
      </c>
      <c r="H1416" s="191">
        <v>0.36200000000000004</v>
      </c>
    </row>
    <row r="1417" spans="2:8" x14ac:dyDescent="0.25">
      <c r="B1417" s="190">
        <v>28029</v>
      </c>
      <c r="C1417" s="190" t="s">
        <v>9854</v>
      </c>
      <c r="D1417" s="190" t="s">
        <v>26</v>
      </c>
      <c r="E1417" s="190" t="s">
        <v>601</v>
      </c>
      <c r="F1417" s="190" t="s">
        <v>17232</v>
      </c>
      <c r="G1417" s="190">
        <v>10372</v>
      </c>
      <c r="H1417" s="191">
        <v>0.4743</v>
      </c>
    </row>
    <row r="1418" spans="2:8" x14ac:dyDescent="0.25">
      <c r="B1418" s="190">
        <v>28031</v>
      </c>
      <c r="C1418" s="190" t="s">
        <v>9858</v>
      </c>
      <c r="D1418" s="190" t="s">
        <v>26</v>
      </c>
      <c r="E1418" s="190" t="s">
        <v>637</v>
      </c>
      <c r="F1418" s="190" t="s">
        <v>17232</v>
      </c>
      <c r="G1418" s="190">
        <v>7395</v>
      </c>
      <c r="H1418" s="191">
        <v>0.49590000000000001</v>
      </c>
    </row>
    <row r="1419" spans="2:8" x14ac:dyDescent="0.25">
      <c r="B1419" s="190">
        <v>28033</v>
      </c>
      <c r="C1419" s="190" t="s">
        <v>9862</v>
      </c>
      <c r="D1419" s="190" t="s">
        <v>26</v>
      </c>
      <c r="E1419" s="190" t="s">
        <v>526</v>
      </c>
      <c r="F1419" s="190" t="s">
        <v>17232</v>
      </c>
      <c r="G1419" s="190">
        <v>81598</v>
      </c>
      <c r="H1419" s="191">
        <v>0.55620000000000003</v>
      </c>
    </row>
    <row r="1420" spans="2:8" x14ac:dyDescent="0.25">
      <c r="B1420" s="190">
        <v>28035</v>
      </c>
      <c r="C1420" s="190" t="s">
        <v>9864</v>
      </c>
      <c r="D1420" s="190" t="s">
        <v>26</v>
      </c>
      <c r="E1420" s="190" t="s">
        <v>699</v>
      </c>
      <c r="F1420" s="190" t="s">
        <v>17232</v>
      </c>
      <c r="G1420" s="190">
        <v>25064</v>
      </c>
      <c r="H1420" s="191">
        <v>0.42719999999999997</v>
      </c>
    </row>
    <row r="1421" spans="2:8" x14ac:dyDescent="0.25">
      <c r="B1421" s="190">
        <v>28037</v>
      </c>
      <c r="C1421" s="190" t="s">
        <v>9868</v>
      </c>
      <c r="D1421" s="190" t="s">
        <v>26</v>
      </c>
      <c r="E1421" s="190" t="s">
        <v>207</v>
      </c>
      <c r="F1421" s="190" t="s">
        <v>17232</v>
      </c>
      <c r="G1421" s="190">
        <v>3403</v>
      </c>
      <c r="H1421" s="191">
        <v>0.53220000000000001</v>
      </c>
    </row>
    <row r="1422" spans="2:8" x14ac:dyDescent="0.25">
      <c r="B1422" s="190">
        <v>28039</v>
      </c>
      <c r="C1422" s="190" t="s">
        <v>9872</v>
      </c>
      <c r="D1422" s="190" t="s">
        <v>26</v>
      </c>
      <c r="E1422" s="190" t="s">
        <v>753</v>
      </c>
      <c r="F1422" s="190" t="s">
        <v>17232</v>
      </c>
      <c r="G1422" s="190">
        <v>9662</v>
      </c>
      <c r="H1422" s="191">
        <v>0.51500000000000001</v>
      </c>
    </row>
    <row r="1423" spans="2:8" x14ac:dyDescent="0.25">
      <c r="B1423" s="190">
        <v>28041</v>
      </c>
      <c r="C1423" s="190" t="s">
        <v>9876</v>
      </c>
      <c r="D1423" s="190" t="s">
        <v>26</v>
      </c>
      <c r="E1423" s="190" t="s">
        <v>758</v>
      </c>
      <c r="F1423" s="190" t="s">
        <v>17232</v>
      </c>
      <c r="G1423" s="190">
        <v>6252</v>
      </c>
      <c r="H1423" s="191">
        <v>0.57079999999999997</v>
      </c>
    </row>
    <row r="1424" spans="2:8" x14ac:dyDescent="0.25">
      <c r="B1424" s="190">
        <v>28043</v>
      </c>
      <c r="C1424" s="190" t="s">
        <v>9880</v>
      </c>
      <c r="D1424" s="190" t="s">
        <v>26</v>
      </c>
      <c r="E1424" s="190" t="s">
        <v>809</v>
      </c>
      <c r="F1424" s="190" t="s">
        <v>17232</v>
      </c>
      <c r="G1424" s="190">
        <v>7838</v>
      </c>
      <c r="H1424" s="191">
        <v>0.48450000000000004</v>
      </c>
    </row>
    <row r="1425" spans="2:8" x14ac:dyDescent="0.25">
      <c r="B1425" s="190">
        <v>28045</v>
      </c>
      <c r="C1425" s="190" t="s">
        <v>9884</v>
      </c>
      <c r="D1425" s="190" t="s">
        <v>26</v>
      </c>
      <c r="E1425" s="190" t="s">
        <v>255</v>
      </c>
      <c r="F1425" s="190" t="s">
        <v>17232</v>
      </c>
      <c r="G1425" s="190">
        <v>20461</v>
      </c>
      <c r="H1425" s="191">
        <v>0.51369999999999993</v>
      </c>
    </row>
    <row r="1426" spans="2:8" x14ac:dyDescent="0.25">
      <c r="B1426" s="190">
        <v>28047</v>
      </c>
      <c r="C1426" s="190" t="s">
        <v>9888</v>
      </c>
      <c r="D1426" s="190" t="s">
        <v>26</v>
      </c>
      <c r="E1426" s="190" t="s">
        <v>683</v>
      </c>
      <c r="F1426" s="190" t="s">
        <v>17232</v>
      </c>
      <c r="G1426" s="190">
        <v>77672</v>
      </c>
      <c r="H1426" s="191">
        <v>0.48259999999999997</v>
      </c>
    </row>
    <row r="1427" spans="2:8" x14ac:dyDescent="0.25">
      <c r="B1427" s="190">
        <v>28049</v>
      </c>
      <c r="C1427" s="190" t="s">
        <v>9890</v>
      </c>
      <c r="D1427" s="190" t="s">
        <v>26</v>
      </c>
      <c r="E1427" s="190" t="s">
        <v>886</v>
      </c>
      <c r="F1427" s="190" t="s">
        <v>17232</v>
      </c>
      <c r="G1427" s="190">
        <v>72295</v>
      </c>
      <c r="H1427" s="191">
        <v>0.40610000000000002</v>
      </c>
    </row>
    <row r="1428" spans="2:8" x14ac:dyDescent="0.25">
      <c r="B1428" s="190">
        <v>28051</v>
      </c>
      <c r="C1428" s="190" t="s">
        <v>9892</v>
      </c>
      <c r="D1428" s="190" t="s">
        <v>26</v>
      </c>
      <c r="E1428" s="190" t="s">
        <v>908</v>
      </c>
      <c r="F1428" s="190" t="s">
        <v>17232</v>
      </c>
      <c r="G1428" s="190">
        <v>4975</v>
      </c>
      <c r="H1428" s="191">
        <v>0.35830000000000001</v>
      </c>
    </row>
    <row r="1429" spans="2:8" x14ac:dyDescent="0.25">
      <c r="B1429" s="190">
        <v>28053</v>
      </c>
      <c r="C1429" s="190" t="s">
        <v>9896</v>
      </c>
      <c r="D1429" s="190" t="s">
        <v>26</v>
      </c>
      <c r="E1429" s="190" t="s">
        <v>938</v>
      </c>
      <c r="F1429" s="190" t="s">
        <v>17232</v>
      </c>
      <c r="G1429" s="190">
        <v>1882</v>
      </c>
      <c r="H1429" s="191">
        <v>0.30879999999999996</v>
      </c>
    </row>
    <row r="1430" spans="2:8" x14ac:dyDescent="0.25">
      <c r="B1430" s="190">
        <v>28055</v>
      </c>
      <c r="C1430" s="190" t="s">
        <v>9900</v>
      </c>
      <c r="D1430" s="190" t="s">
        <v>26</v>
      </c>
      <c r="E1430" s="190" t="s">
        <v>962</v>
      </c>
      <c r="F1430" s="190" t="s">
        <v>17232</v>
      </c>
      <c r="G1430" s="190">
        <v>520</v>
      </c>
      <c r="H1430" s="191">
        <v>0.43149999999999999</v>
      </c>
    </row>
    <row r="1431" spans="2:8" x14ac:dyDescent="0.25">
      <c r="B1431" s="190">
        <v>28057</v>
      </c>
      <c r="C1431" s="190" t="s">
        <v>9904</v>
      </c>
      <c r="D1431" s="190" t="s">
        <v>26</v>
      </c>
      <c r="E1431" s="190" t="s">
        <v>986</v>
      </c>
      <c r="F1431" s="190" t="s">
        <v>17232</v>
      </c>
      <c r="G1431" s="190">
        <v>10035</v>
      </c>
      <c r="H1431" s="191">
        <v>0.53010000000000002</v>
      </c>
    </row>
    <row r="1432" spans="2:8" x14ac:dyDescent="0.25">
      <c r="B1432" s="190">
        <v>28059</v>
      </c>
      <c r="C1432" s="190" t="s">
        <v>9908</v>
      </c>
      <c r="D1432" s="190" t="s">
        <v>26</v>
      </c>
      <c r="E1432" s="190" t="s">
        <v>609</v>
      </c>
      <c r="F1432" s="190" t="s">
        <v>17232</v>
      </c>
      <c r="G1432" s="190">
        <v>56414</v>
      </c>
      <c r="H1432" s="191">
        <v>0.50369999999999993</v>
      </c>
    </row>
    <row r="1433" spans="2:8" x14ac:dyDescent="0.25">
      <c r="B1433" s="190">
        <v>28061</v>
      </c>
      <c r="C1433" s="190" t="s">
        <v>9912</v>
      </c>
      <c r="D1433" s="190" t="s">
        <v>26</v>
      </c>
      <c r="E1433" s="190" t="s">
        <v>947</v>
      </c>
      <c r="F1433" s="190" t="s">
        <v>17232</v>
      </c>
      <c r="G1433" s="190">
        <v>6613</v>
      </c>
      <c r="H1433" s="191">
        <v>0.49310000000000004</v>
      </c>
    </row>
    <row r="1434" spans="2:8" x14ac:dyDescent="0.25">
      <c r="B1434" s="190">
        <v>28063</v>
      </c>
      <c r="C1434" s="190" t="s">
        <v>9916</v>
      </c>
      <c r="D1434" s="190" t="s">
        <v>26</v>
      </c>
      <c r="E1434" s="190" t="s">
        <v>648</v>
      </c>
      <c r="F1434" s="190" t="s">
        <v>17232</v>
      </c>
      <c r="G1434" s="190">
        <v>1988</v>
      </c>
      <c r="H1434" s="191">
        <v>0.35439999999999999</v>
      </c>
    </row>
    <row r="1435" spans="2:8" x14ac:dyDescent="0.25">
      <c r="B1435" s="190">
        <v>28065</v>
      </c>
      <c r="C1435" s="190" t="s">
        <v>9920</v>
      </c>
      <c r="D1435" s="190" t="s">
        <v>26</v>
      </c>
      <c r="E1435" s="190" t="s">
        <v>1082</v>
      </c>
      <c r="F1435" s="190" t="s">
        <v>17232</v>
      </c>
      <c r="G1435" s="190">
        <v>4547</v>
      </c>
      <c r="H1435" s="191">
        <v>0.46750000000000003</v>
      </c>
    </row>
    <row r="1436" spans="2:8" x14ac:dyDescent="0.25">
      <c r="B1436" s="190">
        <v>28067</v>
      </c>
      <c r="C1436" s="190" t="s">
        <v>9924</v>
      </c>
      <c r="D1436" s="190" t="s">
        <v>26</v>
      </c>
      <c r="E1436" s="190" t="s">
        <v>1103</v>
      </c>
      <c r="F1436" s="190" t="s">
        <v>17232</v>
      </c>
      <c r="G1436" s="190">
        <v>25558</v>
      </c>
      <c r="H1436" s="191">
        <v>0.49070000000000003</v>
      </c>
    </row>
    <row r="1437" spans="2:8" x14ac:dyDescent="0.25">
      <c r="B1437" s="190">
        <v>28069</v>
      </c>
      <c r="C1437" s="190" t="s">
        <v>9928</v>
      </c>
      <c r="D1437" s="190" t="s">
        <v>26</v>
      </c>
      <c r="E1437" s="190" t="s">
        <v>1125</v>
      </c>
      <c r="F1437" s="190" t="s">
        <v>17232</v>
      </c>
      <c r="G1437" s="190">
        <v>3819</v>
      </c>
      <c r="H1437" s="191">
        <v>0.45500000000000002</v>
      </c>
    </row>
    <row r="1438" spans="2:8" x14ac:dyDescent="0.25">
      <c r="B1438" s="190">
        <v>28071</v>
      </c>
      <c r="C1438" s="190" t="s">
        <v>9932</v>
      </c>
      <c r="D1438" s="190" t="s">
        <v>26</v>
      </c>
      <c r="E1438" s="190" t="s">
        <v>1075</v>
      </c>
      <c r="F1438" s="190" t="s">
        <v>17232</v>
      </c>
      <c r="G1438" s="190">
        <v>19491</v>
      </c>
      <c r="H1438" s="191">
        <v>0.41590000000000005</v>
      </c>
    </row>
    <row r="1439" spans="2:8" x14ac:dyDescent="0.25">
      <c r="B1439" s="190">
        <v>28073</v>
      </c>
      <c r="C1439" s="190" t="s">
        <v>9936</v>
      </c>
      <c r="D1439" s="190" t="s">
        <v>26</v>
      </c>
      <c r="E1439" s="190" t="s">
        <v>1167</v>
      </c>
      <c r="F1439" s="190" t="s">
        <v>17232</v>
      </c>
      <c r="G1439" s="190">
        <v>24686</v>
      </c>
      <c r="H1439" s="191">
        <v>0.51939999999999997</v>
      </c>
    </row>
    <row r="1440" spans="2:8" x14ac:dyDescent="0.25">
      <c r="B1440" s="190">
        <v>28075</v>
      </c>
      <c r="C1440" s="190" t="s">
        <v>9938</v>
      </c>
      <c r="D1440" s="190" t="s">
        <v>26</v>
      </c>
      <c r="E1440" s="190" t="s">
        <v>1190</v>
      </c>
      <c r="F1440" s="190" t="s">
        <v>17232</v>
      </c>
      <c r="G1440" s="190">
        <v>26753</v>
      </c>
      <c r="H1440" s="191">
        <v>0.44549999999999995</v>
      </c>
    </row>
    <row r="1441" spans="2:8" x14ac:dyDescent="0.25">
      <c r="B1441" s="190">
        <v>28077</v>
      </c>
      <c r="C1441" s="190" t="s">
        <v>9942</v>
      </c>
      <c r="D1441" s="190" t="s">
        <v>26</v>
      </c>
      <c r="E1441" s="190" t="s">
        <v>1175</v>
      </c>
      <c r="F1441" s="190" t="s">
        <v>17232</v>
      </c>
      <c r="G1441" s="190">
        <v>5547</v>
      </c>
      <c r="H1441" s="191">
        <v>0.56220000000000003</v>
      </c>
    </row>
    <row r="1442" spans="2:8" x14ac:dyDescent="0.25">
      <c r="B1442" s="190">
        <v>28079</v>
      </c>
      <c r="C1442" s="190" t="s">
        <v>9946</v>
      </c>
      <c r="D1442" s="190" t="s">
        <v>26</v>
      </c>
      <c r="E1442" s="190" t="s">
        <v>1235</v>
      </c>
      <c r="F1442" s="190" t="s">
        <v>17232</v>
      </c>
      <c r="G1442" s="190">
        <v>8239</v>
      </c>
      <c r="H1442" s="191">
        <v>0.49700000000000005</v>
      </c>
    </row>
    <row r="1443" spans="2:8" x14ac:dyDescent="0.25">
      <c r="B1443" s="190">
        <v>28081</v>
      </c>
      <c r="C1443" s="190" t="s">
        <v>9950</v>
      </c>
      <c r="D1443" s="190" t="s">
        <v>26</v>
      </c>
      <c r="E1443" s="190" t="s">
        <v>1040</v>
      </c>
      <c r="F1443" s="190" t="s">
        <v>17232</v>
      </c>
      <c r="G1443" s="190">
        <v>32995</v>
      </c>
      <c r="H1443" s="191">
        <v>0.49810000000000004</v>
      </c>
    </row>
    <row r="1444" spans="2:8" x14ac:dyDescent="0.25">
      <c r="B1444" s="190">
        <v>28083</v>
      </c>
      <c r="C1444" s="190" t="s">
        <v>9954</v>
      </c>
      <c r="D1444" s="190" t="s">
        <v>26</v>
      </c>
      <c r="E1444" s="190" t="s">
        <v>1273</v>
      </c>
      <c r="F1444" s="190" t="s">
        <v>17232</v>
      </c>
      <c r="G1444" s="190">
        <v>6787</v>
      </c>
      <c r="H1444" s="191">
        <v>0.32289999999999996</v>
      </c>
    </row>
    <row r="1445" spans="2:8" x14ac:dyDescent="0.25">
      <c r="B1445" s="190">
        <v>28085</v>
      </c>
      <c r="C1445" s="190" t="s">
        <v>9958</v>
      </c>
      <c r="D1445" s="190" t="s">
        <v>26</v>
      </c>
      <c r="E1445" s="190" t="s">
        <v>365</v>
      </c>
      <c r="F1445" s="190" t="s">
        <v>17232</v>
      </c>
      <c r="G1445" s="190">
        <v>13027</v>
      </c>
      <c r="H1445" s="191">
        <v>0.49200000000000005</v>
      </c>
    </row>
    <row r="1446" spans="2:8" x14ac:dyDescent="0.25">
      <c r="B1446" s="190">
        <v>28087</v>
      </c>
      <c r="C1446" s="190" t="s">
        <v>9962</v>
      </c>
      <c r="D1446" s="190" t="s">
        <v>26</v>
      </c>
      <c r="E1446" s="190" t="s">
        <v>1284</v>
      </c>
      <c r="F1446" s="190" t="s">
        <v>17232</v>
      </c>
      <c r="G1446" s="190">
        <v>22049</v>
      </c>
      <c r="H1446" s="191">
        <v>0.47689999999999999</v>
      </c>
    </row>
    <row r="1447" spans="2:8" x14ac:dyDescent="0.25">
      <c r="B1447" s="190">
        <v>28089</v>
      </c>
      <c r="C1447" s="190" t="s">
        <v>9966</v>
      </c>
      <c r="D1447" s="190" t="s">
        <v>26</v>
      </c>
      <c r="E1447" s="190" t="s">
        <v>941</v>
      </c>
      <c r="F1447" s="190" t="s">
        <v>17232</v>
      </c>
      <c r="G1447" s="190">
        <v>43100</v>
      </c>
      <c r="H1447" s="191">
        <v>0.52959999999999996</v>
      </c>
    </row>
    <row r="1448" spans="2:8" x14ac:dyDescent="0.25">
      <c r="B1448" s="190">
        <v>28091</v>
      </c>
      <c r="C1448" s="190" t="s">
        <v>9968</v>
      </c>
      <c r="D1448" s="190" t="s">
        <v>26</v>
      </c>
      <c r="E1448" s="190" t="s">
        <v>866</v>
      </c>
      <c r="F1448" s="190" t="s">
        <v>17232</v>
      </c>
      <c r="G1448" s="190">
        <v>10706</v>
      </c>
      <c r="H1448" s="191">
        <v>0.54310000000000003</v>
      </c>
    </row>
    <row r="1449" spans="2:8" x14ac:dyDescent="0.25">
      <c r="B1449" s="190">
        <v>28093</v>
      </c>
      <c r="C1449" s="190" t="s">
        <v>9972</v>
      </c>
      <c r="D1449" s="190" t="s">
        <v>26</v>
      </c>
      <c r="E1449" s="190" t="s">
        <v>924</v>
      </c>
      <c r="F1449" s="190" t="s">
        <v>17232</v>
      </c>
      <c r="G1449" s="190">
        <v>11912</v>
      </c>
      <c r="H1449" s="191">
        <v>0.42380000000000001</v>
      </c>
    </row>
    <row r="1450" spans="2:8" x14ac:dyDescent="0.25">
      <c r="B1450" s="190">
        <v>28095</v>
      </c>
      <c r="C1450" s="190" t="s">
        <v>9976</v>
      </c>
      <c r="D1450" s="190" t="s">
        <v>26</v>
      </c>
      <c r="E1450" s="190" t="s">
        <v>965</v>
      </c>
      <c r="F1450" s="190" t="s">
        <v>17232</v>
      </c>
      <c r="G1450" s="190">
        <v>13639</v>
      </c>
      <c r="H1450" s="191">
        <v>0.48820000000000002</v>
      </c>
    </row>
    <row r="1451" spans="2:8" x14ac:dyDescent="0.25">
      <c r="B1451" s="190">
        <v>28097</v>
      </c>
      <c r="C1451" s="190" t="s">
        <v>9980</v>
      </c>
      <c r="D1451" s="190" t="s">
        <v>26</v>
      </c>
      <c r="E1451" s="190" t="s">
        <v>598</v>
      </c>
      <c r="F1451" s="190" t="s">
        <v>17232</v>
      </c>
      <c r="G1451" s="190">
        <v>3823</v>
      </c>
      <c r="H1451" s="191">
        <v>0.47869999999999996</v>
      </c>
    </row>
    <row r="1452" spans="2:8" x14ac:dyDescent="0.25">
      <c r="B1452" s="190">
        <v>28099</v>
      </c>
      <c r="C1452" s="190" t="s">
        <v>9984</v>
      </c>
      <c r="D1452" s="190" t="s">
        <v>26</v>
      </c>
      <c r="E1452" s="190" t="s">
        <v>1430</v>
      </c>
      <c r="F1452" s="190" t="s">
        <v>17232</v>
      </c>
      <c r="G1452" s="190">
        <v>9987</v>
      </c>
      <c r="H1452" s="191">
        <v>0.46310000000000001</v>
      </c>
    </row>
    <row r="1453" spans="2:8" x14ac:dyDescent="0.25">
      <c r="B1453" s="190">
        <v>28101</v>
      </c>
      <c r="C1453" s="190" t="s">
        <v>9988</v>
      </c>
      <c r="D1453" s="190" t="s">
        <v>26</v>
      </c>
      <c r="E1453" s="190" t="s">
        <v>1443</v>
      </c>
      <c r="F1453" s="190" t="s">
        <v>17232</v>
      </c>
      <c r="G1453" s="190">
        <v>7833</v>
      </c>
      <c r="H1453" s="191">
        <v>0.48499999999999999</v>
      </c>
    </row>
    <row r="1454" spans="2:8" x14ac:dyDescent="0.25">
      <c r="B1454" s="190">
        <v>28103</v>
      </c>
      <c r="C1454" s="190" t="s">
        <v>9992</v>
      </c>
      <c r="D1454" s="190" t="s">
        <v>26</v>
      </c>
      <c r="E1454" s="190" t="s">
        <v>1469</v>
      </c>
      <c r="F1454" s="190" t="s">
        <v>17232</v>
      </c>
      <c r="G1454" s="190">
        <v>3504</v>
      </c>
      <c r="H1454" s="191">
        <v>0.40909999999999996</v>
      </c>
    </row>
    <row r="1455" spans="2:8" x14ac:dyDescent="0.25">
      <c r="B1455" s="190">
        <v>28105</v>
      </c>
      <c r="C1455" s="190" t="s">
        <v>9996</v>
      </c>
      <c r="D1455" s="190" t="s">
        <v>26</v>
      </c>
      <c r="E1455" s="190" t="s">
        <v>1487</v>
      </c>
      <c r="F1455" s="190" t="s">
        <v>17232</v>
      </c>
      <c r="G1455" s="190">
        <v>14431</v>
      </c>
      <c r="H1455" s="191">
        <v>0.34639999999999999</v>
      </c>
    </row>
    <row r="1456" spans="2:8" x14ac:dyDescent="0.25">
      <c r="B1456" s="190">
        <v>28107</v>
      </c>
      <c r="C1456" s="190" t="s">
        <v>10000</v>
      </c>
      <c r="D1456" s="190" t="s">
        <v>26</v>
      </c>
      <c r="E1456" s="190" t="s">
        <v>1508</v>
      </c>
      <c r="F1456" s="190" t="s">
        <v>17232</v>
      </c>
      <c r="G1456" s="190">
        <v>12260</v>
      </c>
      <c r="H1456" s="191">
        <v>0.45500000000000002</v>
      </c>
    </row>
    <row r="1457" spans="2:8" x14ac:dyDescent="0.25">
      <c r="B1457" s="190">
        <v>28109</v>
      </c>
      <c r="C1457" s="190" t="s">
        <v>10004</v>
      </c>
      <c r="D1457" s="190" t="s">
        <v>26</v>
      </c>
      <c r="E1457" s="190" t="s">
        <v>1529</v>
      </c>
      <c r="F1457" s="190" t="s">
        <v>17232</v>
      </c>
      <c r="G1457" s="190">
        <v>24074</v>
      </c>
      <c r="H1457" s="191">
        <v>0.53720000000000001</v>
      </c>
    </row>
    <row r="1458" spans="2:8" x14ac:dyDescent="0.25">
      <c r="B1458" s="190">
        <v>28111</v>
      </c>
      <c r="C1458" s="190" t="s">
        <v>10008</v>
      </c>
      <c r="D1458" s="190" t="s">
        <v>26</v>
      </c>
      <c r="E1458" s="190" t="s">
        <v>1436</v>
      </c>
      <c r="F1458" s="190" t="s">
        <v>17232</v>
      </c>
      <c r="G1458" s="190">
        <v>4370</v>
      </c>
      <c r="H1458" s="191">
        <v>0.47789999999999999</v>
      </c>
    </row>
    <row r="1459" spans="2:8" x14ac:dyDescent="0.25">
      <c r="B1459" s="190">
        <v>28113</v>
      </c>
      <c r="C1459" s="190" t="s">
        <v>10010</v>
      </c>
      <c r="D1459" s="190" t="s">
        <v>26</v>
      </c>
      <c r="E1459" s="190" t="s">
        <v>1475</v>
      </c>
      <c r="F1459" s="190" t="s">
        <v>17232</v>
      </c>
      <c r="G1459" s="190">
        <v>12886</v>
      </c>
      <c r="H1459" s="191">
        <v>0.41350000000000003</v>
      </c>
    </row>
    <row r="1460" spans="2:8" x14ac:dyDescent="0.25">
      <c r="B1460" s="190">
        <v>28115</v>
      </c>
      <c r="C1460" s="190" t="s">
        <v>10014</v>
      </c>
      <c r="D1460" s="190" t="s">
        <v>26</v>
      </c>
      <c r="E1460" s="190" t="s">
        <v>1575</v>
      </c>
      <c r="F1460" s="190" t="s">
        <v>17232</v>
      </c>
      <c r="G1460" s="190">
        <v>13109</v>
      </c>
      <c r="H1460" s="191">
        <v>0.52390000000000003</v>
      </c>
    </row>
    <row r="1461" spans="2:8" x14ac:dyDescent="0.25">
      <c r="B1461" s="190">
        <v>28117</v>
      </c>
      <c r="C1461" s="190" t="s">
        <v>10018</v>
      </c>
      <c r="D1461" s="190" t="s">
        <v>26</v>
      </c>
      <c r="E1461" s="190" t="s">
        <v>1592</v>
      </c>
      <c r="F1461" s="190" t="s">
        <v>17232</v>
      </c>
      <c r="G1461" s="190">
        <v>9700</v>
      </c>
      <c r="H1461" s="191">
        <v>0.48920000000000002</v>
      </c>
    </row>
    <row r="1462" spans="2:8" x14ac:dyDescent="0.25">
      <c r="B1462" s="190">
        <v>28119</v>
      </c>
      <c r="C1462" s="190" t="s">
        <v>10022</v>
      </c>
      <c r="D1462" s="190" t="s">
        <v>26</v>
      </c>
      <c r="E1462" s="190" t="s">
        <v>1604</v>
      </c>
      <c r="F1462" s="190" t="s">
        <v>17232</v>
      </c>
      <c r="G1462" s="190">
        <v>2059</v>
      </c>
      <c r="H1462" s="191">
        <v>0.33770000000000006</v>
      </c>
    </row>
    <row r="1463" spans="2:8" x14ac:dyDescent="0.25">
      <c r="B1463" s="190">
        <v>28121</v>
      </c>
      <c r="C1463" s="190" t="s">
        <v>10026</v>
      </c>
      <c r="D1463" s="190" t="s">
        <v>26</v>
      </c>
      <c r="E1463" s="190" t="s">
        <v>1620</v>
      </c>
      <c r="F1463" s="190" t="s">
        <v>17232</v>
      </c>
      <c r="G1463" s="190">
        <v>62224</v>
      </c>
      <c r="H1463" s="191">
        <v>0.51700000000000002</v>
      </c>
    </row>
    <row r="1464" spans="2:8" x14ac:dyDescent="0.25">
      <c r="B1464" s="190">
        <v>28123</v>
      </c>
      <c r="C1464" s="190" t="s">
        <v>10028</v>
      </c>
      <c r="D1464" s="190" t="s">
        <v>26</v>
      </c>
      <c r="E1464" s="190" t="s">
        <v>1636</v>
      </c>
      <c r="F1464" s="190" t="s">
        <v>17232</v>
      </c>
      <c r="G1464" s="190">
        <v>9457</v>
      </c>
      <c r="H1464" s="191">
        <v>0.45319999999999999</v>
      </c>
    </row>
    <row r="1465" spans="2:8" x14ac:dyDescent="0.25">
      <c r="B1465" s="190">
        <v>28125</v>
      </c>
      <c r="C1465" s="190" t="s">
        <v>10032</v>
      </c>
      <c r="D1465" s="190" t="s">
        <v>26</v>
      </c>
      <c r="E1465" s="190" t="s">
        <v>1653</v>
      </c>
      <c r="F1465" s="190" t="s">
        <v>17232</v>
      </c>
      <c r="G1465" s="190">
        <v>1251</v>
      </c>
      <c r="H1465" s="191">
        <v>0.35930000000000001</v>
      </c>
    </row>
    <row r="1466" spans="2:8" x14ac:dyDescent="0.25">
      <c r="B1466" s="190">
        <v>28127</v>
      </c>
      <c r="C1466" s="190" t="s">
        <v>10036</v>
      </c>
      <c r="D1466" s="190" t="s">
        <v>26</v>
      </c>
      <c r="E1466" s="190" t="s">
        <v>1671</v>
      </c>
      <c r="F1466" s="190" t="s">
        <v>17232</v>
      </c>
      <c r="G1466" s="190">
        <v>9757</v>
      </c>
      <c r="H1466" s="191">
        <v>0.4824</v>
      </c>
    </row>
    <row r="1467" spans="2:8" x14ac:dyDescent="0.25">
      <c r="B1467" s="190">
        <v>28129</v>
      </c>
      <c r="C1467" s="190" t="s">
        <v>10040</v>
      </c>
      <c r="D1467" s="190" t="s">
        <v>26</v>
      </c>
      <c r="E1467" s="190" t="s">
        <v>1686</v>
      </c>
      <c r="F1467" s="190" t="s">
        <v>17232</v>
      </c>
      <c r="G1467" s="190">
        <v>7012</v>
      </c>
      <c r="H1467" s="191">
        <v>0.55930000000000002</v>
      </c>
    </row>
    <row r="1468" spans="2:8" x14ac:dyDescent="0.25">
      <c r="B1468" s="190">
        <v>28131</v>
      </c>
      <c r="C1468" s="190" t="s">
        <v>10044</v>
      </c>
      <c r="D1468" s="190" t="s">
        <v>26</v>
      </c>
      <c r="E1468" s="190" t="s">
        <v>1703</v>
      </c>
      <c r="F1468" s="190" t="s">
        <v>17232</v>
      </c>
      <c r="G1468" s="190">
        <v>7092</v>
      </c>
      <c r="H1468" s="191">
        <v>0.47549999999999998</v>
      </c>
    </row>
    <row r="1469" spans="2:8" x14ac:dyDescent="0.25">
      <c r="B1469" s="190">
        <v>28133</v>
      </c>
      <c r="C1469" s="190" t="s">
        <v>10048</v>
      </c>
      <c r="D1469" s="190" t="s">
        <v>26</v>
      </c>
      <c r="E1469" s="190" t="s">
        <v>1716</v>
      </c>
      <c r="F1469" s="190" t="s">
        <v>17232</v>
      </c>
      <c r="G1469" s="190">
        <v>7203</v>
      </c>
      <c r="H1469" s="191">
        <v>0.3387</v>
      </c>
    </row>
    <row r="1470" spans="2:8" x14ac:dyDescent="0.25">
      <c r="B1470" s="190">
        <v>28135</v>
      </c>
      <c r="C1470" s="190" t="s">
        <v>10052</v>
      </c>
      <c r="D1470" s="190" t="s">
        <v>26</v>
      </c>
      <c r="E1470" s="190" t="s">
        <v>1728</v>
      </c>
      <c r="F1470" s="190" t="s">
        <v>17232</v>
      </c>
      <c r="G1470" s="190">
        <v>4582</v>
      </c>
      <c r="H1470" s="191">
        <v>0.41389999999999999</v>
      </c>
    </row>
    <row r="1471" spans="2:8" x14ac:dyDescent="0.25">
      <c r="B1471" s="190">
        <v>28137</v>
      </c>
      <c r="C1471" s="190" t="s">
        <v>10056</v>
      </c>
      <c r="D1471" s="190" t="s">
        <v>26</v>
      </c>
      <c r="E1471" s="190" t="s">
        <v>1740</v>
      </c>
      <c r="F1471" s="190" t="s">
        <v>17232</v>
      </c>
      <c r="G1471" s="190">
        <v>11226</v>
      </c>
      <c r="H1471" s="191">
        <v>0.48590000000000005</v>
      </c>
    </row>
    <row r="1472" spans="2:8" x14ac:dyDescent="0.25">
      <c r="B1472" s="190">
        <v>28139</v>
      </c>
      <c r="C1472" s="190" t="s">
        <v>10060</v>
      </c>
      <c r="D1472" s="190" t="s">
        <v>26</v>
      </c>
      <c r="E1472" s="190" t="s">
        <v>1752</v>
      </c>
      <c r="F1472" s="190" t="s">
        <v>17232</v>
      </c>
      <c r="G1472" s="190">
        <v>8259</v>
      </c>
      <c r="H1472" s="191">
        <v>0.48020000000000002</v>
      </c>
    </row>
    <row r="1473" spans="2:8" x14ac:dyDescent="0.25">
      <c r="B1473" s="190">
        <v>28141</v>
      </c>
      <c r="C1473" s="190" t="s">
        <v>10064</v>
      </c>
      <c r="D1473" s="190" t="s">
        <v>26</v>
      </c>
      <c r="E1473" s="190" t="s">
        <v>1767</v>
      </c>
      <c r="F1473" s="190" t="s">
        <v>17232</v>
      </c>
      <c r="G1473" s="190">
        <v>8316</v>
      </c>
      <c r="H1473" s="191">
        <v>0.52510000000000001</v>
      </c>
    </row>
    <row r="1474" spans="2:8" x14ac:dyDescent="0.25">
      <c r="B1474" s="190">
        <v>28143</v>
      </c>
      <c r="C1474" s="190" t="s">
        <v>10068</v>
      </c>
      <c r="D1474" s="190" t="s">
        <v>26</v>
      </c>
      <c r="E1474" s="190" t="s">
        <v>1779</v>
      </c>
      <c r="F1474" s="190" t="s">
        <v>17232</v>
      </c>
      <c r="G1474" s="190">
        <v>2267</v>
      </c>
      <c r="H1474" s="191">
        <v>0.27449999999999997</v>
      </c>
    </row>
    <row r="1475" spans="2:8" x14ac:dyDescent="0.25">
      <c r="B1475" s="190">
        <v>28145</v>
      </c>
      <c r="C1475" s="190" t="s">
        <v>10072</v>
      </c>
      <c r="D1475" s="190" t="s">
        <v>26</v>
      </c>
      <c r="E1475" s="190" t="s">
        <v>756</v>
      </c>
      <c r="F1475" s="190" t="s">
        <v>17232</v>
      </c>
      <c r="G1475" s="190">
        <v>11473</v>
      </c>
      <c r="H1475" s="191">
        <v>0.52700000000000002</v>
      </c>
    </row>
    <row r="1476" spans="2:8" x14ac:dyDescent="0.25">
      <c r="B1476" s="190">
        <v>28147</v>
      </c>
      <c r="C1476" s="190" t="s">
        <v>10076</v>
      </c>
      <c r="D1476" s="190" t="s">
        <v>26</v>
      </c>
      <c r="E1476" s="190" t="s">
        <v>1807</v>
      </c>
      <c r="F1476" s="190" t="s">
        <v>17232</v>
      </c>
      <c r="G1476" s="190">
        <v>5695</v>
      </c>
      <c r="H1476" s="191">
        <v>0.495</v>
      </c>
    </row>
    <row r="1477" spans="2:8" x14ac:dyDescent="0.25">
      <c r="B1477" s="190">
        <v>28149</v>
      </c>
      <c r="C1477" s="190" t="s">
        <v>10080</v>
      </c>
      <c r="D1477" s="190" t="s">
        <v>26</v>
      </c>
      <c r="E1477" s="190" t="s">
        <v>783</v>
      </c>
      <c r="F1477" s="190" t="s">
        <v>17232</v>
      </c>
      <c r="G1477" s="190">
        <v>16201</v>
      </c>
      <c r="H1477" s="191">
        <v>0.45829999999999999</v>
      </c>
    </row>
    <row r="1478" spans="2:8" x14ac:dyDescent="0.25">
      <c r="B1478" s="190">
        <v>28151</v>
      </c>
      <c r="C1478" s="190" t="s">
        <v>10084</v>
      </c>
      <c r="D1478" s="190" t="s">
        <v>26</v>
      </c>
      <c r="E1478" s="190" t="s">
        <v>271</v>
      </c>
      <c r="F1478" s="190" t="s">
        <v>17232</v>
      </c>
      <c r="G1478" s="190">
        <v>12870</v>
      </c>
      <c r="H1478" s="191">
        <v>0.35119999999999996</v>
      </c>
    </row>
    <row r="1479" spans="2:8" x14ac:dyDescent="0.25">
      <c r="B1479" s="190">
        <v>28153</v>
      </c>
      <c r="C1479" s="190" t="s">
        <v>10088</v>
      </c>
      <c r="D1479" s="190" t="s">
        <v>26</v>
      </c>
      <c r="E1479" s="190" t="s">
        <v>975</v>
      </c>
      <c r="F1479" s="190" t="s">
        <v>17232</v>
      </c>
      <c r="G1479" s="190">
        <v>8216</v>
      </c>
      <c r="H1479" s="191">
        <v>0.52829999999999999</v>
      </c>
    </row>
    <row r="1480" spans="2:8" x14ac:dyDescent="0.25">
      <c r="B1480" s="190">
        <v>28155</v>
      </c>
      <c r="C1480" s="190" t="s">
        <v>10092</v>
      </c>
      <c r="D1480" s="190" t="s">
        <v>26</v>
      </c>
      <c r="E1480" s="190" t="s">
        <v>1458</v>
      </c>
      <c r="F1480" s="190" t="s">
        <v>17232</v>
      </c>
      <c r="G1480" s="190">
        <v>3924</v>
      </c>
      <c r="H1480" s="191">
        <v>0.496</v>
      </c>
    </row>
    <row r="1481" spans="2:8" x14ac:dyDescent="0.25">
      <c r="B1481" s="190">
        <v>28157</v>
      </c>
      <c r="C1481" s="190" t="s">
        <v>10096</v>
      </c>
      <c r="D1481" s="190" t="s">
        <v>26</v>
      </c>
      <c r="E1481" s="190" t="s">
        <v>1858</v>
      </c>
      <c r="F1481" s="190" t="s">
        <v>17232</v>
      </c>
      <c r="G1481" s="190">
        <v>3300</v>
      </c>
      <c r="H1481" s="191">
        <v>0.43130000000000002</v>
      </c>
    </row>
    <row r="1482" spans="2:8" x14ac:dyDescent="0.25">
      <c r="B1482" s="190">
        <v>28159</v>
      </c>
      <c r="C1482" s="190" t="s">
        <v>10100</v>
      </c>
      <c r="D1482" s="190" t="s">
        <v>26</v>
      </c>
      <c r="E1482" s="190" t="s">
        <v>1711</v>
      </c>
      <c r="F1482" s="190" t="s">
        <v>17232</v>
      </c>
      <c r="G1482" s="190">
        <v>7229</v>
      </c>
      <c r="H1482" s="191">
        <v>0.50770000000000004</v>
      </c>
    </row>
    <row r="1483" spans="2:8" x14ac:dyDescent="0.25">
      <c r="B1483" s="190">
        <v>28161</v>
      </c>
      <c r="C1483" s="190" t="s">
        <v>10104</v>
      </c>
      <c r="D1483" s="190" t="s">
        <v>26</v>
      </c>
      <c r="E1483" s="190" t="s">
        <v>1876</v>
      </c>
      <c r="F1483" s="190" t="s">
        <v>17232</v>
      </c>
      <c r="G1483" s="190">
        <v>4482</v>
      </c>
      <c r="H1483" s="191">
        <v>0.45799999999999996</v>
      </c>
    </row>
    <row r="1484" spans="2:8" x14ac:dyDescent="0.25">
      <c r="B1484" s="190">
        <v>28163</v>
      </c>
      <c r="C1484" s="190" t="s">
        <v>10108</v>
      </c>
      <c r="D1484" s="190" t="s">
        <v>26</v>
      </c>
      <c r="E1484" s="190" t="s">
        <v>1883</v>
      </c>
      <c r="F1484" s="190" t="s">
        <v>17232</v>
      </c>
      <c r="G1484" s="190">
        <v>8334</v>
      </c>
      <c r="H1484" s="191">
        <v>0.38880000000000003</v>
      </c>
    </row>
    <row r="1485" spans="2:8" x14ac:dyDescent="0.25">
      <c r="B1485" s="190">
        <v>29001</v>
      </c>
      <c r="C1485" s="190" t="s">
        <v>10112</v>
      </c>
      <c r="D1485" s="190" t="s">
        <v>27</v>
      </c>
      <c r="E1485" s="190" t="s">
        <v>71</v>
      </c>
      <c r="F1485" s="190" t="s">
        <v>17233</v>
      </c>
      <c r="G1485" s="190">
        <v>8880</v>
      </c>
      <c r="H1485" s="191">
        <v>0.40679999999999999</v>
      </c>
    </row>
    <row r="1486" spans="2:8" x14ac:dyDescent="0.25">
      <c r="B1486" s="190">
        <v>29003</v>
      </c>
      <c r="C1486" s="190" t="s">
        <v>10118</v>
      </c>
      <c r="D1486" s="190" t="s">
        <v>27</v>
      </c>
      <c r="E1486" s="190" t="s">
        <v>119</v>
      </c>
      <c r="F1486" s="190" t="s">
        <v>17233</v>
      </c>
      <c r="G1486" s="190">
        <v>8719</v>
      </c>
      <c r="H1486" s="191">
        <v>0.59530000000000005</v>
      </c>
    </row>
    <row r="1487" spans="2:8" x14ac:dyDescent="0.25">
      <c r="B1487" s="190">
        <v>29005</v>
      </c>
      <c r="C1487" s="190" t="s">
        <v>10120</v>
      </c>
      <c r="D1487" s="190" t="s">
        <v>27</v>
      </c>
      <c r="E1487" s="190" t="s">
        <v>160</v>
      </c>
      <c r="F1487" s="190" t="s">
        <v>17233</v>
      </c>
      <c r="G1487" s="190">
        <v>2664</v>
      </c>
      <c r="H1487" s="191">
        <v>0.59929999999999994</v>
      </c>
    </row>
    <row r="1488" spans="2:8" x14ac:dyDescent="0.25">
      <c r="B1488" s="190">
        <v>29007</v>
      </c>
      <c r="C1488" s="190" t="s">
        <v>10124</v>
      </c>
      <c r="D1488" s="190" t="s">
        <v>27</v>
      </c>
      <c r="E1488" s="190" t="s">
        <v>213</v>
      </c>
      <c r="F1488" s="190" t="s">
        <v>17233</v>
      </c>
      <c r="G1488" s="190">
        <v>10233</v>
      </c>
      <c r="H1488" s="191">
        <v>0.51969999999999994</v>
      </c>
    </row>
    <row r="1489" spans="2:8" x14ac:dyDescent="0.25">
      <c r="B1489" s="190">
        <v>29009</v>
      </c>
      <c r="C1489" s="190" t="s">
        <v>10128</v>
      </c>
      <c r="D1489" s="190" t="s">
        <v>27</v>
      </c>
      <c r="E1489" s="190" t="s">
        <v>259</v>
      </c>
      <c r="F1489" s="190" t="s">
        <v>17233</v>
      </c>
      <c r="G1489" s="190">
        <v>16119</v>
      </c>
      <c r="H1489" s="191">
        <v>0.55380000000000007</v>
      </c>
    </row>
    <row r="1490" spans="2:8" x14ac:dyDescent="0.25">
      <c r="B1490" s="190">
        <v>29011</v>
      </c>
      <c r="C1490" s="190" t="s">
        <v>10132</v>
      </c>
      <c r="D1490" s="190" t="s">
        <v>27</v>
      </c>
      <c r="E1490" s="190" t="s">
        <v>252</v>
      </c>
      <c r="F1490" s="190" t="s">
        <v>17233</v>
      </c>
      <c r="G1490" s="190">
        <v>5496</v>
      </c>
      <c r="H1490" s="191">
        <v>0.58160000000000001</v>
      </c>
    </row>
    <row r="1491" spans="2:8" x14ac:dyDescent="0.25">
      <c r="B1491" s="190">
        <v>29013</v>
      </c>
      <c r="C1491" s="190" t="s">
        <v>10136</v>
      </c>
      <c r="D1491" s="190" t="s">
        <v>27</v>
      </c>
      <c r="E1491" s="190" t="s">
        <v>334</v>
      </c>
      <c r="F1491" s="190" t="s">
        <v>17233</v>
      </c>
      <c r="G1491" s="190">
        <v>7174</v>
      </c>
      <c r="H1491" s="191">
        <v>0.54289999999999994</v>
      </c>
    </row>
    <row r="1492" spans="2:8" x14ac:dyDescent="0.25">
      <c r="B1492" s="190">
        <v>29015</v>
      </c>
      <c r="C1492" s="190" t="s">
        <v>10140</v>
      </c>
      <c r="D1492" s="190" t="s">
        <v>27</v>
      </c>
      <c r="E1492" s="190" t="s">
        <v>129</v>
      </c>
      <c r="F1492" s="190" t="s">
        <v>17233</v>
      </c>
      <c r="G1492" s="190">
        <v>10509</v>
      </c>
      <c r="H1492" s="191">
        <v>0.60880000000000001</v>
      </c>
    </row>
    <row r="1493" spans="2:8" x14ac:dyDescent="0.25">
      <c r="B1493" s="190">
        <v>29017</v>
      </c>
      <c r="C1493" s="190" t="s">
        <v>10144</v>
      </c>
      <c r="D1493" s="190" t="s">
        <v>27</v>
      </c>
      <c r="E1493" s="190" t="s">
        <v>407</v>
      </c>
      <c r="F1493" s="190" t="s">
        <v>17233</v>
      </c>
      <c r="G1493" s="190">
        <v>5265</v>
      </c>
      <c r="H1493" s="191">
        <v>0.54</v>
      </c>
    </row>
    <row r="1494" spans="2:8" x14ac:dyDescent="0.25">
      <c r="B1494" s="190">
        <v>29019</v>
      </c>
      <c r="C1494" s="190" t="s">
        <v>10146</v>
      </c>
      <c r="D1494" s="190" t="s">
        <v>27</v>
      </c>
      <c r="E1494" s="190" t="s">
        <v>188</v>
      </c>
      <c r="F1494" s="190" t="s">
        <v>17233</v>
      </c>
      <c r="G1494" s="190">
        <v>62633</v>
      </c>
      <c r="H1494" s="191">
        <v>0.42609999999999998</v>
      </c>
    </row>
    <row r="1495" spans="2:8" x14ac:dyDescent="0.25">
      <c r="B1495" s="190">
        <v>29021</v>
      </c>
      <c r="C1495" s="190" t="s">
        <v>10150</v>
      </c>
      <c r="D1495" s="190" t="s">
        <v>27</v>
      </c>
      <c r="E1495" s="190" t="s">
        <v>434</v>
      </c>
      <c r="F1495" s="190" t="s">
        <v>17233</v>
      </c>
      <c r="G1495" s="190">
        <v>33148</v>
      </c>
      <c r="H1495" s="191">
        <v>0.48200000000000004</v>
      </c>
    </row>
    <row r="1496" spans="2:8" x14ac:dyDescent="0.25">
      <c r="B1496" s="190">
        <v>29023</v>
      </c>
      <c r="C1496" s="190" t="s">
        <v>10152</v>
      </c>
      <c r="D1496" s="190" t="s">
        <v>27</v>
      </c>
      <c r="E1496" s="190" t="s">
        <v>318</v>
      </c>
      <c r="F1496" s="190" t="s">
        <v>17233</v>
      </c>
      <c r="G1496" s="190">
        <v>16308</v>
      </c>
      <c r="H1496" s="191">
        <v>0.48350000000000004</v>
      </c>
    </row>
    <row r="1497" spans="2:8" x14ac:dyDescent="0.25">
      <c r="B1497" s="190">
        <v>29025</v>
      </c>
      <c r="C1497" s="190" t="s">
        <v>10156</v>
      </c>
      <c r="D1497" s="190" t="s">
        <v>27</v>
      </c>
      <c r="E1497" s="190" t="s">
        <v>535</v>
      </c>
      <c r="F1497" s="190" t="s">
        <v>17233</v>
      </c>
      <c r="G1497" s="190">
        <v>4046</v>
      </c>
      <c r="H1497" s="191">
        <v>0.55759999999999998</v>
      </c>
    </row>
    <row r="1498" spans="2:8" x14ac:dyDescent="0.25">
      <c r="B1498" s="190">
        <v>29027</v>
      </c>
      <c r="C1498" s="190" t="s">
        <v>10158</v>
      </c>
      <c r="D1498" s="190" t="s">
        <v>27</v>
      </c>
      <c r="E1498" s="190" t="s">
        <v>568</v>
      </c>
      <c r="F1498" s="190" t="s">
        <v>17233</v>
      </c>
      <c r="G1498" s="190">
        <v>18889</v>
      </c>
      <c r="H1498" s="191">
        <v>0.53100000000000003</v>
      </c>
    </row>
    <row r="1499" spans="2:8" x14ac:dyDescent="0.25">
      <c r="B1499" s="190">
        <v>29029</v>
      </c>
      <c r="C1499" s="190" t="s">
        <v>10162</v>
      </c>
      <c r="D1499" s="190" t="s">
        <v>27</v>
      </c>
      <c r="E1499" s="190" t="s">
        <v>218</v>
      </c>
      <c r="F1499" s="190" t="s">
        <v>17233</v>
      </c>
      <c r="G1499" s="190">
        <v>23589</v>
      </c>
      <c r="H1499" s="191">
        <v>0.61850000000000005</v>
      </c>
    </row>
    <row r="1500" spans="2:8" x14ac:dyDescent="0.25">
      <c r="B1500" s="190">
        <v>29031</v>
      </c>
      <c r="C1500" s="190" t="s">
        <v>10166</v>
      </c>
      <c r="D1500" s="190" t="s">
        <v>27</v>
      </c>
      <c r="E1500" s="190" t="s">
        <v>638</v>
      </c>
      <c r="F1500" s="190" t="s">
        <v>17233</v>
      </c>
      <c r="G1500" s="190">
        <v>32418</v>
      </c>
      <c r="H1500" s="191">
        <v>0.51049999999999995</v>
      </c>
    </row>
    <row r="1501" spans="2:8" x14ac:dyDescent="0.25">
      <c r="B1501" s="190">
        <v>29033</v>
      </c>
      <c r="C1501" s="190" t="s">
        <v>10168</v>
      </c>
      <c r="D1501" s="190" t="s">
        <v>27</v>
      </c>
      <c r="E1501" s="190" t="s">
        <v>123</v>
      </c>
      <c r="F1501" s="190" t="s">
        <v>17233</v>
      </c>
      <c r="G1501" s="190">
        <v>4106</v>
      </c>
      <c r="H1501" s="191">
        <v>0.58179999999999998</v>
      </c>
    </row>
    <row r="1502" spans="2:8" x14ac:dyDescent="0.25">
      <c r="B1502" s="190">
        <v>29035</v>
      </c>
      <c r="C1502" s="190" t="s">
        <v>10172</v>
      </c>
      <c r="D1502" s="190" t="s">
        <v>27</v>
      </c>
      <c r="E1502" s="190" t="s">
        <v>300</v>
      </c>
      <c r="F1502" s="190" t="s">
        <v>17233</v>
      </c>
      <c r="G1502" s="190">
        <v>2417</v>
      </c>
      <c r="H1502" s="191">
        <v>0.49349999999999999</v>
      </c>
    </row>
    <row r="1503" spans="2:8" x14ac:dyDescent="0.25">
      <c r="B1503" s="190">
        <v>29037</v>
      </c>
      <c r="C1503" s="190" t="s">
        <v>10176</v>
      </c>
      <c r="D1503" s="190" t="s">
        <v>27</v>
      </c>
      <c r="E1503" s="190" t="s">
        <v>399</v>
      </c>
      <c r="F1503" s="190" t="s">
        <v>17233</v>
      </c>
      <c r="G1503" s="190">
        <v>49161</v>
      </c>
      <c r="H1503" s="191">
        <v>0.57799999999999996</v>
      </c>
    </row>
    <row r="1504" spans="2:8" x14ac:dyDescent="0.25">
      <c r="B1504" s="190">
        <v>29039</v>
      </c>
      <c r="C1504" s="190" t="s">
        <v>10178</v>
      </c>
      <c r="D1504" s="190" t="s">
        <v>27</v>
      </c>
      <c r="E1504" s="190" t="s">
        <v>570</v>
      </c>
      <c r="F1504" s="190" t="s">
        <v>17233</v>
      </c>
      <c r="G1504" s="190">
        <v>6087</v>
      </c>
      <c r="H1504" s="191">
        <v>0.52549999999999997</v>
      </c>
    </row>
    <row r="1505" spans="2:8" x14ac:dyDescent="0.25">
      <c r="B1505" s="190">
        <v>29041</v>
      </c>
      <c r="C1505" s="190" t="s">
        <v>10182</v>
      </c>
      <c r="D1505" s="190" t="s">
        <v>27</v>
      </c>
      <c r="E1505" s="190" t="s">
        <v>781</v>
      </c>
      <c r="F1505" s="190" t="s">
        <v>17233</v>
      </c>
      <c r="G1505" s="190">
        <v>3681</v>
      </c>
      <c r="H1505" s="191">
        <v>0.62029999999999996</v>
      </c>
    </row>
    <row r="1506" spans="2:8" x14ac:dyDescent="0.25">
      <c r="B1506" s="190">
        <v>29043</v>
      </c>
      <c r="C1506" s="190" t="s">
        <v>10186</v>
      </c>
      <c r="D1506" s="190" t="s">
        <v>27</v>
      </c>
      <c r="E1506" s="190" t="s">
        <v>467</v>
      </c>
      <c r="F1506" s="190" t="s">
        <v>17233</v>
      </c>
      <c r="G1506" s="190">
        <v>40251</v>
      </c>
      <c r="H1506" s="191">
        <v>0.58409999999999995</v>
      </c>
    </row>
    <row r="1507" spans="2:8" x14ac:dyDescent="0.25">
      <c r="B1507" s="190">
        <v>29045</v>
      </c>
      <c r="C1507" s="190" t="s">
        <v>10190</v>
      </c>
      <c r="D1507" s="190" t="s">
        <v>27</v>
      </c>
      <c r="E1507" s="190" t="s">
        <v>122</v>
      </c>
      <c r="F1507" s="190" t="s">
        <v>17233</v>
      </c>
      <c r="G1507" s="190">
        <v>3266</v>
      </c>
      <c r="H1507" s="191">
        <v>0.60450000000000004</v>
      </c>
    </row>
    <row r="1508" spans="2:8" x14ac:dyDescent="0.25">
      <c r="B1508" s="190">
        <v>29047</v>
      </c>
      <c r="C1508" s="190" t="s">
        <v>10194</v>
      </c>
      <c r="D1508" s="190" t="s">
        <v>27</v>
      </c>
      <c r="E1508" s="190" t="s">
        <v>385</v>
      </c>
      <c r="F1508" s="190" t="s">
        <v>17233</v>
      </c>
      <c r="G1508" s="190">
        <v>104685</v>
      </c>
      <c r="H1508" s="191">
        <v>0.54270000000000007</v>
      </c>
    </row>
    <row r="1509" spans="2:8" x14ac:dyDescent="0.25">
      <c r="B1509" s="190">
        <v>29049</v>
      </c>
      <c r="C1509" s="190" t="s">
        <v>10196</v>
      </c>
      <c r="D1509" s="190" t="s">
        <v>27</v>
      </c>
      <c r="E1509" s="190" t="s">
        <v>447</v>
      </c>
      <c r="F1509" s="190" t="s">
        <v>17233</v>
      </c>
      <c r="G1509" s="190">
        <v>9578</v>
      </c>
      <c r="H1509" s="191">
        <v>0.58430000000000004</v>
      </c>
    </row>
    <row r="1510" spans="2:8" x14ac:dyDescent="0.25">
      <c r="B1510" s="190">
        <v>29051</v>
      </c>
      <c r="C1510" s="190" t="s">
        <v>10198</v>
      </c>
      <c r="D1510" s="190" t="s">
        <v>27</v>
      </c>
      <c r="E1510" s="190" t="s">
        <v>909</v>
      </c>
      <c r="F1510" s="190" t="s">
        <v>17233</v>
      </c>
      <c r="G1510" s="190">
        <v>33239</v>
      </c>
      <c r="H1510" s="191">
        <v>0.54120000000000001</v>
      </c>
    </row>
    <row r="1511" spans="2:8" x14ac:dyDescent="0.25">
      <c r="B1511" s="190">
        <v>29053</v>
      </c>
      <c r="C1511" s="190" t="s">
        <v>10202</v>
      </c>
      <c r="D1511" s="190" t="s">
        <v>27</v>
      </c>
      <c r="E1511" s="190" t="s">
        <v>939</v>
      </c>
      <c r="F1511" s="190" t="s">
        <v>17233</v>
      </c>
      <c r="G1511" s="190">
        <v>7979</v>
      </c>
      <c r="H1511" s="191">
        <v>0.56079999999999997</v>
      </c>
    </row>
    <row r="1512" spans="2:8" x14ac:dyDescent="0.25">
      <c r="B1512" s="190">
        <v>29055</v>
      </c>
      <c r="C1512" s="190" t="s">
        <v>10206</v>
      </c>
      <c r="D1512" s="190" t="s">
        <v>27</v>
      </c>
      <c r="E1512" s="190" t="s">
        <v>518</v>
      </c>
      <c r="F1512" s="190" t="s">
        <v>17233</v>
      </c>
      <c r="G1512" s="190">
        <v>9789</v>
      </c>
      <c r="H1512" s="191">
        <v>0.50790000000000002</v>
      </c>
    </row>
    <row r="1513" spans="2:8" x14ac:dyDescent="0.25">
      <c r="B1513" s="190">
        <v>29057</v>
      </c>
      <c r="C1513" s="190" t="s">
        <v>10214</v>
      </c>
      <c r="D1513" s="190" t="s">
        <v>27</v>
      </c>
      <c r="E1513" s="190" t="s">
        <v>987</v>
      </c>
      <c r="F1513" s="190" t="s">
        <v>17233</v>
      </c>
      <c r="G1513" s="190">
        <v>3555</v>
      </c>
      <c r="H1513" s="191">
        <v>0.55090000000000006</v>
      </c>
    </row>
    <row r="1514" spans="2:8" x14ac:dyDescent="0.25">
      <c r="B1514" s="190">
        <v>29059</v>
      </c>
      <c r="C1514" s="190" t="s">
        <v>10218</v>
      </c>
      <c r="D1514" s="190" t="s">
        <v>27</v>
      </c>
      <c r="E1514" s="190" t="s">
        <v>743</v>
      </c>
      <c r="F1514" s="190" t="s">
        <v>17233</v>
      </c>
      <c r="G1514" s="190">
        <v>7180</v>
      </c>
      <c r="H1514" s="191">
        <v>0.53670000000000007</v>
      </c>
    </row>
    <row r="1515" spans="2:8" x14ac:dyDescent="0.25">
      <c r="B1515" s="190">
        <v>29061</v>
      </c>
      <c r="C1515" s="190" t="s">
        <v>10222</v>
      </c>
      <c r="D1515" s="190" t="s">
        <v>27</v>
      </c>
      <c r="E1515" s="190" t="s">
        <v>562</v>
      </c>
      <c r="F1515" s="190" t="s">
        <v>17233</v>
      </c>
      <c r="G1515" s="190">
        <v>4185</v>
      </c>
      <c r="H1515" s="191">
        <v>0.62460000000000004</v>
      </c>
    </row>
    <row r="1516" spans="2:8" x14ac:dyDescent="0.25">
      <c r="B1516" s="190">
        <v>29063</v>
      </c>
      <c r="C1516" s="190" t="s">
        <v>10226</v>
      </c>
      <c r="D1516" s="190" t="s">
        <v>27</v>
      </c>
      <c r="E1516" s="190" t="s">
        <v>663</v>
      </c>
      <c r="F1516" s="190" t="s">
        <v>17233</v>
      </c>
      <c r="G1516" s="190">
        <v>6627</v>
      </c>
      <c r="H1516" s="191">
        <v>0.60350000000000004</v>
      </c>
    </row>
    <row r="1517" spans="2:8" x14ac:dyDescent="0.25">
      <c r="B1517" s="190">
        <v>29065</v>
      </c>
      <c r="C1517" s="190" t="s">
        <v>10228</v>
      </c>
      <c r="D1517" s="190" t="s">
        <v>27</v>
      </c>
      <c r="E1517" s="190" t="s">
        <v>1083</v>
      </c>
      <c r="F1517" s="190" t="s">
        <v>17233</v>
      </c>
      <c r="G1517" s="190">
        <v>6294</v>
      </c>
      <c r="H1517" s="191">
        <v>0.50740000000000007</v>
      </c>
    </row>
    <row r="1518" spans="2:8" x14ac:dyDescent="0.25">
      <c r="B1518" s="190">
        <v>29067</v>
      </c>
      <c r="C1518" s="190" t="s">
        <v>10232</v>
      </c>
      <c r="D1518" s="190" t="s">
        <v>27</v>
      </c>
      <c r="E1518" s="190" t="s">
        <v>169</v>
      </c>
      <c r="F1518" s="190" t="s">
        <v>17233</v>
      </c>
      <c r="G1518" s="190">
        <v>6211</v>
      </c>
      <c r="H1518" s="191">
        <v>0.53890000000000005</v>
      </c>
    </row>
    <row r="1519" spans="2:8" x14ac:dyDescent="0.25">
      <c r="B1519" s="190">
        <v>29069</v>
      </c>
      <c r="C1519" s="190" t="s">
        <v>10236</v>
      </c>
      <c r="D1519" s="190" t="s">
        <v>27</v>
      </c>
      <c r="E1519" s="190" t="s">
        <v>1126</v>
      </c>
      <c r="F1519" s="190" t="s">
        <v>17233</v>
      </c>
      <c r="G1519" s="190">
        <v>10373</v>
      </c>
      <c r="H1519" s="191">
        <v>0.44159999999999999</v>
      </c>
    </row>
    <row r="1520" spans="2:8" x14ac:dyDescent="0.25">
      <c r="B1520" s="190">
        <v>29071</v>
      </c>
      <c r="C1520" s="190" t="s">
        <v>10240</v>
      </c>
      <c r="D1520" s="190" t="s">
        <v>27</v>
      </c>
      <c r="E1520" s="190" t="s">
        <v>207</v>
      </c>
      <c r="F1520" s="190" t="s">
        <v>17233</v>
      </c>
      <c r="G1520" s="190">
        <v>47430</v>
      </c>
      <c r="H1520" s="191">
        <v>0.56069999999999998</v>
      </c>
    </row>
    <row r="1521" spans="2:8" x14ac:dyDescent="0.25">
      <c r="B1521" s="190">
        <v>29073</v>
      </c>
      <c r="C1521" s="190" t="s">
        <v>10242</v>
      </c>
      <c r="D1521" s="190" t="s">
        <v>27</v>
      </c>
      <c r="E1521" s="190" t="s">
        <v>1168</v>
      </c>
      <c r="F1521" s="190" t="s">
        <v>17233</v>
      </c>
      <c r="G1521" s="190">
        <v>7015</v>
      </c>
      <c r="H1521" s="191">
        <v>0.56950000000000001</v>
      </c>
    </row>
    <row r="1522" spans="2:8" x14ac:dyDescent="0.25">
      <c r="B1522" s="190">
        <v>29075</v>
      </c>
      <c r="C1522" s="190" t="s">
        <v>10246</v>
      </c>
      <c r="D1522" s="190" t="s">
        <v>27</v>
      </c>
      <c r="E1522" s="190" t="s">
        <v>1191</v>
      </c>
      <c r="F1522" s="190" t="s">
        <v>17233</v>
      </c>
      <c r="G1522" s="190">
        <v>3034</v>
      </c>
      <c r="H1522" s="191">
        <v>0.57420000000000004</v>
      </c>
    </row>
    <row r="1523" spans="2:8" x14ac:dyDescent="0.25">
      <c r="B1523" s="190">
        <v>29077</v>
      </c>
      <c r="C1523" s="190" t="s">
        <v>10250</v>
      </c>
      <c r="D1523" s="190" t="s">
        <v>27</v>
      </c>
      <c r="E1523" s="190" t="s">
        <v>758</v>
      </c>
      <c r="F1523" s="190" t="s">
        <v>17233</v>
      </c>
      <c r="G1523" s="190">
        <v>112568</v>
      </c>
      <c r="H1523" s="191">
        <v>0.47289999999999999</v>
      </c>
    </row>
    <row r="1524" spans="2:8" x14ac:dyDescent="0.25">
      <c r="B1524" s="190">
        <v>29079</v>
      </c>
      <c r="C1524" s="190" t="s">
        <v>10252</v>
      </c>
      <c r="D1524" s="190" t="s">
        <v>27</v>
      </c>
      <c r="E1524" s="190" t="s">
        <v>1041</v>
      </c>
      <c r="F1524" s="190" t="s">
        <v>17233</v>
      </c>
      <c r="G1524" s="190">
        <v>4150</v>
      </c>
      <c r="H1524" s="191">
        <v>0.54469999999999996</v>
      </c>
    </row>
    <row r="1525" spans="2:8" x14ac:dyDescent="0.25">
      <c r="B1525" s="190">
        <v>29081</v>
      </c>
      <c r="C1525" s="190" t="s">
        <v>10256</v>
      </c>
      <c r="D1525" s="190" t="s">
        <v>27</v>
      </c>
      <c r="E1525" s="190" t="s">
        <v>683</v>
      </c>
      <c r="F1525" s="190" t="s">
        <v>17233</v>
      </c>
      <c r="G1525" s="190">
        <v>3754</v>
      </c>
      <c r="H1525" s="191">
        <v>0.5786</v>
      </c>
    </row>
    <row r="1526" spans="2:8" x14ac:dyDescent="0.25">
      <c r="B1526" s="190">
        <v>29083</v>
      </c>
      <c r="C1526" s="190" t="s">
        <v>10260</v>
      </c>
      <c r="D1526" s="190" t="s">
        <v>27</v>
      </c>
      <c r="E1526" s="190" t="s">
        <v>1077</v>
      </c>
      <c r="F1526" s="190" t="s">
        <v>17233</v>
      </c>
      <c r="G1526" s="190">
        <v>9249</v>
      </c>
      <c r="H1526" s="191">
        <v>0.51259999999999994</v>
      </c>
    </row>
    <row r="1527" spans="2:8" x14ac:dyDescent="0.25">
      <c r="B1527" s="190">
        <v>29085</v>
      </c>
      <c r="C1527" s="190" t="s">
        <v>10264</v>
      </c>
      <c r="D1527" s="190" t="s">
        <v>27</v>
      </c>
      <c r="E1527" s="190" t="s">
        <v>1294</v>
      </c>
      <c r="F1527" s="190" t="s">
        <v>17233</v>
      </c>
      <c r="G1527" s="190">
        <v>4880</v>
      </c>
      <c r="H1527" s="191">
        <v>0.58150000000000002</v>
      </c>
    </row>
    <row r="1528" spans="2:8" x14ac:dyDescent="0.25">
      <c r="B1528" s="190">
        <v>29087</v>
      </c>
      <c r="C1528" s="190" t="s">
        <v>10268</v>
      </c>
      <c r="D1528" s="190" t="s">
        <v>27</v>
      </c>
      <c r="E1528" s="190" t="s">
        <v>1314</v>
      </c>
      <c r="F1528" s="190" t="s">
        <v>17233</v>
      </c>
      <c r="G1528" s="190">
        <v>2329</v>
      </c>
      <c r="H1528" s="191">
        <v>0.59689999999999999</v>
      </c>
    </row>
    <row r="1529" spans="2:8" x14ac:dyDescent="0.25">
      <c r="B1529" s="190">
        <v>29089</v>
      </c>
      <c r="C1529" s="190" t="s">
        <v>10272</v>
      </c>
      <c r="D1529" s="190" t="s">
        <v>27</v>
      </c>
      <c r="E1529" s="190" t="s">
        <v>532</v>
      </c>
      <c r="F1529" s="190" t="s">
        <v>17233</v>
      </c>
      <c r="G1529" s="190">
        <v>4279</v>
      </c>
      <c r="H1529" s="191">
        <v>0.52900000000000003</v>
      </c>
    </row>
    <row r="1530" spans="2:8" x14ac:dyDescent="0.25">
      <c r="B1530" s="190">
        <v>29091</v>
      </c>
      <c r="C1530" s="190" t="s">
        <v>10276</v>
      </c>
      <c r="D1530" s="190" t="s">
        <v>27</v>
      </c>
      <c r="E1530" s="190" t="s">
        <v>1350</v>
      </c>
      <c r="F1530" s="190" t="s">
        <v>17233</v>
      </c>
      <c r="G1530" s="190">
        <v>16279</v>
      </c>
      <c r="H1530" s="191">
        <v>0.5121</v>
      </c>
    </row>
    <row r="1531" spans="2:8" x14ac:dyDescent="0.25">
      <c r="B1531" s="190">
        <v>29093</v>
      </c>
      <c r="C1531" s="190" t="s">
        <v>10280</v>
      </c>
      <c r="D1531" s="190" t="s">
        <v>27</v>
      </c>
      <c r="E1531" s="190" t="s">
        <v>488</v>
      </c>
      <c r="F1531" s="190" t="s">
        <v>17233</v>
      </c>
      <c r="G1531" s="190">
        <v>4866</v>
      </c>
      <c r="H1531" s="191">
        <v>0.52739999999999998</v>
      </c>
    </row>
    <row r="1532" spans="2:8" x14ac:dyDescent="0.25">
      <c r="B1532" s="190">
        <v>29095</v>
      </c>
      <c r="C1532" s="190" t="s">
        <v>10284</v>
      </c>
      <c r="D1532" s="190" t="s">
        <v>27</v>
      </c>
      <c r="E1532" s="190" t="s">
        <v>609</v>
      </c>
      <c r="F1532" s="190" t="s">
        <v>17233</v>
      </c>
      <c r="G1532" s="190">
        <v>255704</v>
      </c>
      <c r="H1532" s="191">
        <v>0.46350000000000002</v>
      </c>
    </row>
    <row r="1533" spans="2:8" x14ac:dyDescent="0.25">
      <c r="B1533" s="190">
        <v>29097</v>
      </c>
      <c r="C1533" s="190" t="s">
        <v>10286</v>
      </c>
      <c r="D1533" s="190" t="s">
        <v>27</v>
      </c>
      <c r="E1533" s="190" t="s">
        <v>947</v>
      </c>
      <c r="F1533" s="190" t="s">
        <v>17233</v>
      </c>
      <c r="G1533" s="190">
        <v>46044</v>
      </c>
      <c r="H1533" s="191">
        <v>0.48659999999999998</v>
      </c>
    </row>
    <row r="1534" spans="2:8" x14ac:dyDescent="0.25">
      <c r="B1534" s="190">
        <v>29099</v>
      </c>
      <c r="C1534" s="190" t="s">
        <v>10290</v>
      </c>
      <c r="D1534" s="190" t="s">
        <v>27</v>
      </c>
      <c r="E1534" s="190" t="s">
        <v>648</v>
      </c>
      <c r="F1534" s="190" t="s">
        <v>17233</v>
      </c>
      <c r="G1534" s="190">
        <v>102359</v>
      </c>
      <c r="H1534" s="191">
        <v>0.57979999999999998</v>
      </c>
    </row>
    <row r="1535" spans="2:8" x14ac:dyDescent="0.25">
      <c r="B1535" s="190">
        <v>29101</v>
      </c>
      <c r="C1535" s="190" t="s">
        <v>10292</v>
      </c>
      <c r="D1535" s="190" t="s">
        <v>27</v>
      </c>
      <c r="E1535" s="190" t="s">
        <v>457</v>
      </c>
      <c r="F1535" s="190" t="s">
        <v>17233</v>
      </c>
      <c r="G1535" s="190">
        <v>20828</v>
      </c>
      <c r="H1535" s="191">
        <v>0.48070000000000002</v>
      </c>
    </row>
    <row r="1536" spans="2:8" x14ac:dyDescent="0.25">
      <c r="B1536" s="190">
        <v>29103</v>
      </c>
      <c r="C1536" s="190" t="s">
        <v>10296</v>
      </c>
      <c r="D1536" s="190" t="s">
        <v>27</v>
      </c>
      <c r="E1536" s="190" t="s">
        <v>329</v>
      </c>
      <c r="F1536" s="190" t="s">
        <v>17233</v>
      </c>
      <c r="G1536" s="190">
        <v>1990</v>
      </c>
      <c r="H1536" s="191">
        <v>0.62909999999999999</v>
      </c>
    </row>
    <row r="1537" spans="2:8" x14ac:dyDescent="0.25">
      <c r="B1537" s="190">
        <v>29105</v>
      </c>
      <c r="C1537" s="190" t="s">
        <v>10300</v>
      </c>
      <c r="D1537" s="190" t="s">
        <v>27</v>
      </c>
      <c r="E1537" s="190" t="s">
        <v>1488</v>
      </c>
      <c r="F1537" s="190" t="s">
        <v>17233</v>
      </c>
      <c r="G1537" s="190">
        <v>13659</v>
      </c>
      <c r="H1537" s="191">
        <v>0.49609999999999999</v>
      </c>
    </row>
    <row r="1538" spans="2:8" x14ac:dyDescent="0.25">
      <c r="B1538" s="190">
        <v>29107</v>
      </c>
      <c r="C1538" s="190" t="s">
        <v>10304</v>
      </c>
      <c r="D1538" s="190" t="s">
        <v>27</v>
      </c>
      <c r="E1538" s="190" t="s">
        <v>1075</v>
      </c>
      <c r="F1538" s="190" t="s">
        <v>17233</v>
      </c>
      <c r="G1538" s="190">
        <v>14589</v>
      </c>
      <c r="H1538" s="191">
        <v>0.55210000000000004</v>
      </c>
    </row>
    <row r="1539" spans="2:8" x14ac:dyDescent="0.25">
      <c r="B1539" s="190">
        <v>29109</v>
      </c>
      <c r="C1539" s="190" t="s">
        <v>10306</v>
      </c>
      <c r="D1539" s="190" t="s">
        <v>27</v>
      </c>
      <c r="E1539" s="190" t="s">
        <v>1175</v>
      </c>
      <c r="F1539" s="190" t="s">
        <v>17233</v>
      </c>
      <c r="G1539" s="190">
        <v>16128</v>
      </c>
      <c r="H1539" s="191">
        <v>0.53369999999999995</v>
      </c>
    </row>
    <row r="1540" spans="2:8" x14ac:dyDescent="0.25">
      <c r="B1540" s="190">
        <v>29111</v>
      </c>
      <c r="C1540" s="190" t="s">
        <v>10310</v>
      </c>
      <c r="D1540" s="190" t="s">
        <v>27</v>
      </c>
      <c r="E1540" s="190" t="s">
        <v>791</v>
      </c>
      <c r="F1540" s="190" t="s">
        <v>17233</v>
      </c>
      <c r="G1540" s="190">
        <v>4423</v>
      </c>
      <c r="H1540" s="191">
        <v>0.5716</v>
      </c>
    </row>
    <row r="1541" spans="2:8" x14ac:dyDescent="0.25">
      <c r="B1541" s="190">
        <v>29113</v>
      </c>
      <c r="C1541" s="190" t="s">
        <v>10314</v>
      </c>
      <c r="D1541" s="190" t="s">
        <v>27</v>
      </c>
      <c r="E1541" s="190" t="s">
        <v>365</v>
      </c>
      <c r="F1541" s="190" t="s">
        <v>17233</v>
      </c>
      <c r="G1541" s="190">
        <v>25883</v>
      </c>
      <c r="H1541" s="191">
        <v>0.5776</v>
      </c>
    </row>
    <row r="1542" spans="2:8" x14ac:dyDescent="0.25">
      <c r="B1542" s="190">
        <v>29115</v>
      </c>
      <c r="C1542" s="190" t="s">
        <v>10316</v>
      </c>
      <c r="D1542" s="190" t="s">
        <v>27</v>
      </c>
      <c r="E1542" s="190" t="s">
        <v>813</v>
      </c>
      <c r="F1542" s="190" t="s">
        <v>17233</v>
      </c>
      <c r="G1542" s="190">
        <v>5462</v>
      </c>
      <c r="H1542" s="191">
        <v>0.56999999999999995</v>
      </c>
    </row>
    <row r="1543" spans="2:8" x14ac:dyDescent="0.25">
      <c r="B1543" s="190">
        <v>29117</v>
      </c>
      <c r="C1543" s="190" t="s">
        <v>10320</v>
      </c>
      <c r="D1543" s="190" t="s">
        <v>27</v>
      </c>
      <c r="E1543" s="190" t="s">
        <v>913</v>
      </c>
      <c r="F1543" s="190" t="s">
        <v>17233</v>
      </c>
      <c r="G1543" s="190">
        <v>7073</v>
      </c>
      <c r="H1543" s="191">
        <v>0.55200000000000005</v>
      </c>
    </row>
    <row r="1544" spans="2:8" x14ac:dyDescent="0.25">
      <c r="B1544" s="190">
        <v>29119</v>
      </c>
      <c r="C1544" s="190" t="s">
        <v>10324</v>
      </c>
      <c r="D1544" s="190" t="s">
        <v>27</v>
      </c>
      <c r="E1544" s="190" t="s">
        <v>1605</v>
      </c>
      <c r="F1544" s="190" t="s">
        <v>17233</v>
      </c>
      <c r="G1544" s="190">
        <v>9138</v>
      </c>
      <c r="H1544" s="191">
        <v>0.47170000000000001</v>
      </c>
    </row>
    <row r="1545" spans="2:8" x14ac:dyDescent="0.25">
      <c r="B1545" s="190">
        <v>29121</v>
      </c>
      <c r="C1545" s="190" t="s">
        <v>10328</v>
      </c>
      <c r="D1545" s="190" t="s">
        <v>27</v>
      </c>
      <c r="E1545" s="190" t="s">
        <v>1308</v>
      </c>
      <c r="F1545" s="190" t="s">
        <v>17233</v>
      </c>
      <c r="G1545" s="190">
        <v>6796</v>
      </c>
      <c r="H1545" s="191">
        <v>0.56799999999999995</v>
      </c>
    </row>
    <row r="1546" spans="2:8" x14ac:dyDescent="0.25">
      <c r="B1546" s="190">
        <v>29123</v>
      </c>
      <c r="C1546" s="190" t="s">
        <v>10332</v>
      </c>
      <c r="D1546" s="190" t="s">
        <v>27</v>
      </c>
      <c r="E1546" s="190" t="s">
        <v>941</v>
      </c>
      <c r="F1546" s="190" t="s">
        <v>17233</v>
      </c>
      <c r="G1546" s="190">
        <v>4872</v>
      </c>
      <c r="H1546" s="191">
        <v>0.51439999999999997</v>
      </c>
    </row>
    <row r="1547" spans="2:8" x14ac:dyDescent="0.25">
      <c r="B1547" s="190">
        <v>29125</v>
      </c>
      <c r="C1547" s="190" t="s">
        <v>10336</v>
      </c>
      <c r="D1547" s="190" t="s">
        <v>27</v>
      </c>
      <c r="E1547" s="190" t="s">
        <v>1654</v>
      </c>
      <c r="F1547" s="190" t="s">
        <v>17233</v>
      </c>
      <c r="G1547" s="190">
        <v>4064</v>
      </c>
      <c r="H1547" s="191">
        <v>0.58040000000000003</v>
      </c>
    </row>
    <row r="1548" spans="2:8" x14ac:dyDescent="0.25">
      <c r="B1548" s="190">
        <v>29127</v>
      </c>
      <c r="C1548" s="190" t="s">
        <v>10340</v>
      </c>
      <c r="D1548" s="190" t="s">
        <v>27</v>
      </c>
      <c r="E1548" s="190" t="s">
        <v>866</v>
      </c>
      <c r="F1548" s="190" t="s">
        <v>17233</v>
      </c>
      <c r="G1548" s="190">
        <v>11098</v>
      </c>
      <c r="H1548" s="191">
        <v>0.49380000000000002</v>
      </c>
    </row>
    <row r="1549" spans="2:8" x14ac:dyDescent="0.25">
      <c r="B1549" s="190">
        <v>29129</v>
      </c>
      <c r="C1549" s="190" t="s">
        <v>10344</v>
      </c>
      <c r="D1549" s="190" t="s">
        <v>27</v>
      </c>
      <c r="E1549" s="190" t="s">
        <v>478</v>
      </c>
      <c r="F1549" s="190" t="s">
        <v>17233</v>
      </c>
      <c r="G1549" s="190">
        <v>1848</v>
      </c>
      <c r="H1549" s="191">
        <v>0.63749999999999996</v>
      </c>
    </row>
    <row r="1550" spans="2:8" x14ac:dyDescent="0.25">
      <c r="B1550" s="190">
        <v>29131</v>
      </c>
      <c r="C1550" s="190" t="s">
        <v>10348</v>
      </c>
      <c r="D1550" s="190" t="s">
        <v>27</v>
      </c>
      <c r="E1550" s="190" t="s">
        <v>1343</v>
      </c>
      <c r="F1550" s="190" t="s">
        <v>17233</v>
      </c>
      <c r="G1550" s="190">
        <v>10564</v>
      </c>
      <c r="H1550" s="191">
        <v>0.52539999999999998</v>
      </c>
    </row>
    <row r="1551" spans="2:8" x14ac:dyDescent="0.25">
      <c r="B1551" s="190">
        <v>29133</v>
      </c>
      <c r="C1551" s="190" t="s">
        <v>10352</v>
      </c>
      <c r="D1551" s="190" t="s">
        <v>27</v>
      </c>
      <c r="E1551" s="190" t="s">
        <v>1362</v>
      </c>
      <c r="F1551" s="190" t="s">
        <v>17233</v>
      </c>
      <c r="G1551" s="190">
        <v>5034</v>
      </c>
      <c r="H1551" s="191">
        <v>0.4582</v>
      </c>
    </row>
    <row r="1552" spans="2:8" x14ac:dyDescent="0.25">
      <c r="B1552" s="190">
        <v>29135</v>
      </c>
      <c r="C1552" s="190" t="s">
        <v>10356</v>
      </c>
      <c r="D1552" s="190" t="s">
        <v>27</v>
      </c>
      <c r="E1552" s="190" t="s">
        <v>1729</v>
      </c>
      <c r="F1552" s="190" t="s">
        <v>17233</v>
      </c>
      <c r="G1552" s="190">
        <v>7337</v>
      </c>
      <c r="H1552" s="191">
        <v>0.57999999999999996</v>
      </c>
    </row>
    <row r="1553" spans="2:8" x14ac:dyDescent="0.25">
      <c r="B1553" s="190">
        <v>29137</v>
      </c>
      <c r="C1553" s="190" t="s">
        <v>10360</v>
      </c>
      <c r="D1553" s="190" t="s">
        <v>27</v>
      </c>
      <c r="E1553" s="190" t="s">
        <v>965</v>
      </c>
      <c r="F1553" s="190" t="s">
        <v>17233</v>
      </c>
      <c r="G1553" s="190">
        <v>3895</v>
      </c>
      <c r="H1553" s="191">
        <v>0.56810000000000005</v>
      </c>
    </row>
    <row r="1554" spans="2:8" x14ac:dyDescent="0.25">
      <c r="B1554" s="190">
        <v>29139</v>
      </c>
      <c r="C1554" s="190" t="s">
        <v>10364</v>
      </c>
      <c r="D1554" s="190" t="s">
        <v>27</v>
      </c>
      <c r="E1554" s="190" t="s">
        <v>598</v>
      </c>
      <c r="F1554" s="190" t="s">
        <v>17233</v>
      </c>
      <c r="G1554" s="190">
        <v>5234</v>
      </c>
      <c r="H1554" s="191">
        <v>0.54820000000000002</v>
      </c>
    </row>
    <row r="1555" spans="2:8" x14ac:dyDescent="0.25">
      <c r="B1555" s="190">
        <v>29141</v>
      </c>
      <c r="C1555" s="190" t="s">
        <v>10368</v>
      </c>
      <c r="D1555" s="190" t="s">
        <v>27</v>
      </c>
      <c r="E1555" s="190" t="s">
        <v>615</v>
      </c>
      <c r="F1555" s="190" t="s">
        <v>17233</v>
      </c>
      <c r="G1555" s="190">
        <v>10420</v>
      </c>
      <c r="H1555" s="191">
        <v>0.59420000000000006</v>
      </c>
    </row>
    <row r="1556" spans="2:8" x14ac:dyDescent="0.25">
      <c r="B1556" s="190">
        <v>29143</v>
      </c>
      <c r="C1556" s="190" t="s">
        <v>10372</v>
      </c>
      <c r="D1556" s="190" t="s">
        <v>27</v>
      </c>
      <c r="E1556" s="190" t="s">
        <v>1780</v>
      </c>
      <c r="F1556" s="190" t="s">
        <v>17233</v>
      </c>
      <c r="G1556" s="190">
        <v>7289</v>
      </c>
      <c r="H1556" s="191">
        <v>0.48969999999999997</v>
      </c>
    </row>
    <row r="1557" spans="2:8" x14ac:dyDescent="0.25">
      <c r="B1557" s="190">
        <v>29145</v>
      </c>
      <c r="C1557" s="190" t="s">
        <v>10376</v>
      </c>
      <c r="D1557" s="190" t="s">
        <v>27</v>
      </c>
      <c r="E1557" s="190" t="s">
        <v>1443</v>
      </c>
      <c r="F1557" s="190" t="s">
        <v>17233</v>
      </c>
      <c r="G1557" s="190">
        <v>25671</v>
      </c>
      <c r="H1557" s="191">
        <v>0.55100000000000005</v>
      </c>
    </row>
    <row r="1558" spans="2:8" x14ac:dyDescent="0.25">
      <c r="B1558" s="190">
        <v>29147</v>
      </c>
      <c r="C1558" s="190" t="s">
        <v>10378</v>
      </c>
      <c r="D1558" s="190" t="s">
        <v>27</v>
      </c>
      <c r="E1558" s="190" t="s">
        <v>1808</v>
      </c>
      <c r="F1558" s="190" t="s">
        <v>17233</v>
      </c>
      <c r="G1558" s="190">
        <v>8669</v>
      </c>
      <c r="H1558" s="191">
        <v>0.44240000000000002</v>
      </c>
    </row>
    <row r="1559" spans="2:8" x14ac:dyDescent="0.25">
      <c r="B1559" s="190">
        <v>29149</v>
      </c>
      <c r="C1559" s="190" t="s">
        <v>10382</v>
      </c>
      <c r="D1559" s="190" t="s">
        <v>27</v>
      </c>
      <c r="E1559" s="190" t="s">
        <v>1816</v>
      </c>
      <c r="F1559" s="190" t="s">
        <v>17233</v>
      </c>
      <c r="G1559" s="190">
        <v>4271</v>
      </c>
      <c r="H1559" s="191">
        <v>0.50639999999999996</v>
      </c>
    </row>
    <row r="1560" spans="2:8" x14ac:dyDescent="0.25">
      <c r="B1560" s="190">
        <v>29151</v>
      </c>
      <c r="C1560" s="190" t="s">
        <v>10386</v>
      </c>
      <c r="D1560" s="190" t="s">
        <v>27</v>
      </c>
      <c r="E1560" s="190" t="s">
        <v>1563</v>
      </c>
      <c r="F1560" s="190" t="s">
        <v>17233</v>
      </c>
      <c r="G1560" s="190">
        <v>6599</v>
      </c>
      <c r="H1560" s="191">
        <v>0.57020000000000004</v>
      </c>
    </row>
    <row r="1561" spans="2:8" x14ac:dyDescent="0.25">
      <c r="B1561" s="190">
        <v>29153</v>
      </c>
      <c r="C1561" s="190" t="s">
        <v>10388</v>
      </c>
      <c r="D1561" s="190" t="s">
        <v>27</v>
      </c>
      <c r="E1561" s="190" t="s">
        <v>1833</v>
      </c>
      <c r="F1561" s="190" t="s">
        <v>17233</v>
      </c>
      <c r="G1561" s="190">
        <v>4916</v>
      </c>
      <c r="H1561" s="191">
        <v>0.57040000000000002</v>
      </c>
    </row>
    <row r="1562" spans="2:8" x14ac:dyDescent="0.25">
      <c r="B1562" s="190">
        <v>29155</v>
      </c>
      <c r="C1562" s="190" t="s">
        <v>10392</v>
      </c>
      <c r="D1562" s="190" t="s">
        <v>27</v>
      </c>
      <c r="E1562" s="190" t="s">
        <v>1845</v>
      </c>
      <c r="F1562" s="190" t="s">
        <v>17233</v>
      </c>
      <c r="G1562" s="190">
        <v>4736</v>
      </c>
      <c r="H1562" s="191">
        <v>0.37030000000000002</v>
      </c>
    </row>
    <row r="1563" spans="2:8" x14ac:dyDescent="0.25">
      <c r="B1563" s="190">
        <v>29157</v>
      </c>
      <c r="C1563" s="190" t="s">
        <v>10396</v>
      </c>
      <c r="D1563" s="190" t="s">
        <v>27</v>
      </c>
      <c r="E1563" s="190" t="s">
        <v>1436</v>
      </c>
      <c r="F1563" s="190" t="s">
        <v>17233</v>
      </c>
      <c r="G1563" s="190">
        <v>8779</v>
      </c>
      <c r="H1563" s="191">
        <v>0.57969999999999999</v>
      </c>
    </row>
    <row r="1564" spans="2:8" x14ac:dyDescent="0.25">
      <c r="B1564" s="190">
        <v>29159</v>
      </c>
      <c r="C1564" s="190" t="s">
        <v>10400</v>
      </c>
      <c r="D1564" s="190" t="s">
        <v>27</v>
      </c>
      <c r="E1564" s="190" t="s">
        <v>1867</v>
      </c>
      <c r="F1564" s="190" t="s">
        <v>17233</v>
      </c>
      <c r="G1564" s="190">
        <v>16502</v>
      </c>
      <c r="H1564" s="191">
        <v>0.50209999999999999</v>
      </c>
    </row>
    <row r="1565" spans="2:8" x14ac:dyDescent="0.25">
      <c r="B1565" s="190">
        <v>29161</v>
      </c>
      <c r="C1565" s="190" t="s">
        <v>10404</v>
      </c>
      <c r="D1565" s="190" t="s">
        <v>27</v>
      </c>
      <c r="E1565" s="190" t="s">
        <v>1741</v>
      </c>
      <c r="F1565" s="190" t="s">
        <v>17233</v>
      </c>
      <c r="G1565" s="190">
        <v>17554</v>
      </c>
      <c r="H1565" s="191">
        <v>0.47320000000000001</v>
      </c>
    </row>
    <row r="1566" spans="2:8" x14ac:dyDescent="0.25">
      <c r="B1566" s="190">
        <v>29163</v>
      </c>
      <c r="C1566" s="190" t="s">
        <v>10408</v>
      </c>
      <c r="D1566" s="190" t="s">
        <v>27</v>
      </c>
      <c r="E1566" s="190" t="s">
        <v>1475</v>
      </c>
      <c r="F1566" s="190" t="s">
        <v>17233</v>
      </c>
      <c r="G1566" s="190">
        <v>8425</v>
      </c>
      <c r="H1566" s="191">
        <v>0.56859999999999999</v>
      </c>
    </row>
    <row r="1567" spans="2:8" x14ac:dyDescent="0.25">
      <c r="B1567" s="190">
        <v>29165</v>
      </c>
      <c r="C1567" s="190" t="s">
        <v>10412</v>
      </c>
      <c r="D1567" s="190" t="s">
        <v>27</v>
      </c>
      <c r="E1567" s="190" t="s">
        <v>655</v>
      </c>
      <c r="F1567" s="190" t="s">
        <v>17233</v>
      </c>
      <c r="G1567" s="190">
        <v>47390</v>
      </c>
      <c r="H1567" s="191">
        <v>0.56240000000000001</v>
      </c>
    </row>
    <row r="1568" spans="2:8" x14ac:dyDescent="0.25">
      <c r="B1568" s="190">
        <v>29167</v>
      </c>
      <c r="C1568" s="190" t="s">
        <v>10414</v>
      </c>
      <c r="D1568" s="190" t="s">
        <v>27</v>
      </c>
      <c r="E1568" s="190" t="s">
        <v>945</v>
      </c>
      <c r="F1568" s="190" t="s">
        <v>17233</v>
      </c>
      <c r="G1568" s="190">
        <v>12836</v>
      </c>
      <c r="H1568" s="191">
        <v>0.50840000000000007</v>
      </c>
    </row>
    <row r="1569" spans="2:8" x14ac:dyDescent="0.25">
      <c r="B1569" s="190">
        <v>29169</v>
      </c>
      <c r="C1569" s="190" t="s">
        <v>10418</v>
      </c>
      <c r="D1569" s="190" t="s">
        <v>27</v>
      </c>
      <c r="E1569" s="190" t="s">
        <v>1599</v>
      </c>
      <c r="F1569" s="190" t="s">
        <v>17233</v>
      </c>
      <c r="G1569" s="190">
        <v>17223</v>
      </c>
      <c r="H1569" s="191">
        <v>0.41799999999999998</v>
      </c>
    </row>
    <row r="1570" spans="2:8" x14ac:dyDescent="0.25">
      <c r="B1570" s="190">
        <v>29171</v>
      </c>
      <c r="C1570" s="190" t="s">
        <v>10422</v>
      </c>
      <c r="D1570" s="190" t="s">
        <v>27</v>
      </c>
      <c r="E1570" s="190" t="s">
        <v>1238</v>
      </c>
      <c r="F1570" s="190" t="s">
        <v>17233</v>
      </c>
      <c r="G1570" s="190">
        <v>2081</v>
      </c>
      <c r="H1570" s="191">
        <v>0.56380000000000008</v>
      </c>
    </row>
    <row r="1571" spans="2:8" x14ac:dyDescent="0.25">
      <c r="B1571" s="190">
        <v>29173</v>
      </c>
      <c r="C1571" s="190" t="s">
        <v>10426</v>
      </c>
      <c r="D1571" s="190" t="s">
        <v>27</v>
      </c>
      <c r="E1571" s="190" t="s">
        <v>1927</v>
      </c>
      <c r="F1571" s="190" t="s">
        <v>17233</v>
      </c>
      <c r="G1571" s="190">
        <v>5232</v>
      </c>
      <c r="H1571" s="191">
        <v>0.63009999999999999</v>
      </c>
    </row>
    <row r="1572" spans="2:8" x14ac:dyDescent="0.25">
      <c r="B1572" s="190">
        <v>29175</v>
      </c>
      <c r="C1572" s="190" t="s">
        <v>10430</v>
      </c>
      <c r="D1572" s="190" t="s">
        <v>27</v>
      </c>
      <c r="E1572" s="190" t="s">
        <v>1282</v>
      </c>
      <c r="F1572" s="190" t="s">
        <v>17233</v>
      </c>
      <c r="G1572" s="190">
        <v>9820</v>
      </c>
      <c r="H1572" s="191">
        <v>0.49359999999999998</v>
      </c>
    </row>
    <row r="1573" spans="2:8" x14ac:dyDescent="0.25">
      <c r="B1573" s="190">
        <v>29177</v>
      </c>
      <c r="C1573" s="190" t="s">
        <v>10434</v>
      </c>
      <c r="D1573" s="190" t="s">
        <v>27</v>
      </c>
      <c r="E1573" s="190" t="s">
        <v>1938</v>
      </c>
      <c r="F1573" s="190" t="s">
        <v>17233</v>
      </c>
      <c r="G1573" s="190">
        <v>10606</v>
      </c>
      <c r="H1573" s="191">
        <v>0.56509999999999994</v>
      </c>
    </row>
    <row r="1574" spans="2:8" x14ac:dyDescent="0.25">
      <c r="B1574" s="190">
        <v>29179</v>
      </c>
      <c r="C1574" s="190" t="s">
        <v>10436</v>
      </c>
      <c r="D1574" s="190" t="s">
        <v>27</v>
      </c>
      <c r="E1574" s="190" t="s">
        <v>1944</v>
      </c>
      <c r="F1574" s="190" t="s">
        <v>17233</v>
      </c>
      <c r="G1574" s="190">
        <v>3155</v>
      </c>
      <c r="H1574" s="191">
        <v>0.60219999999999996</v>
      </c>
    </row>
    <row r="1575" spans="2:8" x14ac:dyDescent="0.25">
      <c r="B1575" s="190">
        <v>29181</v>
      </c>
      <c r="C1575" s="190" t="s">
        <v>10440</v>
      </c>
      <c r="D1575" s="190" t="s">
        <v>27</v>
      </c>
      <c r="E1575" s="190" t="s">
        <v>1737</v>
      </c>
      <c r="F1575" s="190" t="s">
        <v>17233</v>
      </c>
      <c r="G1575" s="190">
        <v>5778</v>
      </c>
      <c r="H1575" s="191">
        <v>0.52680000000000005</v>
      </c>
    </row>
    <row r="1576" spans="2:8" x14ac:dyDescent="0.25">
      <c r="B1576" s="190">
        <v>29183</v>
      </c>
      <c r="C1576" s="190" t="s">
        <v>10444</v>
      </c>
      <c r="D1576" s="190" t="s">
        <v>27</v>
      </c>
      <c r="E1576" s="190" t="s">
        <v>1951</v>
      </c>
      <c r="F1576" s="190" t="s">
        <v>17233</v>
      </c>
      <c r="G1576" s="190">
        <v>183931</v>
      </c>
      <c r="H1576" s="191">
        <v>0.58379999999999999</v>
      </c>
    </row>
    <row r="1577" spans="2:8" x14ac:dyDescent="0.25">
      <c r="B1577" s="190">
        <v>29185</v>
      </c>
      <c r="C1577" s="190" t="s">
        <v>10446</v>
      </c>
      <c r="D1577" s="190" t="s">
        <v>27</v>
      </c>
      <c r="E1577" s="190" t="s">
        <v>1569</v>
      </c>
      <c r="F1577" s="190" t="s">
        <v>17233</v>
      </c>
      <c r="G1577" s="190">
        <v>4487</v>
      </c>
      <c r="H1577" s="191">
        <v>0.55479999999999996</v>
      </c>
    </row>
    <row r="1578" spans="2:8" x14ac:dyDescent="0.25">
      <c r="B1578" s="190">
        <v>29186</v>
      </c>
      <c r="C1578" s="190" t="s">
        <v>10450</v>
      </c>
      <c r="D1578" s="190" t="s">
        <v>27</v>
      </c>
      <c r="E1578" s="190" t="s">
        <v>1962</v>
      </c>
      <c r="F1578" s="190" t="s">
        <v>17233</v>
      </c>
      <c r="G1578" s="190">
        <v>8594</v>
      </c>
      <c r="H1578" s="191">
        <v>0.59409999999999996</v>
      </c>
    </row>
    <row r="1579" spans="2:8" x14ac:dyDescent="0.25">
      <c r="B1579" s="190">
        <v>29187</v>
      </c>
      <c r="C1579" s="190" t="s">
        <v>10454</v>
      </c>
      <c r="D1579" s="190" t="s">
        <v>27</v>
      </c>
      <c r="E1579" s="190" t="s">
        <v>1967</v>
      </c>
      <c r="F1579" s="190" t="s">
        <v>17233</v>
      </c>
      <c r="G1579" s="190">
        <v>25774</v>
      </c>
      <c r="H1579" s="191">
        <v>0.46990000000000004</v>
      </c>
    </row>
    <row r="1580" spans="2:8" x14ac:dyDescent="0.25">
      <c r="B1580" s="190">
        <v>29189</v>
      </c>
      <c r="C1580" s="190" t="s">
        <v>10458</v>
      </c>
      <c r="D1580" s="190" t="s">
        <v>27</v>
      </c>
      <c r="E1580" s="190" t="s">
        <v>1739</v>
      </c>
      <c r="F1580" s="190" t="s">
        <v>17233</v>
      </c>
      <c r="G1580" s="190">
        <v>414777</v>
      </c>
      <c r="H1580" s="191">
        <v>0.52450000000000008</v>
      </c>
    </row>
    <row r="1581" spans="2:8" x14ac:dyDescent="0.25">
      <c r="B1581" s="190">
        <v>29195</v>
      </c>
      <c r="C1581" s="190" t="s">
        <v>10460</v>
      </c>
      <c r="D1581" s="190" t="s">
        <v>27</v>
      </c>
      <c r="E1581" s="190" t="s">
        <v>1646</v>
      </c>
      <c r="F1581" s="190" t="s">
        <v>17233</v>
      </c>
      <c r="G1581" s="190">
        <v>9500</v>
      </c>
      <c r="H1581" s="191">
        <v>0.52239999999999998</v>
      </c>
    </row>
    <row r="1582" spans="2:8" x14ac:dyDescent="0.25">
      <c r="B1582" s="190">
        <v>29197</v>
      </c>
      <c r="C1582" s="190" t="s">
        <v>10464</v>
      </c>
      <c r="D1582" s="190" t="s">
        <v>27</v>
      </c>
      <c r="E1582" s="190" t="s">
        <v>1409</v>
      </c>
      <c r="F1582" s="190" t="s">
        <v>17233</v>
      </c>
      <c r="G1582" s="190">
        <v>1865</v>
      </c>
      <c r="H1582" s="191">
        <v>0.52849999999999997</v>
      </c>
    </row>
    <row r="1583" spans="2:8" x14ac:dyDescent="0.25">
      <c r="B1583" s="190">
        <v>29199</v>
      </c>
      <c r="C1583" s="190" t="s">
        <v>10468</v>
      </c>
      <c r="D1583" s="190" t="s">
        <v>27</v>
      </c>
      <c r="E1583" s="190" t="s">
        <v>1893</v>
      </c>
      <c r="F1583" s="190" t="s">
        <v>17233</v>
      </c>
      <c r="G1583" s="190">
        <v>2240</v>
      </c>
      <c r="H1583" s="191">
        <v>0.61950000000000005</v>
      </c>
    </row>
    <row r="1584" spans="2:8" x14ac:dyDescent="0.25">
      <c r="B1584" s="190">
        <v>29201</v>
      </c>
      <c r="C1584" s="190" t="s">
        <v>10472</v>
      </c>
      <c r="D1584" s="190" t="s">
        <v>27</v>
      </c>
      <c r="E1584" s="190" t="s">
        <v>1636</v>
      </c>
      <c r="F1584" s="190" t="s">
        <v>17233</v>
      </c>
      <c r="G1584" s="190">
        <v>14997</v>
      </c>
      <c r="H1584" s="191">
        <v>0.49700000000000005</v>
      </c>
    </row>
    <row r="1585" spans="2:8" x14ac:dyDescent="0.25">
      <c r="B1585" s="190">
        <v>29203</v>
      </c>
      <c r="C1585" s="190" t="s">
        <v>10476</v>
      </c>
      <c r="D1585" s="190" t="s">
        <v>27</v>
      </c>
      <c r="E1585" s="190" t="s">
        <v>1994</v>
      </c>
      <c r="F1585" s="190" t="s">
        <v>17233</v>
      </c>
      <c r="G1585" s="190">
        <v>3292</v>
      </c>
      <c r="H1585" s="191">
        <v>0.50590000000000002</v>
      </c>
    </row>
    <row r="1586" spans="2:8" x14ac:dyDescent="0.25">
      <c r="B1586" s="190">
        <v>29205</v>
      </c>
      <c r="C1586" s="190" t="s">
        <v>10480</v>
      </c>
      <c r="D1586" s="190" t="s">
        <v>27</v>
      </c>
      <c r="E1586" s="190" t="s">
        <v>1584</v>
      </c>
      <c r="F1586" s="190" t="s">
        <v>17233</v>
      </c>
      <c r="G1586" s="190">
        <v>2761</v>
      </c>
      <c r="H1586" s="191">
        <v>0.59219999999999995</v>
      </c>
    </row>
    <row r="1587" spans="2:8" x14ac:dyDescent="0.25">
      <c r="B1587" s="190">
        <v>29207</v>
      </c>
      <c r="C1587" s="190" t="s">
        <v>10484</v>
      </c>
      <c r="D1587" s="190" t="s">
        <v>27</v>
      </c>
      <c r="E1587" s="190" t="s">
        <v>2002</v>
      </c>
      <c r="F1587" s="190" t="s">
        <v>17233</v>
      </c>
      <c r="G1587" s="190">
        <v>11785</v>
      </c>
      <c r="H1587" s="191">
        <v>0.49540000000000001</v>
      </c>
    </row>
    <row r="1588" spans="2:8" x14ac:dyDescent="0.25">
      <c r="B1588" s="190">
        <v>29209</v>
      </c>
      <c r="C1588" s="190" t="s">
        <v>10488</v>
      </c>
      <c r="D1588" s="190" t="s">
        <v>27</v>
      </c>
      <c r="E1588" s="190" t="s">
        <v>1703</v>
      </c>
      <c r="F1588" s="190" t="s">
        <v>17233</v>
      </c>
      <c r="G1588" s="190">
        <v>16832</v>
      </c>
      <c r="H1588" s="191">
        <v>0.60340000000000005</v>
      </c>
    </row>
    <row r="1589" spans="2:8" x14ac:dyDescent="0.25">
      <c r="B1589" s="190">
        <v>29211</v>
      </c>
      <c r="C1589" s="190" t="s">
        <v>10492</v>
      </c>
      <c r="D1589" s="190" t="s">
        <v>27</v>
      </c>
      <c r="E1589" s="190" t="s">
        <v>444</v>
      </c>
      <c r="F1589" s="190" t="s">
        <v>17233</v>
      </c>
      <c r="G1589" s="190">
        <v>2171</v>
      </c>
      <c r="H1589" s="191">
        <v>0.44319999999999998</v>
      </c>
    </row>
    <row r="1590" spans="2:8" x14ac:dyDescent="0.25">
      <c r="B1590" s="190">
        <v>29213</v>
      </c>
      <c r="C1590" s="190" t="s">
        <v>10496</v>
      </c>
      <c r="D1590" s="190" t="s">
        <v>27</v>
      </c>
      <c r="E1590" s="190" t="s">
        <v>2014</v>
      </c>
      <c r="F1590" s="190" t="s">
        <v>17233</v>
      </c>
      <c r="G1590" s="190">
        <v>23707</v>
      </c>
      <c r="H1590" s="191">
        <v>0.52170000000000005</v>
      </c>
    </row>
    <row r="1591" spans="2:8" x14ac:dyDescent="0.25">
      <c r="B1591" s="190">
        <v>29215</v>
      </c>
      <c r="C1591" s="190" t="s">
        <v>10500</v>
      </c>
      <c r="D1591" s="190" t="s">
        <v>27</v>
      </c>
      <c r="E1591" s="190" t="s">
        <v>1754</v>
      </c>
      <c r="F1591" s="190" t="s">
        <v>17233</v>
      </c>
      <c r="G1591" s="190">
        <v>10792</v>
      </c>
      <c r="H1591" s="191">
        <v>0.51840000000000008</v>
      </c>
    </row>
    <row r="1592" spans="2:8" x14ac:dyDescent="0.25">
      <c r="B1592" s="190">
        <v>29217</v>
      </c>
      <c r="C1592" s="190" t="s">
        <v>10504</v>
      </c>
      <c r="D1592" s="190" t="s">
        <v>27</v>
      </c>
      <c r="E1592" s="190" t="s">
        <v>1661</v>
      </c>
      <c r="F1592" s="190" t="s">
        <v>17233</v>
      </c>
      <c r="G1592" s="190">
        <v>8909</v>
      </c>
      <c r="H1592" s="191">
        <v>0.53820000000000001</v>
      </c>
    </row>
    <row r="1593" spans="2:8" x14ac:dyDescent="0.25">
      <c r="B1593" s="190">
        <v>29219</v>
      </c>
      <c r="C1593" s="190" t="s">
        <v>10508</v>
      </c>
      <c r="D1593" s="190" t="s">
        <v>27</v>
      </c>
      <c r="E1593" s="190" t="s">
        <v>783</v>
      </c>
      <c r="F1593" s="190" t="s">
        <v>17233</v>
      </c>
      <c r="G1593" s="190">
        <v>15608</v>
      </c>
      <c r="H1593" s="191">
        <v>0.55110000000000003</v>
      </c>
    </row>
    <row r="1594" spans="2:8" x14ac:dyDescent="0.25">
      <c r="B1594" s="190">
        <v>29221</v>
      </c>
      <c r="C1594" s="190" t="s">
        <v>10510</v>
      </c>
      <c r="D1594" s="190" t="s">
        <v>27</v>
      </c>
      <c r="E1594" s="190" t="s">
        <v>271</v>
      </c>
      <c r="F1594" s="190" t="s">
        <v>17233</v>
      </c>
      <c r="G1594" s="190">
        <v>10032</v>
      </c>
      <c r="H1594" s="191">
        <v>0.49310000000000004</v>
      </c>
    </row>
    <row r="1595" spans="2:8" x14ac:dyDescent="0.25">
      <c r="B1595" s="190">
        <v>29223</v>
      </c>
      <c r="C1595" s="190" t="s">
        <v>10514</v>
      </c>
      <c r="D1595" s="190" t="s">
        <v>27</v>
      </c>
      <c r="E1595" s="190" t="s">
        <v>975</v>
      </c>
      <c r="F1595" s="190" t="s">
        <v>17233</v>
      </c>
      <c r="G1595" s="190">
        <v>5644</v>
      </c>
      <c r="H1595" s="191">
        <v>0.50990000000000002</v>
      </c>
    </row>
    <row r="1596" spans="2:8" x14ac:dyDescent="0.25">
      <c r="B1596" s="190">
        <v>29225</v>
      </c>
      <c r="C1596" s="190" t="s">
        <v>10518</v>
      </c>
      <c r="D1596" s="190" t="s">
        <v>27</v>
      </c>
      <c r="E1596" s="190" t="s">
        <v>1458</v>
      </c>
      <c r="F1596" s="190" t="s">
        <v>17233</v>
      </c>
      <c r="G1596" s="190">
        <v>15930</v>
      </c>
      <c r="H1596" s="191">
        <v>0.53010000000000002</v>
      </c>
    </row>
    <row r="1597" spans="2:8" x14ac:dyDescent="0.25">
      <c r="B1597" s="190">
        <v>29227</v>
      </c>
      <c r="C1597" s="190" t="s">
        <v>10520</v>
      </c>
      <c r="D1597" s="190" t="s">
        <v>27</v>
      </c>
      <c r="E1597" s="190" t="s">
        <v>1979</v>
      </c>
      <c r="F1597" s="190" t="s">
        <v>17233</v>
      </c>
      <c r="G1597" s="190">
        <v>1088</v>
      </c>
      <c r="H1597" s="191">
        <v>0.62529999999999997</v>
      </c>
    </row>
    <row r="1598" spans="2:8" x14ac:dyDescent="0.25">
      <c r="B1598" s="190">
        <v>29229</v>
      </c>
      <c r="C1598" s="190" t="s">
        <v>10524</v>
      </c>
      <c r="D1598" s="190" t="s">
        <v>27</v>
      </c>
      <c r="E1598" s="190" t="s">
        <v>1918</v>
      </c>
      <c r="F1598" s="190" t="s">
        <v>17233</v>
      </c>
      <c r="G1598" s="190">
        <v>7255</v>
      </c>
      <c r="H1598" s="191">
        <v>0.49459999999999998</v>
      </c>
    </row>
    <row r="1599" spans="2:8" x14ac:dyDescent="0.25">
      <c r="B1599" s="190">
        <v>29510</v>
      </c>
      <c r="C1599" s="190" t="s">
        <v>10528</v>
      </c>
      <c r="D1599" s="190" t="s">
        <v>27</v>
      </c>
      <c r="E1599" s="190" t="s">
        <v>2040</v>
      </c>
      <c r="F1599" s="190" t="s">
        <v>17233</v>
      </c>
      <c r="G1599" s="190">
        <v>85396</v>
      </c>
      <c r="H1599" s="191">
        <v>0.34380000000000005</v>
      </c>
    </row>
    <row r="1600" spans="2:8" x14ac:dyDescent="0.25">
      <c r="B1600" s="190">
        <v>30001</v>
      </c>
      <c r="C1600" s="190" t="s">
        <v>10530</v>
      </c>
      <c r="D1600" s="190" t="s">
        <v>28</v>
      </c>
      <c r="E1600" s="190" t="s">
        <v>79</v>
      </c>
      <c r="F1600" s="190" t="s">
        <v>17234</v>
      </c>
      <c r="G1600" s="190">
        <v>4565</v>
      </c>
      <c r="H1600" s="191">
        <v>0.56979999999999997</v>
      </c>
    </row>
    <row r="1601" spans="2:8" x14ac:dyDescent="0.25">
      <c r="B1601" s="190">
        <v>30003</v>
      </c>
      <c r="C1601" s="190" t="s">
        <v>10536</v>
      </c>
      <c r="D1601" s="190" t="s">
        <v>28</v>
      </c>
      <c r="E1601" s="190" t="s">
        <v>120</v>
      </c>
      <c r="F1601" s="190" t="s">
        <v>17234</v>
      </c>
      <c r="G1601" s="190">
        <v>4012</v>
      </c>
      <c r="H1601" s="191">
        <v>0.45689999999999997</v>
      </c>
    </row>
    <row r="1602" spans="2:8" x14ac:dyDescent="0.25">
      <c r="B1602" s="190">
        <v>30005</v>
      </c>
      <c r="C1602" s="190" t="s">
        <v>10540</v>
      </c>
      <c r="D1602" s="190" t="s">
        <v>28</v>
      </c>
      <c r="E1602" s="190" t="s">
        <v>167</v>
      </c>
      <c r="F1602" s="190" t="s">
        <v>17234</v>
      </c>
      <c r="G1602" s="190">
        <v>2368</v>
      </c>
      <c r="H1602" s="191">
        <v>0.49819999999999998</v>
      </c>
    </row>
    <row r="1603" spans="2:8" x14ac:dyDescent="0.25">
      <c r="B1603" s="190">
        <v>30007</v>
      </c>
      <c r="C1603" s="190" t="s">
        <v>10544</v>
      </c>
      <c r="D1603" s="190" t="s">
        <v>28</v>
      </c>
      <c r="E1603" s="190" t="s">
        <v>214</v>
      </c>
      <c r="F1603" s="190" t="s">
        <v>17234</v>
      </c>
      <c r="G1603" s="190">
        <v>3113</v>
      </c>
      <c r="H1603" s="191">
        <v>0.63429999999999997</v>
      </c>
    </row>
    <row r="1604" spans="2:8" x14ac:dyDescent="0.25">
      <c r="B1604" s="190">
        <v>30009</v>
      </c>
      <c r="C1604" s="190" t="s">
        <v>10548</v>
      </c>
      <c r="D1604" s="190" t="s">
        <v>28</v>
      </c>
      <c r="E1604" s="190" t="s">
        <v>231</v>
      </c>
      <c r="F1604" s="190" t="s">
        <v>17234</v>
      </c>
      <c r="G1604" s="190">
        <v>5608</v>
      </c>
      <c r="H1604" s="191">
        <v>0.60860000000000003</v>
      </c>
    </row>
    <row r="1605" spans="2:8" x14ac:dyDescent="0.25">
      <c r="B1605" s="190">
        <v>30011</v>
      </c>
      <c r="C1605" s="190" t="s">
        <v>10552</v>
      </c>
      <c r="D1605" s="190" t="s">
        <v>28</v>
      </c>
      <c r="E1605" s="190" t="s">
        <v>300</v>
      </c>
      <c r="F1605" s="190" t="s">
        <v>17234</v>
      </c>
      <c r="G1605" s="190">
        <v>732</v>
      </c>
      <c r="H1605" s="191">
        <v>0.69319999999999993</v>
      </c>
    </row>
    <row r="1606" spans="2:8" x14ac:dyDescent="0.25">
      <c r="B1606" s="190">
        <v>30013</v>
      </c>
      <c r="C1606" s="190" t="s">
        <v>10556</v>
      </c>
      <c r="D1606" s="190" t="s">
        <v>28</v>
      </c>
      <c r="E1606" s="190" t="s">
        <v>335</v>
      </c>
      <c r="F1606" s="190" t="s">
        <v>17234</v>
      </c>
      <c r="G1606" s="190">
        <v>32723</v>
      </c>
      <c r="H1606" s="191">
        <v>0.50060000000000004</v>
      </c>
    </row>
    <row r="1607" spans="2:8" x14ac:dyDescent="0.25">
      <c r="B1607" s="190">
        <v>30015</v>
      </c>
      <c r="C1607" s="190" t="s">
        <v>10560</v>
      </c>
      <c r="D1607" s="190" t="s">
        <v>28</v>
      </c>
      <c r="E1607" s="190" t="s">
        <v>368</v>
      </c>
      <c r="F1607" s="190" t="s">
        <v>17234</v>
      </c>
      <c r="G1607" s="190">
        <v>2623</v>
      </c>
      <c r="H1607" s="191">
        <v>0.57100000000000006</v>
      </c>
    </row>
    <row r="1608" spans="2:8" x14ac:dyDescent="0.25">
      <c r="B1608" s="190">
        <v>30017</v>
      </c>
      <c r="C1608" s="190" t="s">
        <v>10564</v>
      </c>
      <c r="D1608" s="190" t="s">
        <v>28</v>
      </c>
      <c r="E1608" s="190" t="s">
        <v>408</v>
      </c>
      <c r="F1608" s="190" t="s">
        <v>17234</v>
      </c>
      <c r="G1608" s="190">
        <v>4732</v>
      </c>
      <c r="H1608" s="191">
        <v>0.51249999999999996</v>
      </c>
    </row>
    <row r="1609" spans="2:8" x14ac:dyDescent="0.25">
      <c r="B1609" s="190">
        <v>30019</v>
      </c>
      <c r="C1609" s="190" t="s">
        <v>10568</v>
      </c>
      <c r="D1609" s="190" t="s">
        <v>28</v>
      </c>
      <c r="E1609" s="190" t="s">
        <v>442</v>
      </c>
      <c r="F1609" s="190" t="s">
        <v>17234</v>
      </c>
      <c r="G1609" s="190">
        <v>868</v>
      </c>
      <c r="H1609" s="191">
        <v>0.62360000000000004</v>
      </c>
    </row>
    <row r="1610" spans="2:8" x14ac:dyDescent="0.25">
      <c r="B1610" s="190">
        <v>30021</v>
      </c>
      <c r="C1610" s="190" t="s">
        <v>10572</v>
      </c>
      <c r="D1610" s="190" t="s">
        <v>28</v>
      </c>
      <c r="E1610" s="190" t="s">
        <v>475</v>
      </c>
      <c r="F1610" s="190" t="s">
        <v>17234</v>
      </c>
      <c r="G1610" s="190">
        <v>4226</v>
      </c>
      <c r="H1610" s="191">
        <v>0.59450000000000003</v>
      </c>
    </row>
    <row r="1611" spans="2:8" x14ac:dyDescent="0.25">
      <c r="B1611" s="190">
        <v>30023</v>
      </c>
      <c r="C1611" s="190" t="s">
        <v>10576</v>
      </c>
      <c r="D1611" s="190" t="s">
        <v>28</v>
      </c>
      <c r="E1611" s="190" t="s">
        <v>507</v>
      </c>
      <c r="F1611" s="190" t="s">
        <v>17234</v>
      </c>
      <c r="G1611" s="190">
        <v>3965</v>
      </c>
      <c r="H1611" s="191">
        <v>0.50180000000000002</v>
      </c>
    </row>
    <row r="1612" spans="2:8" x14ac:dyDescent="0.25">
      <c r="B1612" s="190">
        <v>30025</v>
      </c>
      <c r="C1612" s="190" t="s">
        <v>10580</v>
      </c>
      <c r="D1612" s="190" t="s">
        <v>28</v>
      </c>
      <c r="E1612" s="190" t="s">
        <v>536</v>
      </c>
      <c r="F1612" s="190" t="s">
        <v>17234</v>
      </c>
      <c r="G1612" s="190">
        <v>1562</v>
      </c>
      <c r="H1612" s="191">
        <v>0.69669999999999999</v>
      </c>
    </row>
    <row r="1613" spans="2:8" x14ac:dyDescent="0.25">
      <c r="B1613" s="190">
        <v>30027</v>
      </c>
      <c r="C1613" s="190" t="s">
        <v>10584</v>
      </c>
      <c r="D1613" s="190" t="s">
        <v>28</v>
      </c>
      <c r="E1613" s="190" t="s">
        <v>569</v>
      </c>
      <c r="F1613" s="190" t="s">
        <v>17234</v>
      </c>
      <c r="G1613" s="190">
        <v>5201</v>
      </c>
      <c r="H1613" s="191">
        <v>0.55249999999999999</v>
      </c>
    </row>
    <row r="1614" spans="2:8" x14ac:dyDescent="0.25">
      <c r="B1614" s="190">
        <v>30029</v>
      </c>
      <c r="C1614" s="190" t="s">
        <v>10588</v>
      </c>
      <c r="D1614" s="190" t="s">
        <v>28</v>
      </c>
      <c r="E1614" s="190" t="s">
        <v>602</v>
      </c>
      <c r="F1614" s="190" t="s">
        <v>17234</v>
      </c>
      <c r="G1614" s="190">
        <v>47925</v>
      </c>
      <c r="H1614" s="191">
        <v>0.56269999999999998</v>
      </c>
    </row>
    <row r="1615" spans="2:8" x14ac:dyDescent="0.25">
      <c r="B1615" s="190">
        <v>30031</v>
      </c>
      <c r="C1615" s="190" t="s">
        <v>10592</v>
      </c>
      <c r="D1615" s="190" t="s">
        <v>28</v>
      </c>
      <c r="E1615" s="190" t="s">
        <v>639</v>
      </c>
      <c r="F1615" s="190" t="s">
        <v>17234</v>
      </c>
      <c r="G1615" s="190">
        <v>45323</v>
      </c>
      <c r="H1615" s="191">
        <v>0.47299999999999998</v>
      </c>
    </row>
    <row r="1616" spans="2:8" x14ac:dyDescent="0.25">
      <c r="B1616" s="190">
        <v>30033</v>
      </c>
      <c r="C1616" s="190" t="s">
        <v>10596</v>
      </c>
      <c r="D1616" s="190" t="s">
        <v>28</v>
      </c>
      <c r="E1616" s="190" t="s">
        <v>419</v>
      </c>
      <c r="F1616" s="190" t="s">
        <v>17234</v>
      </c>
      <c r="G1616" s="190">
        <v>665</v>
      </c>
      <c r="H1616" s="191">
        <v>0.69269999999999998</v>
      </c>
    </row>
    <row r="1617" spans="2:8" x14ac:dyDescent="0.25">
      <c r="B1617" s="190">
        <v>30035</v>
      </c>
      <c r="C1617" s="190" t="s">
        <v>10600</v>
      </c>
      <c r="D1617" s="190" t="s">
        <v>28</v>
      </c>
      <c r="E1617" s="190" t="s">
        <v>700</v>
      </c>
      <c r="F1617" s="190" t="s">
        <v>17234</v>
      </c>
      <c r="G1617" s="190">
        <v>4736</v>
      </c>
      <c r="H1617" s="191">
        <v>0.48909999999999998</v>
      </c>
    </row>
    <row r="1618" spans="2:8" x14ac:dyDescent="0.25">
      <c r="B1618" s="190">
        <v>30037</v>
      </c>
      <c r="C1618" s="190" t="s">
        <v>10604</v>
      </c>
      <c r="D1618" s="190" t="s">
        <v>28</v>
      </c>
      <c r="E1618" s="190" t="s">
        <v>672</v>
      </c>
      <c r="F1618" s="190" t="s">
        <v>17234</v>
      </c>
      <c r="G1618" s="190">
        <v>390</v>
      </c>
      <c r="H1618" s="191">
        <v>0.57779999999999998</v>
      </c>
    </row>
    <row r="1619" spans="2:8" x14ac:dyDescent="0.25">
      <c r="B1619" s="190">
        <v>30039</v>
      </c>
      <c r="C1619" s="190" t="s">
        <v>10608</v>
      </c>
      <c r="D1619" s="190" t="s">
        <v>28</v>
      </c>
      <c r="E1619" s="190" t="s">
        <v>754</v>
      </c>
      <c r="F1619" s="190" t="s">
        <v>17234</v>
      </c>
      <c r="G1619" s="190">
        <v>1880</v>
      </c>
      <c r="H1619" s="191">
        <v>0.62029999999999996</v>
      </c>
    </row>
    <row r="1620" spans="2:8" x14ac:dyDescent="0.25">
      <c r="B1620" s="190">
        <v>30041</v>
      </c>
      <c r="C1620" s="190" t="s">
        <v>10612</v>
      </c>
      <c r="D1620" s="190" t="s">
        <v>28</v>
      </c>
      <c r="E1620" s="190" t="s">
        <v>782</v>
      </c>
      <c r="F1620" s="190" t="s">
        <v>17234</v>
      </c>
      <c r="G1620" s="190">
        <v>6236</v>
      </c>
      <c r="H1620" s="191">
        <v>0.51239999999999997</v>
      </c>
    </row>
    <row r="1621" spans="2:8" x14ac:dyDescent="0.25">
      <c r="B1621" s="190">
        <v>30043</v>
      </c>
      <c r="C1621" s="190" t="s">
        <v>10616</v>
      </c>
      <c r="D1621" s="190" t="s">
        <v>28</v>
      </c>
      <c r="E1621" s="190" t="s">
        <v>648</v>
      </c>
      <c r="F1621" s="190" t="s">
        <v>17234</v>
      </c>
      <c r="G1621" s="190">
        <v>6469</v>
      </c>
      <c r="H1621" s="191">
        <v>0.65280000000000005</v>
      </c>
    </row>
    <row r="1622" spans="2:8" x14ac:dyDescent="0.25">
      <c r="B1622" s="190">
        <v>30045</v>
      </c>
      <c r="C1622" s="190" t="s">
        <v>10620</v>
      </c>
      <c r="D1622" s="190" t="s">
        <v>28</v>
      </c>
      <c r="E1622" s="190" t="s">
        <v>836</v>
      </c>
      <c r="F1622" s="190" t="s">
        <v>17234</v>
      </c>
      <c r="G1622" s="190">
        <v>1197</v>
      </c>
      <c r="H1622" s="191">
        <v>0.6875</v>
      </c>
    </row>
    <row r="1623" spans="2:8" x14ac:dyDescent="0.25">
      <c r="B1623" s="190">
        <v>30047</v>
      </c>
      <c r="C1623" s="190" t="s">
        <v>10624</v>
      </c>
      <c r="D1623" s="190" t="s">
        <v>28</v>
      </c>
      <c r="E1623" s="190" t="s">
        <v>660</v>
      </c>
      <c r="F1623" s="190" t="s">
        <v>17234</v>
      </c>
      <c r="G1623" s="190">
        <v>13231</v>
      </c>
      <c r="H1623" s="191">
        <v>0.55569999999999997</v>
      </c>
    </row>
    <row r="1624" spans="2:8" x14ac:dyDescent="0.25">
      <c r="B1624" s="190">
        <v>30049</v>
      </c>
      <c r="C1624" s="190" t="s">
        <v>10628</v>
      </c>
      <c r="D1624" s="190" t="s">
        <v>28</v>
      </c>
      <c r="E1624" s="190" t="s">
        <v>887</v>
      </c>
      <c r="F1624" s="190" t="s">
        <v>17234</v>
      </c>
      <c r="G1624" s="190">
        <v>30557</v>
      </c>
      <c r="H1624" s="191">
        <v>0.5353</v>
      </c>
    </row>
    <row r="1625" spans="2:8" x14ac:dyDescent="0.25">
      <c r="B1625" s="190">
        <v>30051</v>
      </c>
      <c r="C1625" s="190" t="s">
        <v>10632</v>
      </c>
      <c r="D1625" s="190" t="s">
        <v>28</v>
      </c>
      <c r="E1625" s="190" t="s">
        <v>910</v>
      </c>
      <c r="F1625" s="190" t="s">
        <v>17234</v>
      </c>
      <c r="G1625" s="190">
        <v>1269</v>
      </c>
      <c r="H1625" s="191">
        <v>0.69269999999999998</v>
      </c>
    </row>
    <row r="1626" spans="2:8" x14ac:dyDescent="0.25">
      <c r="B1626" s="190">
        <v>30053</v>
      </c>
      <c r="C1626" s="190" t="s">
        <v>10636</v>
      </c>
      <c r="D1626" s="190" t="s">
        <v>28</v>
      </c>
      <c r="E1626" s="190" t="s">
        <v>365</v>
      </c>
      <c r="F1626" s="190" t="s">
        <v>17234</v>
      </c>
      <c r="G1626" s="190">
        <v>9945</v>
      </c>
      <c r="H1626" s="191">
        <v>0.57069999999999999</v>
      </c>
    </row>
    <row r="1627" spans="2:8" x14ac:dyDescent="0.25">
      <c r="B1627" s="190">
        <v>30055</v>
      </c>
      <c r="C1627" s="190" t="s">
        <v>10640</v>
      </c>
      <c r="D1627" s="190" t="s">
        <v>28</v>
      </c>
      <c r="E1627" s="190" t="s">
        <v>963</v>
      </c>
      <c r="F1627" s="190" t="s">
        <v>17234</v>
      </c>
      <c r="G1627" s="190">
        <v>898</v>
      </c>
      <c r="H1627" s="191">
        <v>0.69290000000000007</v>
      </c>
    </row>
    <row r="1628" spans="2:8" x14ac:dyDescent="0.25">
      <c r="B1628" s="190">
        <v>30057</v>
      </c>
      <c r="C1628" s="190" t="s">
        <v>10644</v>
      </c>
      <c r="D1628" s="190" t="s">
        <v>28</v>
      </c>
      <c r="E1628" s="190" t="s">
        <v>941</v>
      </c>
      <c r="F1628" s="190" t="s">
        <v>17234</v>
      </c>
      <c r="G1628" s="190">
        <v>4977</v>
      </c>
      <c r="H1628" s="191">
        <v>0.66310000000000002</v>
      </c>
    </row>
    <row r="1629" spans="2:8" x14ac:dyDescent="0.25">
      <c r="B1629" s="190">
        <v>30059</v>
      </c>
      <c r="C1629" s="190" t="s">
        <v>10648</v>
      </c>
      <c r="D1629" s="190" t="s">
        <v>28</v>
      </c>
      <c r="E1629" s="190" t="s">
        <v>1008</v>
      </c>
      <c r="F1629" s="190" t="s">
        <v>17234</v>
      </c>
      <c r="G1629" s="190">
        <v>950</v>
      </c>
      <c r="H1629" s="191">
        <v>0.61329999999999996</v>
      </c>
    </row>
    <row r="1630" spans="2:8" x14ac:dyDescent="0.25">
      <c r="B1630" s="190">
        <v>30061</v>
      </c>
      <c r="C1630" s="190" t="s">
        <v>10652</v>
      </c>
      <c r="D1630" s="190" t="s">
        <v>28</v>
      </c>
      <c r="E1630" s="190" t="s">
        <v>477</v>
      </c>
      <c r="F1630" s="190" t="s">
        <v>17234</v>
      </c>
      <c r="G1630" s="190">
        <v>2068</v>
      </c>
      <c r="H1630" s="191">
        <v>0.56499999999999995</v>
      </c>
    </row>
    <row r="1631" spans="2:8" x14ac:dyDescent="0.25">
      <c r="B1631" s="190">
        <v>30063</v>
      </c>
      <c r="C1631" s="190" t="s">
        <v>10656</v>
      </c>
      <c r="D1631" s="190" t="s">
        <v>28</v>
      </c>
      <c r="E1631" s="190" t="s">
        <v>1055</v>
      </c>
      <c r="F1631" s="190" t="s">
        <v>17234</v>
      </c>
      <c r="G1631" s="190">
        <v>48614</v>
      </c>
      <c r="H1631" s="191">
        <v>0.47979999999999995</v>
      </c>
    </row>
    <row r="1632" spans="2:8" x14ac:dyDescent="0.25">
      <c r="B1632" s="190">
        <v>30065</v>
      </c>
      <c r="C1632" s="190" t="s">
        <v>10660</v>
      </c>
      <c r="D1632" s="190" t="s">
        <v>28</v>
      </c>
      <c r="E1632" s="190" t="s">
        <v>1084</v>
      </c>
      <c r="F1632" s="190" t="s">
        <v>17234</v>
      </c>
      <c r="G1632" s="190">
        <v>2172</v>
      </c>
      <c r="H1632" s="191">
        <v>0.55710000000000004</v>
      </c>
    </row>
    <row r="1633" spans="2:8" x14ac:dyDescent="0.25">
      <c r="B1633" s="190">
        <v>30067</v>
      </c>
      <c r="C1633" s="190" t="s">
        <v>10664</v>
      </c>
      <c r="D1633" s="190" t="s">
        <v>28</v>
      </c>
      <c r="E1633" s="190" t="s">
        <v>619</v>
      </c>
      <c r="F1633" s="190" t="s">
        <v>17234</v>
      </c>
      <c r="G1633" s="190">
        <v>8348</v>
      </c>
      <c r="H1633" s="191">
        <v>0.58630000000000004</v>
      </c>
    </row>
    <row r="1634" spans="2:8" x14ac:dyDescent="0.25">
      <c r="B1634" s="190">
        <v>30069</v>
      </c>
      <c r="C1634" s="190" t="s">
        <v>10668</v>
      </c>
      <c r="D1634" s="190" t="s">
        <v>28</v>
      </c>
      <c r="E1634" s="190" t="s">
        <v>1127</v>
      </c>
      <c r="F1634" s="190" t="s">
        <v>17234</v>
      </c>
      <c r="G1634" s="190">
        <v>265</v>
      </c>
      <c r="H1634" s="191">
        <v>0.69370000000000009</v>
      </c>
    </row>
    <row r="1635" spans="2:8" x14ac:dyDescent="0.25">
      <c r="B1635" s="190">
        <v>30071</v>
      </c>
      <c r="C1635" s="190" t="s">
        <v>10672</v>
      </c>
      <c r="D1635" s="190" t="s">
        <v>28</v>
      </c>
      <c r="E1635" s="190" t="s">
        <v>1147</v>
      </c>
      <c r="F1635" s="190" t="s">
        <v>17234</v>
      </c>
      <c r="G1635" s="190">
        <v>1996</v>
      </c>
      <c r="H1635" s="191">
        <v>0.61829999999999996</v>
      </c>
    </row>
    <row r="1636" spans="2:8" x14ac:dyDescent="0.25">
      <c r="B1636" s="190">
        <v>30073</v>
      </c>
      <c r="C1636" s="190" t="s">
        <v>10676</v>
      </c>
      <c r="D1636" s="190" t="s">
        <v>28</v>
      </c>
      <c r="E1636" s="190" t="s">
        <v>1169</v>
      </c>
      <c r="F1636" s="190" t="s">
        <v>17234</v>
      </c>
      <c r="G1636" s="190">
        <v>2563</v>
      </c>
      <c r="H1636" s="191">
        <v>0.56740000000000002</v>
      </c>
    </row>
    <row r="1637" spans="2:8" x14ac:dyDescent="0.25">
      <c r="B1637" s="190">
        <v>30075</v>
      </c>
      <c r="C1637" s="190" t="s">
        <v>10680</v>
      </c>
      <c r="D1637" s="190" t="s">
        <v>28</v>
      </c>
      <c r="E1637" s="190" t="s">
        <v>1192</v>
      </c>
      <c r="F1637" s="190" t="s">
        <v>17234</v>
      </c>
      <c r="G1637" s="190">
        <v>1031</v>
      </c>
      <c r="H1637" s="191">
        <v>0.69290000000000007</v>
      </c>
    </row>
    <row r="1638" spans="2:8" x14ac:dyDescent="0.25">
      <c r="B1638" s="190">
        <v>30077</v>
      </c>
      <c r="C1638" s="190" t="s">
        <v>10684</v>
      </c>
      <c r="D1638" s="190" t="s">
        <v>28</v>
      </c>
      <c r="E1638" s="190" t="s">
        <v>1212</v>
      </c>
      <c r="F1638" s="190" t="s">
        <v>17234</v>
      </c>
      <c r="G1638" s="190">
        <v>2684</v>
      </c>
      <c r="H1638" s="191">
        <v>0.43170000000000003</v>
      </c>
    </row>
    <row r="1639" spans="2:8" x14ac:dyDescent="0.25">
      <c r="B1639" s="190">
        <v>30079</v>
      </c>
      <c r="C1639" s="190" t="s">
        <v>10688</v>
      </c>
      <c r="D1639" s="190" t="s">
        <v>28</v>
      </c>
      <c r="E1639" s="190" t="s">
        <v>1236</v>
      </c>
      <c r="F1639" s="190" t="s">
        <v>17234</v>
      </c>
      <c r="G1639" s="190">
        <v>657</v>
      </c>
      <c r="H1639" s="191">
        <v>0.69230000000000003</v>
      </c>
    </row>
    <row r="1640" spans="2:8" x14ac:dyDescent="0.25">
      <c r="B1640" s="190">
        <v>30081</v>
      </c>
      <c r="C1640" s="190" t="s">
        <v>10692</v>
      </c>
      <c r="D1640" s="190" t="s">
        <v>28</v>
      </c>
      <c r="E1640" s="190" t="s">
        <v>1250</v>
      </c>
      <c r="F1640" s="190" t="s">
        <v>17234</v>
      </c>
      <c r="G1640" s="190">
        <v>21283</v>
      </c>
      <c r="H1640" s="191">
        <v>0.5766</v>
      </c>
    </row>
    <row r="1641" spans="2:8" x14ac:dyDescent="0.25">
      <c r="B1641" s="190">
        <v>30083</v>
      </c>
      <c r="C1641" s="190" t="s">
        <v>10696</v>
      </c>
      <c r="D1641" s="190" t="s">
        <v>28</v>
      </c>
      <c r="E1641" s="190" t="s">
        <v>1215</v>
      </c>
      <c r="F1641" s="190" t="s">
        <v>17234</v>
      </c>
      <c r="G1641" s="190">
        <v>5719</v>
      </c>
      <c r="H1641" s="191">
        <v>0.6522</v>
      </c>
    </row>
    <row r="1642" spans="2:8" x14ac:dyDescent="0.25">
      <c r="B1642" s="190">
        <v>30085</v>
      </c>
      <c r="C1642" s="190" t="s">
        <v>10700</v>
      </c>
      <c r="D1642" s="190" t="s">
        <v>28</v>
      </c>
      <c r="E1642" s="190" t="s">
        <v>838</v>
      </c>
      <c r="F1642" s="190" t="s">
        <v>17234</v>
      </c>
      <c r="G1642" s="190">
        <v>3719</v>
      </c>
      <c r="H1642" s="191">
        <v>0.49680000000000002</v>
      </c>
    </row>
    <row r="1643" spans="2:8" x14ac:dyDescent="0.25">
      <c r="B1643" s="190">
        <v>30087</v>
      </c>
      <c r="C1643" s="190" t="s">
        <v>10704</v>
      </c>
      <c r="D1643" s="190" t="s">
        <v>28</v>
      </c>
      <c r="E1643" s="190" t="s">
        <v>1315</v>
      </c>
      <c r="F1643" s="190" t="s">
        <v>17234</v>
      </c>
      <c r="G1643" s="190">
        <v>3511</v>
      </c>
      <c r="H1643" s="191">
        <v>0.53780000000000006</v>
      </c>
    </row>
    <row r="1644" spans="2:8" x14ac:dyDescent="0.25">
      <c r="B1644" s="190">
        <v>30089</v>
      </c>
      <c r="C1644" s="190" t="s">
        <v>10708</v>
      </c>
      <c r="D1644" s="190" t="s">
        <v>28</v>
      </c>
      <c r="E1644" s="190" t="s">
        <v>1331</v>
      </c>
      <c r="F1644" s="190" t="s">
        <v>17234</v>
      </c>
      <c r="G1644" s="190">
        <v>6102</v>
      </c>
      <c r="H1644" s="191">
        <v>0.5968</v>
      </c>
    </row>
    <row r="1645" spans="2:8" x14ac:dyDescent="0.25">
      <c r="B1645" s="190">
        <v>30091</v>
      </c>
      <c r="C1645" s="190" t="s">
        <v>10712</v>
      </c>
      <c r="D1645" s="190" t="s">
        <v>28</v>
      </c>
      <c r="E1645" s="190" t="s">
        <v>684</v>
      </c>
      <c r="F1645" s="190" t="s">
        <v>17234</v>
      </c>
      <c r="G1645" s="190">
        <v>1807</v>
      </c>
      <c r="H1645" s="191">
        <v>0.65639999999999998</v>
      </c>
    </row>
    <row r="1646" spans="2:8" x14ac:dyDescent="0.25">
      <c r="B1646" s="190">
        <v>30093</v>
      </c>
      <c r="C1646" s="190" t="s">
        <v>10716</v>
      </c>
      <c r="D1646" s="190" t="s">
        <v>28</v>
      </c>
      <c r="E1646" s="190" t="s">
        <v>1372</v>
      </c>
      <c r="F1646" s="190" t="s">
        <v>17234</v>
      </c>
      <c r="G1646" s="190">
        <v>14242</v>
      </c>
      <c r="H1646" s="191">
        <v>0.49579999999999996</v>
      </c>
    </row>
    <row r="1647" spans="2:8" x14ac:dyDescent="0.25">
      <c r="B1647" s="190">
        <v>30095</v>
      </c>
      <c r="C1647" s="190" t="s">
        <v>10720</v>
      </c>
      <c r="D1647" s="190" t="s">
        <v>28</v>
      </c>
      <c r="E1647" s="190" t="s">
        <v>1390</v>
      </c>
      <c r="F1647" s="190" t="s">
        <v>17234</v>
      </c>
      <c r="G1647" s="190">
        <v>4979</v>
      </c>
      <c r="H1647" s="191">
        <v>0.66349999999999998</v>
      </c>
    </row>
    <row r="1648" spans="2:8" x14ac:dyDescent="0.25">
      <c r="B1648" s="190">
        <v>30097</v>
      </c>
      <c r="C1648" s="190" t="s">
        <v>10724</v>
      </c>
      <c r="D1648" s="190" t="s">
        <v>28</v>
      </c>
      <c r="E1648" s="190" t="s">
        <v>1408</v>
      </c>
      <c r="F1648" s="190" t="s">
        <v>17234</v>
      </c>
      <c r="G1648" s="190">
        <v>1985</v>
      </c>
      <c r="H1648" s="191">
        <v>0.65989999999999993</v>
      </c>
    </row>
    <row r="1649" spans="2:8" x14ac:dyDescent="0.25">
      <c r="B1649" s="190">
        <v>30099</v>
      </c>
      <c r="C1649" s="190" t="s">
        <v>10728</v>
      </c>
      <c r="D1649" s="190" t="s">
        <v>28</v>
      </c>
      <c r="E1649" s="190" t="s">
        <v>769</v>
      </c>
      <c r="F1649" s="190" t="s">
        <v>17234</v>
      </c>
      <c r="G1649" s="190">
        <v>3170</v>
      </c>
      <c r="H1649" s="191">
        <v>0.64439999999999997</v>
      </c>
    </row>
    <row r="1650" spans="2:8" x14ac:dyDescent="0.25">
      <c r="B1650" s="190">
        <v>30101</v>
      </c>
      <c r="C1650" s="190" t="s">
        <v>10732</v>
      </c>
      <c r="D1650" s="190" t="s">
        <v>28</v>
      </c>
      <c r="E1650" s="190" t="s">
        <v>1449</v>
      </c>
      <c r="F1650" s="190" t="s">
        <v>17234</v>
      </c>
      <c r="G1650" s="190">
        <v>2070</v>
      </c>
      <c r="H1650" s="191">
        <v>0.51259999999999994</v>
      </c>
    </row>
    <row r="1651" spans="2:8" x14ac:dyDescent="0.25">
      <c r="B1651" s="190">
        <v>30103</v>
      </c>
      <c r="C1651" s="190" t="s">
        <v>10736</v>
      </c>
      <c r="D1651" s="190" t="s">
        <v>28</v>
      </c>
      <c r="E1651" s="190" t="s">
        <v>1470</v>
      </c>
      <c r="F1651" s="190" t="s">
        <v>17234</v>
      </c>
      <c r="G1651" s="190">
        <v>407</v>
      </c>
      <c r="H1651" s="191">
        <v>0.69220000000000004</v>
      </c>
    </row>
    <row r="1652" spans="2:8" x14ac:dyDescent="0.25">
      <c r="B1652" s="190">
        <v>30105</v>
      </c>
      <c r="C1652" s="190" t="s">
        <v>10740</v>
      </c>
      <c r="D1652" s="190" t="s">
        <v>28</v>
      </c>
      <c r="E1652" s="190" t="s">
        <v>1289</v>
      </c>
      <c r="F1652" s="190" t="s">
        <v>17234</v>
      </c>
      <c r="G1652" s="190">
        <v>3566</v>
      </c>
      <c r="H1652" s="191">
        <v>0.60150000000000003</v>
      </c>
    </row>
    <row r="1653" spans="2:8" x14ac:dyDescent="0.25">
      <c r="B1653" s="190">
        <v>30107</v>
      </c>
      <c r="C1653" s="190" t="s">
        <v>10744</v>
      </c>
      <c r="D1653" s="190" t="s">
        <v>28</v>
      </c>
      <c r="E1653" s="190" t="s">
        <v>1509</v>
      </c>
      <c r="F1653" s="190" t="s">
        <v>17234</v>
      </c>
      <c r="G1653" s="190">
        <v>1040</v>
      </c>
      <c r="H1653" s="191">
        <v>0.60609999999999997</v>
      </c>
    </row>
    <row r="1654" spans="2:8" x14ac:dyDescent="0.25">
      <c r="B1654" s="190">
        <v>30109</v>
      </c>
      <c r="C1654" s="190" t="s">
        <v>10748</v>
      </c>
      <c r="D1654" s="190" t="s">
        <v>28</v>
      </c>
      <c r="E1654" s="190" t="s">
        <v>1530</v>
      </c>
      <c r="F1654" s="190" t="s">
        <v>17234</v>
      </c>
      <c r="G1654" s="190">
        <v>554</v>
      </c>
      <c r="H1654" s="191">
        <v>0.6925</v>
      </c>
    </row>
    <row r="1655" spans="2:8" x14ac:dyDescent="0.25">
      <c r="B1655" s="190">
        <v>30111</v>
      </c>
      <c r="C1655" s="190" t="s">
        <v>10752</v>
      </c>
      <c r="D1655" s="190" t="s">
        <v>28</v>
      </c>
      <c r="E1655" s="190" t="s">
        <v>1549</v>
      </c>
      <c r="F1655" s="190" t="s">
        <v>17234</v>
      </c>
      <c r="G1655" s="190">
        <v>66750</v>
      </c>
      <c r="H1655" s="191">
        <v>0.51249999999999996</v>
      </c>
    </row>
    <row r="1656" spans="2:8" x14ac:dyDescent="0.25">
      <c r="B1656" s="190">
        <v>31001</v>
      </c>
      <c r="C1656" s="190" t="s">
        <v>10754</v>
      </c>
      <c r="D1656" s="190" t="s">
        <v>29</v>
      </c>
      <c r="E1656" s="190" t="s">
        <v>64</v>
      </c>
      <c r="F1656" s="190" t="s">
        <v>17235</v>
      </c>
      <c r="G1656" s="190">
        <v>12880</v>
      </c>
      <c r="H1656" s="191">
        <v>0.52500000000000002</v>
      </c>
    </row>
    <row r="1657" spans="2:8" x14ac:dyDescent="0.25">
      <c r="B1657" s="190">
        <v>31003</v>
      </c>
      <c r="C1657" s="190" t="s">
        <v>10760</v>
      </c>
      <c r="D1657" s="190" t="s">
        <v>29</v>
      </c>
      <c r="E1657" s="190" t="s">
        <v>121</v>
      </c>
      <c r="F1657" s="190" t="s">
        <v>17235</v>
      </c>
      <c r="G1657" s="190">
        <v>3504</v>
      </c>
      <c r="H1657" s="191">
        <v>0.66489999999999994</v>
      </c>
    </row>
    <row r="1658" spans="2:8" x14ac:dyDescent="0.25">
      <c r="B1658" s="190">
        <v>31005</v>
      </c>
      <c r="C1658" s="190" t="s">
        <v>10764</v>
      </c>
      <c r="D1658" s="190" t="s">
        <v>29</v>
      </c>
      <c r="E1658" s="190" t="s">
        <v>168</v>
      </c>
      <c r="F1658" s="190" t="s">
        <v>17235</v>
      </c>
      <c r="G1658" s="190">
        <v>234</v>
      </c>
      <c r="H1658" s="191">
        <v>0.69230000000000003</v>
      </c>
    </row>
    <row r="1659" spans="2:8" x14ac:dyDescent="0.25">
      <c r="B1659" s="190">
        <v>31007</v>
      </c>
      <c r="C1659" s="190" t="s">
        <v>10768</v>
      </c>
      <c r="D1659" s="190" t="s">
        <v>29</v>
      </c>
      <c r="E1659" s="190" t="s">
        <v>215</v>
      </c>
      <c r="F1659" s="190" t="s">
        <v>17235</v>
      </c>
      <c r="G1659" s="190">
        <v>407</v>
      </c>
      <c r="H1659" s="191">
        <v>0.69340000000000002</v>
      </c>
    </row>
    <row r="1660" spans="2:8" x14ac:dyDescent="0.25">
      <c r="B1660" s="190">
        <v>31009</v>
      </c>
      <c r="C1660" s="190" t="s">
        <v>10772</v>
      </c>
      <c r="D1660" s="190" t="s">
        <v>29</v>
      </c>
      <c r="E1660" s="190" t="s">
        <v>167</v>
      </c>
      <c r="F1660" s="190" t="s">
        <v>17235</v>
      </c>
      <c r="G1660" s="190">
        <v>264</v>
      </c>
      <c r="H1660" s="191">
        <v>0.69290000000000007</v>
      </c>
    </row>
    <row r="1661" spans="2:8" x14ac:dyDescent="0.25">
      <c r="B1661" s="190">
        <v>31011</v>
      </c>
      <c r="C1661" s="190" t="s">
        <v>10776</v>
      </c>
      <c r="D1661" s="190" t="s">
        <v>29</v>
      </c>
      <c r="E1661" s="190" t="s">
        <v>188</v>
      </c>
      <c r="F1661" s="190" t="s">
        <v>17235</v>
      </c>
      <c r="G1661" s="190">
        <v>2719</v>
      </c>
      <c r="H1661" s="191">
        <v>0.66890000000000005</v>
      </c>
    </row>
    <row r="1662" spans="2:8" x14ac:dyDescent="0.25">
      <c r="B1662" s="190">
        <v>31013</v>
      </c>
      <c r="C1662" s="190" t="s">
        <v>10780</v>
      </c>
      <c r="D1662" s="190" t="s">
        <v>29</v>
      </c>
      <c r="E1662" s="190" t="s">
        <v>336</v>
      </c>
      <c r="F1662" s="190" t="s">
        <v>17235</v>
      </c>
      <c r="G1662" s="190">
        <v>4550</v>
      </c>
      <c r="H1662" s="191">
        <v>0.54520000000000002</v>
      </c>
    </row>
    <row r="1663" spans="2:8" x14ac:dyDescent="0.25">
      <c r="B1663" s="190">
        <v>31015</v>
      </c>
      <c r="C1663" s="190" t="s">
        <v>10784</v>
      </c>
      <c r="D1663" s="190" t="s">
        <v>29</v>
      </c>
      <c r="E1663" s="190" t="s">
        <v>369</v>
      </c>
      <c r="F1663" s="190" t="s">
        <v>17235</v>
      </c>
      <c r="G1663" s="190">
        <v>1125</v>
      </c>
      <c r="H1663" s="191">
        <v>0.69269999999999998</v>
      </c>
    </row>
    <row r="1664" spans="2:8" x14ac:dyDescent="0.25">
      <c r="B1664" s="190">
        <v>31017</v>
      </c>
      <c r="C1664" s="190" t="s">
        <v>10788</v>
      </c>
      <c r="D1664" s="190" t="s">
        <v>29</v>
      </c>
      <c r="E1664" s="190" t="s">
        <v>249</v>
      </c>
      <c r="F1664" s="190" t="s">
        <v>17235</v>
      </c>
      <c r="G1664" s="190">
        <v>1733</v>
      </c>
      <c r="H1664" s="191">
        <v>0.69290000000000007</v>
      </c>
    </row>
    <row r="1665" spans="2:8" x14ac:dyDescent="0.25">
      <c r="B1665" s="190">
        <v>31019</v>
      </c>
      <c r="C1665" s="190" t="s">
        <v>10792</v>
      </c>
      <c r="D1665" s="190" t="s">
        <v>29</v>
      </c>
      <c r="E1665" s="190" t="s">
        <v>314</v>
      </c>
      <c r="F1665" s="190" t="s">
        <v>17235</v>
      </c>
      <c r="G1665" s="190">
        <v>19663</v>
      </c>
      <c r="H1665" s="191">
        <v>0.50639999999999996</v>
      </c>
    </row>
    <row r="1666" spans="2:8" x14ac:dyDescent="0.25">
      <c r="B1666" s="190">
        <v>31021</v>
      </c>
      <c r="C1666" s="190" t="s">
        <v>10796</v>
      </c>
      <c r="D1666" s="190" t="s">
        <v>29</v>
      </c>
      <c r="E1666" s="190" t="s">
        <v>476</v>
      </c>
      <c r="F1666" s="190" t="s">
        <v>17235</v>
      </c>
      <c r="G1666" s="190">
        <v>3240</v>
      </c>
      <c r="H1666" s="191">
        <v>0.61039999999999994</v>
      </c>
    </row>
    <row r="1667" spans="2:8" x14ac:dyDescent="0.25">
      <c r="B1667" s="190">
        <v>31023</v>
      </c>
      <c r="C1667" s="190" t="s">
        <v>10800</v>
      </c>
      <c r="D1667" s="190" t="s">
        <v>29</v>
      </c>
      <c r="E1667" s="190" t="s">
        <v>318</v>
      </c>
      <c r="F1667" s="190" t="s">
        <v>17235</v>
      </c>
      <c r="G1667" s="190">
        <v>4183</v>
      </c>
      <c r="H1667" s="191">
        <v>0.62869999999999993</v>
      </c>
    </row>
    <row r="1668" spans="2:8" x14ac:dyDescent="0.25">
      <c r="B1668" s="190">
        <v>31025</v>
      </c>
      <c r="C1668" s="190" t="s">
        <v>10804</v>
      </c>
      <c r="D1668" s="190" t="s">
        <v>29</v>
      </c>
      <c r="E1668" s="190" t="s">
        <v>399</v>
      </c>
      <c r="F1668" s="190" t="s">
        <v>17235</v>
      </c>
      <c r="G1668" s="190">
        <v>13316</v>
      </c>
      <c r="H1668" s="191">
        <v>0.61840000000000006</v>
      </c>
    </row>
    <row r="1669" spans="2:8" x14ac:dyDescent="0.25">
      <c r="B1669" s="190">
        <v>31027</v>
      </c>
      <c r="C1669" s="190" t="s">
        <v>10806</v>
      </c>
      <c r="D1669" s="190" t="s">
        <v>29</v>
      </c>
      <c r="E1669" s="190" t="s">
        <v>570</v>
      </c>
      <c r="F1669" s="190" t="s">
        <v>17235</v>
      </c>
      <c r="G1669" s="190">
        <v>4675</v>
      </c>
      <c r="H1669" s="191">
        <v>0.69269999999999998</v>
      </c>
    </row>
    <row r="1670" spans="2:8" x14ac:dyDescent="0.25">
      <c r="B1670" s="190">
        <v>31029</v>
      </c>
      <c r="C1670" s="190" t="s">
        <v>10810</v>
      </c>
      <c r="D1670" s="190" t="s">
        <v>29</v>
      </c>
      <c r="E1670" s="190" t="s">
        <v>401</v>
      </c>
      <c r="F1670" s="190" t="s">
        <v>17235</v>
      </c>
      <c r="G1670" s="190">
        <v>2114</v>
      </c>
      <c r="H1670" s="191">
        <v>0.69290000000000007</v>
      </c>
    </row>
    <row r="1671" spans="2:8" x14ac:dyDescent="0.25">
      <c r="B1671" s="190">
        <v>31031</v>
      </c>
      <c r="C1671" s="190" t="s">
        <v>10814</v>
      </c>
      <c r="D1671" s="190" t="s">
        <v>29</v>
      </c>
      <c r="E1671" s="190" t="s">
        <v>640</v>
      </c>
      <c r="F1671" s="190" t="s">
        <v>17235</v>
      </c>
      <c r="G1671" s="190">
        <v>2946</v>
      </c>
      <c r="H1671" s="191">
        <v>0.626</v>
      </c>
    </row>
    <row r="1672" spans="2:8" x14ac:dyDescent="0.25">
      <c r="B1672" s="190">
        <v>31033</v>
      </c>
      <c r="C1672" s="190" t="s">
        <v>10818</v>
      </c>
      <c r="D1672" s="190" t="s">
        <v>29</v>
      </c>
      <c r="E1672" s="190" t="s">
        <v>430</v>
      </c>
      <c r="F1672" s="190" t="s">
        <v>17235</v>
      </c>
      <c r="G1672" s="190">
        <v>4610</v>
      </c>
      <c r="H1672" s="191">
        <v>0.58430000000000004</v>
      </c>
    </row>
    <row r="1673" spans="2:8" x14ac:dyDescent="0.25">
      <c r="B1673" s="190">
        <v>31035</v>
      </c>
      <c r="C1673" s="190" t="s">
        <v>10822</v>
      </c>
      <c r="D1673" s="190" t="s">
        <v>29</v>
      </c>
      <c r="E1673" s="190" t="s">
        <v>385</v>
      </c>
      <c r="F1673" s="190" t="s">
        <v>17235</v>
      </c>
      <c r="G1673" s="190">
        <v>3532</v>
      </c>
      <c r="H1673" s="191">
        <v>0.69269999999999998</v>
      </c>
    </row>
    <row r="1674" spans="2:8" x14ac:dyDescent="0.25">
      <c r="B1674" s="190">
        <v>31037</v>
      </c>
      <c r="C1674" s="190" t="s">
        <v>10826</v>
      </c>
      <c r="D1674" s="190" t="s">
        <v>29</v>
      </c>
      <c r="E1674" s="190" t="s">
        <v>263</v>
      </c>
      <c r="F1674" s="190" t="s">
        <v>17235</v>
      </c>
      <c r="G1674" s="190">
        <v>3990</v>
      </c>
      <c r="H1674" s="191">
        <v>0.52670000000000006</v>
      </c>
    </row>
    <row r="1675" spans="2:8" x14ac:dyDescent="0.25">
      <c r="B1675" s="190">
        <v>31039</v>
      </c>
      <c r="C1675" s="190" t="s">
        <v>10830</v>
      </c>
      <c r="D1675" s="190" t="s">
        <v>29</v>
      </c>
      <c r="E1675" s="190" t="s">
        <v>755</v>
      </c>
      <c r="F1675" s="190" t="s">
        <v>17235</v>
      </c>
      <c r="G1675" s="190">
        <v>4567</v>
      </c>
      <c r="H1675" s="191">
        <v>0.65859999999999996</v>
      </c>
    </row>
    <row r="1676" spans="2:8" x14ac:dyDescent="0.25">
      <c r="B1676" s="190">
        <v>31041</v>
      </c>
      <c r="C1676" s="190" t="s">
        <v>10834</v>
      </c>
      <c r="D1676" s="190" t="s">
        <v>29</v>
      </c>
      <c r="E1676" s="190" t="s">
        <v>408</v>
      </c>
      <c r="F1676" s="190" t="s">
        <v>17235</v>
      </c>
      <c r="G1676" s="190">
        <v>5491</v>
      </c>
      <c r="H1676" s="191">
        <v>0.63219999999999998</v>
      </c>
    </row>
    <row r="1677" spans="2:8" x14ac:dyDescent="0.25">
      <c r="B1677" s="190">
        <v>31043</v>
      </c>
      <c r="C1677" s="190" t="s">
        <v>10838</v>
      </c>
      <c r="D1677" s="190" t="s">
        <v>29</v>
      </c>
      <c r="E1677" s="190" t="s">
        <v>724</v>
      </c>
      <c r="F1677" s="190" t="s">
        <v>17235</v>
      </c>
      <c r="G1677" s="190">
        <v>7187</v>
      </c>
      <c r="H1677" s="191">
        <v>0.4788</v>
      </c>
    </row>
    <row r="1678" spans="2:8" x14ac:dyDescent="0.25">
      <c r="B1678" s="190">
        <v>31045</v>
      </c>
      <c r="C1678" s="190" t="s">
        <v>10840</v>
      </c>
      <c r="D1678" s="190" t="s">
        <v>29</v>
      </c>
      <c r="E1678" s="190" t="s">
        <v>837</v>
      </c>
      <c r="F1678" s="190" t="s">
        <v>17235</v>
      </c>
      <c r="G1678" s="190">
        <v>3360</v>
      </c>
      <c r="H1678" s="191">
        <v>0.4667</v>
      </c>
    </row>
    <row r="1679" spans="2:8" x14ac:dyDescent="0.25">
      <c r="B1679" s="190">
        <v>31047</v>
      </c>
      <c r="C1679" s="190" t="s">
        <v>10844</v>
      </c>
      <c r="D1679" s="190" t="s">
        <v>29</v>
      </c>
      <c r="E1679" s="190" t="s">
        <v>475</v>
      </c>
      <c r="F1679" s="190" t="s">
        <v>17235</v>
      </c>
      <c r="G1679" s="190">
        <v>9365</v>
      </c>
      <c r="H1679" s="191">
        <v>0.52159999999999995</v>
      </c>
    </row>
    <row r="1680" spans="2:8" x14ac:dyDescent="0.25">
      <c r="B1680" s="190">
        <v>31049</v>
      </c>
      <c r="C1680" s="190" t="s">
        <v>10848</v>
      </c>
      <c r="D1680" s="190" t="s">
        <v>29</v>
      </c>
      <c r="E1680" s="190" t="s">
        <v>732</v>
      </c>
      <c r="F1680" s="190" t="s">
        <v>17235</v>
      </c>
      <c r="G1680" s="190">
        <v>831</v>
      </c>
      <c r="H1680" s="191">
        <v>0.58939999999999992</v>
      </c>
    </row>
    <row r="1681" spans="2:8" x14ac:dyDescent="0.25">
      <c r="B1681" s="190">
        <v>31051</v>
      </c>
      <c r="C1681" s="190" t="s">
        <v>10852</v>
      </c>
      <c r="D1681" s="190" t="s">
        <v>29</v>
      </c>
      <c r="E1681" s="190" t="s">
        <v>911</v>
      </c>
      <c r="F1681" s="190" t="s">
        <v>17235</v>
      </c>
      <c r="G1681" s="190">
        <v>2966</v>
      </c>
      <c r="H1681" s="191">
        <v>0.65290000000000004</v>
      </c>
    </row>
    <row r="1682" spans="2:8" x14ac:dyDescent="0.25">
      <c r="B1682" s="190">
        <v>31053</v>
      </c>
      <c r="C1682" s="190" t="s">
        <v>10854</v>
      </c>
      <c r="D1682" s="190" t="s">
        <v>29</v>
      </c>
      <c r="E1682" s="190" t="s">
        <v>583</v>
      </c>
      <c r="F1682" s="190" t="s">
        <v>17235</v>
      </c>
      <c r="G1682" s="190">
        <v>15307</v>
      </c>
      <c r="H1682" s="191">
        <v>0.52529999999999999</v>
      </c>
    </row>
    <row r="1683" spans="2:8" x14ac:dyDescent="0.25">
      <c r="B1683" s="190">
        <v>31055</v>
      </c>
      <c r="C1683" s="190" t="s">
        <v>10858</v>
      </c>
      <c r="D1683" s="190" t="s">
        <v>29</v>
      </c>
      <c r="E1683" s="190" t="s">
        <v>169</v>
      </c>
      <c r="F1683" s="190" t="s">
        <v>17235</v>
      </c>
      <c r="G1683" s="190">
        <v>213782</v>
      </c>
      <c r="H1683" s="191">
        <v>0.48829999999999996</v>
      </c>
    </row>
    <row r="1684" spans="2:8" x14ac:dyDescent="0.25">
      <c r="B1684" s="190">
        <v>31057</v>
      </c>
      <c r="C1684" s="190" t="s">
        <v>10860</v>
      </c>
      <c r="D1684" s="190" t="s">
        <v>29</v>
      </c>
      <c r="E1684" s="190" t="s">
        <v>988</v>
      </c>
      <c r="F1684" s="190" t="s">
        <v>17235</v>
      </c>
      <c r="G1684" s="190">
        <v>1058</v>
      </c>
      <c r="H1684" s="191">
        <v>0.63429999999999997</v>
      </c>
    </row>
    <row r="1685" spans="2:8" x14ac:dyDescent="0.25">
      <c r="B1685" s="190">
        <v>31059</v>
      </c>
      <c r="C1685" s="190" t="s">
        <v>10864</v>
      </c>
      <c r="D1685" s="190" t="s">
        <v>29</v>
      </c>
      <c r="E1685" s="190" t="s">
        <v>835</v>
      </c>
      <c r="F1685" s="190" t="s">
        <v>17235</v>
      </c>
      <c r="G1685" s="190">
        <v>2961</v>
      </c>
      <c r="H1685" s="191">
        <v>0.66760000000000008</v>
      </c>
    </row>
    <row r="1686" spans="2:8" x14ac:dyDescent="0.25">
      <c r="B1686" s="190">
        <v>31061</v>
      </c>
      <c r="C1686" s="190" t="s">
        <v>10868</v>
      </c>
      <c r="D1686" s="190" t="s">
        <v>29</v>
      </c>
      <c r="E1686" s="190" t="s">
        <v>207</v>
      </c>
      <c r="F1686" s="190" t="s">
        <v>17235</v>
      </c>
      <c r="G1686" s="190">
        <v>1612</v>
      </c>
      <c r="H1686" s="191">
        <v>0.6409999999999999</v>
      </c>
    </row>
    <row r="1687" spans="2:8" x14ac:dyDescent="0.25">
      <c r="B1687" s="190">
        <v>31063</v>
      </c>
      <c r="C1687" s="190" t="s">
        <v>10872</v>
      </c>
      <c r="D1687" s="190" t="s">
        <v>29</v>
      </c>
      <c r="E1687" s="190" t="s">
        <v>1056</v>
      </c>
      <c r="F1687" s="190" t="s">
        <v>17235</v>
      </c>
      <c r="G1687" s="190">
        <v>1414</v>
      </c>
      <c r="H1687" s="191">
        <v>0.62759999999999994</v>
      </c>
    </row>
    <row r="1688" spans="2:8" x14ac:dyDescent="0.25">
      <c r="B1688" s="190">
        <v>31065</v>
      </c>
      <c r="C1688" s="190" t="s">
        <v>10876</v>
      </c>
      <c r="D1688" s="190" t="s">
        <v>29</v>
      </c>
      <c r="E1688" s="190" t="s">
        <v>1085</v>
      </c>
      <c r="F1688" s="190" t="s">
        <v>17235</v>
      </c>
      <c r="G1688" s="190">
        <v>2312</v>
      </c>
      <c r="H1688" s="191">
        <v>0.56999999999999995</v>
      </c>
    </row>
    <row r="1689" spans="2:8" x14ac:dyDescent="0.25">
      <c r="B1689" s="190">
        <v>31067</v>
      </c>
      <c r="C1689" s="190" t="s">
        <v>10880</v>
      </c>
      <c r="D1689" s="190" t="s">
        <v>29</v>
      </c>
      <c r="E1689" s="190" t="s">
        <v>1104</v>
      </c>
      <c r="F1689" s="190" t="s">
        <v>17235</v>
      </c>
      <c r="G1689" s="190">
        <v>9431</v>
      </c>
      <c r="H1689" s="191">
        <v>0.54569999999999996</v>
      </c>
    </row>
    <row r="1690" spans="2:8" x14ac:dyDescent="0.25">
      <c r="B1690" s="190">
        <v>31069</v>
      </c>
      <c r="C1690" s="190" t="s">
        <v>10884</v>
      </c>
      <c r="D1690" s="190" t="s">
        <v>29</v>
      </c>
      <c r="E1690" s="190" t="s">
        <v>1128</v>
      </c>
      <c r="F1690" s="190" t="s">
        <v>17235</v>
      </c>
      <c r="G1690" s="190">
        <v>1028</v>
      </c>
      <c r="H1690" s="191">
        <v>0.62759999999999994</v>
      </c>
    </row>
    <row r="1691" spans="2:8" x14ac:dyDescent="0.25">
      <c r="B1691" s="190">
        <v>31071</v>
      </c>
      <c r="C1691" s="190" t="s">
        <v>10888</v>
      </c>
      <c r="D1691" s="190" t="s">
        <v>29</v>
      </c>
      <c r="E1691" s="190" t="s">
        <v>419</v>
      </c>
      <c r="F1691" s="190" t="s">
        <v>17235</v>
      </c>
      <c r="G1691" s="190">
        <v>1153</v>
      </c>
      <c r="H1691" s="191">
        <v>0.6925</v>
      </c>
    </row>
    <row r="1692" spans="2:8" x14ac:dyDescent="0.25">
      <c r="B1692" s="190">
        <v>31073</v>
      </c>
      <c r="C1692" s="190" t="s">
        <v>10892</v>
      </c>
      <c r="D1692" s="190" t="s">
        <v>29</v>
      </c>
      <c r="E1692" s="190" t="s">
        <v>1170</v>
      </c>
      <c r="F1692" s="190" t="s">
        <v>17235</v>
      </c>
      <c r="G1692" s="190">
        <v>1151</v>
      </c>
      <c r="H1692" s="191">
        <v>0.69299999999999995</v>
      </c>
    </row>
    <row r="1693" spans="2:8" x14ac:dyDescent="0.25">
      <c r="B1693" s="190">
        <v>31075</v>
      </c>
      <c r="C1693" s="190" t="s">
        <v>10896</v>
      </c>
      <c r="D1693" s="190" t="s">
        <v>29</v>
      </c>
      <c r="E1693" s="190" t="s">
        <v>446</v>
      </c>
      <c r="F1693" s="190" t="s">
        <v>17235</v>
      </c>
      <c r="G1693" s="190">
        <v>353</v>
      </c>
      <c r="H1693" s="191">
        <v>0.69220000000000004</v>
      </c>
    </row>
    <row r="1694" spans="2:8" x14ac:dyDescent="0.25">
      <c r="B1694" s="190">
        <v>31077</v>
      </c>
      <c r="C1694" s="190" t="s">
        <v>10900</v>
      </c>
      <c r="D1694" s="190" t="s">
        <v>29</v>
      </c>
      <c r="E1694" s="190" t="s">
        <v>1144</v>
      </c>
      <c r="F1694" s="190" t="s">
        <v>17235</v>
      </c>
      <c r="G1694" s="190">
        <v>1282</v>
      </c>
      <c r="H1694" s="191">
        <v>0.6926000000000001</v>
      </c>
    </row>
    <row r="1695" spans="2:8" x14ac:dyDescent="0.25">
      <c r="B1695" s="190">
        <v>31079</v>
      </c>
      <c r="C1695" s="190" t="s">
        <v>10904</v>
      </c>
      <c r="D1695" s="190" t="s">
        <v>29</v>
      </c>
      <c r="E1695" s="190" t="s">
        <v>1237</v>
      </c>
      <c r="F1695" s="190" t="s">
        <v>17235</v>
      </c>
      <c r="G1695" s="190">
        <v>23366</v>
      </c>
      <c r="H1695" s="191">
        <v>0.50369999999999993</v>
      </c>
    </row>
    <row r="1696" spans="2:8" x14ac:dyDescent="0.25">
      <c r="B1696" s="190">
        <v>31081</v>
      </c>
      <c r="C1696" s="190" t="s">
        <v>10908</v>
      </c>
      <c r="D1696" s="190" t="s">
        <v>29</v>
      </c>
      <c r="E1696" s="190" t="s">
        <v>785</v>
      </c>
      <c r="F1696" s="190" t="s">
        <v>17235</v>
      </c>
      <c r="G1696" s="190">
        <v>5041</v>
      </c>
      <c r="H1696" s="191">
        <v>0.66010000000000002</v>
      </c>
    </row>
    <row r="1697" spans="2:8" x14ac:dyDescent="0.25">
      <c r="B1697" s="190">
        <v>31083</v>
      </c>
      <c r="C1697" s="190" t="s">
        <v>10912</v>
      </c>
      <c r="D1697" s="190" t="s">
        <v>29</v>
      </c>
      <c r="E1697" s="190" t="s">
        <v>1274</v>
      </c>
      <c r="F1697" s="190" t="s">
        <v>17235</v>
      </c>
      <c r="G1697" s="190">
        <v>1912</v>
      </c>
      <c r="H1697" s="191">
        <v>0.69279999999999997</v>
      </c>
    </row>
    <row r="1698" spans="2:8" x14ac:dyDescent="0.25">
      <c r="B1698" s="190">
        <v>31085</v>
      </c>
      <c r="C1698" s="190" t="s">
        <v>10916</v>
      </c>
      <c r="D1698" s="190" t="s">
        <v>29</v>
      </c>
      <c r="E1698" s="190" t="s">
        <v>1295</v>
      </c>
      <c r="F1698" s="190" t="s">
        <v>17235</v>
      </c>
      <c r="G1698" s="190">
        <v>536</v>
      </c>
      <c r="H1698" s="191">
        <v>0.69340000000000002</v>
      </c>
    </row>
    <row r="1699" spans="2:8" x14ac:dyDescent="0.25">
      <c r="B1699" s="190">
        <v>31087</v>
      </c>
      <c r="C1699" s="190" t="s">
        <v>10920</v>
      </c>
      <c r="D1699" s="190" t="s">
        <v>29</v>
      </c>
      <c r="E1699" s="190" t="s">
        <v>1316</v>
      </c>
      <c r="F1699" s="190" t="s">
        <v>17235</v>
      </c>
      <c r="G1699" s="190">
        <v>1532</v>
      </c>
      <c r="H1699" s="191">
        <v>0.69010000000000005</v>
      </c>
    </row>
    <row r="1700" spans="2:8" x14ac:dyDescent="0.25">
      <c r="B1700" s="190">
        <v>31089</v>
      </c>
      <c r="C1700" s="190" t="s">
        <v>10924</v>
      </c>
      <c r="D1700" s="190" t="s">
        <v>29</v>
      </c>
      <c r="E1700" s="190" t="s">
        <v>1314</v>
      </c>
      <c r="F1700" s="190" t="s">
        <v>17235</v>
      </c>
      <c r="G1700" s="190">
        <v>5446</v>
      </c>
      <c r="H1700" s="191">
        <v>0.66920000000000002</v>
      </c>
    </row>
    <row r="1701" spans="2:8" x14ac:dyDescent="0.25">
      <c r="B1701" s="190">
        <v>31091</v>
      </c>
      <c r="C1701" s="190" t="s">
        <v>10928</v>
      </c>
      <c r="D1701" s="190" t="s">
        <v>29</v>
      </c>
      <c r="E1701" s="190" t="s">
        <v>1351</v>
      </c>
      <c r="F1701" s="190" t="s">
        <v>17235</v>
      </c>
      <c r="G1701" s="190">
        <v>402</v>
      </c>
      <c r="H1701" s="191">
        <v>0.69189999999999996</v>
      </c>
    </row>
    <row r="1702" spans="2:8" x14ac:dyDescent="0.25">
      <c r="B1702" s="190">
        <v>31093</v>
      </c>
      <c r="C1702" s="190" t="s">
        <v>10932</v>
      </c>
      <c r="D1702" s="190" t="s">
        <v>29</v>
      </c>
      <c r="E1702" s="190" t="s">
        <v>532</v>
      </c>
      <c r="F1702" s="190" t="s">
        <v>17235</v>
      </c>
      <c r="G1702" s="190">
        <v>3432</v>
      </c>
      <c r="H1702" s="191">
        <v>0.66819999999999991</v>
      </c>
    </row>
    <row r="1703" spans="2:8" x14ac:dyDescent="0.25">
      <c r="B1703" s="190">
        <v>31095</v>
      </c>
      <c r="C1703" s="190" t="s">
        <v>10936</v>
      </c>
      <c r="D1703" s="190" t="s">
        <v>29</v>
      </c>
      <c r="E1703" s="190" t="s">
        <v>648</v>
      </c>
      <c r="F1703" s="190" t="s">
        <v>17235</v>
      </c>
      <c r="G1703" s="190">
        <v>3710</v>
      </c>
      <c r="H1703" s="191">
        <v>0.63759999999999994</v>
      </c>
    </row>
    <row r="1704" spans="2:8" x14ac:dyDescent="0.25">
      <c r="B1704" s="190">
        <v>31097</v>
      </c>
      <c r="C1704" s="190" t="s">
        <v>10940</v>
      </c>
      <c r="D1704" s="190" t="s">
        <v>29</v>
      </c>
      <c r="E1704" s="190" t="s">
        <v>457</v>
      </c>
      <c r="F1704" s="190" t="s">
        <v>17235</v>
      </c>
      <c r="G1704" s="190">
        <v>2700</v>
      </c>
      <c r="H1704" s="191">
        <v>0.58590000000000009</v>
      </c>
    </row>
    <row r="1705" spans="2:8" x14ac:dyDescent="0.25">
      <c r="B1705" s="190">
        <v>31099</v>
      </c>
      <c r="C1705" s="190" t="s">
        <v>10944</v>
      </c>
      <c r="D1705" s="190" t="s">
        <v>29</v>
      </c>
      <c r="E1705" s="190" t="s">
        <v>1431</v>
      </c>
      <c r="F1705" s="190" t="s">
        <v>17235</v>
      </c>
      <c r="G1705" s="190">
        <v>3196</v>
      </c>
      <c r="H1705" s="191">
        <v>0.62519999999999998</v>
      </c>
    </row>
    <row r="1706" spans="2:8" x14ac:dyDescent="0.25">
      <c r="B1706" s="190">
        <v>31101</v>
      </c>
      <c r="C1706" s="190" t="s">
        <v>10948</v>
      </c>
      <c r="D1706" s="190" t="s">
        <v>29</v>
      </c>
      <c r="E1706" s="190" t="s">
        <v>1450</v>
      </c>
      <c r="F1706" s="190" t="s">
        <v>17235</v>
      </c>
      <c r="G1706" s="190">
        <v>3985</v>
      </c>
      <c r="H1706" s="191">
        <v>0.58420000000000005</v>
      </c>
    </row>
    <row r="1707" spans="2:8" x14ac:dyDescent="0.25">
      <c r="B1707" s="190">
        <v>31103</v>
      </c>
      <c r="C1707" s="190" t="s">
        <v>10952</v>
      </c>
      <c r="D1707" s="190" t="s">
        <v>29</v>
      </c>
      <c r="E1707" s="190" t="s">
        <v>1471</v>
      </c>
      <c r="F1707" s="190" t="s">
        <v>17235</v>
      </c>
      <c r="G1707" s="190">
        <v>456</v>
      </c>
      <c r="H1707" s="191">
        <v>0.69299999999999995</v>
      </c>
    </row>
    <row r="1708" spans="2:8" x14ac:dyDescent="0.25">
      <c r="B1708" s="190">
        <v>31105</v>
      </c>
      <c r="C1708" s="190" t="s">
        <v>10956</v>
      </c>
      <c r="D1708" s="190" t="s">
        <v>29</v>
      </c>
      <c r="E1708" s="190" t="s">
        <v>1489</v>
      </c>
      <c r="F1708" s="190" t="s">
        <v>17235</v>
      </c>
      <c r="G1708" s="190">
        <v>1748</v>
      </c>
      <c r="H1708" s="191">
        <v>0.60089999999999999</v>
      </c>
    </row>
    <row r="1709" spans="2:8" x14ac:dyDescent="0.25">
      <c r="B1709" s="190">
        <v>31107</v>
      </c>
      <c r="C1709" s="190" t="s">
        <v>10960</v>
      </c>
      <c r="D1709" s="190" t="s">
        <v>29</v>
      </c>
      <c r="E1709" s="190" t="s">
        <v>329</v>
      </c>
      <c r="F1709" s="190" t="s">
        <v>17235</v>
      </c>
      <c r="G1709" s="190">
        <v>4121</v>
      </c>
      <c r="H1709" s="191">
        <v>0.61319999999999997</v>
      </c>
    </row>
    <row r="1710" spans="2:8" x14ac:dyDescent="0.25">
      <c r="B1710" s="190">
        <v>31109</v>
      </c>
      <c r="C1710" s="190" t="s">
        <v>10964</v>
      </c>
      <c r="D1710" s="190" t="s">
        <v>29</v>
      </c>
      <c r="E1710" s="190" t="s">
        <v>993</v>
      </c>
      <c r="F1710" s="190" t="s">
        <v>17235</v>
      </c>
      <c r="G1710" s="190">
        <v>121645</v>
      </c>
      <c r="H1710" s="191">
        <v>0.47770000000000001</v>
      </c>
    </row>
    <row r="1711" spans="2:8" x14ac:dyDescent="0.25">
      <c r="B1711" s="190">
        <v>31111</v>
      </c>
      <c r="C1711" s="190" t="s">
        <v>10968</v>
      </c>
      <c r="D1711" s="190" t="s">
        <v>29</v>
      </c>
      <c r="E1711" s="190" t="s">
        <v>365</v>
      </c>
      <c r="F1711" s="190" t="s">
        <v>17235</v>
      </c>
      <c r="G1711" s="190">
        <v>14947</v>
      </c>
      <c r="H1711" s="191">
        <v>0.54600000000000004</v>
      </c>
    </row>
    <row r="1712" spans="2:8" x14ac:dyDescent="0.25">
      <c r="B1712" s="190">
        <v>31113</v>
      </c>
      <c r="C1712" s="190" t="s">
        <v>10972</v>
      </c>
      <c r="D1712" s="190" t="s">
        <v>29</v>
      </c>
      <c r="E1712" s="190" t="s">
        <v>849</v>
      </c>
      <c r="F1712" s="190" t="s">
        <v>17235</v>
      </c>
      <c r="G1712" s="190">
        <v>387</v>
      </c>
      <c r="H1712" s="191">
        <v>0.69230000000000003</v>
      </c>
    </row>
    <row r="1713" spans="2:8" x14ac:dyDescent="0.25">
      <c r="B1713" s="190">
        <v>31115</v>
      </c>
      <c r="C1713" s="190" t="s">
        <v>10976</v>
      </c>
      <c r="D1713" s="190" t="s">
        <v>29</v>
      </c>
      <c r="E1713" s="190" t="s">
        <v>1576</v>
      </c>
      <c r="F1713" s="190" t="s">
        <v>17235</v>
      </c>
      <c r="G1713" s="190">
        <v>384</v>
      </c>
      <c r="H1713" s="191">
        <v>0.69310000000000005</v>
      </c>
    </row>
    <row r="1714" spans="2:8" x14ac:dyDescent="0.25">
      <c r="B1714" s="190">
        <v>31117</v>
      </c>
      <c r="C1714" s="190" t="s">
        <v>10980</v>
      </c>
      <c r="D1714" s="190" t="s">
        <v>29</v>
      </c>
      <c r="E1714" s="190" t="s">
        <v>1322</v>
      </c>
      <c r="F1714" s="190" t="s">
        <v>17235</v>
      </c>
      <c r="G1714" s="190">
        <v>274</v>
      </c>
      <c r="H1714" s="191">
        <v>0.69189999999999996</v>
      </c>
    </row>
    <row r="1715" spans="2:8" x14ac:dyDescent="0.25">
      <c r="B1715" s="190">
        <v>31119</v>
      </c>
      <c r="C1715" s="190" t="s">
        <v>10984</v>
      </c>
      <c r="D1715" s="190" t="s">
        <v>29</v>
      </c>
      <c r="E1715" s="190" t="s">
        <v>941</v>
      </c>
      <c r="F1715" s="190" t="s">
        <v>17235</v>
      </c>
      <c r="G1715" s="190">
        <v>14604</v>
      </c>
      <c r="H1715" s="191">
        <v>0.53049999999999997</v>
      </c>
    </row>
    <row r="1716" spans="2:8" x14ac:dyDescent="0.25">
      <c r="B1716" s="190">
        <v>31121</v>
      </c>
      <c r="C1716" s="190" t="s">
        <v>10988</v>
      </c>
      <c r="D1716" s="190" t="s">
        <v>29</v>
      </c>
      <c r="E1716" s="190" t="s">
        <v>1621</v>
      </c>
      <c r="F1716" s="190" t="s">
        <v>17235</v>
      </c>
      <c r="G1716" s="190">
        <v>3921</v>
      </c>
      <c r="H1716" s="191">
        <v>0.63929999999999998</v>
      </c>
    </row>
    <row r="1717" spans="2:8" x14ac:dyDescent="0.25">
      <c r="B1717" s="190">
        <v>31123</v>
      </c>
      <c r="C1717" s="190" t="s">
        <v>10992</v>
      </c>
      <c r="D1717" s="190" t="s">
        <v>29</v>
      </c>
      <c r="E1717" s="190" t="s">
        <v>1637</v>
      </c>
      <c r="F1717" s="190" t="s">
        <v>17235</v>
      </c>
      <c r="G1717" s="190">
        <v>2582</v>
      </c>
      <c r="H1717" s="191">
        <v>0.66599999999999993</v>
      </c>
    </row>
    <row r="1718" spans="2:8" x14ac:dyDescent="0.25">
      <c r="B1718" s="190">
        <v>31125</v>
      </c>
      <c r="C1718" s="190" t="s">
        <v>10996</v>
      </c>
      <c r="D1718" s="190" t="s">
        <v>29</v>
      </c>
      <c r="E1718" s="190" t="s">
        <v>1655</v>
      </c>
      <c r="F1718" s="190" t="s">
        <v>17235</v>
      </c>
      <c r="G1718" s="190">
        <v>1849</v>
      </c>
      <c r="H1718" s="191">
        <v>0.61329999999999996</v>
      </c>
    </row>
    <row r="1719" spans="2:8" x14ac:dyDescent="0.25">
      <c r="B1719" s="190">
        <v>31127</v>
      </c>
      <c r="C1719" s="190" t="s">
        <v>11000</v>
      </c>
      <c r="D1719" s="190" t="s">
        <v>29</v>
      </c>
      <c r="E1719" s="190" t="s">
        <v>1672</v>
      </c>
      <c r="F1719" s="190" t="s">
        <v>17235</v>
      </c>
      <c r="G1719" s="190">
        <v>3187</v>
      </c>
      <c r="H1719" s="191">
        <v>0.56380000000000008</v>
      </c>
    </row>
    <row r="1720" spans="2:8" x14ac:dyDescent="0.25">
      <c r="B1720" s="190">
        <v>31129</v>
      </c>
      <c r="C1720" s="190" t="s">
        <v>11004</v>
      </c>
      <c r="D1720" s="190" t="s">
        <v>29</v>
      </c>
      <c r="E1720" s="190" t="s">
        <v>1687</v>
      </c>
      <c r="F1720" s="190" t="s">
        <v>17235</v>
      </c>
      <c r="G1720" s="190">
        <v>2109</v>
      </c>
      <c r="H1720" s="191">
        <v>0.60950000000000004</v>
      </c>
    </row>
    <row r="1721" spans="2:8" x14ac:dyDescent="0.25">
      <c r="B1721" s="190">
        <v>31131</v>
      </c>
      <c r="C1721" s="190" t="s">
        <v>11008</v>
      </c>
      <c r="D1721" s="190" t="s">
        <v>29</v>
      </c>
      <c r="E1721" s="190" t="s">
        <v>1704</v>
      </c>
      <c r="F1721" s="190" t="s">
        <v>17235</v>
      </c>
      <c r="G1721" s="190">
        <v>7525</v>
      </c>
      <c r="H1721" s="191">
        <v>0.58240000000000003</v>
      </c>
    </row>
    <row r="1722" spans="2:8" x14ac:dyDescent="0.25">
      <c r="B1722" s="190">
        <v>31133</v>
      </c>
      <c r="C1722" s="190" t="s">
        <v>11012</v>
      </c>
      <c r="D1722" s="190" t="s">
        <v>29</v>
      </c>
      <c r="E1722" s="190" t="s">
        <v>1593</v>
      </c>
      <c r="F1722" s="190" t="s">
        <v>17235</v>
      </c>
      <c r="G1722" s="190">
        <v>1355</v>
      </c>
      <c r="H1722" s="191">
        <v>0.63170000000000004</v>
      </c>
    </row>
    <row r="1723" spans="2:8" x14ac:dyDescent="0.25">
      <c r="B1723" s="190">
        <v>31135</v>
      </c>
      <c r="C1723" s="190" t="s">
        <v>11016</v>
      </c>
      <c r="D1723" s="190" t="s">
        <v>29</v>
      </c>
      <c r="E1723" s="190" t="s">
        <v>1495</v>
      </c>
      <c r="F1723" s="190" t="s">
        <v>17235</v>
      </c>
      <c r="G1723" s="190">
        <v>1634</v>
      </c>
      <c r="H1723" s="191">
        <v>0.69299999999999995</v>
      </c>
    </row>
    <row r="1724" spans="2:8" x14ac:dyDescent="0.25">
      <c r="B1724" s="190">
        <v>31137</v>
      </c>
      <c r="C1724" s="190" t="s">
        <v>11020</v>
      </c>
      <c r="D1724" s="190" t="s">
        <v>29</v>
      </c>
      <c r="E1724" s="190" t="s">
        <v>1741</v>
      </c>
      <c r="F1724" s="190" t="s">
        <v>17235</v>
      </c>
      <c r="G1724" s="190">
        <v>4376</v>
      </c>
      <c r="H1724" s="191">
        <v>0.61640000000000006</v>
      </c>
    </row>
    <row r="1725" spans="2:8" x14ac:dyDescent="0.25">
      <c r="B1725" s="190">
        <v>31139</v>
      </c>
      <c r="C1725" s="190" t="s">
        <v>11024</v>
      </c>
      <c r="D1725" s="190" t="s">
        <v>29</v>
      </c>
      <c r="E1725" s="190" t="s">
        <v>951</v>
      </c>
      <c r="F1725" s="190" t="s">
        <v>17235</v>
      </c>
      <c r="G1725" s="190">
        <v>3737</v>
      </c>
      <c r="H1725" s="191">
        <v>0.66020000000000001</v>
      </c>
    </row>
    <row r="1726" spans="2:8" x14ac:dyDescent="0.25">
      <c r="B1726" s="190">
        <v>31141</v>
      </c>
      <c r="C1726" s="190" t="s">
        <v>11028</v>
      </c>
      <c r="D1726" s="190" t="s">
        <v>29</v>
      </c>
      <c r="E1726" s="190" t="s">
        <v>655</v>
      </c>
      <c r="F1726" s="190" t="s">
        <v>17235</v>
      </c>
      <c r="G1726" s="190">
        <v>15060</v>
      </c>
      <c r="H1726" s="191">
        <v>0.57530000000000003</v>
      </c>
    </row>
    <row r="1727" spans="2:8" x14ac:dyDescent="0.25">
      <c r="B1727" s="190">
        <v>31143</v>
      </c>
      <c r="C1727" s="190" t="s">
        <v>11032</v>
      </c>
      <c r="D1727" s="190" t="s">
        <v>29</v>
      </c>
      <c r="E1727" s="190" t="s">
        <v>945</v>
      </c>
      <c r="F1727" s="190" t="s">
        <v>17235</v>
      </c>
      <c r="G1727" s="190">
        <v>2960</v>
      </c>
      <c r="H1727" s="191">
        <v>0.69269999999999998</v>
      </c>
    </row>
    <row r="1728" spans="2:8" x14ac:dyDescent="0.25">
      <c r="B1728" s="190">
        <v>31145</v>
      </c>
      <c r="C1728" s="190" t="s">
        <v>11036</v>
      </c>
      <c r="D1728" s="190" t="s">
        <v>29</v>
      </c>
      <c r="E1728" s="190" t="s">
        <v>1793</v>
      </c>
      <c r="F1728" s="190" t="s">
        <v>17235</v>
      </c>
      <c r="G1728" s="190">
        <v>4950</v>
      </c>
      <c r="H1728" s="191">
        <v>0.56630000000000003</v>
      </c>
    </row>
    <row r="1729" spans="2:8" x14ac:dyDescent="0.25">
      <c r="B1729" s="190">
        <v>31147</v>
      </c>
      <c r="C1729" s="190" t="s">
        <v>11040</v>
      </c>
      <c r="D1729" s="190" t="s">
        <v>29</v>
      </c>
      <c r="E1729" s="190" t="s">
        <v>1809</v>
      </c>
      <c r="F1729" s="190" t="s">
        <v>17235</v>
      </c>
      <c r="G1729" s="190">
        <v>3775</v>
      </c>
      <c r="H1729" s="191">
        <v>0.57640000000000002</v>
      </c>
    </row>
    <row r="1730" spans="2:8" x14ac:dyDescent="0.25">
      <c r="B1730" s="190">
        <v>31149</v>
      </c>
      <c r="C1730" s="190" t="s">
        <v>11044</v>
      </c>
      <c r="D1730" s="190" t="s">
        <v>29</v>
      </c>
      <c r="E1730" s="190" t="s">
        <v>1519</v>
      </c>
      <c r="F1730" s="190" t="s">
        <v>17235</v>
      </c>
      <c r="G1730" s="190">
        <v>832</v>
      </c>
      <c r="H1730" s="191">
        <v>0.69279999999999997</v>
      </c>
    </row>
    <row r="1731" spans="2:8" x14ac:dyDescent="0.25">
      <c r="B1731" s="190">
        <v>31151</v>
      </c>
      <c r="C1731" s="190" t="s">
        <v>11048</v>
      </c>
      <c r="D1731" s="190" t="s">
        <v>29</v>
      </c>
      <c r="E1731" s="190" t="s">
        <v>1646</v>
      </c>
      <c r="F1731" s="190" t="s">
        <v>17235</v>
      </c>
      <c r="G1731" s="190">
        <v>6571</v>
      </c>
      <c r="H1731" s="191">
        <v>0.58329999999999993</v>
      </c>
    </row>
    <row r="1732" spans="2:8" x14ac:dyDescent="0.25">
      <c r="B1732" s="190">
        <v>31153</v>
      </c>
      <c r="C1732" s="190" t="s">
        <v>11052</v>
      </c>
      <c r="D1732" s="190" t="s">
        <v>29</v>
      </c>
      <c r="E1732" s="190" t="s">
        <v>1834</v>
      </c>
      <c r="F1732" s="190" t="s">
        <v>17235</v>
      </c>
      <c r="G1732" s="190">
        <v>77219</v>
      </c>
      <c r="H1732" s="191">
        <v>0.55259999999999998</v>
      </c>
    </row>
    <row r="1733" spans="2:8" x14ac:dyDescent="0.25">
      <c r="B1733" s="190">
        <v>31155</v>
      </c>
      <c r="C1733" s="190" t="s">
        <v>11054</v>
      </c>
      <c r="D1733" s="190" t="s">
        <v>29</v>
      </c>
      <c r="E1733" s="190" t="s">
        <v>1846</v>
      </c>
      <c r="F1733" s="190" t="s">
        <v>17235</v>
      </c>
      <c r="G1733" s="190">
        <v>11319</v>
      </c>
      <c r="H1733" s="191">
        <v>0.64119999999999999</v>
      </c>
    </row>
    <row r="1734" spans="2:8" x14ac:dyDescent="0.25">
      <c r="B1734" s="190">
        <v>31157</v>
      </c>
      <c r="C1734" s="190" t="s">
        <v>11058</v>
      </c>
      <c r="D1734" s="190" t="s">
        <v>29</v>
      </c>
      <c r="E1734" s="190" t="s">
        <v>1859</v>
      </c>
      <c r="F1734" s="190" t="s">
        <v>17235</v>
      </c>
      <c r="G1734" s="190">
        <v>14198</v>
      </c>
      <c r="H1734" s="191">
        <v>0.51229999999999998</v>
      </c>
    </row>
    <row r="1735" spans="2:8" x14ac:dyDescent="0.25">
      <c r="B1735" s="190">
        <v>31159</v>
      </c>
      <c r="C1735" s="190" t="s">
        <v>11062</v>
      </c>
      <c r="D1735" s="190" t="s">
        <v>29</v>
      </c>
      <c r="E1735" s="190" t="s">
        <v>1868</v>
      </c>
      <c r="F1735" s="190" t="s">
        <v>17235</v>
      </c>
      <c r="G1735" s="190">
        <v>8835</v>
      </c>
      <c r="H1735" s="191">
        <v>0.6381</v>
      </c>
    </row>
    <row r="1736" spans="2:8" x14ac:dyDescent="0.25">
      <c r="B1736" s="190">
        <v>31161</v>
      </c>
      <c r="C1736" s="190" t="s">
        <v>11066</v>
      </c>
      <c r="D1736" s="190" t="s">
        <v>29</v>
      </c>
      <c r="E1736" s="190" t="s">
        <v>684</v>
      </c>
      <c r="F1736" s="190" t="s">
        <v>17235</v>
      </c>
      <c r="G1736" s="190">
        <v>2549</v>
      </c>
      <c r="H1736" s="191">
        <v>0.60780000000000001</v>
      </c>
    </row>
    <row r="1737" spans="2:8" x14ac:dyDescent="0.25">
      <c r="B1737" s="190">
        <v>31163</v>
      </c>
      <c r="C1737" s="190" t="s">
        <v>11070</v>
      </c>
      <c r="D1737" s="190" t="s">
        <v>29</v>
      </c>
      <c r="E1737" s="190" t="s">
        <v>970</v>
      </c>
      <c r="F1737" s="190" t="s">
        <v>17235</v>
      </c>
      <c r="G1737" s="190">
        <v>1645</v>
      </c>
      <c r="H1737" s="191">
        <v>0.64060000000000006</v>
      </c>
    </row>
    <row r="1738" spans="2:8" x14ac:dyDescent="0.25">
      <c r="B1738" s="190">
        <v>31165</v>
      </c>
      <c r="C1738" s="190" t="s">
        <v>11074</v>
      </c>
      <c r="D1738" s="190" t="s">
        <v>29</v>
      </c>
      <c r="E1738" s="190" t="s">
        <v>1298</v>
      </c>
      <c r="F1738" s="190" t="s">
        <v>17235</v>
      </c>
      <c r="G1738" s="190">
        <v>727</v>
      </c>
      <c r="H1738" s="191">
        <v>0.6923999999999999</v>
      </c>
    </row>
    <row r="1739" spans="2:8" x14ac:dyDescent="0.25">
      <c r="B1739" s="190">
        <v>31167</v>
      </c>
      <c r="C1739" s="190" t="s">
        <v>11078</v>
      </c>
      <c r="D1739" s="190" t="s">
        <v>29</v>
      </c>
      <c r="E1739" s="190" t="s">
        <v>1901</v>
      </c>
      <c r="F1739" s="190" t="s">
        <v>17235</v>
      </c>
      <c r="G1739" s="190">
        <v>2944</v>
      </c>
      <c r="H1739" s="191">
        <v>0.63450000000000006</v>
      </c>
    </row>
    <row r="1740" spans="2:8" x14ac:dyDescent="0.25">
      <c r="B1740" s="190">
        <v>31169</v>
      </c>
      <c r="C1740" s="190" t="s">
        <v>11082</v>
      </c>
      <c r="D1740" s="190" t="s">
        <v>29</v>
      </c>
      <c r="E1740" s="190" t="s">
        <v>1910</v>
      </c>
      <c r="F1740" s="190" t="s">
        <v>17235</v>
      </c>
      <c r="G1740" s="190">
        <v>2637</v>
      </c>
      <c r="H1740" s="191">
        <v>0.64049999999999996</v>
      </c>
    </row>
    <row r="1741" spans="2:8" x14ac:dyDescent="0.25">
      <c r="B1741" s="190">
        <v>31171</v>
      </c>
      <c r="C1741" s="190" t="s">
        <v>11086</v>
      </c>
      <c r="D1741" s="190" t="s">
        <v>29</v>
      </c>
      <c r="E1741" s="190" t="s">
        <v>1919</v>
      </c>
      <c r="F1741" s="190" t="s">
        <v>17235</v>
      </c>
      <c r="G1741" s="190">
        <v>427</v>
      </c>
      <c r="H1741" s="191">
        <v>0.69209999999999994</v>
      </c>
    </row>
    <row r="1742" spans="2:8" x14ac:dyDescent="0.25">
      <c r="B1742" s="190">
        <v>31173</v>
      </c>
      <c r="C1742" s="190" t="s">
        <v>11090</v>
      </c>
      <c r="D1742" s="190" t="s">
        <v>29</v>
      </c>
      <c r="E1742" s="190" t="s">
        <v>1111</v>
      </c>
      <c r="F1742" s="190" t="s">
        <v>17235</v>
      </c>
      <c r="G1742" s="190">
        <v>2272</v>
      </c>
      <c r="H1742" s="191">
        <v>0.45909999999999995</v>
      </c>
    </row>
    <row r="1743" spans="2:8" x14ac:dyDescent="0.25">
      <c r="B1743" s="190">
        <v>31175</v>
      </c>
      <c r="C1743" s="190" t="s">
        <v>11094</v>
      </c>
      <c r="D1743" s="190" t="s">
        <v>29</v>
      </c>
      <c r="E1743" s="190" t="s">
        <v>1289</v>
      </c>
      <c r="F1743" s="190" t="s">
        <v>17235</v>
      </c>
      <c r="G1743" s="190">
        <v>1987</v>
      </c>
      <c r="H1743" s="191">
        <v>0.60670000000000002</v>
      </c>
    </row>
    <row r="1744" spans="2:8" x14ac:dyDescent="0.25">
      <c r="B1744" s="190">
        <v>31177</v>
      </c>
      <c r="C1744" s="190" t="s">
        <v>11098</v>
      </c>
      <c r="D1744" s="190" t="s">
        <v>29</v>
      </c>
      <c r="E1744" s="190" t="s">
        <v>271</v>
      </c>
      <c r="F1744" s="190" t="s">
        <v>17235</v>
      </c>
      <c r="G1744" s="190">
        <v>10679</v>
      </c>
      <c r="H1744" s="191">
        <v>0.61990000000000001</v>
      </c>
    </row>
    <row r="1745" spans="2:8" x14ac:dyDescent="0.25">
      <c r="B1745" s="190">
        <v>31179</v>
      </c>
      <c r="C1745" s="190" t="s">
        <v>11100</v>
      </c>
      <c r="D1745" s="190" t="s">
        <v>29</v>
      </c>
      <c r="E1745" s="190" t="s">
        <v>975</v>
      </c>
      <c r="F1745" s="190" t="s">
        <v>17235</v>
      </c>
      <c r="G1745" s="190">
        <v>4189</v>
      </c>
      <c r="H1745" s="191">
        <v>0.52060000000000006</v>
      </c>
    </row>
    <row r="1746" spans="2:8" x14ac:dyDescent="0.25">
      <c r="B1746" s="190">
        <v>31181</v>
      </c>
      <c r="C1746" s="190" t="s">
        <v>11104</v>
      </c>
      <c r="D1746" s="190" t="s">
        <v>29</v>
      </c>
      <c r="E1746" s="190" t="s">
        <v>1458</v>
      </c>
      <c r="F1746" s="190" t="s">
        <v>17235</v>
      </c>
      <c r="G1746" s="190">
        <v>1769</v>
      </c>
      <c r="H1746" s="191">
        <v>0.60499999999999998</v>
      </c>
    </row>
    <row r="1747" spans="2:8" x14ac:dyDescent="0.25">
      <c r="B1747" s="190">
        <v>31183</v>
      </c>
      <c r="C1747" s="190" t="s">
        <v>11108</v>
      </c>
      <c r="D1747" s="190" t="s">
        <v>29</v>
      </c>
      <c r="E1747" s="190" t="s">
        <v>1131</v>
      </c>
      <c r="F1747" s="190" t="s">
        <v>17235</v>
      </c>
      <c r="G1747" s="190">
        <v>449</v>
      </c>
      <c r="H1747" s="191">
        <v>0.69290000000000007</v>
      </c>
    </row>
    <row r="1748" spans="2:8" x14ac:dyDescent="0.25">
      <c r="B1748" s="190">
        <v>31185</v>
      </c>
      <c r="C1748" s="190" t="s">
        <v>11112</v>
      </c>
      <c r="D1748" s="190" t="s">
        <v>29</v>
      </c>
      <c r="E1748" s="190" t="s">
        <v>634</v>
      </c>
      <c r="F1748" s="190" t="s">
        <v>17235</v>
      </c>
      <c r="G1748" s="190">
        <v>6140</v>
      </c>
      <c r="H1748" s="191">
        <v>0.56279999999999997</v>
      </c>
    </row>
    <row r="1749" spans="2:8" x14ac:dyDescent="0.25">
      <c r="B1749" s="190">
        <v>32001</v>
      </c>
      <c r="C1749" s="190" t="s">
        <v>11116</v>
      </c>
      <c r="D1749" s="190" t="s">
        <v>30</v>
      </c>
      <c r="E1749" s="190" t="s">
        <v>80</v>
      </c>
      <c r="F1749" s="190" t="s">
        <v>17236</v>
      </c>
      <c r="G1749" s="190">
        <v>10719</v>
      </c>
      <c r="H1749" s="191">
        <v>0.53139999999999998</v>
      </c>
    </row>
    <row r="1750" spans="2:8" x14ac:dyDescent="0.25">
      <c r="B1750" s="190">
        <v>32003</v>
      </c>
      <c r="C1750" s="190" t="s">
        <v>11122</v>
      </c>
      <c r="D1750" s="190" t="s">
        <v>30</v>
      </c>
      <c r="E1750" s="190" t="s">
        <v>122</v>
      </c>
      <c r="F1750" s="190" t="s">
        <v>17236</v>
      </c>
      <c r="G1750" s="190">
        <v>829345</v>
      </c>
      <c r="H1750" s="191">
        <v>0.46619999999999995</v>
      </c>
    </row>
    <row r="1751" spans="2:8" x14ac:dyDescent="0.25">
      <c r="B1751" s="190">
        <v>32005</v>
      </c>
      <c r="C1751" s="190" t="s">
        <v>11126</v>
      </c>
      <c r="D1751" s="190" t="s">
        <v>30</v>
      </c>
      <c r="E1751" s="190" t="s">
        <v>169</v>
      </c>
      <c r="F1751" s="190" t="s">
        <v>17236</v>
      </c>
      <c r="G1751" s="190">
        <v>24896</v>
      </c>
      <c r="H1751" s="191">
        <v>0.58950000000000002</v>
      </c>
    </row>
    <row r="1752" spans="2:8" x14ac:dyDescent="0.25">
      <c r="B1752" s="190">
        <v>32007</v>
      </c>
      <c r="C1752" s="190" t="s">
        <v>11130</v>
      </c>
      <c r="D1752" s="190" t="s">
        <v>30</v>
      </c>
      <c r="E1752" s="190" t="s">
        <v>216</v>
      </c>
      <c r="F1752" s="190" t="s">
        <v>17236</v>
      </c>
      <c r="G1752" s="190">
        <v>21641</v>
      </c>
      <c r="H1752" s="191">
        <v>0.52839999999999998</v>
      </c>
    </row>
    <row r="1753" spans="2:8" x14ac:dyDescent="0.25">
      <c r="B1753" s="190">
        <v>32009</v>
      </c>
      <c r="C1753" s="190" t="s">
        <v>11134</v>
      </c>
      <c r="D1753" s="190" t="s">
        <v>30</v>
      </c>
      <c r="E1753" s="190" t="s">
        <v>260</v>
      </c>
      <c r="F1753" s="190" t="s">
        <v>17236</v>
      </c>
      <c r="G1753" s="190">
        <v>423</v>
      </c>
      <c r="H1753" s="191">
        <v>0.63319999999999999</v>
      </c>
    </row>
    <row r="1754" spans="2:8" x14ac:dyDescent="0.25">
      <c r="B1754" s="190">
        <v>32011</v>
      </c>
      <c r="C1754" s="190" t="s">
        <v>11138</v>
      </c>
      <c r="D1754" s="190" t="s">
        <v>30</v>
      </c>
      <c r="E1754" s="190" t="s">
        <v>301</v>
      </c>
      <c r="F1754" s="190" t="s">
        <v>17236</v>
      </c>
      <c r="G1754" s="190">
        <v>944</v>
      </c>
      <c r="H1754" s="191">
        <v>0.61380000000000001</v>
      </c>
    </row>
    <row r="1755" spans="2:8" x14ac:dyDescent="0.25">
      <c r="B1755" s="190">
        <v>32013</v>
      </c>
      <c r="C1755" s="190" t="s">
        <v>11142</v>
      </c>
      <c r="D1755" s="190" t="s">
        <v>30</v>
      </c>
      <c r="E1755" s="190" t="s">
        <v>337</v>
      </c>
      <c r="F1755" s="190" t="s">
        <v>17236</v>
      </c>
      <c r="G1755" s="190">
        <v>7387</v>
      </c>
      <c r="H1755" s="191">
        <v>0.52659999999999996</v>
      </c>
    </row>
    <row r="1756" spans="2:8" x14ac:dyDescent="0.25">
      <c r="B1756" s="190">
        <v>32015</v>
      </c>
      <c r="C1756" s="190" t="s">
        <v>11146</v>
      </c>
      <c r="D1756" s="190" t="s">
        <v>30</v>
      </c>
      <c r="E1756" s="190" t="s">
        <v>370</v>
      </c>
      <c r="F1756" s="190" t="s">
        <v>17236</v>
      </c>
      <c r="G1756" s="190">
        <v>2655</v>
      </c>
      <c r="H1756" s="191">
        <v>0.63290000000000002</v>
      </c>
    </row>
    <row r="1757" spans="2:8" x14ac:dyDescent="0.25">
      <c r="B1757" s="190">
        <v>32017</v>
      </c>
      <c r="C1757" s="190" t="s">
        <v>11150</v>
      </c>
      <c r="D1757" s="190" t="s">
        <v>30</v>
      </c>
      <c r="E1757" s="190" t="s">
        <v>365</v>
      </c>
      <c r="F1757" s="190" t="s">
        <v>17236</v>
      </c>
      <c r="G1757" s="190">
        <v>2373</v>
      </c>
      <c r="H1757" s="191">
        <v>0.53909999999999991</v>
      </c>
    </row>
    <row r="1758" spans="2:8" x14ac:dyDescent="0.25">
      <c r="B1758" s="190">
        <v>32019</v>
      </c>
      <c r="C1758" s="190" t="s">
        <v>11154</v>
      </c>
      <c r="D1758" s="190" t="s">
        <v>30</v>
      </c>
      <c r="E1758" s="190" t="s">
        <v>443</v>
      </c>
      <c r="F1758" s="190" t="s">
        <v>17236</v>
      </c>
      <c r="G1758" s="190">
        <v>24269</v>
      </c>
      <c r="H1758" s="191">
        <v>0.52410000000000001</v>
      </c>
    </row>
    <row r="1759" spans="2:8" x14ac:dyDescent="0.25">
      <c r="B1759" s="190">
        <v>32021</v>
      </c>
      <c r="C1759" s="190" t="s">
        <v>11158</v>
      </c>
      <c r="D1759" s="190" t="s">
        <v>30</v>
      </c>
      <c r="E1759" s="190" t="s">
        <v>477</v>
      </c>
      <c r="F1759" s="190" t="s">
        <v>17236</v>
      </c>
      <c r="G1759" s="190">
        <v>2149</v>
      </c>
      <c r="H1759" s="191">
        <v>0.5363</v>
      </c>
    </row>
    <row r="1760" spans="2:8" x14ac:dyDescent="0.25">
      <c r="B1760" s="190">
        <v>32023</v>
      </c>
      <c r="C1760" s="190" t="s">
        <v>11162</v>
      </c>
      <c r="D1760" s="190" t="s">
        <v>30</v>
      </c>
      <c r="E1760" s="190" t="s">
        <v>508</v>
      </c>
      <c r="F1760" s="190" t="s">
        <v>17236</v>
      </c>
      <c r="G1760" s="190">
        <v>23037</v>
      </c>
      <c r="H1760" s="191">
        <v>0.54020000000000001</v>
      </c>
    </row>
    <row r="1761" spans="2:8" x14ac:dyDescent="0.25">
      <c r="B1761" s="190">
        <v>32027</v>
      </c>
      <c r="C1761" s="190" t="s">
        <v>11166</v>
      </c>
      <c r="D1761" s="190" t="s">
        <v>30</v>
      </c>
      <c r="E1761" s="190" t="s">
        <v>537</v>
      </c>
      <c r="F1761" s="190" t="s">
        <v>17236</v>
      </c>
      <c r="G1761" s="190">
        <v>3706</v>
      </c>
      <c r="H1761" s="191">
        <v>0.65129999999999999</v>
      </c>
    </row>
    <row r="1762" spans="2:8" x14ac:dyDescent="0.25">
      <c r="B1762" s="190">
        <v>32029</v>
      </c>
      <c r="C1762" s="190" t="s">
        <v>11170</v>
      </c>
      <c r="D1762" s="190" t="s">
        <v>30</v>
      </c>
      <c r="E1762" s="190" t="s">
        <v>571</v>
      </c>
      <c r="F1762" s="190" t="s">
        <v>17236</v>
      </c>
      <c r="G1762" s="190">
        <v>2118</v>
      </c>
      <c r="H1762" s="191">
        <v>0.59540000000000004</v>
      </c>
    </row>
    <row r="1763" spans="2:8" x14ac:dyDescent="0.25">
      <c r="B1763" s="190">
        <v>32031</v>
      </c>
      <c r="C1763" s="190" t="s">
        <v>11174</v>
      </c>
      <c r="D1763" s="190" t="s">
        <v>30</v>
      </c>
      <c r="E1763" s="190" t="s">
        <v>603</v>
      </c>
      <c r="F1763" s="190" t="s">
        <v>17236</v>
      </c>
      <c r="G1763" s="190">
        <v>185370</v>
      </c>
      <c r="H1763" s="191">
        <v>0.47789999999999999</v>
      </c>
    </row>
    <row r="1764" spans="2:8" x14ac:dyDescent="0.25">
      <c r="B1764" s="190">
        <v>32033</v>
      </c>
      <c r="C1764" s="190" t="s">
        <v>11176</v>
      </c>
      <c r="D1764" s="190" t="s">
        <v>30</v>
      </c>
      <c r="E1764" s="190" t="s">
        <v>641</v>
      </c>
      <c r="F1764" s="190" t="s">
        <v>17236</v>
      </c>
      <c r="G1764" s="190">
        <v>4912</v>
      </c>
      <c r="H1764" s="191">
        <v>0.621</v>
      </c>
    </row>
    <row r="1765" spans="2:8" x14ac:dyDescent="0.25">
      <c r="B1765" s="190">
        <v>32510</v>
      </c>
      <c r="C1765" s="190" t="s">
        <v>11180</v>
      </c>
      <c r="D1765" s="190" t="s">
        <v>30</v>
      </c>
      <c r="E1765" s="190" t="s">
        <v>668</v>
      </c>
      <c r="F1765" s="190" t="s">
        <v>17236</v>
      </c>
      <c r="G1765" s="190">
        <v>22941</v>
      </c>
      <c r="H1765" s="191">
        <v>0.49689999999999995</v>
      </c>
    </row>
    <row r="1766" spans="2:8" x14ac:dyDescent="0.25">
      <c r="B1766" s="190">
        <v>33001</v>
      </c>
      <c r="C1766" s="190" t="s">
        <v>11207</v>
      </c>
      <c r="D1766" s="190" t="s">
        <v>31</v>
      </c>
      <c r="E1766" s="190" t="s">
        <v>81</v>
      </c>
      <c r="F1766" s="190" t="s">
        <v>17237</v>
      </c>
      <c r="G1766" s="190">
        <v>31204</v>
      </c>
      <c r="H1766" s="191">
        <v>0.58320000000000005</v>
      </c>
    </row>
    <row r="1767" spans="2:8" x14ac:dyDescent="0.25">
      <c r="B1767" s="190">
        <v>33003</v>
      </c>
      <c r="C1767" s="190" t="s">
        <v>11240</v>
      </c>
      <c r="D1767" s="190" t="s">
        <v>31</v>
      </c>
      <c r="E1767" s="190" t="s">
        <v>123</v>
      </c>
      <c r="F1767" s="190" t="s">
        <v>17237</v>
      </c>
      <c r="G1767" s="190">
        <v>25948</v>
      </c>
      <c r="H1767" s="191">
        <v>0.60919999999999996</v>
      </c>
    </row>
    <row r="1768" spans="2:8" x14ac:dyDescent="0.25">
      <c r="B1768" s="190">
        <v>33005</v>
      </c>
      <c r="C1768" s="190" t="s">
        <v>11280</v>
      </c>
      <c r="D1768" s="190" t="s">
        <v>31</v>
      </c>
      <c r="E1768" s="190" t="s">
        <v>170</v>
      </c>
      <c r="F1768" s="190" t="s">
        <v>17237</v>
      </c>
      <c r="G1768" s="190">
        <v>34842</v>
      </c>
      <c r="H1768" s="191">
        <v>0.53639999999999999</v>
      </c>
    </row>
    <row r="1769" spans="2:8" x14ac:dyDescent="0.25">
      <c r="B1769" s="190">
        <v>33007</v>
      </c>
      <c r="C1769" s="190" t="s">
        <v>11359</v>
      </c>
      <c r="D1769" s="190" t="s">
        <v>31</v>
      </c>
      <c r="E1769" s="190" t="s">
        <v>217</v>
      </c>
      <c r="F1769" s="190" t="s">
        <v>17237</v>
      </c>
      <c r="G1769" s="190">
        <v>14066</v>
      </c>
      <c r="H1769" s="191">
        <v>0.50149999999999995</v>
      </c>
    </row>
    <row r="1770" spans="2:8" x14ac:dyDescent="0.25">
      <c r="B1770" s="190">
        <v>33009</v>
      </c>
      <c r="C1770" s="190" t="s">
        <v>11419</v>
      </c>
      <c r="D1770" s="190" t="s">
        <v>31</v>
      </c>
      <c r="E1770" s="190" t="s">
        <v>261</v>
      </c>
      <c r="F1770" s="190" t="s">
        <v>17237</v>
      </c>
      <c r="G1770" s="190">
        <v>42962</v>
      </c>
      <c r="H1770" s="191">
        <v>0.54520000000000002</v>
      </c>
    </row>
    <row r="1771" spans="2:8" x14ac:dyDescent="0.25">
      <c r="B1771" s="190">
        <v>33011</v>
      </c>
      <c r="C1771" s="190" t="s">
        <v>11474</v>
      </c>
      <c r="D1771" s="190" t="s">
        <v>31</v>
      </c>
      <c r="E1771" s="190" t="s">
        <v>302</v>
      </c>
      <c r="F1771" s="190" t="s">
        <v>17237</v>
      </c>
      <c r="G1771" s="190">
        <v>181939</v>
      </c>
      <c r="H1771" s="191">
        <v>0.54100000000000004</v>
      </c>
    </row>
    <row r="1772" spans="2:8" x14ac:dyDescent="0.25">
      <c r="B1772" s="190">
        <v>33013</v>
      </c>
      <c r="C1772" s="190" t="s">
        <v>11516</v>
      </c>
      <c r="D1772" s="190" t="s">
        <v>31</v>
      </c>
      <c r="E1772" s="190" t="s">
        <v>338</v>
      </c>
      <c r="F1772" s="190" t="s">
        <v>17237</v>
      </c>
      <c r="G1772" s="190">
        <v>71617</v>
      </c>
      <c r="H1772" s="191">
        <v>0.56340000000000001</v>
      </c>
    </row>
    <row r="1773" spans="2:8" x14ac:dyDescent="0.25">
      <c r="B1773" s="190">
        <v>33015</v>
      </c>
      <c r="C1773" s="190" t="s">
        <v>11585</v>
      </c>
      <c r="D1773" s="190" t="s">
        <v>31</v>
      </c>
      <c r="E1773" s="190" t="s">
        <v>371</v>
      </c>
      <c r="F1773" s="190" t="s">
        <v>17237</v>
      </c>
      <c r="G1773" s="190">
        <v>154535</v>
      </c>
      <c r="H1773" s="191">
        <v>0.59450000000000003</v>
      </c>
    </row>
    <row r="1774" spans="2:8" x14ac:dyDescent="0.25">
      <c r="B1774" s="190">
        <v>33017</v>
      </c>
      <c r="C1774" s="190" t="s">
        <v>11606</v>
      </c>
      <c r="D1774" s="190" t="s">
        <v>31</v>
      </c>
      <c r="E1774" s="190" t="s">
        <v>409</v>
      </c>
      <c r="F1774" s="190" t="s">
        <v>17237</v>
      </c>
      <c r="G1774" s="190">
        <v>53126</v>
      </c>
      <c r="H1774" s="191">
        <v>0.48869999999999997</v>
      </c>
    </row>
    <row r="1775" spans="2:8" x14ac:dyDescent="0.25">
      <c r="B1775" s="190">
        <v>33019</v>
      </c>
      <c r="C1775" s="190" t="s">
        <v>11633</v>
      </c>
      <c r="D1775" s="190" t="s">
        <v>31</v>
      </c>
      <c r="E1775" s="190" t="s">
        <v>444</v>
      </c>
      <c r="F1775" s="190" t="s">
        <v>17237</v>
      </c>
      <c r="G1775" s="190">
        <v>19923</v>
      </c>
      <c r="H1775" s="191">
        <v>0.56889999999999996</v>
      </c>
    </row>
    <row r="1776" spans="2:8" x14ac:dyDescent="0.25">
      <c r="B1776" s="190">
        <v>34001</v>
      </c>
      <c r="C1776" s="190" t="s">
        <v>11634</v>
      </c>
      <c r="D1776" s="190" t="s">
        <v>32</v>
      </c>
      <c r="E1776" s="190" t="s">
        <v>82</v>
      </c>
      <c r="F1776" s="190" t="s">
        <v>17238</v>
      </c>
      <c r="G1776" s="190">
        <v>106159</v>
      </c>
      <c r="H1776" s="191">
        <v>0.4844</v>
      </c>
    </row>
    <row r="1777" spans="2:8" x14ac:dyDescent="0.25">
      <c r="B1777" s="190">
        <v>34003</v>
      </c>
      <c r="C1777" s="190" t="s">
        <v>11640</v>
      </c>
      <c r="D1777" s="190" t="s">
        <v>32</v>
      </c>
      <c r="E1777" s="190" t="s">
        <v>124</v>
      </c>
      <c r="F1777" s="190" t="s">
        <v>17238</v>
      </c>
      <c r="G1777" s="190">
        <v>377818</v>
      </c>
      <c r="H1777" s="191">
        <v>0.50990000000000002</v>
      </c>
    </row>
    <row r="1778" spans="2:8" x14ac:dyDescent="0.25">
      <c r="B1778" s="190">
        <v>34005</v>
      </c>
      <c r="C1778" s="190" t="s">
        <v>11644</v>
      </c>
      <c r="D1778" s="190" t="s">
        <v>32</v>
      </c>
      <c r="E1778" s="190" t="s">
        <v>171</v>
      </c>
      <c r="F1778" s="190" t="s">
        <v>17238</v>
      </c>
      <c r="G1778" s="190">
        <v>200416</v>
      </c>
      <c r="H1778" s="191">
        <v>0.55700000000000005</v>
      </c>
    </row>
    <row r="1779" spans="2:8" x14ac:dyDescent="0.25">
      <c r="B1779" s="190">
        <v>34007</v>
      </c>
      <c r="C1779" s="190" t="s">
        <v>11646</v>
      </c>
      <c r="D1779" s="190" t="s">
        <v>32</v>
      </c>
      <c r="E1779" s="190" t="s">
        <v>218</v>
      </c>
      <c r="F1779" s="190" t="s">
        <v>17238</v>
      </c>
      <c r="G1779" s="190">
        <v>196643</v>
      </c>
      <c r="H1779" s="191">
        <v>0.4889</v>
      </c>
    </row>
    <row r="1780" spans="2:8" x14ac:dyDescent="0.25">
      <c r="B1780" s="190">
        <v>34009</v>
      </c>
      <c r="C1780" s="190" t="s">
        <v>11648</v>
      </c>
      <c r="D1780" s="190" t="s">
        <v>32</v>
      </c>
      <c r="E1780" s="190" t="s">
        <v>262</v>
      </c>
      <c r="F1780" s="190" t="s">
        <v>17238</v>
      </c>
      <c r="G1780" s="190">
        <v>46520</v>
      </c>
      <c r="H1780" s="191">
        <v>0.59089999999999998</v>
      </c>
    </row>
    <row r="1781" spans="2:8" x14ac:dyDescent="0.25">
      <c r="B1781" s="190">
        <v>34011</v>
      </c>
      <c r="C1781" s="190" t="s">
        <v>11652</v>
      </c>
      <c r="D1781" s="190" t="s">
        <v>32</v>
      </c>
      <c r="E1781" s="190" t="s">
        <v>162</v>
      </c>
      <c r="F1781" s="190" t="s">
        <v>17238</v>
      </c>
      <c r="G1781" s="190">
        <v>51728</v>
      </c>
      <c r="H1781" s="191">
        <v>0.442</v>
      </c>
    </row>
    <row r="1782" spans="2:8" x14ac:dyDescent="0.25">
      <c r="B1782" s="190">
        <v>34013</v>
      </c>
      <c r="C1782" s="190" t="s">
        <v>11656</v>
      </c>
      <c r="D1782" s="190" t="s">
        <v>32</v>
      </c>
      <c r="E1782" s="190" t="s">
        <v>257</v>
      </c>
      <c r="F1782" s="190" t="s">
        <v>17238</v>
      </c>
      <c r="G1782" s="190">
        <v>221335</v>
      </c>
      <c r="H1782" s="191">
        <v>0.35649999999999998</v>
      </c>
    </row>
    <row r="1783" spans="2:8" x14ac:dyDescent="0.25">
      <c r="B1783" s="190">
        <v>34015</v>
      </c>
      <c r="C1783" s="190" t="s">
        <v>11660</v>
      </c>
      <c r="D1783" s="190" t="s">
        <v>32</v>
      </c>
      <c r="E1783" s="190" t="s">
        <v>372</v>
      </c>
      <c r="F1783" s="190" t="s">
        <v>17238</v>
      </c>
      <c r="G1783" s="190">
        <v>133497</v>
      </c>
      <c r="H1783" s="191">
        <v>0.57179999999999997</v>
      </c>
    </row>
    <row r="1784" spans="2:8" x14ac:dyDescent="0.25">
      <c r="B1784" s="190">
        <v>34017</v>
      </c>
      <c r="C1784" s="190" t="s">
        <v>11662</v>
      </c>
      <c r="D1784" s="190" t="s">
        <v>32</v>
      </c>
      <c r="E1784" s="190" t="s">
        <v>410</v>
      </c>
      <c r="F1784" s="190" t="s">
        <v>17238</v>
      </c>
      <c r="G1784" s="190">
        <v>179016</v>
      </c>
      <c r="H1784" s="191">
        <v>0.31920000000000004</v>
      </c>
    </row>
    <row r="1785" spans="2:8" x14ac:dyDescent="0.25">
      <c r="B1785" s="190">
        <v>34019</v>
      </c>
      <c r="C1785" s="190" t="s">
        <v>11666</v>
      </c>
      <c r="D1785" s="190" t="s">
        <v>32</v>
      </c>
      <c r="E1785" s="190" t="s">
        <v>445</v>
      </c>
      <c r="F1785" s="190" t="s">
        <v>17238</v>
      </c>
      <c r="G1785" s="190">
        <v>64265</v>
      </c>
      <c r="H1785" s="191">
        <v>0.62309999999999999</v>
      </c>
    </row>
    <row r="1786" spans="2:8" x14ac:dyDescent="0.25">
      <c r="B1786" s="190">
        <v>34021</v>
      </c>
      <c r="C1786" s="190" t="s">
        <v>11670</v>
      </c>
      <c r="D1786" s="190" t="s">
        <v>32</v>
      </c>
      <c r="E1786" s="190" t="s">
        <v>478</v>
      </c>
      <c r="F1786" s="190" t="s">
        <v>17238</v>
      </c>
      <c r="G1786" s="190">
        <v>145091</v>
      </c>
      <c r="H1786" s="191">
        <v>0.48829999999999996</v>
      </c>
    </row>
    <row r="1787" spans="2:8" x14ac:dyDescent="0.25">
      <c r="B1787" s="190">
        <v>34023</v>
      </c>
      <c r="C1787" s="190" t="s">
        <v>11674</v>
      </c>
      <c r="D1787" s="190" t="s">
        <v>32</v>
      </c>
      <c r="E1787" s="190" t="s">
        <v>199</v>
      </c>
      <c r="F1787" s="190" t="s">
        <v>17238</v>
      </c>
      <c r="G1787" s="190">
        <v>322962</v>
      </c>
      <c r="H1787" s="191">
        <v>0.48969999999999997</v>
      </c>
    </row>
    <row r="1788" spans="2:8" x14ac:dyDescent="0.25">
      <c r="B1788" s="190">
        <v>34025</v>
      </c>
      <c r="C1788" s="190" t="s">
        <v>11676</v>
      </c>
      <c r="D1788" s="190" t="s">
        <v>32</v>
      </c>
      <c r="E1788" s="190" t="s">
        <v>538</v>
      </c>
      <c r="F1788" s="190" t="s">
        <v>17238</v>
      </c>
      <c r="G1788" s="190">
        <v>278765</v>
      </c>
      <c r="H1788" s="191">
        <v>0.55770000000000008</v>
      </c>
    </row>
    <row r="1789" spans="2:8" x14ac:dyDescent="0.25">
      <c r="B1789" s="190">
        <v>34027</v>
      </c>
      <c r="C1789" s="190" t="s">
        <v>11680</v>
      </c>
      <c r="D1789" s="190" t="s">
        <v>32</v>
      </c>
      <c r="E1789" s="190" t="s">
        <v>572</v>
      </c>
      <c r="F1789" s="190" t="s">
        <v>17238</v>
      </c>
      <c r="G1789" s="190">
        <v>225217</v>
      </c>
      <c r="H1789" s="191">
        <v>0.57090000000000007</v>
      </c>
    </row>
    <row r="1790" spans="2:8" x14ac:dyDescent="0.25">
      <c r="B1790" s="190">
        <v>34029</v>
      </c>
      <c r="C1790" s="190" t="s">
        <v>11682</v>
      </c>
      <c r="D1790" s="190" t="s">
        <v>32</v>
      </c>
      <c r="E1790" s="190" t="s">
        <v>604</v>
      </c>
      <c r="F1790" s="190" t="s">
        <v>17238</v>
      </c>
      <c r="G1790" s="190">
        <v>281815</v>
      </c>
      <c r="H1790" s="191">
        <v>0.57650000000000001</v>
      </c>
    </row>
    <row r="1791" spans="2:8" x14ac:dyDescent="0.25">
      <c r="B1791" s="190">
        <v>34031</v>
      </c>
      <c r="C1791" s="190" t="s">
        <v>11684</v>
      </c>
      <c r="D1791" s="190" t="s">
        <v>32</v>
      </c>
      <c r="E1791" s="190" t="s">
        <v>642</v>
      </c>
      <c r="F1791" s="190" t="s">
        <v>17238</v>
      </c>
      <c r="G1791" s="190">
        <v>149766</v>
      </c>
      <c r="H1791" s="191">
        <v>0.38630000000000003</v>
      </c>
    </row>
    <row r="1792" spans="2:8" x14ac:dyDescent="0.25">
      <c r="B1792" s="190">
        <v>34033</v>
      </c>
      <c r="C1792" s="190" t="s">
        <v>11686</v>
      </c>
      <c r="D1792" s="190" t="s">
        <v>32</v>
      </c>
      <c r="E1792" s="190" t="s">
        <v>669</v>
      </c>
      <c r="F1792" s="190" t="s">
        <v>17238</v>
      </c>
      <c r="G1792" s="190">
        <v>28083</v>
      </c>
      <c r="H1792" s="191">
        <v>0.54849999999999999</v>
      </c>
    </row>
    <row r="1793" spans="2:8" x14ac:dyDescent="0.25">
      <c r="B1793" s="190">
        <v>34035</v>
      </c>
      <c r="C1793" s="190" t="s">
        <v>11688</v>
      </c>
      <c r="D1793" s="190" t="s">
        <v>32</v>
      </c>
      <c r="E1793" s="190" t="s">
        <v>531</v>
      </c>
      <c r="F1793" s="190" t="s">
        <v>17238</v>
      </c>
      <c r="G1793" s="190">
        <v>140548</v>
      </c>
      <c r="H1793" s="191">
        <v>0.54139999999999999</v>
      </c>
    </row>
    <row r="1794" spans="2:8" x14ac:dyDescent="0.25">
      <c r="B1794" s="190">
        <v>34037</v>
      </c>
      <c r="C1794" s="190" t="s">
        <v>11690</v>
      </c>
      <c r="D1794" s="190" t="s">
        <v>32</v>
      </c>
      <c r="E1794" s="190" t="s">
        <v>152</v>
      </c>
      <c r="F1794" s="190" t="s">
        <v>17238</v>
      </c>
      <c r="G1794" s="190">
        <v>70927</v>
      </c>
      <c r="H1794" s="191">
        <v>0.60770000000000002</v>
      </c>
    </row>
    <row r="1795" spans="2:8" x14ac:dyDescent="0.25">
      <c r="B1795" s="190">
        <v>34039</v>
      </c>
      <c r="C1795" s="190" t="s">
        <v>11692</v>
      </c>
      <c r="D1795" s="190" t="s">
        <v>32</v>
      </c>
      <c r="E1795" s="190" t="s">
        <v>756</v>
      </c>
      <c r="F1795" s="190" t="s">
        <v>17238</v>
      </c>
      <c r="G1795" s="190">
        <v>185799</v>
      </c>
      <c r="H1795" s="191">
        <v>0.43209999999999998</v>
      </c>
    </row>
    <row r="1796" spans="2:8" x14ac:dyDescent="0.25">
      <c r="B1796" s="190">
        <v>34041</v>
      </c>
      <c r="C1796" s="190" t="s">
        <v>11694</v>
      </c>
      <c r="D1796" s="190" t="s">
        <v>32</v>
      </c>
      <c r="E1796" s="190" t="s">
        <v>783</v>
      </c>
      <c r="F1796" s="190" t="s">
        <v>17238</v>
      </c>
      <c r="G1796" s="190">
        <v>48801</v>
      </c>
      <c r="H1796" s="191">
        <v>0.56579999999999997</v>
      </c>
    </row>
    <row r="1797" spans="2:8" x14ac:dyDescent="0.25">
      <c r="B1797" s="190">
        <v>35001</v>
      </c>
      <c r="C1797" s="190" t="s">
        <v>11698</v>
      </c>
      <c r="D1797" s="190" t="s">
        <v>33</v>
      </c>
      <c r="E1797" s="190" t="s">
        <v>83</v>
      </c>
      <c r="F1797" s="190" t="s">
        <v>17239</v>
      </c>
      <c r="G1797" s="190">
        <v>256805</v>
      </c>
      <c r="H1797" s="191">
        <v>0.47920000000000001</v>
      </c>
    </row>
    <row r="1798" spans="2:8" x14ac:dyDescent="0.25">
      <c r="B1798" s="190">
        <v>35003</v>
      </c>
      <c r="C1798" s="190" t="s">
        <v>11704</v>
      </c>
      <c r="D1798" s="190" t="s">
        <v>33</v>
      </c>
      <c r="E1798" s="190" t="s">
        <v>125</v>
      </c>
      <c r="F1798" s="190" t="s">
        <v>17239</v>
      </c>
      <c r="G1798" s="190">
        <v>2162</v>
      </c>
      <c r="H1798" s="191">
        <v>0.64629999999999999</v>
      </c>
    </row>
    <row r="1799" spans="2:8" x14ac:dyDescent="0.25">
      <c r="B1799" s="190">
        <v>35005</v>
      </c>
      <c r="C1799" s="190" t="s">
        <v>11708</v>
      </c>
      <c r="D1799" s="190" t="s">
        <v>33</v>
      </c>
      <c r="E1799" s="190" t="s">
        <v>172</v>
      </c>
      <c r="F1799" s="190" t="s">
        <v>17239</v>
      </c>
      <c r="G1799" s="190">
        <v>22196</v>
      </c>
      <c r="H1799" s="191">
        <v>0.46</v>
      </c>
    </row>
    <row r="1800" spans="2:8" x14ac:dyDescent="0.25">
      <c r="B1800" s="190">
        <v>35006</v>
      </c>
      <c r="C1800" s="190" t="s">
        <v>11712</v>
      </c>
      <c r="D1800" s="190" t="s">
        <v>33</v>
      </c>
      <c r="E1800" s="190" t="s">
        <v>219</v>
      </c>
      <c r="F1800" s="190" t="s">
        <v>17239</v>
      </c>
      <c r="G1800" s="190">
        <v>9678</v>
      </c>
      <c r="H1800" s="191">
        <v>0.48359999999999997</v>
      </c>
    </row>
    <row r="1801" spans="2:8" x14ac:dyDescent="0.25">
      <c r="B1801" s="190">
        <v>35007</v>
      </c>
      <c r="C1801" s="190" t="s">
        <v>11716</v>
      </c>
      <c r="D1801" s="190" t="s">
        <v>33</v>
      </c>
      <c r="E1801" s="190" t="s">
        <v>263</v>
      </c>
      <c r="F1801" s="190" t="s">
        <v>17239</v>
      </c>
      <c r="G1801" s="190">
        <v>5388</v>
      </c>
      <c r="H1801" s="192">
        <v>0.5081</v>
      </c>
    </row>
    <row r="1802" spans="2:8" x14ac:dyDescent="0.25">
      <c r="B1802" s="190">
        <v>35009</v>
      </c>
      <c r="C1802" s="190" t="s">
        <v>11720</v>
      </c>
      <c r="D1802" s="190" t="s">
        <v>33</v>
      </c>
      <c r="E1802" s="190" t="s">
        <v>303</v>
      </c>
      <c r="F1802" s="190" t="s">
        <v>17239</v>
      </c>
      <c r="G1802" s="190">
        <v>16719</v>
      </c>
      <c r="H1802" s="191">
        <v>0.44179999999999997</v>
      </c>
    </row>
    <row r="1803" spans="2:8" x14ac:dyDescent="0.25">
      <c r="B1803" s="190">
        <v>35011</v>
      </c>
      <c r="C1803" s="190" t="s">
        <v>11724</v>
      </c>
      <c r="D1803" s="190" t="s">
        <v>33</v>
      </c>
      <c r="E1803" s="190" t="s">
        <v>339</v>
      </c>
      <c r="F1803" s="190" t="s">
        <v>17239</v>
      </c>
      <c r="G1803" s="190">
        <v>749</v>
      </c>
      <c r="H1803" s="191">
        <v>0.48320000000000002</v>
      </c>
    </row>
    <row r="1804" spans="2:8" x14ac:dyDescent="0.25">
      <c r="B1804" s="190">
        <v>35013</v>
      </c>
      <c r="C1804" s="190" t="s">
        <v>11728</v>
      </c>
      <c r="D1804" s="190" t="s">
        <v>33</v>
      </c>
      <c r="E1804" s="190" t="s">
        <v>373</v>
      </c>
      <c r="F1804" s="190" t="s">
        <v>17239</v>
      </c>
      <c r="G1804" s="190">
        <v>71618</v>
      </c>
      <c r="H1804" s="191">
        <v>0.40850000000000003</v>
      </c>
    </row>
    <row r="1805" spans="2:8" x14ac:dyDescent="0.25">
      <c r="B1805" s="190">
        <v>35015</v>
      </c>
      <c r="C1805" s="190" t="s">
        <v>11733</v>
      </c>
      <c r="D1805" s="190" t="s">
        <v>33</v>
      </c>
      <c r="E1805" s="190" t="s">
        <v>411</v>
      </c>
      <c r="F1805" s="190" t="s">
        <v>17239</v>
      </c>
      <c r="G1805" s="190">
        <v>24297</v>
      </c>
      <c r="H1805" s="191">
        <v>0.53869999999999996</v>
      </c>
    </row>
    <row r="1806" spans="2:8" x14ac:dyDescent="0.25">
      <c r="B1806" s="190">
        <v>35017</v>
      </c>
      <c r="C1806" s="190" t="s">
        <v>11737</v>
      </c>
      <c r="D1806" s="190" t="s">
        <v>33</v>
      </c>
      <c r="E1806" s="190" t="s">
        <v>446</v>
      </c>
      <c r="F1806" s="190" t="s">
        <v>17239</v>
      </c>
      <c r="G1806" s="190">
        <v>12885</v>
      </c>
      <c r="H1806" s="191">
        <v>0.54859999999999998</v>
      </c>
    </row>
    <row r="1807" spans="2:8" x14ac:dyDescent="0.25">
      <c r="B1807" s="190">
        <v>35019</v>
      </c>
      <c r="C1807" s="190" t="s">
        <v>11741</v>
      </c>
      <c r="D1807" s="190" t="s">
        <v>33</v>
      </c>
      <c r="E1807" s="190" t="s">
        <v>479</v>
      </c>
      <c r="F1807" s="190" t="s">
        <v>17239</v>
      </c>
      <c r="G1807" s="190">
        <v>1765</v>
      </c>
      <c r="H1807" s="191">
        <v>0.44060000000000005</v>
      </c>
    </row>
    <row r="1808" spans="2:8" x14ac:dyDescent="0.25">
      <c r="B1808" s="190">
        <v>35021</v>
      </c>
      <c r="C1808" s="190" t="s">
        <v>11745</v>
      </c>
      <c r="D1808" s="190" t="s">
        <v>33</v>
      </c>
      <c r="E1808" s="190" t="s">
        <v>509</v>
      </c>
      <c r="F1808" s="190" t="s">
        <v>17239</v>
      </c>
      <c r="G1808" s="190">
        <v>291</v>
      </c>
      <c r="H1808" s="191">
        <v>0.53390000000000004</v>
      </c>
    </row>
    <row r="1809" spans="2:8" x14ac:dyDescent="0.25">
      <c r="B1809" s="190">
        <v>35023</v>
      </c>
      <c r="C1809" s="190" t="s">
        <v>11749</v>
      </c>
      <c r="D1809" s="190" t="s">
        <v>33</v>
      </c>
      <c r="E1809" s="190" t="s">
        <v>539</v>
      </c>
      <c r="F1809" s="190" t="s">
        <v>17239</v>
      </c>
      <c r="G1809" s="190">
        <v>2400</v>
      </c>
      <c r="H1809" s="191">
        <v>0.64549999999999996</v>
      </c>
    </row>
    <row r="1810" spans="2:8" x14ac:dyDescent="0.25">
      <c r="B1810" s="190">
        <v>35025</v>
      </c>
      <c r="C1810" s="190" t="s">
        <v>11753</v>
      </c>
      <c r="D1810" s="190" t="s">
        <v>33</v>
      </c>
      <c r="E1810" s="190" t="s">
        <v>573</v>
      </c>
      <c r="F1810" s="190" t="s">
        <v>17239</v>
      </c>
      <c r="G1810" s="190">
        <v>26854</v>
      </c>
      <c r="H1810" s="191">
        <v>0.51680000000000004</v>
      </c>
    </row>
    <row r="1811" spans="2:8" x14ac:dyDescent="0.25">
      <c r="B1811" s="190">
        <v>35027</v>
      </c>
      <c r="C1811" s="190" t="s">
        <v>11757</v>
      </c>
      <c r="D1811" s="190" t="s">
        <v>33</v>
      </c>
      <c r="E1811" s="190" t="s">
        <v>365</v>
      </c>
      <c r="F1811" s="190" t="s">
        <v>17239</v>
      </c>
      <c r="G1811" s="190">
        <v>10358</v>
      </c>
      <c r="H1811" s="192">
        <v>0.58320000000000005</v>
      </c>
    </row>
    <row r="1812" spans="2:8" x14ac:dyDescent="0.25">
      <c r="B1812" s="190">
        <v>35028</v>
      </c>
      <c r="C1812" s="190" t="s">
        <v>11761</v>
      </c>
      <c r="D1812" s="190" t="s">
        <v>33</v>
      </c>
      <c r="E1812" s="190" t="s">
        <v>643</v>
      </c>
      <c r="F1812" s="190" t="s">
        <v>17239</v>
      </c>
      <c r="G1812" s="190">
        <v>9196</v>
      </c>
      <c r="H1812" s="191">
        <v>0.61609999999999998</v>
      </c>
    </row>
    <row r="1813" spans="2:8" x14ac:dyDescent="0.25">
      <c r="B1813" s="190">
        <v>35029</v>
      </c>
      <c r="C1813" s="190" t="s">
        <v>11765</v>
      </c>
      <c r="D1813" s="190" t="s">
        <v>33</v>
      </c>
      <c r="E1813" s="190" t="s">
        <v>670</v>
      </c>
      <c r="F1813" s="190" t="s">
        <v>17239</v>
      </c>
      <c r="G1813" s="190">
        <v>7425</v>
      </c>
      <c r="H1813" s="191">
        <v>0.39759999999999995</v>
      </c>
    </row>
    <row r="1814" spans="2:8" x14ac:dyDescent="0.25">
      <c r="B1814" s="190">
        <v>35031</v>
      </c>
      <c r="C1814" s="190" t="s">
        <v>11769</v>
      </c>
      <c r="D1814" s="190" t="s">
        <v>33</v>
      </c>
      <c r="E1814" s="190" t="s">
        <v>701</v>
      </c>
      <c r="F1814" s="190" t="s">
        <v>17239</v>
      </c>
      <c r="G1814" s="190">
        <v>19664</v>
      </c>
      <c r="H1814" s="191">
        <v>0.39270000000000005</v>
      </c>
    </row>
    <row r="1815" spans="2:8" x14ac:dyDescent="0.25">
      <c r="B1815" s="190">
        <v>35033</v>
      </c>
      <c r="C1815" s="190" t="s">
        <v>11773</v>
      </c>
      <c r="D1815" s="190" t="s">
        <v>33</v>
      </c>
      <c r="E1815" s="190" t="s">
        <v>725</v>
      </c>
      <c r="F1815" s="190" t="s">
        <v>17239</v>
      </c>
      <c r="G1815" s="190">
        <v>2181</v>
      </c>
      <c r="H1815" s="192">
        <v>0.56869999999999998</v>
      </c>
    </row>
    <row r="1816" spans="2:8" x14ac:dyDescent="0.25">
      <c r="B1816" s="190">
        <v>35035</v>
      </c>
      <c r="C1816" s="190" t="s">
        <v>11777</v>
      </c>
      <c r="D1816" s="190" t="s">
        <v>33</v>
      </c>
      <c r="E1816" s="190" t="s">
        <v>757</v>
      </c>
      <c r="F1816" s="190" t="s">
        <v>17239</v>
      </c>
      <c r="G1816" s="190">
        <v>25254</v>
      </c>
      <c r="H1816" s="191">
        <v>0.47479999999999994</v>
      </c>
    </row>
    <row r="1817" spans="2:8" x14ac:dyDescent="0.25">
      <c r="B1817" s="190">
        <v>35037</v>
      </c>
      <c r="C1817" s="190" t="s">
        <v>11781</v>
      </c>
      <c r="D1817" s="190" t="s">
        <v>33</v>
      </c>
      <c r="E1817" s="190" t="s">
        <v>784</v>
      </c>
      <c r="F1817" s="190" t="s">
        <v>17239</v>
      </c>
      <c r="G1817" s="190">
        <v>3352</v>
      </c>
      <c r="H1817" s="191">
        <v>0.48180000000000001</v>
      </c>
    </row>
    <row r="1818" spans="2:8" x14ac:dyDescent="0.25">
      <c r="B1818" s="190">
        <v>35039</v>
      </c>
      <c r="C1818" s="190" t="s">
        <v>11785</v>
      </c>
      <c r="D1818" s="190" t="s">
        <v>33</v>
      </c>
      <c r="E1818" s="190" t="s">
        <v>810</v>
      </c>
      <c r="F1818" s="190" t="s">
        <v>17239</v>
      </c>
      <c r="G1818" s="190">
        <v>12507</v>
      </c>
      <c r="H1818" s="191">
        <v>0.41189999999999999</v>
      </c>
    </row>
    <row r="1819" spans="2:8" x14ac:dyDescent="0.25">
      <c r="B1819" s="190">
        <v>35041</v>
      </c>
      <c r="C1819" s="190" t="s">
        <v>11789</v>
      </c>
      <c r="D1819" s="190" t="s">
        <v>33</v>
      </c>
      <c r="E1819" s="190" t="s">
        <v>838</v>
      </c>
      <c r="F1819" s="190" t="s">
        <v>17239</v>
      </c>
      <c r="G1819" s="190">
        <v>6278</v>
      </c>
      <c r="H1819" s="191">
        <v>0.42609999999999998</v>
      </c>
    </row>
    <row r="1820" spans="2:8" x14ac:dyDescent="0.25">
      <c r="B1820" s="190">
        <v>35043</v>
      </c>
      <c r="C1820" s="190" t="s">
        <v>11793</v>
      </c>
      <c r="D1820" s="190" t="s">
        <v>33</v>
      </c>
      <c r="E1820" s="190" t="s">
        <v>864</v>
      </c>
      <c r="F1820" s="190" t="s">
        <v>17239</v>
      </c>
      <c r="G1820" s="190">
        <v>64591</v>
      </c>
      <c r="H1820" s="191">
        <v>0.55830000000000002</v>
      </c>
    </row>
    <row r="1821" spans="2:8" x14ac:dyDescent="0.25">
      <c r="B1821" s="190">
        <v>35045</v>
      </c>
      <c r="C1821" s="190" t="s">
        <v>11795</v>
      </c>
      <c r="D1821" s="190" t="s">
        <v>33</v>
      </c>
      <c r="E1821" s="190" t="s">
        <v>735</v>
      </c>
      <c r="F1821" s="190" t="s">
        <v>17239</v>
      </c>
      <c r="G1821" s="190">
        <v>46382</v>
      </c>
      <c r="H1821" s="191">
        <v>0.49459999999999998</v>
      </c>
    </row>
    <row r="1822" spans="2:8" x14ac:dyDescent="0.25">
      <c r="B1822" s="190">
        <v>35047</v>
      </c>
      <c r="C1822" s="190" t="s">
        <v>11799</v>
      </c>
      <c r="D1822" s="190" t="s">
        <v>33</v>
      </c>
      <c r="E1822" s="190" t="s">
        <v>912</v>
      </c>
      <c r="F1822" s="190" t="s">
        <v>17239</v>
      </c>
      <c r="G1822" s="190">
        <v>10496</v>
      </c>
      <c r="H1822" s="192">
        <v>0.42170000000000002</v>
      </c>
    </row>
    <row r="1823" spans="2:8" x14ac:dyDescent="0.25">
      <c r="B1823" s="190">
        <v>35049</v>
      </c>
      <c r="C1823" s="190" t="s">
        <v>11803</v>
      </c>
      <c r="D1823" s="190" t="s">
        <v>33</v>
      </c>
      <c r="E1823" s="190" t="s">
        <v>940</v>
      </c>
      <c r="F1823" s="190" t="s">
        <v>17239</v>
      </c>
      <c r="G1823" s="190">
        <v>61887</v>
      </c>
      <c r="H1823" s="191">
        <v>0.50439999999999996</v>
      </c>
    </row>
    <row r="1824" spans="2:8" x14ac:dyDescent="0.25">
      <c r="B1824" s="190">
        <v>35051</v>
      </c>
      <c r="C1824" s="190" t="s">
        <v>11807</v>
      </c>
      <c r="D1824" s="190" t="s">
        <v>33</v>
      </c>
      <c r="E1824" s="190" t="s">
        <v>964</v>
      </c>
      <c r="F1824" s="190" t="s">
        <v>17239</v>
      </c>
      <c r="G1824" s="190">
        <v>5597</v>
      </c>
      <c r="H1824" s="191">
        <v>0.55430000000000001</v>
      </c>
    </row>
    <row r="1825" spans="2:8" x14ac:dyDescent="0.25">
      <c r="B1825" s="190">
        <v>35053</v>
      </c>
      <c r="C1825" s="190" t="s">
        <v>11811</v>
      </c>
      <c r="D1825" s="190" t="s">
        <v>33</v>
      </c>
      <c r="E1825" s="190" t="s">
        <v>989</v>
      </c>
      <c r="F1825" s="190" t="s">
        <v>17239</v>
      </c>
      <c r="G1825" s="190">
        <v>5712</v>
      </c>
      <c r="H1825" s="191">
        <v>0.4158</v>
      </c>
    </row>
    <row r="1826" spans="2:8" x14ac:dyDescent="0.25">
      <c r="B1826" s="190">
        <v>35055</v>
      </c>
      <c r="C1826" s="190" t="s">
        <v>11815</v>
      </c>
      <c r="D1826" s="190" t="s">
        <v>33</v>
      </c>
      <c r="E1826" s="190" t="s">
        <v>1009</v>
      </c>
      <c r="F1826" s="190" t="s">
        <v>17239</v>
      </c>
      <c r="G1826" s="190">
        <v>14437</v>
      </c>
      <c r="H1826" s="191">
        <v>0.54170000000000007</v>
      </c>
    </row>
    <row r="1827" spans="2:8" x14ac:dyDescent="0.25">
      <c r="B1827" s="190">
        <v>35057</v>
      </c>
      <c r="C1827" s="190" t="s">
        <v>11819</v>
      </c>
      <c r="D1827" s="190" t="s">
        <v>33</v>
      </c>
      <c r="E1827" s="190" t="s">
        <v>1033</v>
      </c>
      <c r="F1827" s="190" t="s">
        <v>17239</v>
      </c>
      <c r="G1827" s="190">
        <v>6355</v>
      </c>
      <c r="H1827" s="191">
        <v>0.47639999999999999</v>
      </c>
    </row>
    <row r="1828" spans="2:8" x14ac:dyDescent="0.25">
      <c r="B1828" s="190">
        <v>35059</v>
      </c>
      <c r="C1828" s="190" t="s">
        <v>11821</v>
      </c>
      <c r="D1828" s="190" t="s">
        <v>33</v>
      </c>
      <c r="E1828" s="190" t="s">
        <v>756</v>
      </c>
      <c r="F1828" s="190" t="s">
        <v>17239</v>
      </c>
      <c r="G1828" s="190">
        <v>2080</v>
      </c>
      <c r="H1828" s="191">
        <v>0.56030000000000002</v>
      </c>
    </row>
    <row r="1829" spans="2:8" x14ac:dyDescent="0.25">
      <c r="B1829" s="190">
        <v>35061</v>
      </c>
      <c r="C1829" s="190" t="s">
        <v>11825</v>
      </c>
      <c r="D1829" s="190" t="s">
        <v>33</v>
      </c>
      <c r="E1829" s="190" t="s">
        <v>1086</v>
      </c>
      <c r="F1829" s="190" t="s">
        <v>17239</v>
      </c>
      <c r="G1829" s="190">
        <v>29748</v>
      </c>
      <c r="H1829" s="192">
        <v>0.47989999999999999</v>
      </c>
    </row>
    <row r="1830" spans="2:8" x14ac:dyDescent="0.25">
      <c r="B1830" s="190">
        <v>36001</v>
      </c>
      <c r="C1830" s="190" t="s">
        <v>11827</v>
      </c>
      <c r="D1830" s="190" t="s">
        <v>34</v>
      </c>
      <c r="E1830" s="190" t="s">
        <v>84</v>
      </c>
      <c r="F1830" s="190" t="s">
        <v>17240</v>
      </c>
      <c r="G1830" s="190">
        <v>125262</v>
      </c>
      <c r="H1830" s="191">
        <v>0.49409999999999998</v>
      </c>
    </row>
    <row r="1831" spans="2:8" x14ac:dyDescent="0.25">
      <c r="B1831" s="190">
        <v>36003</v>
      </c>
      <c r="C1831" s="190" t="s">
        <v>11833</v>
      </c>
      <c r="D1831" s="190" t="s">
        <v>34</v>
      </c>
      <c r="E1831" s="190" t="s">
        <v>75</v>
      </c>
      <c r="F1831" s="190" t="s">
        <v>17240</v>
      </c>
      <c r="G1831" s="190">
        <v>19059</v>
      </c>
      <c r="H1831" s="191">
        <v>0.49670000000000003</v>
      </c>
    </row>
    <row r="1832" spans="2:8" x14ac:dyDescent="0.25">
      <c r="B1832" s="190">
        <v>36005</v>
      </c>
      <c r="C1832" s="190" t="s">
        <v>11837</v>
      </c>
      <c r="D1832" s="190" t="s">
        <v>34</v>
      </c>
      <c r="E1832" s="190" t="s">
        <v>173</v>
      </c>
      <c r="F1832" s="190" t="s">
        <v>17240</v>
      </c>
      <c r="G1832" s="190">
        <v>241525</v>
      </c>
      <c r="H1832" s="191">
        <v>0.2271</v>
      </c>
    </row>
    <row r="1833" spans="2:8" x14ac:dyDescent="0.25">
      <c r="B1833" s="190">
        <v>36007</v>
      </c>
      <c r="C1833" s="190" t="s">
        <v>11841</v>
      </c>
      <c r="D1833" s="190" t="s">
        <v>34</v>
      </c>
      <c r="E1833" s="190" t="s">
        <v>220</v>
      </c>
      <c r="F1833" s="190" t="s">
        <v>17240</v>
      </c>
      <c r="G1833" s="190">
        <v>80350</v>
      </c>
      <c r="H1833" s="191">
        <v>0.505</v>
      </c>
    </row>
    <row r="1834" spans="2:8" x14ac:dyDescent="0.25">
      <c r="B1834" s="190">
        <v>36009</v>
      </c>
      <c r="C1834" s="190" t="s">
        <v>11845</v>
      </c>
      <c r="D1834" s="190" t="s">
        <v>34</v>
      </c>
      <c r="E1834" s="190" t="s">
        <v>264</v>
      </c>
      <c r="F1834" s="190" t="s">
        <v>17240</v>
      </c>
      <c r="G1834" s="190">
        <v>30886</v>
      </c>
      <c r="H1834" s="191">
        <v>0.50450000000000006</v>
      </c>
    </row>
    <row r="1835" spans="2:8" x14ac:dyDescent="0.25">
      <c r="B1835" s="190">
        <v>36011</v>
      </c>
      <c r="C1835" s="190" t="s">
        <v>11849</v>
      </c>
      <c r="D1835" s="190" t="s">
        <v>34</v>
      </c>
      <c r="E1835" s="190" t="s">
        <v>304</v>
      </c>
      <c r="F1835" s="190" t="s">
        <v>17240</v>
      </c>
      <c r="G1835" s="190">
        <v>33227</v>
      </c>
      <c r="H1835" s="191">
        <v>0.51350000000000007</v>
      </c>
    </row>
    <row r="1836" spans="2:8" x14ac:dyDescent="0.25">
      <c r="B1836" s="190">
        <v>36013</v>
      </c>
      <c r="C1836" s="190" t="s">
        <v>11853</v>
      </c>
      <c r="D1836" s="190" t="s">
        <v>34</v>
      </c>
      <c r="E1836" s="190" t="s">
        <v>340</v>
      </c>
      <c r="F1836" s="190" t="s">
        <v>17240</v>
      </c>
      <c r="G1836" s="190">
        <v>52434</v>
      </c>
      <c r="H1836" s="191">
        <v>0.50690000000000002</v>
      </c>
    </row>
    <row r="1837" spans="2:8" x14ac:dyDescent="0.25">
      <c r="B1837" s="190">
        <v>36015</v>
      </c>
      <c r="C1837" s="190" t="s">
        <v>11857</v>
      </c>
      <c r="D1837" s="190" t="s">
        <v>34</v>
      </c>
      <c r="E1837" s="190" t="s">
        <v>374</v>
      </c>
      <c r="F1837" s="190" t="s">
        <v>17240</v>
      </c>
      <c r="G1837" s="190">
        <v>33033</v>
      </c>
      <c r="H1837" s="191">
        <v>0.48759999999999998</v>
      </c>
    </row>
    <row r="1838" spans="2:8" x14ac:dyDescent="0.25">
      <c r="B1838" s="190">
        <v>36017</v>
      </c>
      <c r="C1838" s="190" t="s">
        <v>11861</v>
      </c>
      <c r="D1838" s="190" t="s">
        <v>34</v>
      </c>
      <c r="E1838" s="190" t="s">
        <v>412</v>
      </c>
      <c r="F1838" s="190" t="s">
        <v>17240</v>
      </c>
      <c r="G1838" s="190">
        <v>21589</v>
      </c>
      <c r="H1838" s="191">
        <v>0.5353</v>
      </c>
    </row>
    <row r="1839" spans="2:8" x14ac:dyDescent="0.25">
      <c r="B1839" s="190">
        <v>36019</v>
      </c>
      <c r="C1839" s="190" t="s">
        <v>11865</v>
      </c>
      <c r="D1839" s="190" t="s">
        <v>34</v>
      </c>
      <c r="E1839" s="190" t="s">
        <v>447</v>
      </c>
      <c r="F1839" s="190" t="s">
        <v>17240</v>
      </c>
      <c r="G1839" s="190">
        <v>33614</v>
      </c>
      <c r="H1839" s="191">
        <v>0.4879</v>
      </c>
    </row>
    <row r="1840" spans="2:8" x14ac:dyDescent="0.25">
      <c r="B1840" s="190">
        <v>36021</v>
      </c>
      <c r="C1840" s="190" t="s">
        <v>11869</v>
      </c>
      <c r="D1840" s="190" t="s">
        <v>34</v>
      </c>
      <c r="E1840" s="190" t="s">
        <v>269</v>
      </c>
      <c r="F1840" s="190" t="s">
        <v>17240</v>
      </c>
      <c r="G1840" s="190">
        <v>30435</v>
      </c>
      <c r="H1840" s="191">
        <v>0.5554</v>
      </c>
    </row>
    <row r="1841" spans="2:8" x14ac:dyDescent="0.25">
      <c r="B1841" s="190">
        <v>36023</v>
      </c>
      <c r="C1841" s="190" t="s">
        <v>11873</v>
      </c>
      <c r="D1841" s="190" t="s">
        <v>34</v>
      </c>
      <c r="E1841" s="190" t="s">
        <v>510</v>
      </c>
      <c r="F1841" s="190" t="s">
        <v>17240</v>
      </c>
      <c r="G1841" s="190">
        <v>19205</v>
      </c>
      <c r="H1841" s="191">
        <v>0.47720000000000001</v>
      </c>
    </row>
    <row r="1842" spans="2:8" x14ac:dyDescent="0.25">
      <c r="B1842" s="190">
        <v>36025</v>
      </c>
      <c r="C1842" s="190" t="s">
        <v>11877</v>
      </c>
      <c r="D1842" s="190" t="s">
        <v>34</v>
      </c>
      <c r="E1842" s="190" t="s">
        <v>540</v>
      </c>
      <c r="F1842" s="190" t="s">
        <v>17240</v>
      </c>
      <c r="G1842" s="190">
        <v>20833</v>
      </c>
      <c r="H1842" s="191">
        <v>0.5575</v>
      </c>
    </row>
    <row r="1843" spans="2:8" x14ac:dyDescent="0.25">
      <c r="B1843" s="190">
        <v>36027</v>
      </c>
      <c r="C1843" s="190" t="s">
        <v>11881</v>
      </c>
      <c r="D1843" s="190" t="s">
        <v>34</v>
      </c>
      <c r="E1843" s="190" t="s">
        <v>574</v>
      </c>
      <c r="F1843" s="190" t="s">
        <v>17240</v>
      </c>
      <c r="G1843" s="190">
        <v>126796</v>
      </c>
      <c r="H1843" s="191">
        <v>0.52060000000000006</v>
      </c>
    </row>
    <row r="1844" spans="2:8" x14ac:dyDescent="0.25">
      <c r="B1844" s="190">
        <v>36029</v>
      </c>
      <c r="C1844" s="190" t="s">
        <v>11885</v>
      </c>
      <c r="D1844" s="190" t="s">
        <v>34</v>
      </c>
      <c r="E1844" s="190" t="s">
        <v>605</v>
      </c>
      <c r="F1844" s="190" t="s">
        <v>17240</v>
      </c>
      <c r="G1844" s="190">
        <v>367904</v>
      </c>
      <c r="H1844" s="191">
        <v>0.48869999999999997</v>
      </c>
    </row>
    <row r="1845" spans="2:8" x14ac:dyDescent="0.25">
      <c r="B1845" s="190">
        <v>36031</v>
      </c>
      <c r="C1845" s="190" t="s">
        <v>11889</v>
      </c>
      <c r="D1845" s="190" t="s">
        <v>34</v>
      </c>
      <c r="E1845" s="190" t="s">
        <v>257</v>
      </c>
      <c r="F1845" s="190" t="s">
        <v>17240</v>
      </c>
      <c r="G1845" s="190">
        <v>18284</v>
      </c>
      <c r="H1845" s="191">
        <v>0.57540000000000002</v>
      </c>
    </row>
    <row r="1846" spans="2:8" x14ac:dyDescent="0.25">
      <c r="B1846" s="190">
        <v>36033</v>
      </c>
      <c r="C1846" s="190" t="s">
        <v>11893</v>
      </c>
      <c r="D1846" s="190" t="s">
        <v>34</v>
      </c>
      <c r="E1846" s="190" t="s">
        <v>207</v>
      </c>
      <c r="F1846" s="190" t="s">
        <v>17240</v>
      </c>
      <c r="G1846" s="190">
        <v>20465</v>
      </c>
      <c r="H1846" s="191">
        <v>0.48109999999999997</v>
      </c>
    </row>
    <row r="1847" spans="2:8" x14ac:dyDescent="0.25">
      <c r="B1847" s="190">
        <v>36035</v>
      </c>
      <c r="C1847" s="190" t="s">
        <v>11897</v>
      </c>
      <c r="D1847" s="190" t="s">
        <v>34</v>
      </c>
      <c r="E1847" s="190" t="s">
        <v>702</v>
      </c>
      <c r="F1847" s="190" t="s">
        <v>17240</v>
      </c>
      <c r="G1847" s="190">
        <v>22177</v>
      </c>
      <c r="H1847" s="191">
        <v>0.50340000000000007</v>
      </c>
    </row>
    <row r="1848" spans="2:8" x14ac:dyDescent="0.25">
      <c r="B1848" s="190">
        <v>36037</v>
      </c>
      <c r="C1848" s="190" t="s">
        <v>11901</v>
      </c>
      <c r="D1848" s="190" t="s">
        <v>34</v>
      </c>
      <c r="E1848" s="190" t="s">
        <v>726</v>
      </c>
      <c r="F1848" s="190" t="s">
        <v>17240</v>
      </c>
      <c r="G1848" s="190">
        <v>26095</v>
      </c>
      <c r="H1848" s="191">
        <v>0.55010000000000003</v>
      </c>
    </row>
    <row r="1849" spans="2:8" x14ac:dyDescent="0.25">
      <c r="B1849" s="190">
        <v>36039</v>
      </c>
      <c r="C1849" s="190" t="s">
        <v>11905</v>
      </c>
      <c r="D1849" s="190" t="s">
        <v>34</v>
      </c>
      <c r="E1849" s="190" t="s">
        <v>758</v>
      </c>
      <c r="F1849" s="190" t="s">
        <v>17240</v>
      </c>
      <c r="G1849" s="190">
        <v>21769</v>
      </c>
      <c r="H1849" s="191">
        <v>0.53679999999999994</v>
      </c>
    </row>
    <row r="1850" spans="2:8" x14ac:dyDescent="0.25">
      <c r="B1850" s="190">
        <v>36041</v>
      </c>
      <c r="C1850" s="190" t="s">
        <v>11909</v>
      </c>
      <c r="D1850" s="190" t="s">
        <v>34</v>
      </c>
      <c r="E1850" s="190" t="s">
        <v>785</v>
      </c>
      <c r="F1850" s="190" t="s">
        <v>17240</v>
      </c>
      <c r="G1850" s="190">
        <v>2507</v>
      </c>
      <c r="H1850" s="191">
        <v>0.68200000000000005</v>
      </c>
    </row>
    <row r="1851" spans="2:8" x14ac:dyDescent="0.25">
      <c r="B1851" s="190">
        <v>36043</v>
      </c>
      <c r="C1851" s="190" t="s">
        <v>11913</v>
      </c>
      <c r="D1851" s="190" t="s">
        <v>34</v>
      </c>
      <c r="E1851" s="190" t="s">
        <v>811</v>
      </c>
      <c r="F1851" s="190" t="s">
        <v>17240</v>
      </c>
      <c r="G1851" s="190">
        <v>27094</v>
      </c>
      <c r="H1851" s="191">
        <v>0.53310000000000002</v>
      </c>
    </row>
    <row r="1852" spans="2:8" x14ac:dyDescent="0.25">
      <c r="B1852" s="190">
        <v>36045</v>
      </c>
      <c r="C1852" s="190" t="s">
        <v>11917</v>
      </c>
      <c r="D1852" s="190" t="s">
        <v>34</v>
      </c>
      <c r="E1852" s="190" t="s">
        <v>648</v>
      </c>
      <c r="F1852" s="190" t="s">
        <v>17240</v>
      </c>
      <c r="G1852" s="190">
        <v>42711</v>
      </c>
      <c r="H1852" s="191">
        <v>0.4824</v>
      </c>
    </row>
    <row r="1853" spans="2:8" x14ac:dyDescent="0.25">
      <c r="B1853" s="190">
        <v>36047</v>
      </c>
      <c r="C1853" s="190" t="s">
        <v>11921</v>
      </c>
      <c r="D1853" s="190" t="s">
        <v>34</v>
      </c>
      <c r="E1853" s="190" t="s">
        <v>625</v>
      </c>
      <c r="F1853" s="190" t="s">
        <v>17240</v>
      </c>
      <c r="G1853" s="190">
        <v>563644</v>
      </c>
      <c r="H1853" s="191">
        <v>0.28210000000000002</v>
      </c>
    </row>
    <row r="1854" spans="2:8" x14ac:dyDescent="0.25">
      <c r="B1854" s="190">
        <v>36049</v>
      </c>
      <c r="C1854" s="190" t="s">
        <v>11923</v>
      </c>
      <c r="D1854" s="190" t="s">
        <v>34</v>
      </c>
      <c r="E1854" s="190" t="s">
        <v>791</v>
      </c>
      <c r="F1854" s="190" t="s">
        <v>17240</v>
      </c>
      <c r="G1854" s="190">
        <v>12693</v>
      </c>
      <c r="H1854" s="191">
        <v>0.59870000000000001</v>
      </c>
    </row>
    <row r="1855" spans="2:8" x14ac:dyDescent="0.25">
      <c r="B1855" s="190">
        <v>36051</v>
      </c>
      <c r="C1855" s="190" t="s">
        <v>11927</v>
      </c>
      <c r="D1855" s="190" t="s">
        <v>34</v>
      </c>
      <c r="E1855" s="190" t="s">
        <v>913</v>
      </c>
      <c r="F1855" s="190" t="s">
        <v>17240</v>
      </c>
      <c r="G1855" s="190">
        <v>27525</v>
      </c>
      <c r="H1855" s="191">
        <v>0.51350000000000007</v>
      </c>
    </row>
    <row r="1856" spans="2:8" x14ac:dyDescent="0.25">
      <c r="B1856" s="190">
        <v>36053</v>
      </c>
      <c r="C1856" s="190" t="s">
        <v>11931</v>
      </c>
      <c r="D1856" s="190" t="s">
        <v>34</v>
      </c>
      <c r="E1856" s="190" t="s">
        <v>941</v>
      </c>
      <c r="F1856" s="190" t="s">
        <v>17240</v>
      </c>
      <c r="G1856" s="190">
        <v>33241</v>
      </c>
      <c r="H1856" s="191">
        <v>0.5615</v>
      </c>
    </row>
    <row r="1857" spans="2:8" x14ac:dyDescent="0.25">
      <c r="B1857" s="190">
        <v>36055</v>
      </c>
      <c r="C1857" s="190" t="s">
        <v>11935</v>
      </c>
      <c r="D1857" s="190" t="s">
        <v>34</v>
      </c>
      <c r="E1857" s="190" t="s">
        <v>965</v>
      </c>
      <c r="F1857" s="190" t="s">
        <v>17240</v>
      </c>
      <c r="G1857" s="190">
        <v>292402</v>
      </c>
      <c r="H1857" s="191">
        <v>0.48520000000000002</v>
      </c>
    </row>
    <row r="1858" spans="2:8" x14ac:dyDescent="0.25">
      <c r="B1858" s="190">
        <v>36057</v>
      </c>
      <c r="C1858" s="190" t="s">
        <v>11937</v>
      </c>
      <c r="D1858" s="190" t="s">
        <v>34</v>
      </c>
      <c r="E1858" s="190" t="s">
        <v>598</v>
      </c>
      <c r="F1858" s="190" t="s">
        <v>17240</v>
      </c>
      <c r="G1858" s="190">
        <v>19173</v>
      </c>
      <c r="H1858" s="191">
        <v>0.4879</v>
      </c>
    </row>
    <row r="1859" spans="2:8" x14ac:dyDescent="0.25">
      <c r="B1859" s="190">
        <v>36059</v>
      </c>
      <c r="C1859" s="190" t="s">
        <v>11941</v>
      </c>
      <c r="D1859" s="190" t="s">
        <v>34</v>
      </c>
      <c r="E1859" s="190" t="s">
        <v>1010</v>
      </c>
      <c r="F1859" s="190" t="s">
        <v>17240</v>
      </c>
      <c r="G1859" s="190">
        <v>590002</v>
      </c>
      <c r="H1859" s="191">
        <v>0.54990000000000006</v>
      </c>
    </row>
    <row r="1860" spans="2:8" x14ac:dyDescent="0.25">
      <c r="B1860" s="190">
        <v>36061</v>
      </c>
      <c r="C1860" s="190" t="s">
        <v>11945</v>
      </c>
      <c r="D1860" s="190" t="s">
        <v>34</v>
      </c>
      <c r="E1860" s="190" t="s">
        <v>1034</v>
      </c>
      <c r="F1860" s="190" t="s">
        <v>17240</v>
      </c>
      <c r="G1860" s="190">
        <v>511451</v>
      </c>
      <c r="H1860" s="191">
        <v>0.36509999999999998</v>
      </c>
    </row>
    <row r="1861" spans="2:8" x14ac:dyDescent="0.25">
      <c r="B1861" s="190">
        <v>36063</v>
      </c>
      <c r="C1861" s="190" t="s">
        <v>11947</v>
      </c>
      <c r="D1861" s="190" t="s">
        <v>34</v>
      </c>
      <c r="E1861" s="190" t="s">
        <v>1057</v>
      </c>
      <c r="F1861" s="190" t="s">
        <v>17240</v>
      </c>
      <c r="G1861" s="190">
        <v>89193</v>
      </c>
      <c r="H1861" s="191">
        <v>0.51739999999999997</v>
      </c>
    </row>
    <row r="1862" spans="2:8" x14ac:dyDescent="0.25">
      <c r="B1862" s="190">
        <v>36065</v>
      </c>
      <c r="C1862" s="190" t="s">
        <v>11949</v>
      </c>
      <c r="D1862" s="190" t="s">
        <v>34</v>
      </c>
      <c r="E1862" s="190" t="s">
        <v>1087</v>
      </c>
      <c r="F1862" s="190" t="s">
        <v>17240</v>
      </c>
      <c r="G1862" s="190">
        <v>93852</v>
      </c>
      <c r="H1862" s="191">
        <v>0.49609999999999999</v>
      </c>
    </row>
    <row r="1863" spans="2:8" x14ac:dyDescent="0.25">
      <c r="B1863" s="190">
        <v>36067</v>
      </c>
      <c r="C1863" s="190" t="s">
        <v>11951</v>
      </c>
      <c r="D1863" s="190" t="s">
        <v>34</v>
      </c>
      <c r="E1863" s="190" t="s">
        <v>1105</v>
      </c>
      <c r="F1863" s="190" t="s">
        <v>17240</v>
      </c>
      <c r="G1863" s="190">
        <v>183973</v>
      </c>
      <c r="H1863" s="191">
        <v>0.49310000000000004</v>
      </c>
    </row>
    <row r="1864" spans="2:8" x14ac:dyDescent="0.25">
      <c r="B1864" s="190">
        <v>36069</v>
      </c>
      <c r="C1864" s="190" t="s">
        <v>11953</v>
      </c>
      <c r="D1864" s="190" t="s">
        <v>34</v>
      </c>
      <c r="E1864" s="190" t="s">
        <v>1129</v>
      </c>
      <c r="F1864" s="190" t="s">
        <v>17240</v>
      </c>
      <c r="G1864" s="190">
        <v>50936</v>
      </c>
      <c r="H1864" s="191">
        <v>0.55789999999999995</v>
      </c>
    </row>
    <row r="1865" spans="2:8" x14ac:dyDescent="0.25">
      <c r="B1865" s="190">
        <v>36071</v>
      </c>
      <c r="C1865" s="190" t="s">
        <v>11955</v>
      </c>
      <c r="D1865" s="190" t="s">
        <v>34</v>
      </c>
      <c r="E1865" s="190" t="s">
        <v>420</v>
      </c>
      <c r="F1865" s="190" t="s">
        <v>17240</v>
      </c>
      <c r="G1865" s="190">
        <v>154436</v>
      </c>
      <c r="H1865" s="191">
        <v>0.51759999999999995</v>
      </c>
    </row>
    <row r="1866" spans="2:8" x14ac:dyDescent="0.25">
      <c r="B1866" s="190">
        <v>36073</v>
      </c>
      <c r="C1866" s="190" t="s">
        <v>11957</v>
      </c>
      <c r="D1866" s="190" t="s">
        <v>34</v>
      </c>
      <c r="E1866" s="190" t="s">
        <v>454</v>
      </c>
      <c r="F1866" s="190" t="s">
        <v>17240</v>
      </c>
      <c r="G1866" s="190">
        <v>17545</v>
      </c>
      <c r="H1866" s="191">
        <v>0.5181</v>
      </c>
    </row>
    <row r="1867" spans="2:8" x14ac:dyDescent="0.25">
      <c r="B1867" s="190">
        <v>36075</v>
      </c>
      <c r="C1867" s="190" t="s">
        <v>11959</v>
      </c>
      <c r="D1867" s="190" t="s">
        <v>34</v>
      </c>
      <c r="E1867" s="190" t="s">
        <v>1193</v>
      </c>
      <c r="F1867" s="190" t="s">
        <v>17240</v>
      </c>
      <c r="G1867" s="190">
        <v>48556</v>
      </c>
      <c r="H1867" s="191">
        <v>0.50270000000000004</v>
      </c>
    </row>
    <row r="1868" spans="2:8" x14ac:dyDescent="0.25">
      <c r="B1868" s="190">
        <v>36077</v>
      </c>
      <c r="C1868" s="190" t="s">
        <v>11961</v>
      </c>
      <c r="D1868" s="190" t="s">
        <v>34</v>
      </c>
      <c r="E1868" s="190" t="s">
        <v>1213</v>
      </c>
      <c r="F1868" s="190" t="s">
        <v>17240</v>
      </c>
      <c r="G1868" s="190">
        <v>26714</v>
      </c>
      <c r="H1868" s="191">
        <v>0.52129999999999999</v>
      </c>
    </row>
    <row r="1869" spans="2:8" x14ac:dyDescent="0.25">
      <c r="B1869" s="190">
        <v>36079</v>
      </c>
      <c r="C1869" s="190" t="s">
        <v>11965</v>
      </c>
      <c r="D1869" s="190" t="s">
        <v>34</v>
      </c>
      <c r="E1869" s="190" t="s">
        <v>1238</v>
      </c>
      <c r="F1869" s="190" t="s">
        <v>17240</v>
      </c>
      <c r="G1869" s="190">
        <v>46673</v>
      </c>
      <c r="H1869" s="191">
        <v>0.58820000000000006</v>
      </c>
    </row>
    <row r="1870" spans="2:8" x14ac:dyDescent="0.25">
      <c r="B1870" s="190">
        <v>36081</v>
      </c>
      <c r="C1870" s="190" t="s">
        <v>11967</v>
      </c>
      <c r="D1870" s="190" t="s">
        <v>34</v>
      </c>
      <c r="E1870" s="190" t="s">
        <v>1251</v>
      </c>
      <c r="F1870" s="190" t="s">
        <v>17240</v>
      </c>
      <c r="G1870" s="190">
        <v>614533</v>
      </c>
      <c r="H1870" s="191">
        <v>0.33439999999999998</v>
      </c>
    </row>
    <row r="1871" spans="2:8" x14ac:dyDescent="0.25">
      <c r="B1871" s="190">
        <v>36083</v>
      </c>
      <c r="C1871" s="190" t="s">
        <v>11969</v>
      </c>
      <c r="D1871" s="190" t="s">
        <v>34</v>
      </c>
      <c r="E1871" s="190" t="s">
        <v>1275</v>
      </c>
      <c r="F1871" s="190" t="s">
        <v>17240</v>
      </c>
      <c r="G1871" s="190">
        <v>66641</v>
      </c>
      <c r="H1871" s="191">
        <v>0.50240000000000007</v>
      </c>
    </row>
    <row r="1872" spans="2:8" x14ac:dyDescent="0.25">
      <c r="B1872" s="190">
        <v>36085</v>
      </c>
      <c r="C1872" s="190" t="s">
        <v>11971</v>
      </c>
      <c r="D1872" s="190" t="s">
        <v>34</v>
      </c>
      <c r="E1872" s="190" t="s">
        <v>1296</v>
      </c>
      <c r="F1872" s="190" t="s">
        <v>17240</v>
      </c>
      <c r="G1872" s="190">
        <v>169529</v>
      </c>
      <c r="H1872" s="191">
        <v>0.45020000000000004</v>
      </c>
    </row>
    <row r="1873" spans="2:8" x14ac:dyDescent="0.25">
      <c r="B1873" s="190">
        <v>36087</v>
      </c>
      <c r="C1873" s="190" t="s">
        <v>11973</v>
      </c>
      <c r="D1873" s="190" t="s">
        <v>34</v>
      </c>
      <c r="E1873" s="190" t="s">
        <v>1317</v>
      </c>
      <c r="F1873" s="190" t="s">
        <v>17240</v>
      </c>
      <c r="G1873" s="190">
        <v>120843</v>
      </c>
      <c r="H1873" s="191">
        <v>0.51239999999999997</v>
      </c>
    </row>
    <row r="1874" spans="2:8" x14ac:dyDescent="0.25">
      <c r="B1874" s="190">
        <v>36089</v>
      </c>
      <c r="C1874" s="190" t="s">
        <v>11975</v>
      </c>
      <c r="D1874" s="190" t="s">
        <v>34</v>
      </c>
      <c r="E1874" s="190" t="s">
        <v>1332</v>
      </c>
      <c r="F1874" s="190" t="s">
        <v>17240</v>
      </c>
      <c r="G1874" s="190">
        <v>42094</v>
      </c>
      <c r="H1874" s="191">
        <v>0.47159999999999996</v>
      </c>
    </row>
    <row r="1875" spans="2:8" x14ac:dyDescent="0.25">
      <c r="B1875" s="190">
        <v>36091</v>
      </c>
      <c r="C1875" s="190" t="s">
        <v>11979</v>
      </c>
      <c r="D1875" s="190" t="s">
        <v>34</v>
      </c>
      <c r="E1875" s="190" t="s">
        <v>1352</v>
      </c>
      <c r="F1875" s="190" t="s">
        <v>17240</v>
      </c>
      <c r="G1875" s="190">
        <v>108923</v>
      </c>
      <c r="H1875" s="191">
        <v>0.57220000000000004</v>
      </c>
    </row>
    <row r="1876" spans="2:8" x14ac:dyDescent="0.25">
      <c r="B1876" s="190">
        <v>36093</v>
      </c>
      <c r="C1876" s="190" t="s">
        <v>11981</v>
      </c>
      <c r="D1876" s="190" t="s">
        <v>34</v>
      </c>
      <c r="E1876" s="190" t="s">
        <v>1373</v>
      </c>
      <c r="F1876" s="190" t="s">
        <v>17240</v>
      </c>
      <c r="G1876" s="190">
        <v>61866</v>
      </c>
      <c r="H1876" s="191">
        <v>0.49890000000000001</v>
      </c>
    </row>
    <row r="1877" spans="2:8" x14ac:dyDescent="0.25">
      <c r="B1877" s="190">
        <v>36095</v>
      </c>
      <c r="C1877" s="190" t="s">
        <v>11983</v>
      </c>
      <c r="D1877" s="190" t="s">
        <v>34</v>
      </c>
      <c r="E1877" s="190" t="s">
        <v>1391</v>
      </c>
      <c r="F1877" s="190" t="s">
        <v>17240</v>
      </c>
      <c r="G1877" s="190">
        <v>14528</v>
      </c>
      <c r="H1877" s="191">
        <v>0.56079999999999997</v>
      </c>
    </row>
    <row r="1878" spans="2:8" x14ac:dyDescent="0.25">
      <c r="B1878" s="190">
        <v>36097</v>
      </c>
      <c r="C1878" s="190" t="s">
        <v>11985</v>
      </c>
      <c r="D1878" s="190" t="s">
        <v>34</v>
      </c>
      <c r="E1878" s="190" t="s">
        <v>1409</v>
      </c>
      <c r="F1878" s="190" t="s">
        <v>17240</v>
      </c>
      <c r="G1878" s="190">
        <v>8457</v>
      </c>
      <c r="H1878" s="191">
        <v>0.55249999999999999</v>
      </c>
    </row>
    <row r="1879" spans="2:8" x14ac:dyDescent="0.25">
      <c r="B1879" s="190">
        <v>36099</v>
      </c>
      <c r="C1879" s="190" t="s">
        <v>11989</v>
      </c>
      <c r="D1879" s="190" t="s">
        <v>34</v>
      </c>
      <c r="E1879" s="190" t="s">
        <v>1432</v>
      </c>
      <c r="F1879" s="190" t="s">
        <v>17240</v>
      </c>
      <c r="G1879" s="190">
        <v>14501</v>
      </c>
      <c r="H1879" s="191">
        <v>0.51719999999999999</v>
      </c>
    </row>
    <row r="1880" spans="2:8" x14ac:dyDescent="0.25">
      <c r="B1880" s="190">
        <v>36101</v>
      </c>
      <c r="C1880" s="190" t="s">
        <v>11993</v>
      </c>
      <c r="D1880" s="190" t="s">
        <v>34</v>
      </c>
      <c r="E1880" s="190" t="s">
        <v>1451</v>
      </c>
      <c r="F1880" s="190" t="s">
        <v>17240</v>
      </c>
      <c r="G1880" s="190">
        <v>40931</v>
      </c>
      <c r="H1880" s="191">
        <v>0.52579999999999993</v>
      </c>
    </row>
    <row r="1881" spans="2:8" x14ac:dyDescent="0.25">
      <c r="B1881" s="190">
        <v>36103</v>
      </c>
      <c r="C1881" s="190" t="s">
        <v>11997</v>
      </c>
      <c r="D1881" s="190" t="s">
        <v>34</v>
      </c>
      <c r="E1881" s="190" t="s">
        <v>533</v>
      </c>
      <c r="F1881" s="190" t="s">
        <v>17240</v>
      </c>
      <c r="G1881" s="190">
        <v>634452</v>
      </c>
      <c r="H1881" s="191">
        <v>0.53900000000000003</v>
      </c>
    </row>
    <row r="1882" spans="2:8" x14ac:dyDescent="0.25">
      <c r="B1882" s="190">
        <v>36105</v>
      </c>
      <c r="C1882" s="190" t="s">
        <v>11999</v>
      </c>
      <c r="D1882" s="190" t="s">
        <v>34</v>
      </c>
      <c r="E1882" s="190" t="s">
        <v>444</v>
      </c>
      <c r="F1882" s="190" t="s">
        <v>17240</v>
      </c>
      <c r="G1882" s="190">
        <v>32532</v>
      </c>
      <c r="H1882" s="191">
        <v>0.51990000000000003</v>
      </c>
    </row>
    <row r="1883" spans="2:8" x14ac:dyDescent="0.25">
      <c r="B1883" s="190">
        <v>36107</v>
      </c>
      <c r="C1883" s="190" t="s">
        <v>12003</v>
      </c>
      <c r="D1883" s="190" t="s">
        <v>34</v>
      </c>
      <c r="E1883" s="190" t="s">
        <v>1510</v>
      </c>
      <c r="F1883" s="190" t="s">
        <v>17240</v>
      </c>
      <c r="G1883" s="190">
        <v>22465</v>
      </c>
      <c r="H1883" s="191">
        <v>0.5665</v>
      </c>
    </row>
    <row r="1884" spans="2:8" x14ac:dyDescent="0.25">
      <c r="B1884" s="190">
        <v>36109</v>
      </c>
      <c r="C1884" s="190" t="s">
        <v>12005</v>
      </c>
      <c r="D1884" s="190" t="s">
        <v>34</v>
      </c>
      <c r="E1884" s="190" t="s">
        <v>1531</v>
      </c>
      <c r="F1884" s="190" t="s">
        <v>17240</v>
      </c>
      <c r="G1884" s="190">
        <v>39227</v>
      </c>
      <c r="H1884" s="191">
        <v>0.439</v>
      </c>
    </row>
    <row r="1885" spans="2:8" x14ac:dyDescent="0.25">
      <c r="B1885" s="190">
        <v>36111</v>
      </c>
      <c r="C1885" s="190" t="s">
        <v>12009</v>
      </c>
      <c r="D1885" s="190" t="s">
        <v>34</v>
      </c>
      <c r="E1885" s="190" t="s">
        <v>1550</v>
      </c>
      <c r="F1885" s="190" t="s">
        <v>17240</v>
      </c>
      <c r="G1885" s="190">
        <v>81576</v>
      </c>
      <c r="H1885" s="191">
        <v>0.53700000000000003</v>
      </c>
    </row>
    <row r="1886" spans="2:8" x14ac:dyDescent="0.25">
      <c r="B1886" s="190">
        <v>36113</v>
      </c>
      <c r="C1886" s="190" t="s">
        <v>12013</v>
      </c>
      <c r="D1886" s="190" t="s">
        <v>34</v>
      </c>
      <c r="E1886" s="190" t="s">
        <v>783</v>
      </c>
      <c r="F1886" s="190" t="s">
        <v>17240</v>
      </c>
      <c r="G1886" s="190">
        <v>30501</v>
      </c>
      <c r="H1886" s="191">
        <v>0.55620000000000003</v>
      </c>
    </row>
    <row r="1887" spans="2:8" x14ac:dyDescent="0.25">
      <c r="B1887" s="190">
        <v>36115</v>
      </c>
      <c r="C1887" s="190" t="s">
        <v>12017</v>
      </c>
      <c r="D1887" s="190" t="s">
        <v>34</v>
      </c>
      <c r="E1887" s="190" t="s">
        <v>271</v>
      </c>
      <c r="F1887" s="190" t="s">
        <v>17240</v>
      </c>
      <c r="G1887" s="190">
        <v>29098</v>
      </c>
      <c r="H1887" s="191">
        <v>0.56409999999999993</v>
      </c>
    </row>
    <row r="1888" spans="2:8" x14ac:dyDescent="0.25">
      <c r="B1888" s="190">
        <v>36117</v>
      </c>
      <c r="C1888" s="190" t="s">
        <v>12019</v>
      </c>
      <c r="D1888" s="190" t="s">
        <v>34</v>
      </c>
      <c r="E1888" s="190" t="s">
        <v>975</v>
      </c>
      <c r="F1888" s="190" t="s">
        <v>17240</v>
      </c>
      <c r="G1888" s="190">
        <v>40887</v>
      </c>
      <c r="H1888" s="191">
        <v>0.55899999999999994</v>
      </c>
    </row>
    <row r="1889" spans="2:8" x14ac:dyDescent="0.25">
      <c r="B1889" s="190">
        <v>36119</v>
      </c>
      <c r="C1889" s="190" t="s">
        <v>12021</v>
      </c>
      <c r="D1889" s="190" t="s">
        <v>34</v>
      </c>
      <c r="E1889" s="190" t="s">
        <v>1606</v>
      </c>
      <c r="F1889" s="190" t="s">
        <v>17240</v>
      </c>
      <c r="G1889" s="190">
        <v>356112</v>
      </c>
      <c r="H1889" s="191">
        <v>0.48100000000000004</v>
      </c>
    </row>
    <row r="1890" spans="2:8" x14ac:dyDescent="0.25">
      <c r="B1890" s="190">
        <v>36121</v>
      </c>
      <c r="C1890" s="190" t="s">
        <v>12025</v>
      </c>
      <c r="D1890" s="190" t="s">
        <v>34</v>
      </c>
      <c r="E1890" s="190" t="s">
        <v>1539</v>
      </c>
      <c r="F1890" s="190" t="s">
        <v>17240</v>
      </c>
      <c r="G1890" s="190">
        <v>19606</v>
      </c>
      <c r="H1890" s="191">
        <v>0.57600000000000007</v>
      </c>
    </row>
    <row r="1891" spans="2:8" x14ac:dyDescent="0.25">
      <c r="B1891" s="190">
        <v>36123</v>
      </c>
      <c r="C1891" s="190" t="s">
        <v>12029</v>
      </c>
      <c r="D1891" s="190" t="s">
        <v>34</v>
      </c>
      <c r="E1891" s="190" t="s">
        <v>1638</v>
      </c>
      <c r="F1891" s="190" t="s">
        <v>17240</v>
      </c>
      <c r="G1891" s="190">
        <v>11223</v>
      </c>
      <c r="H1891" s="191">
        <v>0.57130000000000003</v>
      </c>
    </row>
    <row r="1892" spans="2:8" x14ac:dyDescent="0.25">
      <c r="B1892" s="190">
        <v>37001</v>
      </c>
      <c r="C1892" s="190" t="s">
        <v>12033</v>
      </c>
      <c r="D1892" s="190" t="s">
        <v>35</v>
      </c>
      <c r="E1892" s="190" t="s">
        <v>85</v>
      </c>
      <c r="F1892" s="190" t="s">
        <v>17241</v>
      </c>
      <c r="G1892" s="190">
        <v>68912</v>
      </c>
      <c r="H1892" s="191">
        <v>0.48499999999999999</v>
      </c>
    </row>
    <row r="1893" spans="2:8" x14ac:dyDescent="0.25">
      <c r="B1893" s="190">
        <v>37003</v>
      </c>
      <c r="C1893" s="190" t="s">
        <v>12039</v>
      </c>
      <c r="D1893" s="190" t="s">
        <v>35</v>
      </c>
      <c r="E1893" s="190" t="s">
        <v>111</v>
      </c>
      <c r="F1893" s="190" t="s">
        <v>17241</v>
      </c>
      <c r="G1893" s="190">
        <v>16359</v>
      </c>
      <c r="H1893" s="191">
        <v>0.53459999999999996</v>
      </c>
    </row>
    <row r="1894" spans="2:8" x14ac:dyDescent="0.25">
      <c r="B1894" s="190">
        <v>37005</v>
      </c>
      <c r="C1894" s="190" t="s">
        <v>12043</v>
      </c>
      <c r="D1894" s="190" t="s">
        <v>35</v>
      </c>
      <c r="E1894" s="190" t="s">
        <v>174</v>
      </c>
      <c r="F1894" s="190" t="s">
        <v>17241</v>
      </c>
      <c r="G1894" s="190">
        <v>5749</v>
      </c>
      <c r="H1894" s="191">
        <v>0.57989999999999997</v>
      </c>
    </row>
    <row r="1895" spans="2:8" x14ac:dyDescent="0.25">
      <c r="B1895" s="190">
        <v>37007</v>
      </c>
      <c r="C1895" s="190" t="s">
        <v>12047</v>
      </c>
      <c r="D1895" s="190" t="s">
        <v>35</v>
      </c>
      <c r="E1895" s="190" t="s">
        <v>221</v>
      </c>
      <c r="F1895" s="190" t="s">
        <v>17241</v>
      </c>
      <c r="G1895" s="190">
        <v>9266</v>
      </c>
      <c r="H1895" s="191">
        <v>0.44299999999999995</v>
      </c>
    </row>
    <row r="1896" spans="2:8" x14ac:dyDescent="0.25">
      <c r="B1896" s="190">
        <v>37009</v>
      </c>
      <c r="C1896" s="190" t="s">
        <v>12051</v>
      </c>
      <c r="D1896" s="190" t="s">
        <v>35</v>
      </c>
      <c r="E1896" s="190" t="s">
        <v>265</v>
      </c>
      <c r="F1896" s="190" t="s">
        <v>17241</v>
      </c>
      <c r="G1896" s="190">
        <v>13930</v>
      </c>
      <c r="H1896" s="191">
        <v>0.58350000000000002</v>
      </c>
    </row>
    <row r="1897" spans="2:8" x14ac:dyDescent="0.25">
      <c r="B1897" s="190">
        <v>37011</v>
      </c>
      <c r="C1897" s="190" t="s">
        <v>12055</v>
      </c>
      <c r="D1897" s="190" t="s">
        <v>35</v>
      </c>
      <c r="E1897" s="190" t="s">
        <v>305</v>
      </c>
      <c r="F1897" s="190" t="s">
        <v>17241</v>
      </c>
      <c r="G1897" s="190">
        <v>8616</v>
      </c>
      <c r="H1897" s="191">
        <v>0.57729999999999992</v>
      </c>
    </row>
    <row r="1898" spans="2:8" x14ac:dyDescent="0.25">
      <c r="B1898" s="190">
        <v>37013</v>
      </c>
      <c r="C1898" s="190" t="s">
        <v>12059</v>
      </c>
      <c r="D1898" s="190" t="s">
        <v>35</v>
      </c>
      <c r="E1898" s="190" t="s">
        <v>341</v>
      </c>
      <c r="F1898" s="190" t="s">
        <v>17241</v>
      </c>
      <c r="G1898" s="190">
        <v>20926</v>
      </c>
      <c r="H1898" s="191">
        <v>0.53900000000000003</v>
      </c>
    </row>
    <row r="1899" spans="2:8" x14ac:dyDescent="0.25">
      <c r="B1899" s="190">
        <v>37015</v>
      </c>
      <c r="C1899" s="190" t="s">
        <v>12063</v>
      </c>
      <c r="D1899" s="190" t="s">
        <v>35</v>
      </c>
      <c r="E1899" s="190" t="s">
        <v>375</v>
      </c>
      <c r="F1899" s="190" t="s">
        <v>17241</v>
      </c>
      <c r="G1899" s="190">
        <v>7508</v>
      </c>
      <c r="H1899" s="191">
        <v>0.44060000000000005</v>
      </c>
    </row>
    <row r="1900" spans="2:8" x14ac:dyDescent="0.25">
      <c r="B1900" s="190">
        <v>37017</v>
      </c>
      <c r="C1900" s="190" t="s">
        <v>12067</v>
      </c>
      <c r="D1900" s="190" t="s">
        <v>35</v>
      </c>
      <c r="E1900" s="190" t="s">
        <v>413</v>
      </c>
      <c r="F1900" s="190" t="s">
        <v>17241</v>
      </c>
      <c r="G1900" s="190">
        <v>12744</v>
      </c>
      <c r="H1900" s="191">
        <v>0.45429999999999998</v>
      </c>
    </row>
    <row r="1901" spans="2:8" x14ac:dyDescent="0.25">
      <c r="B1901" s="190">
        <v>37019</v>
      </c>
      <c r="C1901" s="190" t="s">
        <v>12071</v>
      </c>
      <c r="D1901" s="190" t="s">
        <v>35</v>
      </c>
      <c r="E1901" s="190" t="s">
        <v>448</v>
      </c>
      <c r="F1901" s="190" t="s">
        <v>17241</v>
      </c>
      <c r="G1901" s="190">
        <v>65737</v>
      </c>
      <c r="H1901" s="191">
        <v>0.55430000000000001</v>
      </c>
    </row>
    <row r="1902" spans="2:8" x14ac:dyDescent="0.25">
      <c r="B1902" s="190">
        <v>37021</v>
      </c>
      <c r="C1902" s="190" t="s">
        <v>12075</v>
      </c>
      <c r="D1902" s="190" t="s">
        <v>35</v>
      </c>
      <c r="E1902" s="190" t="s">
        <v>480</v>
      </c>
      <c r="F1902" s="190" t="s">
        <v>17241</v>
      </c>
      <c r="G1902" s="190">
        <v>112709</v>
      </c>
      <c r="H1902" s="191">
        <v>0.50190000000000001</v>
      </c>
    </row>
    <row r="1903" spans="2:8" x14ac:dyDescent="0.25">
      <c r="B1903" s="190">
        <v>37023</v>
      </c>
      <c r="C1903" s="190" t="s">
        <v>12079</v>
      </c>
      <c r="D1903" s="190" t="s">
        <v>35</v>
      </c>
      <c r="E1903" s="190" t="s">
        <v>342</v>
      </c>
      <c r="F1903" s="190" t="s">
        <v>17241</v>
      </c>
      <c r="G1903" s="190">
        <v>38515</v>
      </c>
      <c r="H1903" s="191">
        <v>0.49819999999999998</v>
      </c>
    </row>
    <row r="1904" spans="2:8" x14ac:dyDescent="0.25">
      <c r="B1904" s="190">
        <v>37025</v>
      </c>
      <c r="C1904" s="190" t="s">
        <v>12081</v>
      </c>
      <c r="D1904" s="190" t="s">
        <v>35</v>
      </c>
      <c r="E1904" s="190" t="s">
        <v>541</v>
      </c>
      <c r="F1904" s="190" t="s">
        <v>17241</v>
      </c>
      <c r="G1904" s="190">
        <v>93277</v>
      </c>
      <c r="H1904" s="191">
        <v>0.55189999999999995</v>
      </c>
    </row>
    <row r="1905" spans="2:8" x14ac:dyDescent="0.25">
      <c r="B1905" s="190">
        <v>37027</v>
      </c>
      <c r="C1905" s="190" t="s">
        <v>12085</v>
      </c>
      <c r="D1905" s="190" t="s">
        <v>35</v>
      </c>
      <c r="E1905" s="190" t="s">
        <v>535</v>
      </c>
      <c r="F1905" s="190" t="s">
        <v>17241</v>
      </c>
      <c r="G1905" s="190">
        <v>35487</v>
      </c>
      <c r="H1905" s="191">
        <v>0.51670000000000005</v>
      </c>
    </row>
    <row r="1906" spans="2:8" x14ac:dyDescent="0.25">
      <c r="B1906" s="190">
        <v>37029</v>
      </c>
      <c r="C1906" s="190" t="s">
        <v>12087</v>
      </c>
      <c r="D1906" s="190" t="s">
        <v>35</v>
      </c>
      <c r="E1906" s="190" t="s">
        <v>218</v>
      </c>
      <c r="F1906" s="190" t="s">
        <v>17241</v>
      </c>
      <c r="G1906" s="190">
        <v>5528</v>
      </c>
      <c r="H1906" s="191">
        <v>0.62350000000000005</v>
      </c>
    </row>
    <row r="1907" spans="2:8" x14ac:dyDescent="0.25">
      <c r="B1907" s="190">
        <v>37031</v>
      </c>
      <c r="C1907" s="190" t="s">
        <v>12091</v>
      </c>
      <c r="D1907" s="190" t="s">
        <v>35</v>
      </c>
      <c r="E1907" s="190" t="s">
        <v>644</v>
      </c>
      <c r="F1907" s="190" t="s">
        <v>17241</v>
      </c>
      <c r="G1907" s="190">
        <v>34104</v>
      </c>
      <c r="H1907" s="191">
        <v>0.56079999999999997</v>
      </c>
    </row>
    <row r="1908" spans="2:8" x14ac:dyDescent="0.25">
      <c r="B1908" s="190">
        <v>37033</v>
      </c>
      <c r="C1908" s="190" t="s">
        <v>12095</v>
      </c>
      <c r="D1908" s="190" t="s">
        <v>35</v>
      </c>
      <c r="E1908" s="190" t="s">
        <v>671</v>
      </c>
      <c r="F1908" s="190" t="s">
        <v>17241</v>
      </c>
      <c r="G1908" s="190">
        <v>9406</v>
      </c>
      <c r="H1908" s="191">
        <v>0.47350000000000003</v>
      </c>
    </row>
    <row r="1909" spans="2:8" x14ac:dyDescent="0.25">
      <c r="B1909" s="190">
        <v>37035</v>
      </c>
      <c r="C1909" s="190" t="s">
        <v>12099</v>
      </c>
      <c r="D1909" s="190" t="s">
        <v>35</v>
      </c>
      <c r="E1909" s="190" t="s">
        <v>703</v>
      </c>
      <c r="F1909" s="190" t="s">
        <v>17241</v>
      </c>
      <c r="G1909" s="190">
        <v>66798</v>
      </c>
      <c r="H1909" s="191">
        <v>0.51749999999999996</v>
      </c>
    </row>
    <row r="1910" spans="2:8" x14ac:dyDescent="0.25">
      <c r="B1910" s="190">
        <v>37037</v>
      </c>
      <c r="C1910" s="190" t="s">
        <v>12101</v>
      </c>
      <c r="D1910" s="190" t="s">
        <v>35</v>
      </c>
      <c r="E1910" s="190" t="s">
        <v>727</v>
      </c>
      <c r="F1910" s="190" t="s">
        <v>17241</v>
      </c>
      <c r="G1910" s="190">
        <v>36662</v>
      </c>
      <c r="H1910" s="191">
        <v>0.57979999999999998</v>
      </c>
    </row>
    <row r="1911" spans="2:8" x14ac:dyDescent="0.25">
      <c r="B1911" s="190">
        <v>37039</v>
      </c>
      <c r="C1911" s="190" t="s">
        <v>12105</v>
      </c>
      <c r="D1911" s="190" t="s">
        <v>35</v>
      </c>
      <c r="E1911" s="190" t="s">
        <v>426</v>
      </c>
      <c r="F1911" s="190" t="s">
        <v>17241</v>
      </c>
      <c r="G1911" s="190">
        <v>14813</v>
      </c>
      <c r="H1911" s="191">
        <v>0.5927</v>
      </c>
    </row>
    <row r="1912" spans="2:8" x14ac:dyDescent="0.25">
      <c r="B1912" s="190">
        <v>37041</v>
      </c>
      <c r="C1912" s="190" t="s">
        <v>12109</v>
      </c>
      <c r="D1912" s="190" t="s">
        <v>35</v>
      </c>
      <c r="E1912" s="190" t="s">
        <v>786</v>
      </c>
      <c r="F1912" s="190" t="s">
        <v>17241</v>
      </c>
      <c r="G1912" s="190">
        <v>5876</v>
      </c>
      <c r="H1912" s="191">
        <v>0.5071</v>
      </c>
    </row>
    <row r="1913" spans="2:8" x14ac:dyDescent="0.25">
      <c r="B1913" s="190">
        <v>37043</v>
      </c>
      <c r="C1913" s="190" t="s">
        <v>12113</v>
      </c>
      <c r="D1913" s="190" t="s">
        <v>35</v>
      </c>
      <c r="E1913" s="190" t="s">
        <v>385</v>
      </c>
      <c r="F1913" s="190" t="s">
        <v>17241</v>
      </c>
      <c r="G1913" s="190">
        <v>6189</v>
      </c>
      <c r="H1913" s="191">
        <v>0.61850000000000005</v>
      </c>
    </row>
    <row r="1914" spans="2:8" x14ac:dyDescent="0.25">
      <c r="B1914" s="190">
        <v>37045</v>
      </c>
      <c r="C1914" s="190" t="s">
        <v>12117</v>
      </c>
      <c r="D1914" s="190" t="s">
        <v>35</v>
      </c>
      <c r="E1914" s="190" t="s">
        <v>523</v>
      </c>
      <c r="F1914" s="190" t="s">
        <v>17241</v>
      </c>
      <c r="G1914" s="190">
        <v>40317</v>
      </c>
      <c r="H1914" s="191">
        <v>0.49369999999999997</v>
      </c>
    </row>
    <row r="1915" spans="2:8" x14ac:dyDescent="0.25">
      <c r="B1915" s="190">
        <v>37047</v>
      </c>
      <c r="C1915" s="190" t="s">
        <v>12121</v>
      </c>
      <c r="D1915" s="190" t="s">
        <v>35</v>
      </c>
      <c r="E1915" s="190" t="s">
        <v>865</v>
      </c>
      <c r="F1915" s="190" t="s">
        <v>17241</v>
      </c>
      <c r="G1915" s="190">
        <v>21071</v>
      </c>
      <c r="H1915" s="191">
        <v>0.4526</v>
      </c>
    </row>
    <row r="1916" spans="2:8" x14ac:dyDescent="0.25">
      <c r="B1916" s="190">
        <v>37049</v>
      </c>
      <c r="C1916" s="190" t="s">
        <v>12125</v>
      </c>
      <c r="D1916" s="190" t="s">
        <v>35</v>
      </c>
      <c r="E1916" s="190" t="s">
        <v>888</v>
      </c>
      <c r="F1916" s="190" t="s">
        <v>17241</v>
      </c>
      <c r="G1916" s="190">
        <v>40315</v>
      </c>
      <c r="H1916" s="191">
        <v>0.49119999999999997</v>
      </c>
    </row>
    <row r="1917" spans="2:8" x14ac:dyDescent="0.25">
      <c r="B1917" s="190">
        <v>37051</v>
      </c>
      <c r="C1917" s="190" t="s">
        <v>12129</v>
      </c>
      <c r="D1917" s="190" t="s">
        <v>35</v>
      </c>
      <c r="E1917" s="190" t="s">
        <v>162</v>
      </c>
      <c r="F1917" s="190" t="s">
        <v>17241</v>
      </c>
      <c r="G1917" s="190">
        <v>119393</v>
      </c>
      <c r="H1917" s="191">
        <v>0.46179999999999999</v>
      </c>
    </row>
    <row r="1918" spans="2:8" x14ac:dyDescent="0.25">
      <c r="B1918" s="190">
        <v>37053</v>
      </c>
      <c r="C1918" s="190" t="s">
        <v>12133</v>
      </c>
      <c r="D1918" s="190" t="s">
        <v>35</v>
      </c>
      <c r="E1918" s="190" t="s">
        <v>942</v>
      </c>
      <c r="F1918" s="190" t="s">
        <v>17241</v>
      </c>
      <c r="G1918" s="190">
        <v>13520</v>
      </c>
      <c r="H1918" s="191">
        <v>0.57679999999999998</v>
      </c>
    </row>
    <row r="1919" spans="2:8" x14ac:dyDescent="0.25">
      <c r="B1919" s="190">
        <v>37055</v>
      </c>
      <c r="C1919" s="190" t="s">
        <v>12137</v>
      </c>
      <c r="D1919" s="190" t="s">
        <v>35</v>
      </c>
      <c r="E1919" s="190" t="s">
        <v>966</v>
      </c>
      <c r="F1919" s="190" t="s">
        <v>17241</v>
      </c>
      <c r="G1919" s="190">
        <v>16196</v>
      </c>
      <c r="H1919" s="191">
        <v>0.55230000000000001</v>
      </c>
    </row>
    <row r="1920" spans="2:8" x14ac:dyDescent="0.25">
      <c r="B1920" s="190">
        <v>37057</v>
      </c>
      <c r="C1920" s="190" t="s">
        <v>12141</v>
      </c>
      <c r="D1920" s="190" t="s">
        <v>35</v>
      </c>
      <c r="E1920" s="190" t="s">
        <v>733</v>
      </c>
      <c r="F1920" s="190" t="s">
        <v>17241</v>
      </c>
      <c r="G1920" s="190">
        <v>73681</v>
      </c>
      <c r="H1920" s="191">
        <v>0.53249999999999997</v>
      </c>
    </row>
    <row r="1921" spans="2:8" x14ac:dyDescent="0.25">
      <c r="B1921" s="190">
        <v>37059</v>
      </c>
      <c r="C1921" s="190" t="s">
        <v>12145</v>
      </c>
      <c r="D1921" s="190" t="s">
        <v>35</v>
      </c>
      <c r="E1921" s="190" t="s">
        <v>1011</v>
      </c>
      <c r="F1921" s="190" t="s">
        <v>17241</v>
      </c>
      <c r="G1921" s="190">
        <v>20701</v>
      </c>
      <c r="H1921" s="191">
        <v>0.57079999999999997</v>
      </c>
    </row>
    <row r="1922" spans="2:8" x14ac:dyDescent="0.25">
      <c r="B1922" s="190">
        <v>37061</v>
      </c>
      <c r="C1922" s="190" t="s">
        <v>12149</v>
      </c>
      <c r="D1922" s="190" t="s">
        <v>35</v>
      </c>
      <c r="E1922" s="190" t="s">
        <v>1035</v>
      </c>
      <c r="F1922" s="190" t="s">
        <v>17241</v>
      </c>
      <c r="G1922" s="190">
        <v>20794</v>
      </c>
      <c r="H1922" s="191">
        <v>0.44729999999999998</v>
      </c>
    </row>
    <row r="1923" spans="2:8" x14ac:dyDescent="0.25">
      <c r="B1923" s="190">
        <v>37063</v>
      </c>
      <c r="C1923" s="190" t="s">
        <v>12153</v>
      </c>
      <c r="D1923" s="190" t="s">
        <v>35</v>
      </c>
      <c r="E1923" s="190" t="s">
        <v>1058</v>
      </c>
      <c r="F1923" s="190" t="s">
        <v>17241</v>
      </c>
      <c r="G1923" s="190">
        <v>110714</v>
      </c>
      <c r="H1923" s="191">
        <v>0.43219999999999997</v>
      </c>
    </row>
    <row r="1924" spans="2:8" x14ac:dyDescent="0.25">
      <c r="B1924" s="190">
        <v>37065</v>
      </c>
      <c r="C1924" s="190" t="s">
        <v>12155</v>
      </c>
      <c r="D1924" s="190" t="s">
        <v>35</v>
      </c>
      <c r="E1924" s="190" t="s">
        <v>1088</v>
      </c>
      <c r="F1924" s="190" t="s">
        <v>17241</v>
      </c>
      <c r="G1924" s="190">
        <v>16957</v>
      </c>
      <c r="H1924" s="191">
        <v>0.39610000000000001</v>
      </c>
    </row>
    <row r="1925" spans="2:8" x14ac:dyDescent="0.25">
      <c r="B1925" s="190">
        <v>37067</v>
      </c>
      <c r="C1925" s="190" t="s">
        <v>12159</v>
      </c>
      <c r="D1925" s="190" t="s">
        <v>35</v>
      </c>
      <c r="E1925" s="190" t="s">
        <v>1106</v>
      </c>
      <c r="F1925" s="190" t="s">
        <v>17241</v>
      </c>
      <c r="G1925" s="190">
        <v>151446</v>
      </c>
      <c r="H1925" s="191">
        <v>0.49780000000000002</v>
      </c>
    </row>
    <row r="1926" spans="2:8" x14ac:dyDescent="0.25">
      <c r="B1926" s="190">
        <v>37069</v>
      </c>
      <c r="C1926" s="190" t="s">
        <v>12161</v>
      </c>
      <c r="D1926" s="190" t="s">
        <v>35</v>
      </c>
      <c r="E1926" s="190" t="s">
        <v>207</v>
      </c>
      <c r="F1926" s="190" t="s">
        <v>17241</v>
      </c>
      <c r="G1926" s="190">
        <v>29779</v>
      </c>
      <c r="H1926" s="191">
        <v>0.52280000000000004</v>
      </c>
    </row>
    <row r="1927" spans="2:8" x14ac:dyDescent="0.25">
      <c r="B1927" s="190">
        <v>37071</v>
      </c>
      <c r="C1927" s="190" t="s">
        <v>12165</v>
      </c>
      <c r="D1927" s="190" t="s">
        <v>35</v>
      </c>
      <c r="E1927" s="190" t="s">
        <v>1148</v>
      </c>
      <c r="F1927" s="190" t="s">
        <v>17241</v>
      </c>
      <c r="G1927" s="190">
        <v>91036</v>
      </c>
      <c r="H1927" s="191">
        <v>0.49880000000000002</v>
      </c>
    </row>
    <row r="1928" spans="2:8" x14ac:dyDescent="0.25">
      <c r="B1928" s="190">
        <v>37073</v>
      </c>
      <c r="C1928" s="190" t="s">
        <v>12167</v>
      </c>
      <c r="D1928" s="190" t="s">
        <v>35</v>
      </c>
      <c r="E1928" s="190" t="s">
        <v>1171</v>
      </c>
      <c r="F1928" s="190" t="s">
        <v>17241</v>
      </c>
      <c r="G1928" s="190">
        <v>5435</v>
      </c>
      <c r="H1928" s="191">
        <v>0.53449999999999998</v>
      </c>
    </row>
    <row r="1929" spans="2:8" x14ac:dyDescent="0.25">
      <c r="B1929" s="190">
        <v>37075</v>
      </c>
      <c r="C1929" s="190" t="s">
        <v>12171</v>
      </c>
      <c r="D1929" s="190" t="s">
        <v>35</v>
      </c>
      <c r="E1929" s="190" t="s">
        <v>242</v>
      </c>
      <c r="F1929" s="190" t="s">
        <v>17241</v>
      </c>
      <c r="G1929" s="190">
        <v>3904</v>
      </c>
      <c r="H1929" s="191">
        <v>0.54179999999999995</v>
      </c>
    </row>
    <row r="1930" spans="2:8" x14ac:dyDescent="0.25">
      <c r="B1930" s="190">
        <v>37077</v>
      </c>
      <c r="C1930" s="190" t="s">
        <v>12175</v>
      </c>
      <c r="D1930" s="190" t="s">
        <v>35</v>
      </c>
      <c r="E1930" s="190" t="s">
        <v>1214</v>
      </c>
      <c r="F1930" s="190" t="s">
        <v>17241</v>
      </c>
      <c r="G1930" s="190">
        <v>25852</v>
      </c>
      <c r="H1930" s="191">
        <v>0.51290000000000002</v>
      </c>
    </row>
    <row r="1931" spans="2:8" x14ac:dyDescent="0.25">
      <c r="B1931" s="190">
        <v>37079</v>
      </c>
      <c r="C1931" s="190" t="s">
        <v>12179</v>
      </c>
      <c r="D1931" s="190" t="s">
        <v>35</v>
      </c>
      <c r="E1931" s="190" t="s">
        <v>758</v>
      </c>
      <c r="F1931" s="190" t="s">
        <v>17241</v>
      </c>
      <c r="G1931" s="190">
        <v>7398</v>
      </c>
      <c r="H1931" s="191">
        <v>0.41659999999999997</v>
      </c>
    </row>
    <row r="1932" spans="2:8" x14ac:dyDescent="0.25">
      <c r="B1932" s="190">
        <v>37081</v>
      </c>
      <c r="C1932" s="190" t="s">
        <v>12183</v>
      </c>
      <c r="D1932" s="190" t="s">
        <v>35</v>
      </c>
      <c r="E1932" s="190" t="s">
        <v>1252</v>
      </c>
      <c r="F1932" s="190" t="s">
        <v>17241</v>
      </c>
      <c r="G1932" s="190">
        <v>198949</v>
      </c>
      <c r="H1932" s="191">
        <v>0.46659999999999996</v>
      </c>
    </row>
    <row r="1933" spans="2:8" x14ac:dyDescent="0.25">
      <c r="B1933" s="190">
        <v>37083</v>
      </c>
      <c r="C1933" s="190" t="s">
        <v>12187</v>
      </c>
      <c r="D1933" s="190" t="s">
        <v>35</v>
      </c>
      <c r="E1933" s="190" t="s">
        <v>1259</v>
      </c>
      <c r="F1933" s="190" t="s">
        <v>17241</v>
      </c>
      <c r="G1933" s="190">
        <v>17920</v>
      </c>
      <c r="H1933" s="191">
        <v>0.42670000000000002</v>
      </c>
    </row>
    <row r="1934" spans="2:8" x14ac:dyDescent="0.25">
      <c r="B1934" s="190">
        <v>37085</v>
      </c>
      <c r="C1934" s="190" t="s">
        <v>12191</v>
      </c>
      <c r="D1934" s="190" t="s">
        <v>35</v>
      </c>
      <c r="E1934" s="190" t="s">
        <v>1297</v>
      </c>
      <c r="F1934" s="190" t="s">
        <v>17241</v>
      </c>
      <c r="G1934" s="190">
        <v>48552</v>
      </c>
      <c r="H1934" s="191">
        <v>0.47670000000000001</v>
      </c>
    </row>
    <row r="1935" spans="2:8" x14ac:dyDescent="0.25">
      <c r="B1935" s="190">
        <v>37087</v>
      </c>
      <c r="C1935" s="190" t="s">
        <v>12195</v>
      </c>
      <c r="D1935" s="190" t="s">
        <v>35</v>
      </c>
      <c r="E1935" s="190" t="s">
        <v>1199</v>
      </c>
      <c r="F1935" s="190" t="s">
        <v>17241</v>
      </c>
      <c r="G1935" s="190">
        <v>30228</v>
      </c>
      <c r="H1935" s="191">
        <v>0.5665</v>
      </c>
    </row>
    <row r="1936" spans="2:8" x14ac:dyDescent="0.25">
      <c r="B1936" s="190">
        <v>37089</v>
      </c>
      <c r="C1936" s="190" t="s">
        <v>12199</v>
      </c>
      <c r="D1936" s="190" t="s">
        <v>35</v>
      </c>
      <c r="E1936" s="190" t="s">
        <v>1143</v>
      </c>
      <c r="F1936" s="190" t="s">
        <v>17241</v>
      </c>
      <c r="G1936" s="190">
        <v>55742</v>
      </c>
      <c r="H1936" s="191">
        <v>0.55940000000000001</v>
      </c>
    </row>
    <row r="1937" spans="2:8" x14ac:dyDescent="0.25">
      <c r="B1937" s="190">
        <v>37091</v>
      </c>
      <c r="C1937" s="190" t="s">
        <v>12201</v>
      </c>
      <c r="D1937" s="190" t="s">
        <v>35</v>
      </c>
      <c r="E1937" s="190" t="s">
        <v>1353</v>
      </c>
      <c r="F1937" s="190" t="s">
        <v>17241</v>
      </c>
      <c r="G1937" s="190">
        <v>8360</v>
      </c>
      <c r="H1937" s="191">
        <v>0.42369999999999997</v>
      </c>
    </row>
    <row r="1938" spans="2:8" x14ac:dyDescent="0.25">
      <c r="B1938" s="190">
        <v>37093</v>
      </c>
      <c r="C1938" s="190" t="s">
        <v>12205</v>
      </c>
      <c r="D1938" s="190" t="s">
        <v>35</v>
      </c>
      <c r="E1938" s="190" t="s">
        <v>1374</v>
      </c>
      <c r="F1938" s="190" t="s">
        <v>17241</v>
      </c>
      <c r="G1938" s="190">
        <v>19457</v>
      </c>
      <c r="H1938" s="191">
        <v>0.48869999999999997</v>
      </c>
    </row>
    <row r="1939" spans="2:8" x14ac:dyDescent="0.25">
      <c r="B1939" s="190">
        <v>37095</v>
      </c>
      <c r="C1939" s="190" t="s">
        <v>12209</v>
      </c>
      <c r="D1939" s="190" t="s">
        <v>35</v>
      </c>
      <c r="E1939" s="190" t="s">
        <v>1110</v>
      </c>
      <c r="F1939" s="190" t="s">
        <v>17241</v>
      </c>
      <c r="G1939" s="190">
        <v>2266</v>
      </c>
      <c r="H1939" s="191">
        <v>0.53510000000000002</v>
      </c>
    </row>
    <row r="1940" spans="2:8" x14ac:dyDescent="0.25">
      <c r="B1940" s="190">
        <v>37097</v>
      </c>
      <c r="C1940" s="190" t="s">
        <v>12213</v>
      </c>
      <c r="D1940" s="190" t="s">
        <v>35</v>
      </c>
      <c r="E1940" s="190" t="s">
        <v>1410</v>
      </c>
      <c r="F1940" s="190" t="s">
        <v>17241</v>
      </c>
      <c r="G1940" s="190">
        <v>81307</v>
      </c>
      <c r="H1940" s="191">
        <v>0.54320000000000002</v>
      </c>
    </row>
    <row r="1941" spans="2:8" x14ac:dyDescent="0.25">
      <c r="B1941" s="190">
        <v>37099</v>
      </c>
      <c r="C1941" s="190" t="s">
        <v>12217</v>
      </c>
      <c r="D1941" s="190" t="s">
        <v>35</v>
      </c>
      <c r="E1941" s="190" t="s">
        <v>609</v>
      </c>
      <c r="F1941" s="190" t="s">
        <v>17241</v>
      </c>
      <c r="G1941" s="190">
        <v>18104</v>
      </c>
      <c r="H1941" s="191">
        <v>0.47259999999999996</v>
      </c>
    </row>
    <row r="1942" spans="2:8" x14ac:dyDescent="0.25">
      <c r="B1942" s="190">
        <v>37101</v>
      </c>
      <c r="C1942" s="190" t="s">
        <v>12221</v>
      </c>
      <c r="D1942" s="190" t="s">
        <v>35</v>
      </c>
      <c r="E1942" s="190" t="s">
        <v>1130</v>
      </c>
      <c r="F1942" s="190" t="s">
        <v>17241</v>
      </c>
      <c r="G1942" s="190">
        <v>87985</v>
      </c>
      <c r="H1942" s="191">
        <v>0.52340000000000009</v>
      </c>
    </row>
    <row r="1943" spans="2:8" x14ac:dyDescent="0.25">
      <c r="B1943" s="190">
        <v>37103</v>
      </c>
      <c r="C1943" s="190" t="s">
        <v>12223</v>
      </c>
      <c r="D1943" s="190" t="s">
        <v>35</v>
      </c>
      <c r="E1943" s="190" t="s">
        <v>1103</v>
      </c>
      <c r="F1943" s="190" t="s">
        <v>17241</v>
      </c>
      <c r="G1943" s="190">
        <v>4642</v>
      </c>
      <c r="H1943" s="191">
        <v>0.5282</v>
      </c>
    </row>
    <row r="1944" spans="2:8" x14ac:dyDescent="0.25">
      <c r="B1944" s="190">
        <v>37105</v>
      </c>
      <c r="C1944" s="190" t="s">
        <v>12227</v>
      </c>
      <c r="D1944" s="190" t="s">
        <v>35</v>
      </c>
      <c r="E1944" s="190" t="s">
        <v>1040</v>
      </c>
      <c r="F1944" s="190" t="s">
        <v>17241</v>
      </c>
      <c r="G1944" s="190">
        <v>23308</v>
      </c>
      <c r="H1944" s="191">
        <v>0.48139999999999999</v>
      </c>
    </row>
    <row r="1945" spans="2:8" x14ac:dyDescent="0.25">
      <c r="B1945" s="190">
        <v>37107</v>
      </c>
      <c r="C1945" s="190" t="s">
        <v>12231</v>
      </c>
      <c r="D1945" s="190" t="s">
        <v>35</v>
      </c>
      <c r="E1945" s="190" t="s">
        <v>1511</v>
      </c>
      <c r="F1945" s="190" t="s">
        <v>17241</v>
      </c>
      <c r="G1945" s="190">
        <v>20112</v>
      </c>
      <c r="H1945" s="191">
        <v>0.44310000000000005</v>
      </c>
    </row>
    <row r="1946" spans="2:8" x14ac:dyDescent="0.25">
      <c r="B1946" s="190">
        <v>37109</v>
      </c>
      <c r="C1946" s="190" t="s">
        <v>12235</v>
      </c>
      <c r="D1946" s="190" t="s">
        <v>35</v>
      </c>
      <c r="E1946" s="190" t="s">
        <v>365</v>
      </c>
      <c r="F1946" s="190" t="s">
        <v>17241</v>
      </c>
      <c r="G1946" s="190">
        <v>39342</v>
      </c>
      <c r="H1946" s="191">
        <v>0.5474</v>
      </c>
    </row>
    <row r="1947" spans="2:8" x14ac:dyDescent="0.25">
      <c r="B1947" s="190">
        <v>37111</v>
      </c>
      <c r="C1947" s="190" t="s">
        <v>12239</v>
      </c>
      <c r="D1947" s="190" t="s">
        <v>35</v>
      </c>
      <c r="E1947" s="190" t="s">
        <v>874</v>
      </c>
      <c r="F1947" s="190" t="s">
        <v>17241</v>
      </c>
      <c r="G1947" s="190">
        <v>20366</v>
      </c>
      <c r="H1947" s="191">
        <v>0.52590000000000003</v>
      </c>
    </row>
    <row r="1948" spans="2:8" x14ac:dyDescent="0.25">
      <c r="B1948" s="190">
        <v>37113</v>
      </c>
      <c r="C1948" s="190" t="s">
        <v>12243</v>
      </c>
      <c r="D1948" s="190" t="s">
        <v>35</v>
      </c>
      <c r="E1948" s="190" t="s">
        <v>1308</v>
      </c>
      <c r="F1948" s="190" t="s">
        <v>17241</v>
      </c>
      <c r="G1948" s="190">
        <v>18197</v>
      </c>
      <c r="H1948" s="191">
        <v>0.59389999999999998</v>
      </c>
    </row>
    <row r="1949" spans="2:8" x14ac:dyDescent="0.25">
      <c r="B1949" s="190">
        <v>37115</v>
      </c>
      <c r="C1949" s="190" t="s">
        <v>12247</v>
      </c>
      <c r="D1949" s="190" t="s">
        <v>35</v>
      </c>
      <c r="E1949" s="190" t="s">
        <v>941</v>
      </c>
      <c r="F1949" s="190" t="s">
        <v>17241</v>
      </c>
      <c r="G1949" s="190">
        <v>11112</v>
      </c>
      <c r="H1949" s="191">
        <v>0.56210000000000004</v>
      </c>
    </row>
    <row r="1950" spans="2:8" x14ac:dyDescent="0.25">
      <c r="B1950" s="190">
        <v>37117</v>
      </c>
      <c r="C1950" s="190" t="s">
        <v>12249</v>
      </c>
      <c r="D1950" s="190" t="s">
        <v>35</v>
      </c>
      <c r="E1950" s="190" t="s">
        <v>1266</v>
      </c>
      <c r="F1950" s="190" t="s">
        <v>17241</v>
      </c>
      <c r="G1950" s="190">
        <v>8552</v>
      </c>
      <c r="H1950" s="191">
        <v>0.45649999999999996</v>
      </c>
    </row>
    <row r="1951" spans="2:8" x14ac:dyDescent="0.25">
      <c r="B1951" s="190">
        <v>37119</v>
      </c>
      <c r="C1951" s="190" t="s">
        <v>12253</v>
      </c>
      <c r="D1951" s="190" t="s">
        <v>35</v>
      </c>
      <c r="E1951" s="190" t="s">
        <v>1581</v>
      </c>
      <c r="F1951" s="190" t="s">
        <v>17241</v>
      </c>
      <c r="G1951" s="190">
        <v>408109</v>
      </c>
      <c r="H1951" s="191">
        <v>0.47320000000000001</v>
      </c>
    </row>
    <row r="1952" spans="2:8" x14ac:dyDescent="0.25">
      <c r="B1952" s="190">
        <v>37121</v>
      </c>
      <c r="C1952" s="190" t="s">
        <v>12255</v>
      </c>
      <c r="D1952" s="190" t="s">
        <v>35</v>
      </c>
      <c r="E1952" s="190" t="s">
        <v>1622</v>
      </c>
      <c r="F1952" s="190" t="s">
        <v>17241</v>
      </c>
      <c r="G1952" s="190">
        <v>7182</v>
      </c>
      <c r="H1952" s="191">
        <v>0.55859999999999999</v>
      </c>
    </row>
    <row r="1953" spans="2:8" x14ac:dyDescent="0.25">
      <c r="B1953" s="190">
        <v>37123</v>
      </c>
      <c r="C1953" s="190" t="s">
        <v>12259</v>
      </c>
      <c r="D1953" s="190" t="s">
        <v>35</v>
      </c>
      <c r="E1953" s="190" t="s">
        <v>598</v>
      </c>
      <c r="F1953" s="190" t="s">
        <v>17241</v>
      </c>
      <c r="G1953" s="190">
        <v>10812</v>
      </c>
      <c r="H1953" s="191">
        <v>0.48570000000000002</v>
      </c>
    </row>
    <row r="1954" spans="2:8" x14ac:dyDescent="0.25">
      <c r="B1954" s="190">
        <v>37125</v>
      </c>
      <c r="C1954" s="190" t="s">
        <v>12263</v>
      </c>
      <c r="D1954" s="190" t="s">
        <v>35</v>
      </c>
      <c r="E1954" s="190" t="s">
        <v>1656</v>
      </c>
      <c r="F1954" s="190" t="s">
        <v>17241</v>
      </c>
      <c r="G1954" s="190">
        <v>48663</v>
      </c>
      <c r="H1954" s="191">
        <v>0.55430000000000001</v>
      </c>
    </row>
    <row r="1955" spans="2:8" x14ac:dyDescent="0.25">
      <c r="B1955" s="190">
        <v>37127</v>
      </c>
      <c r="C1955" s="190" t="s">
        <v>12267</v>
      </c>
      <c r="D1955" s="190" t="s">
        <v>35</v>
      </c>
      <c r="E1955" s="190" t="s">
        <v>1673</v>
      </c>
      <c r="F1955" s="190" t="s">
        <v>17241</v>
      </c>
      <c r="G1955" s="190">
        <v>39946</v>
      </c>
      <c r="H1955" s="191">
        <v>0.50900000000000001</v>
      </c>
    </row>
    <row r="1956" spans="2:8" x14ac:dyDescent="0.25">
      <c r="B1956" s="190">
        <v>37129</v>
      </c>
      <c r="C1956" s="190" t="s">
        <v>12269</v>
      </c>
      <c r="D1956" s="190" t="s">
        <v>35</v>
      </c>
      <c r="E1956" s="190" t="s">
        <v>1688</v>
      </c>
      <c r="F1956" s="190" t="s">
        <v>17241</v>
      </c>
      <c r="G1956" s="190">
        <v>96706</v>
      </c>
      <c r="H1956" s="191">
        <v>0.49560000000000004</v>
      </c>
    </row>
    <row r="1957" spans="2:8" x14ac:dyDescent="0.25">
      <c r="B1957" s="190">
        <v>37131</v>
      </c>
      <c r="C1957" s="190" t="s">
        <v>12273</v>
      </c>
      <c r="D1957" s="190" t="s">
        <v>35</v>
      </c>
      <c r="E1957" s="190" t="s">
        <v>1394</v>
      </c>
      <c r="F1957" s="190" t="s">
        <v>17241</v>
      </c>
      <c r="G1957" s="190">
        <v>9033</v>
      </c>
      <c r="H1957" s="191">
        <v>0.4869</v>
      </c>
    </row>
    <row r="1958" spans="2:8" x14ac:dyDescent="0.25">
      <c r="B1958" s="190">
        <v>37133</v>
      </c>
      <c r="C1958" s="190" t="s">
        <v>12277</v>
      </c>
      <c r="D1958" s="190" t="s">
        <v>35</v>
      </c>
      <c r="E1958" s="190" t="s">
        <v>1717</v>
      </c>
      <c r="F1958" s="190" t="s">
        <v>17241</v>
      </c>
      <c r="G1958" s="190">
        <v>68321</v>
      </c>
      <c r="H1958" s="191">
        <v>0.43780000000000002</v>
      </c>
    </row>
    <row r="1959" spans="2:8" x14ac:dyDescent="0.25">
      <c r="B1959" s="190">
        <v>37135</v>
      </c>
      <c r="C1959" s="190" t="s">
        <v>12281</v>
      </c>
      <c r="D1959" s="190" t="s">
        <v>35</v>
      </c>
      <c r="E1959" s="190" t="s">
        <v>420</v>
      </c>
      <c r="F1959" s="190" t="s">
        <v>17241</v>
      </c>
      <c r="G1959" s="190">
        <v>58594</v>
      </c>
      <c r="H1959" s="191">
        <v>0.47840000000000005</v>
      </c>
    </row>
    <row r="1960" spans="2:8" x14ac:dyDescent="0.25">
      <c r="B1960" s="190">
        <v>37137</v>
      </c>
      <c r="C1960" s="190" t="s">
        <v>12283</v>
      </c>
      <c r="D1960" s="190" t="s">
        <v>35</v>
      </c>
      <c r="E1960" s="190" t="s">
        <v>1742</v>
      </c>
      <c r="F1960" s="190" t="s">
        <v>17241</v>
      </c>
      <c r="G1960" s="190">
        <v>7325</v>
      </c>
      <c r="H1960" s="191">
        <v>0.58479999999999999</v>
      </c>
    </row>
    <row r="1961" spans="2:8" x14ac:dyDescent="0.25">
      <c r="B1961" s="190">
        <v>37139</v>
      </c>
      <c r="C1961" s="190" t="s">
        <v>12287</v>
      </c>
      <c r="D1961" s="190" t="s">
        <v>35</v>
      </c>
      <c r="E1961" s="190" t="s">
        <v>1753</v>
      </c>
      <c r="F1961" s="190" t="s">
        <v>17241</v>
      </c>
      <c r="G1961" s="190">
        <v>16674</v>
      </c>
      <c r="H1961" s="191">
        <v>0.50979999999999992</v>
      </c>
    </row>
    <row r="1962" spans="2:8" x14ac:dyDescent="0.25">
      <c r="B1962" s="190">
        <v>37141</v>
      </c>
      <c r="C1962" s="190" t="s">
        <v>12291</v>
      </c>
      <c r="D1962" s="190" t="s">
        <v>35</v>
      </c>
      <c r="E1962" s="190" t="s">
        <v>1768</v>
      </c>
      <c r="F1962" s="190" t="s">
        <v>17241</v>
      </c>
      <c r="G1962" s="190">
        <v>26904</v>
      </c>
      <c r="H1962" s="191">
        <v>0.51400000000000001</v>
      </c>
    </row>
    <row r="1963" spans="2:8" x14ac:dyDescent="0.25">
      <c r="B1963" s="190">
        <v>37143</v>
      </c>
      <c r="C1963" s="190" t="s">
        <v>12295</v>
      </c>
      <c r="D1963" s="190" t="s">
        <v>35</v>
      </c>
      <c r="E1963" s="190" t="s">
        <v>1781</v>
      </c>
      <c r="F1963" s="190" t="s">
        <v>17241</v>
      </c>
      <c r="G1963" s="190">
        <v>6352</v>
      </c>
      <c r="H1963" s="191">
        <v>0.55059999999999998</v>
      </c>
    </row>
    <row r="1964" spans="2:8" x14ac:dyDescent="0.25">
      <c r="B1964" s="190">
        <v>37145</v>
      </c>
      <c r="C1964" s="190" t="s">
        <v>12299</v>
      </c>
      <c r="D1964" s="190" t="s">
        <v>35</v>
      </c>
      <c r="E1964" s="190" t="s">
        <v>1794</v>
      </c>
      <c r="F1964" s="190" t="s">
        <v>17241</v>
      </c>
      <c r="G1964" s="190">
        <v>16288</v>
      </c>
      <c r="H1964" s="191">
        <v>0.49609999999999999</v>
      </c>
    </row>
    <row r="1965" spans="2:8" x14ac:dyDescent="0.25">
      <c r="B1965" s="190">
        <v>37147</v>
      </c>
      <c r="C1965" s="190" t="s">
        <v>12303</v>
      </c>
      <c r="D1965" s="190" t="s">
        <v>35</v>
      </c>
      <c r="E1965" s="190" t="s">
        <v>1810</v>
      </c>
      <c r="F1965" s="190" t="s">
        <v>17241</v>
      </c>
      <c r="G1965" s="190">
        <v>61983</v>
      </c>
      <c r="H1965" s="191">
        <v>0.42090000000000005</v>
      </c>
    </row>
    <row r="1966" spans="2:8" x14ac:dyDescent="0.25">
      <c r="B1966" s="190">
        <v>37149</v>
      </c>
      <c r="C1966" s="190" t="s">
        <v>12307</v>
      </c>
      <c r="D1966" s="190" t="s">
        <v>35</v>
      </c>
      <c r="E1966" s="190" t="s">
        <v>945</v>
      </c>
      <c r="F1966" s="190" t="s">
        <v>17241</v>
      </c>
      <c r="G1966" s="190">
        <v>10047</v>
      </c>
      <c r="H1966" s="191">
        <v>0.54880000000000007</v>
      </c>
    </row>
    <row r="1967" spans="2:8" x14ac:dyDescent="0.25">
      <c r="B1967" s="190">
        <v>37151</v>
      </c>
      <c r="C1967" s="190" t="s">
        <v>12311</v>
      </c>
      <c r="D1967" s="190" t="s">
        <v>35</v>
      </c>
      <c r="E1967" s="190" t="s">
        <v>1282</v>
      </c>
      <c r="F1967" s="190" t="s">
        <v>17241</v>
      </c>
      <c r="G1967" s="190">
        <v>58792</v>
      </c>
      <c r="H1967" s="191">
        <v>0.5081</v>
      </c>
    </row>
    <row r="1968" spans="2:8" x14ac:dyDescent="0.25">
      <c r="B1968" s="190">
        <v>37153</v>
      </c>
      <c r="C1968" s="190" t="s">
        <v>12313</v>
      </c>
      <c r="D1968" s="190" t="s">
        <v>35</v>
      </c>
      <c r="E1968" s="190" t="s">
        <v>1296</v>
      </c>
      <c r="F1968" s="190" t="s">
        <v>17241</v>
      </c>
      <c r="G1968" s="190">
        <v>16271</v>
      </c>
      <c r="H1968" s="191">
        <v>0.44130000000000003</v>
      </c>
    </row>
    <row r="1969" spans="2:8" x14ac:dyDescent="0.25">
      <c r="B1969" s="190">
        <v>37155</v>
      </c>
      <c r="C1969" s="190" t="s">
        <v>12317</v>
      </c>
      <c r="D1969" s="190" t="s">
        <v>35</v>
      </c>
      <c r="E1969" s="190" t="s">
        <v>1847</v>
      </c>
      <c r="F1969" s="190" t="s">
        <v>17241</v>
      </c>
      <c r="G1969" s="190">
        <v>39835</v>
      </c>
      <c r="H1969" s="191">
        <v>0.38539999999999996</v>
      </c>
    </row>
    <row r="1970" spans="2:8" x14ac:dyDescent="0.25">
      <c r="B1970" s="190">
        <v>37157</v>
      </c>
      <c r="C1970" s="190" t="s">
        <v>12321</v>
      </c>
      <c r="D1970" s="190" t="s">
        <v>35</v>
      </c>
      <c r="E1970" s="190" t="s">
        <v>371</v>
      </c>
      <c r="F1970" s="190" t="s">
        <v>17241</v>
      </c>
      <c r="G1970" s="190">
        <v>36723</v>
      </c>
      <c r="H1970" s="191">
        <v>0.48210000000000003</v>
      </c>
    </row>
    <row r="1971" spans="2:8" x14ac:dyDescent="0.25">
      <c r="B1971" s="190">
        <v>37159</v>
      </c>
      <c r="C1971" s="190" t="s">
        <v>12325</v>
      </c>
      <c r="D1971" s="190" t="s">
        <v>35</v>
      </c>
      <c r="E1971" s="190" t="s">
        <v>1869</v>
      </c>
      <c r="F1971" s="190" t="s">
        <v>17241</v>
      </c>
      <c r="G1971" s="190">
        <v>57623</v>
      </c>
      <c r="H1971" s="191">
        <v>0.49490000000000001</v>
      </c>
    </row>
    <row r="1972" spans="2:8" x14ac:dyDescent="0.25">
      <c r="B1972" s="190">
        <v>37161</v>
      </c>
      <c r="C1972" s="190" t="s">
        <v>12329</v>
      </c>
      <c r="D1972" s="190" t="s">
        <v>35</v>
      </c>
      <c r="E1972" s="190" t="s">
        <v>1819</v>
      </c>
      <c r="F1972" s="190" t="s">
        <v>17241</v>
      </c>
      <c r="G1972" s="190">
        <v>29486</v>
      </c>
      <c r="H1972" s="191">
        <v>0.51979999999999993</v>
      </c>
    </row>
    <row r="1973" spans="2:8" x14ac:dyDescent="0.25">
      <c r="B1973" s="190">
        <v>37163</v>
      </c>
      <c r="C1973" s="190" t="s">
        <v>12333</v>
      </c>
      <c r="D1973" s="190" t="s">
        <v>35</v>
      </c>
      <c r="E1973" s="190" t="s">
        <v>1884</v>
      </c>
      <c r="F1973" s="190" t="s">
        <v>17241</v>
      </c>
      <c r="G1973" s="190">
        <v>23170</v>
      </c>
      <c r="H1973" s="191">
        <v>0.46100000000000002</v>
      </c>
    </row>
    <row r="1974" spans="2:8" x14ac:dyDescent="0.25">
      <c r="B1974" s="190">
        <v>37165</v>
      </c>
      <c r="C1974" s="190" t="s">
        <v>12337</v>
      </c>
      <c r="D1974" s="190" t="s">
        <v>35</v>
      </c>
      <c r="E1974" s="190" t="s">
        <v>1893</v>
      </c>
      <c r="F1974" s="190" t="s">
        <v>17241</v>
      </c>
      <c r="G1974" s="190">
        <v>12064</v>
      </c>
      <c r="H1974" s="191">
        <v>0.42359999999999998</v>
      </c>
    </row>
    <row r="1975" spans="2:8" x14ac:dyDescent="0.25">
      <c r="B1975" s="190">
        <v>37167</v>
      </c>
      <c r="C1975" s="190" t="s">
        <v>12341</v>
      </c>
      <c r="D1975" s="190" t="s">
        <v>35</v>
      </c>
      <c r="E1975" s="190" t="s">
        <v>1902</v>
      </c>
      <c r="F1975" s="190" t="s">
        <v>17241</v>
      </c>
      <c r="G1975" s="190">
        <v>29788</v>
      </c>
      <c r="H1975" s="191">
        <v>0.55349999999999999</v>
      </c>
    </row>
    <row r="1976" spans="2:8" x14ac:dyDescent="0.25">
      <c r="B1976" s="190">
        <v>37169</v>
      </c>
      <c r="C1976" s="190" t="s">
        <v>12345</v>
      </c>
      <c r="D1976" s="190" t="s">
        <v>35</v>
      </c>
      <c r="E1976" s="190" t="s">
        <v>1911</v>
      </c>
      <c r="F1976" s="190" t="s">
        <v>17241</v>
      </c>
      <c r="G1976" s="190">
        <v>20941</v>
      </c>
      <c r="H1976" s="191">
        <v>0.54299999999999993</v>
      </c>
    </row>
    <row r="1977" spans="2:8" x14ac:dyDescent="0.25">
      <c r="B1977" s="190">
        <v>37171</v>
      </c>
      <c r="C1977" s="190" t="s">
        <v>12347</v>
      </c>
      <c r="D1977" s="190" t="s">
        <v>35</v>
      </c>
      <c r="E1977" s="190" t="s">
        <v>1920</v>
      </c>
      <c r="F1977" s="190" t="s">
        <v>17241</v>
      </c>
      <c r="G1977" s="190">
        <v>30490</v>
      </c>
      <c r="H1977" s="191">
        <v>0.51539999999999997</v>
      </c>
    </row>
    <row r="1978" spans="2:8" x14ac:dyDescent="0.25">
      <c r="B1978" s="190">
        <v>37173</v>
      </c>
      <c r="C1978" s="190" t="s">
        <v>12351</v>
      </c>
      <c r="D1978" s="190" t="s">
        <v>35</v>
      </c>
      <c r="E1978" s="190" t="s">
        <v>1928</v>
      </c>
      <c r="F1978" s="190" t="s">
        <v>17241</v>
      </c>
      <c r="G1978" s="190">
        <v>5701</v>
      </c>
      <c r="H1978" s="191">
        <v>0.51460000000000006</v>
      </c>
    </row>
    <row r="1979" spans="2:8" x14ac:dyDescent="0.25">
      <c r="B1979" s="190">
        <v>37175</v>
      </c>
      <c r="C1979" s="190" t="s">
        <v>12355</v>
      </c>
      <c r="D1979" s="190" t="s">
        <v>35</v>
      </c>
      <c r="E1979" s="190" t="s">
        <v>1931</v>
      </c>
      <c r="F1979" s="190" t="s">
        <v>17241</v>
      </c>
      <c r="G1979" s="190">
        <v>17247</v>
      </c>
      <c r="H1979" s="191">
        <v>0.55249999999999999</v>
      </c>
    </row>
    <row r="1980" spans="2:8" x14ac:dyDescent="0.25">
      <c r="B1980" s="190">
        <v>37177</v>
      </c>
      <c r="C1980" s="190" t="s">
        <v>12359</v>
      </c>
      <c r="D1980" s="190" t="s">
        <v>35</v>
      </c>
      <c r="E1980" s="190" t="s">
        <v>1939</v>
      </c>
      <c r="F1980" s="190" t="s">
        <v>17241</v>
      </c>
      <c r="G1980" s="190">
        <v>1657</v>
      </c>
      <c r="H1980" s="191">
        <v>0.4536</v>
      </c>
    </row>
    <row r="1981" spans="2:8" x14ac:dyDescent="0.25">
      <c r="B1981" s="190">
        <v>37179</v>
      </c>
      <c r="C1981" s="190" t="s">
        <v>12363</v>
      </c>
      <c r="D1981" s="190" t="s">
        <v>35</v>
      </c>
      <c r="E1981" s="190" t="s">
        <v>756</v>
      </c>
      <c r="F1981" s="190" t="s">
        <v>17241</v>
      </c>
      <c r="G1981" s="190">
        <v>104497</v>
      </c>
      <c r="H1981" s="191">
        <v>0.57689999999999997</v>
      </c>
    </row>
    <row r="1982" spans="2:8" x14ac:dyDescent="0.25">
      <c r="B1982" s="190">
        <v>37181</v>
      </c>
      <c r="C1982" s="190" t="s">
        <v>12365</v>
      </c>
      <c r="D1982" s="190" t="s">
        <v>35</v>
      </c>
      <c r="E1982" s="190" t="s">
        <v>1947</v>
      </c>
      <c r="F1982" s="190" t="s">
        <v>17241</v>
      </c>
      <c r="G1982" s="190">
        <v>14577</v>
      </c>
      <c r="H1982" s="191">
        <v>0.40899999999999997</v>
      </c>
    </row>
    <row r="1983" spans="2:8" x14ac:dyDescent="0.25">
      <c r="B1983" s="190">
        <v>37183</v>
      </c>
      <c r="C1983" s="190" t="s">
        <v>12369</v>
      </c>
      <c r="D1983" s="190" t="s">
        <v>35</v>
      </c>
      <c r="E1983" s="190" t="s">
        <v>1952</v>
      </c>
      <c r="F1983" s="190" t="s">
        <v>17241</v>
      </c>
      <c r="G1983" s="190">
        <v>446772</v>
      </c>
      <c r="H1983" s="191">
        <v>0.51429999999999998</v>
      </c>
    </row>
    <row r="1984" spans="2:8" x14ac:dyDescent="0.25">
      <c r="B1984" s="190">
        <v>37185</v>
      </c>
      <c r="C1984" s="190" t="s">
        <v>12371</v>
      </c>
      <c r="D1984" s="190" t="s">
        <v>35</v>
      </c>
      <c r="E1984" s="190" t="s">
        <v>783</v>
      </c>
      <c r="F1984" s="190" t="s">
        <v>17241</v>
      </c>
      <c r="G1984" s="190">
        <v>8315</v>
      </c>
      <c r="H1984" s="191">
        <v>0.48590000000000005</v>
      </c>
    </row>
    <row r="1985" spans="2:8" x14ac:dyDescent="0.25">
      <c r="B1985" s="190">
        <v>37187</v>
      </c>
      <c r="C1985" s="190" t="s">
        <v>12375</v>
      </c>
      <c r="D1985" s="190" t="s">
        <v>35</v>
      </c>
      <c r="E1985" s="190" t="s">
        <v>271</v>
      </c>
      <c r="F1985" s="190" t="s">
        <v>17241</v>
      </c>
      <c r="G1985" s="190">
        <v>4591</v>
      </c>
      <c r="H1985" s="191">
        <v>0.46630000000000005</v>
      </c>
    </row>
    <row r="1986" spans="2:8" x14ac:dyDescent="0.25">
      <c r="B1986" s="190">
        <v>37189</v>
      </c>
      <c r="C1986" s="190" t="s">
        <v>12379</v>
      </c>
      <c r="D1986" s="190" t="s">
        <v>35</v>
      </c>
      <c r="E1986" s="190" t="s">
        <v>1968</v>
      </c>
      <c r="F1986" s="190" t="s">
        <v>17241</v>
      </c>
      <c r="G1986" s="190">
        <v>19698</v>
      </c>
      <c r="H1986" s="191">
        <v>0.39250000000000002</v>
      </c>
    </row>
    <row r="1987" spans="2:8" x14ac:dyDescent="0.25">
      <c r="B1987" s="190">
        <v>37191</v>
      </c>
      <c r="C1987" s="190" t="s">
        <v>12383</v>
      </c>
      <c r="D1987" s="190" t="s">
        <v>35</v>
      </c>
      <c r="E1987" s="190" t="s">
        <v>975</v>
      </c>
      <c r="F1987" s="190" t="s">
        <v>17241</v>
      </c>
      <c r="G1987" s="190">
        <v>44329</v>
      </c>
      <c r="H1987" s="191">
        <v>0.45799999999999996</v>
      </c>
    </row>
    <row r="1988" spans="2:8" x14ac:dyDescent="0.25">
      <c r="B1988" s="190">
        <v>37193</v>
      </c>
      <c r="C1988" s="190" t="s">
        <v>12387</v>
      </c>
      <c r="D1988" s="190" t="s">
        <v>35</v>
      </c>
      <c r="E1988" s="190" t="s">
        <v>1975</v>
      </c>
      <c r="F1988" s="190" t="s">
        <v>17241</v>
      </c>
      <c r="G1988" s="190">
        <v>29941</v>
      </c>
      <c r="H1988" s="191">
        <v>0.52839999999999998</v>
      </c>
    </row>
    <row r="1989" spans="2:8" x14ac:dyDescent="0.25">
      <c r="B1989" s="190">
        <v>37195</v>
      </c>
      <c r="C1989" s="190" t="s">
        <v>12391</v>
      </c>
      <c r="D1989" s="190" t="s">
        <v>35</v>
      </c>
      <c r="E1989" s="190" t="s">
        <v>1969</v>
      </c>
      <c r="F1989" s="190" t="s">
        <v>17241</v>
      </c>
      <c r="G1989" s="190">
        <v>31468</v>
      </c>
      <c r="H1989" s="191">
        <v>0.47710000000000002</v>
      </c>
    </row>
    <row r="1990" spans="2:8" x14ac:dyDescent="0.25">
      <c r="B1990" s="190">
        <v>37197</v>
      </c>
      <c r="C1990" s="190" t="s">
        <v>12395</v>
      </c>
      <c r="D1990" s="190" t="s">
        <v>35</v>
      </c>
      <c r="E1990" s="190" t="s">
        <v>1987</v>
      </c>
      <c r="F1990" s="190" t="s">
        <v>17241</v>
      </c>
      <c r="G1990" s="190">
        <v>16958</v>
      </c>
      <c r="H1990" s="191">
        <v>0.53510000000000002</v>
      </c>
    </row>
    <row r="1991" spans="2:8" x14ac:dyDescent="0.25">
      <c r="B1991" s="190">
        <v>37199</v>
      </c>
      <c r="C1991" s="190" t="s">
        <v>12397</v>
      </c>
      <c r="D1991" s="190" t="s">
        <v>35</v>
      </c>
      <c r="E1991" s="190" t="s">
        <v>1991</v>
      </c>
      <c r="F1991" s="190" t="s">
        <v>17241</v>
      </c>
      <c r="G1991" s="190">
        <v>9294</v>
      </c>
      <c r="H1991" s="191">
        <v>0.58660000000000001</v>
      </c>
    </row>
    <row r="1992" spans="2:8" x14ac:dyDescent="0.25">
      <c r="B1992" s="190">
        <v>38001</v>
      </c>
      <c r="C1992" s="190" t="s">
        <v>12401</v>
      </c>
      <c r="D1992" s="190" t="s">
        <v>36</v>
      </c>
      <c r="E1992" s="190" t="s">
        <v>64</v>
      </c>
      <c r="F1992" s="190" t="s">
        <v>17242</v>
      </c>
      <c r="G1992" s="190">
        <v>1225</v>
      </c>
      <c r="H1992" s="191">
        <v>0.65370000000000006</v>
      </c>
    </row>
    <row r="1993" spans="2:8" x14ac:dyDescent="0.25">
      <c r="B1993" s="190">
        <v>38003</v>
      </c>
      <c r="C1993" s="190" t="s">
        <v>12407</v>
      </c>
      <c r="D1993" s="190" t="s">
        <v>36</v>
      </c>
      <c r="E1993" s="190" t="s">
        <v>126</v>
      </c>
      <c r="F1993" s="190" t="s">
        <v>17242</v>
      </c>
      <c r="G1993" s="190">
        <v>4879</v>
      </c>
      <c r="H1993" s="191">
        <v>0.5413</v>
      </c>
    </row>
    <row r="1994" spans="2:8" x14ac:dyDescent="0.25">
      <c r="B1994" s="190">
        <v>38005</v>
      </c>
      <c r="C1994" s="190" t="s">
        <v>12411</v>
      </c>
      <c r="D1994" s="190" t="s">
        <v>36</v>
      </c>
      <c r="E1994" s="190" t="s">
        <v>175</v>
      </c>
      <c r="F1994" s="190" t="s">
        <v>17242</v>
      </c>
      <c r="G1994" s="190">
        <v>2287</v>
      </c>
      <c r="H1994" s="191">
        <v>0.48299999999999998</v>
      </c>
    </row>
    <row r="1995" spans="2:8" x14ac:dyDescent="0.25">
      <c r="B1995" s="190">
        <v>38007</v>
      </c>
      <c r="C1995" s="190" t="s">
        <v>12415</v>
      </c>
      <c r="D1995" s="190" t="s">
        <v>36</v>
      </c>
      <c r="E1995" s="190" t="s">
        <v>222</v>
      </c>
      <c r="F1995" s="190" t="s">
        <v>17242</v>
      </c>
      <c r="G1995" s="190">
        <v>520</v>
      </c>
      <c r="H1995" s="191">
        <v>0.6923999999999999</v>
      </c>
    </row>
    <row r="1996" spans="2:8" x14ac:dyDescent="0.25">
      <c r="B1996" s="190">
        <v>38009</v>
      </c>
      <c r="C1996" s="190" t="s">
        <v>12419</v>
      </c>
      <c r="D1996" s="190" t="s">
        <v>36</v>
      </c>
      <c r="E1996" s="190" t="s">
        <v>266</v>
      </c>
      <c r="F1996" s="190" t="s">
        <v>17242</v>
      </c>
      <c r="G1996" s="190">
        <v>3328</v>
      </c>
      <c r="H1996" s="191">
        <v>0.62659999999999993</v>
      </c>
    </row>
    <row r="1997" spans="2:8" x14ac:dyDescent="0.25">
      <c r="B1997" s="190">
        <v>38011</v>
      </c>
      <c r="C1997" s="190" t="s">
        <v>12423</v>
      </c>
      <c r="D1997" s="190" t="s">
        <v>36</v>
      </c>
      <c r="E1997" s="190" t="s">
        <v>306</v>
      </c>
      <c r="F1997" s="190" t="s">
        <v>17242</v>
      </c>
      <c r="G1997" s="190">
        <v>1661</v>
      </c>
      <c r="H1997" s="191">
        <v>0.65450000000000008</v>
      </c>
    </row>
    <row r="1998" spans="2:8" x14ac:dyDescent="0.25">
      <c r="B1998" s="190">
        <v>38013</v>
      </c>
      <c r="C1998" s="190" t="s">
        <v>12427</v>
      </c>
      <c r="D1998" s="190" t="s">
        <v>36</v>
      </c>
      <c r="E1998" s="190" t="s">
        <v>342</v>
      </c>
      <c r="F1998" s="190" t="s">
        <v>17242</v>
      </c>
      <c r="G1998" s="190">
        <v>1204</v>
      </c>
      <c r="H1998" s="191">
        <v>0.69279999999999997</v>
      </c>
    </row>
    <row r="1999" spans="2:8" x14ac:dyDescent="0.25">
      <c r="B1999" s="190">
        <v>38015</v>
      </c>
      <c r="C1999" s="190" t="s">
        <v>12431</v>
      </c>
      <c r="D1999" s="190" t="s">
        <v>36</v>
      </c>
      <c r="E1999" s="190" t="s">
        <v>376</v>
      </c>
      <c r="F1999" s="190" t="s">
        <v>17242</v>
      </c>
      <c r="G1999" s="190">
        <v>40640</v>
      </c>
      <c r="H1999" s="191">
        <v>0.52429999999999999</v>
      </c>
    </row>
    <row r="2000" spans="2:8" x14ac:dyDescent="0.25">
      <c r="B2000" s="190">
        <v>38017</v>
      </c>
      <c r="C2000" s="190" t="s">
        <v>12435</v>
      </c>
      <c r="D2000" s="190" t="s">
        <v>36</v>
      </c>
      <c r="E2000" s="190" t="s">
        <v>399</v>
      </c>
      <c r="F2000" s="190" t="s">
        <v>17242</v>
      </c>
      <c r="G2000" s="190">
        <v>70015</v>
      </c>
      <c r="H2000" s="191">
        <v>0.47840000000000005</v>
      </c>
    </row>
    <row r="2001" spans="2:8" x14ac:dyDescent="0.25">
      <c r="B2001" s="190">
        <v>38019</v>
      </c>
      <c r="C2001" s="190" t="s">
        <v>12437</v>
      </c>
      <c r="D2001" s="190" t="s">
        <v>36</v>
      </c>
      <c r="E2001" s="190" t="s">
        <v>449</v>
      </c>
      <c r="F2001" s="190" t="s">
        <v>17242</v>
      </c>
      <c r="G2001" s="190">
        <v>2040</v>
      </c>
      <c r="H2001" s="191">
        <v>0.60880000000000001</v>
      </c>
    </row>
    <row r="2002" spans="2:8" x14ac:dyDescent="0.25">
      <c r="B2002" s="190">
        <v>38021</v>
      </c>
      <c r="C2002" s="190" t="s">
        <v>12441</v>
      </c>
      <c r="D2002" s="190" t="s">
        <v>36</v>
      </c>
      <c r="E2002" s="190" t="s">
        <v>481</v>
      </c>
      <c r="F2002" s="190" t="s">
        <v>17242</v>
      </c>
      <c r="G2002" s="190">
        <v>2121</v>
      </c>
      <c r="H2002" s="191">
        <v>0.54710000000000003</v>
      </c>
    </row>
    <row r="2003" spans="2:8" x14ac:dyDescent="0.25">
      <c r="B2003" s="190">
        <v>38023</v>
      </c>
      <c r="C2003" s="190" t="s">
        <v>12445</v>
      </c>
      <c r="D2003" s="190" t="s">
        <v>36</v>
      </c>
      <c r="E2003" s="190" t="s">
        <v>511</v>
      </c>
      <c r="F2003" s="190" t="s">
        <v>17242</v>
      </c>
      <c r="G2003" s="190">
        <v>1313</v>
      </c>
      <c r="H2003" s="191">
        <v>0.6925</v>
      </c>
    </row>
    <row r="2004" spans="2:8" x14ac:dyDescent="0.25">
      <c r="B2004" s="190">
        <v>38025</v>
      </c>
      <c r="C2004" s="190" t="s">
        <v>12449</v>
      </c>
      <c r="D2004" s="190" t="s">
        <v>36</v>
      </c>
      <c r="E2004" s="190" t="s">
        <v>542</v>
      </c>
      <c r="F2004" s="190" t="s">
        <v>17242</v>
      </c>
      <c r="G2004" s="190">
        <v>2468</v>
      </c>
      <c r="H2004" s="191">
        <v>0.69290000000000007</v>
      </c>
    </row>
    <row r="2005" spans="2:8" x14ac:dyDescent="0.25">
      <c r="B2005" s="190">
        <v>38027</v>
      </c>
      <c r="C2005" s="190" t="s">
        <v>12453</v>
      </c>
      <c r="D2005" s="190" t="s">
        <v>36</v>
      </c>
      <c r="E2005" s="190" t="s">
        <v>411</v>
      </c>
      <c r="F2005" s="190" t="s">
        <v>17242</v>
      </c>
      <c r="G2005" s="190">
        <v>1224</v>
      </c>
      <c r="H2005" s="191">
        <v>0.6552</v>
      </c>
    </row>
    <row r="2006" spans="2:8" x14ac:dyDescent="0.25">
      <c r="B2006" s="190">
        <v>38029</v>
      </c>
      <c r="C2006" s="190" t="s">
        <v>12457</v>
      </c>
      <c r="D2006" s="190" t="s">
        <v>36</v>
      </c>
      <c r="E2006" s="190" t="s">
        <v>606</v>
      </c>
      <c r="F2006" s="190" t="s">
        <v>17242</v>
      </c>
      <c r="G2006" s="190">
        <v>1840</v>
      </c>
      <c r="H2006" s="191">
        <v>0.65410000000000001</v>
      </c>
    </row>
    <row r="2007" spans="2:8" x14ac:dyDescent="0.25">
      <c r="B2007" s="190">
        <v>38031</v>
      </c>
      <c r="C2007" s="190" t="s">
        <v>12461</v>
      </c>
      <c r="D2007" s="190" t="s">
        <v>36</v>
      </c>
      <c r="E2007" s="190" t="s">
        <v>645</v>
      </c>
      <c r="F2007" s="190" t="s">
        <v>17242</v>
      </c>
      <c r="G2007" s="190">
        <v>1701</v>
      </c>
      <c r="H2007" s="191">
        <v>0.65799999999999992</v>
      </c>
    </row>
    <row r="2008" spans="2:8" x14ac:dyDescent="0.25">
      <c r="B2008" s="190">
        <v>38033</v>
      </c>
      <c r="C2008" s="190" t="s">
        <v>12465</v>
      </c>
      <c r="D2008" s="190" t="s">
        <v>36</v>
      </c>
      <c r="E2008" s="190" t="s">
        <v>672</v>
      </c>
      <c r="F2008" s="190" t="s">
        <v>17242</v>
      </c>
      <c r="G2008" s="190">
        <v>951</v>
      </c>
      <c r="H2008" s="191">
        <v>0.6926000000000001</v>
      </c>
    </row>
    <row r="2009" spans="2:8" x14ac:dyDescent="0.25">
      <c r="B2009" s="190">
        <v>38035</v>
      </c>
      <c r="C2009" s="190" t="s">
        <v>12469</v>
      </c>
      <c r="D2009" s="190" t="s">
        <v>36</v>
      </c>
      <c r="E2009" s="190" t="s">
        <v>704</v>
      </c>
      <c r="F2009" s="190" t="s">
        <v>17242</v>
      </c>
      <c r="G2009" s="190">
        <v>26415</v>
      </c>
      <c r="H2009" s="191">
        <v>0.4536</v>
      </c>
    </row>
    <row r="2010" spans="2:8" x14ac:dyDescent="0.25">
      <c r="B2010" s="190">
        <v>38037</v>
      </c>
      <c r="C2010" s="190" t="s">
        <v>12471</v>
      </c>
      <c r="D2010" s="190" t="s">
        <v>36</v>
      </c>
      <c r="E2010" s="190" t="s">
        <v>446</v>
      </c>
      <c r="F2010" s="190" t="s">
        <v>17242</v>
      </c>
      <c r="G2010" s="190">
        <v>1344</v>
      </c>
      <c r="H2010" s="191">
        <v>0.69279999999999997</v>
      </c>
    </row>
    <row r="2011" spans="2:8" x14ac:dyDescent="0.25">
      <c r="B2011" s="190">
        <v>38039</v>
      </c>
      <c r="C2011" s="190" t="s">
        <v>12475</v>
      </c>
      <c r="D2011" s="190" t="s">
        <v>36</v>
      </c>
      <c r="E2011" s="190" t="s">
        <v>759</v>
      </c>
      <c r="F2011" s="190" t="s">
        <v>17242</v>
      </c>
      <c r="G2011" s="190">
        <v>1339</v>
      </c>
      <c r="H2011" s="191">
        <v>0.69269999999999998</v>
      </c>
    </row>
    <row r="2012" spans="2:8" x14ac:dyDescent="0.25">
      <c r="B2012" s="190">
        <v>38041</v>
      </c>
      <c r="C2012" s="190" t="s">
        <v>12479</v>
      </c>
      <c r="D2012" s="190" t="s">
        <v>36</v>
      </c>
      <c r="E2012" s="190" t="s">
        <v>787</v>
      </c>
      <c r="F2012" s="190" t="s">
        <v>17242</v>
      </c>
      <c r="G2012" s="190">
        <v>1392</v>
      </c>
      <c r="H2012" s="191">
        <v>0.69290000000000007</v>
      </c>
    </row>
    <row r="2013" spans="2:8" x14ac:dyDescent="0.25">
      <c r="B2013" s="190">
        <v>38043</v>
      </c>
      <c r="C2013" s="190" t="s">
        <v>12483</v>
      </c>
      <c r="D2013" s="190" t="s">
        <v>36</v>
      </c>
      <c r="E2013" s="190" t="s">
        <v>812</v>
      </c>
      <c r="F2013" s="190" t="s">
        <v>17242</v>
      </c>
      <c r="G2013" s="190">
        <v>1282</v>
      </c>
      <c r="H2013" s="191">
        <v>0.64129999999999998</v>
      </c>
    </row>
    <row r="2014" spans="2:8" x14ac:dyDescent="0.25">
      <c r="B2014" s="190">
        <v>38045</v>
      </c>
      <c r="C2014" s="190" t="s">
        <v>12487</v>
      </c>
      <c r="D2014" s="190" t="s">
        <v>36</v>
      </c>
      <c r="E2014" s="190" t="s">
        <v>839</v>
      </c>
      <c r="F2014" s="190" t="s">
        <v>17242</v>
      </c>
      <c r="G2014" s="190">
        <v>2258</v>
      </c>
      <c r="H2014" s="191">
        <v>0.69290000000000007</v>
      </c>
    </row>
    <row r="2015" spans="2:8" x14ac:dyDescent="0.25">
      <c r="B2015" s="190">
        <v>38047</v>
      </c>
      <c r="C2015" s="190" t="s">
        <v>12491</v>
      </c>
      <c r="D2015" s="190" t="s">
        <v>36</v>
      </c>
      <c r="E2015" s="190" t="s">
        <v>849</v>
      </c>
      <c r="F2015" s="190" t="s">
        <v>17242</v>
      </c>
      <c r="G2015" s="190">
        <v>1038</v>
      </c>
      <c r="H2015" s="191">
        <v>0.6925</v>
      </c>
    </row>
    <row r="2016" spans="2:8" x14ac:dyDescent="0.25">
      <c r="B2016" s="190">
        <v>38049</v>
      </c>
      <c r="C2016" s="190" t="s">
        <v>12495</v>
      </c>
      <c r="D2016" s="190" t="s">
        <v>36</v>
      </c>
      <c r="E2016" s="190" t="s">
        <v>889</v>
      </c>
      <c r="F2016" s="190" t="s">
        <v>17242</v>
      </c>
      <c r="G2016" s="190">
        <v>3157</v>
      </c>
      <c r="H2016" s="191">
        <v>0.69279999999999997</v>
      </c>
    </row>
    <row r="2017" spans="2:8" x14ac:dyDescent="0.25">
      <c r="B2017" s="190">
        <v>38051</v>
      </c>
      <c r="C2017" s="190" t="s">
        <v>12499</v>
      </c>
      <c r="D2017" s="190" t="s">
        <v>36</v>
      </c>
      <c r="E2017" s="190" t="s">
        <v>914</v>
      </c>
      <c r="F2017" s="190" t="s">
        <v>17242</v>
      </c>
      <c r="G2017" s="190">
        <v>1369</v>
      </c>
      <c r="H2017" s="191">
        <v>0.59009999999999996</v>
      </c>
    </row>
    <row r="2018" spans="2:8" x14ac:dyDescent="0.25">
      <c r="B2018" s="190">
        <v>38053</v>
      </c>
      <c r="C2018" s="190" t="s">
        <v>12503</v>
      </c>
      <c r="D2018" s="190" t="s">
        <v>36</v>
      </c>
      <c r="E2018" s="190" t="s">
        <v>943</v>
      </c>
      <c r="F2018" s="190" t="s">
        <v>17242</v>
      </c>
      <c r="G2018" s="190">
        <v>6432</v>
      </c>
      <c r="H2018" s="191">
        <v>0.6139</v>
      </c>
    </row>
    <row r="2019" spans="2:8" x14ac:dyDescent="0.25">
      <c r="B2019" s="190">
        <v>38055</v>
      </c>
      <c r="C2019" s="190" t="s">
        <v>12507</v>
      </c>
      <c r="D2019" s="190" t="s">
        <v>36</v>
      </c>
      <c r="E2019" s="190" t="s">
        <v>967</v>
      </c>
      <c r="F2019" s="190" t="s">
        <v>17242</v>
      </c>
      <c r="G2019" s="190">
        <v>5347</v>
      </c>
      <c r="H2019" s="191">
        <v>0.66409999999999991</v>
      </c>
    </row>
    <row r="2020" spans="2:8" x14ac:dyDescent="0.25">
      <c r="B2020" s="190">
        <v>38057</v>
      </c>
      <c r="C2020" s="190" t="s">
        <v>12511</v>
      </c>
      <c r="D2020" s="190" t="s">
        <v>36</v>
      </c>
      <c r="E2020" s="190" t="s">
        <v>478</v>
      </c>
      <c r="F2020" s="190" t="s">
        <v>17242</v>
      </c>
      <c r="G2020" s="190">
        <v>4594</v>
      </c>
      <c r="H2020" s="191">
        <v>0.66339999999999999</v>
      </c>
    </row>
    <row r="2021" spans="2:8" x14ac:dyDescent="0.25">
      <c r="B2021" s="190">
        <v>38059</v>
      </c>
      <c r="C2021" s="190" t="s">
        <v>12515</v>
      </c>
      <c r="D2021" s="190" t="s">
        <v>36</v>
      </c>
      <c r="E2021" s="190" t="s">
        <v>1012</v>
      </c>
      <c r="F2021" s="190" t="s">
        <v>17242</v>
      </c>
      <c r="G2021" s="190">
        <v>14298</v>
      </c>
      <c r="H2021" s="191">
        <v>0.54490000000000005</v>
      </c>
    </row>
    <row r="2022" spans="2:8" x14ac:dyDescent="0.25">
      <c r="B2022" s="190">
        <v>38061</v>
      </c>
      <c r="C2022" s="190" t="s">
        <v>12517</v>
      </c>
      <c r="D2022" s="190" t="s">
        <v>36</v>
      </c>
      <c r="E2022" s="190" t="s">
        <v>1036</v>
      </c>
      <c r="F2022" s="190" t="s">
        <v>17242</v>
      </c>
      <c r="G2022" s="190">
        <v>5134</v>
      </c>
      <c r="H2022" s="191">
        <v>0.64159999999999995</v>
      </c>
    </row>
    <row r="2023" spans="2:8" x14ac:dyDescent="0.25">
      <c r="B2023" s="190">
        <v>38063</v>
      </c>
      <c r="C2023" s="190" t="s">
        <v>12521</v>
      </c>
      <c r="D2023" s="190" t="s">
        <v>36</v>
      </c>
      <c r="E2023" s="190" t="s">
        <v>1059</v>
      </c>
      <c r="F2023" s="190" t="s">
        <v>17242</v>
      </c>
      <c r="G2023" s="190">
        <v>1727</v>
      </c>
      <c r="H2023" s="191">
        <v>0.66830000000000001</v>
      </c>
    </row>
    <row r="2024" spans="2:8" x14ac:dyDescent="0.25">
      <c r="B2024" s="190">
        <v>38065</v>
      </c>
      <c r="C2024" s="190" t="s">
        <v>12525</v>
      </c>
      <c r="D2024" s="190" t="s">
        <v>36</v>
      </c>
      <c r="E2024" s="190" t="s">
        <v>1089</v>
      </c>
      <c r="F2024" s="190" t="s">
        <v>17242</v>
      </c>
      <c r="G2024" s="190">
        <v>924</v>
      </c>
      <c r="H2024" s="191">
        <v>0.63240000000000007</v>
      </c>
    </row>
    <row r="2025" spans="2:8" x14ac:dyDescent="0.25">
      <c r="B2025" s="190">
        <v>38067</v>
      </c>
      <c r="C2025" s="190" t="s">
        <v>12527</v>
      </c>
      <c r="D2025" s="190" t="s">
        <v>36</v>
      </c>
      <c r="E2025" s="190" t="s">
        <v>1107</v>
      </c>
      <c r="F2025" s="190" t="s">
        <v>17242</v>
      </c>
      <c r="G2025" s="190">
        <v>3604</v>
      </c>
      <c r="H2025" s="191">
        <v>0.63159999999999994</v>
      </c>
    </row>
    <row r="2026" spans="2:8" x14ac:dyDescent="0.25">
      <c r="B2026" s="190">
        <v>38069</v>
      </c>
      <c r="C2026" s="190" t="s">
        <v>12531</v>
      </c>
      <c r="D2026" s="190" t="s">
        <v>36</v>
      </c>
      <c r="E2026" s="190" t="s">
        <v>951</v>
      </c>
      <c r="F2026" s="190" t="s">
        <v>17242</v>
      </c>
      <c r="G2026" s="190">
        <v>1784</v>
      </c>
      <c r="H2026" s="191">
        <v>0.52890000000000004</v>
      </c>
    </row>
    <row r="2027" spans="2:8" x14ac:dyDescent="0.25">
      <c r="B2027" s="190">
        <v>38071</v>
      </c>
      <c r="C2027" s="190" t="s">
        <v>12535</v>
      </c>
      <c r="D2027" s="190" t="s">
        <v>36</v>
      </c>
      <c r="E2027" s="190" t="s">
        <v>1149</v>
      </c>
      <c r="F2027" s="190" t="s">
        <v>17242</v>
      </c>
      <c r="G2027" s="190">
        <v>4702</v>
      </c>
      <c r="H2027" s="191">
        <v>0.52139999999999997</v>
      </c>
    </row>
    <row r="2028" spans="2:8" x14ac:dyDescent="0.25">
      <c r="B2028" s="190">
        <v>38073</v>
      </c>
      <c r="C2028" s="190" t="s">
        <v>12539</v>
      </c>
      <c r="D2028" s="190" t="s">
        <v>36</v>
      </c>
      <c r="E2028" s="190" t="s">
        <v>1172</v>
      </c>
      <c r="F2028" s="190" t="s">
        <v>17242</v>
      </c>
      <c r="G2028" s="190">
        <v>2697</v>
      </c>
      <c r="H2028" s="191">
        <v>0.63490000000000002</v>
      </c>
    </row>
    <row r="2029" spans="2:8" x14ac:dyDescent="0.25">
      <c r="B2029" s="190">
        <v>38075</v>
      </c>
      <c r="C2029" s="190" t="s">
        <v>12543</v>
      </c>
      <c r="D2029" s="190" t="s">
        <v>36</v>
      </c>
      <c r="E2029" s="190" t="s">
        <v>1194</v>
      </c>
      <c r="F2029" s="190" t="s">
        <v>17242</v>
      </c>
      <c r="G2029" s="190">
        <v>1349</v>
      </c>
      <c r="H2029" s="191">
        <v>0.69290000000000007</v>
      </c>
    </row>
    <row r="2030" spans="2:8" x14ac:dyDescent="0.25">
      <c r="B2030" s="190">
        <v>38077</v>
      </c>
      <c r="C2030" s="190" t="s">
        <v>12547</v>
      </c>
      <c r="D2030" s="190" t="s">
        <v>36</v>
      </c>
      <c r="E2030" s="190" t="s">
        <v>1215</v>
      </c>
      <c r="F2030" s="190" t="s">
        <v>17242</v>
      </c>
      <c r="G2030" s="190">
        <v>7425</v>
      </c>
      <c r="H2030" s="191">
        <v>0.57079999999999997</v>
      </c>
    </row>
    <row r="2031" spans="2:8" x14ac:dyDescent="0.25">
      <c r="B2031" s="190">
        <v>38079</v>
      </c>
      <c r="C2031" s="190" t="s">
        <v>12551</v>
      </c>
      <c r="D2031" s="190" t="s">
        <v>36</v>
      </c>
      <c r="E2031" s="190" t="s">
        <v>1239</v>
      </c>
      <c r="F2031" s="190" t="s">
        <v>17242</v>
      </c>
      <c r="G2031" s="190">
        <v>3962</v>
      </c>
      <c r="H2031" s="191">
        <v>0.40479999999999999</v>
      </c>
    </row>
    <row r="2032" spans="2:8" x14ac:dyDescent="0.25">
      <c r="B2032" s="190">
        <v>38081</v>
      </c>
      <c r="C2032" s="190" t="s">
        <v>12555</v>
      </c>
      <c r="D2032" s="190" t="s">
        <v>36</v>
      </c>
      <c r="E2032" s="190" t="s">
        <v>1253</v>
      </c>
      <c r="F2032" s="190" t="s">
        <v>17242</v>
      </c>
      <c r="G2032" s="190">
        <v>2170</v>
      </c>
      <c r="H2032" s="191">
        <v>0.68389999999999995</v>
      </c>
    </row>
    <row r="2033" spans="2:8" x14ac:dyDescent="0.25">
      <c r="B2033" s="190">
        <v>38083</v>
      </c>
      <c r="C2033" s="190" t="s">
        <v>12559</v>
      </c>
      <c r="D2033" s="190" t="s">
        <v>36</v>
      </c>
      <c r="E2033" s="190" t="s">
        <v>684</v>
      </c>
      <c r="F2033" s="190" t="s">
        <v>17242</v>
      </c>
      <c r="G2033" s="190">
        <v>795</v>
      </c>
      <c r="H2033" s="191">
        <v>0.69310000000000005</v>
      </c>
    </row>
    <row r="2034" spans="2:8" x14ac:dyDescent="0.25">
      <c r="B2034" s="190">
        <v>38085</v>
      </c>
      <c r="C2034" s="190" t="s">
        <v>12563</v>
      </c>
      <c r="D2034" s="190" t="s">
        <v>36</v>
      </c>
      <c r="E2034" s="190" t="s">
        <v>1298</v>
      </c>
      <c r="F2034" s="190" t="s">
        <v>17242</v>
      </c>
      <c r="G2034" s="190">
        <v>860</v>
      </c>
      <c r="H2034" s="191">
        <v>0.31259999999999999</v>
      </c>
    </row>
    <row r="2035" spans="2:8" x14ac:dyDescent="0.25">
      <c r="B2035" s="190">
        <v>38087</v>
      </c>
      <c r="C2035" s="190" t="s">
        <v>12567</v>
      </c>
      <c r="D2035" s="190" t="s">
        <v>36</v>
      </c>
      <c r="E2035" s="190" t="s">
        <v>1318</v>
      </c>
      <c r="F2035" s="190" t="s">
        <v>17242</v>
      </c>
      <c r="G2035" s="190">
        <v>425</v>
      </c>
      <c r="H2035" s="191">
        <v>0.69220000000000004</v>
      </c>
    </row>
    <row r="2036" spans="2:8" x14ac:dyDescent="0.25">
      <c r="B2036" s="190">
        <v>38089</v>
      </c>
      <c r="C2036" s="190" t="s">
        <v>12571</v>
      </c>
      <c r="D2036" s="190" t="s">
        <v>36</v>
      </c>
      <c r="E2036" s="190" t="s">
        <v>1333</v>
      </c>
      <c r="F2036" s="190" t="s">
        <v>17242</v>
      </c>
      <c r="G2036" s="190">
        <v>13981</v>
      </c>
      <c r="H2036" s="191">
        <v>0.5353</v>
      </c>
    </row>
    <row r="2037" spans="2:8" x14ac:dyDescent="0.25">
      <c r="B2037" s="190">
        <v>38091</v>
      </c>
      <c r="C2037" s="190" t="s">
        <v>12575</v>
      </c>
      <c r="D2037" s="190" t="s">
        <v>36</v>
      </c>
      <c r="E2037" s="190" t="s">
        <v>1354</v>
      </c>
      <c r="F2037" s="190" t="s">
        <v>17242</v>
      </c>
      <c r="G2037" s="190">
        <v>1158</v>
      </c>
      <c r="H2037" s="191">
        <v>0.6926000000000001</v>
      </c>
    </row>
    <row r="2038" spans="2:8" x14ac:dyDescent="0.25">
      <c r="B2038" s="190">
        <v>38093</v>
      </c>
      <c r="C2038" s="190" t="s">
        <v>12579</v>
      </c>
      <c r="D2038" s="190" t="s">
        <v>36</v>
      </c>
      <c r="E2038" s="190" t="s">
        <v>1375</v>
      </c>
      <c r="F2038" s="190" t="s">
        <v>17242</v>
      </c>
      <c r="G2038" s="190">
        <v>9050</v>
      </c>
      <c r="H2038" s="191">
        <v>0.52680000000000005</v>
      </c>
    </row>
    <row r="2039" spans="2:8" x14ac:dyDescent="0.25">
      <c r="B2039" s="190">
        <v>38095</v>
      </c>
      <c r="C2039" s="190" t="s">
        <v>12583</v>
      </c>
      <c r="D2039" s="190" t="s">
        <v>36</v>
      </c>
      <c r="E2039" s="190" t="s">
        <v>1392</v>
      </c>
      <c r="F2039" s="190" t="s">
        <v>17242</v>
      </c>
      <c r="G2039" s="190">
        <v>1238</v>
      </c>
      <c r="H2039" s="191">
        <v>0.69279999999999997</v>
      </c>
    </row>
    <row r="2040" spans="2:8" x14ac:dyDescent="0.25">
      <c r="B2040" s="190">
        <v>38097</v>
      </c>
      <c r="C2040" s="190" t="s">
        <v>12587</v>
      </c>
      <c r="D2040" s="190" t="s">
        <v>36</v>
      </c>
      <c r="E2040" s="190" t="s">
        <v>1411</v>
      </c>
      <c r="F2040" s="190" t="s">
        <v>17242</v>
      </c>
      <c r="G2040" s="190">
        <v>3871</v>
      </c>
      <c r="H2040" s="191">
        <v>0.60020000000000007</v>
      </c>
    </row>
    <row r="2041" spans="2:8" x14ac:dyDescent="0.25">
      <c r="B2041" s="190">
        <v>38099</v>
      </c>
      <c r="C2041" s="190" t="s">
        <v>12591</v>
      </c>
      <c r="D2041" s="190" t="s">
        <v>36</v>
      </c>
      <c r="E2041" s="190" t="s">
        <v>1433</v>
      </c>
      <c r="F2041" s="190" t="s">
        <v>17242</v>
      </c>
      <c r="G2041" s="190">
        <v>5417</v>
      </c>
      <c r="H2041" s="191">
        <v>0.62039999999999995</v>
      </c>
    </row>
    <row r="2042" spans="2:8" x14ac:dyDescent="0.25">
      <c r="B2042" s="190">
        <v>38101</v>
      </c>
      <c r="C2042" s="190" t="s">
        <v>12595</v>
      </c>
      <c r="D2042" s="190" t="s">
        <v>36</v>
      </c>
      <c r="E2042" s="190" t="s">
        <v>1452</v>
      </c>
      <c r="F2042" s="190" t="s">
        <v>17242</v>
      </c>
      <c r="G2042" s="190">
        <v>26967</v>
      </c>
      <c r="H2042" s="191">
        <v>0.49130000000000001</v>
      </c>
    </row>
    <row r="2043" spans="2:8" x14ac:dyDescent="0.25">
      <c r="B2043" s="190">
        <v>38103</v>
      </c>
      <c r="C2043" s="190" t="s">
        <v>12599</v>
      </c>
      <c r="D2043" s="190" t="s">
        <v>36</v>
      </c>
      <c r="E2043" s="190" t="s">
        <v>1472</v>
      </c>
      <c r="F2043" s="190" t="s">
        <v>17242</v>
      </c>
      <c r="G2043" s="190">
        <v>2061</v>
      </c>
      <c r="H2043" s="191">
        <v>0.6351</v>
      </c>
    </row>
    <row r="2044" spans="2:8" x14ac:dyDescent="0.25">
      <c r="B2044" s="190">
        <v>38105</v>
      </c>
      <c r="C2044" s="190" t="s">
        <v>12603</v>
      </c>
      <c r="D2044" s="190" t="s">
        <v>36</v>
      </c>
      <c r="E2044" s="190" t="s">
        <v>1490</v>
      </c>
      <c r="F2044" s="190" t="s">
        <v>17242</v>
      </c>
      <c r="G2044" s="190">
        <v>16749</v>
      </c>
      <c r="H2044" s="191">
        <v>0.54449999999999998</v>
      </c>
    </row>
    <row r="2045" spans="2:8" x14ac:dyDescent="0.25">
      <c r="B2045" s="190">
        <v>39001</v>
      </c>
      <c r="C2045" s="190" t="s">
        <v>12607</v>
      </c>
      <c r="D2045" s="190" t="s">
        <v>38</v>
      </c>
      <c r="E2045" s="190" t="s">
        <v>64</v>
      </c>
      <c r="F2045" s="190" t="s">
        <v>17243</v>
      </c>
      <c r="G2045" s="190">
        <v>10753</v>
      </c>
      <c r="H2045" s="191">
        <v>0.49109999999999998</v>
      </c>
    </row>
    <row r="2046" spans="2:8" x14ac:dyDescent="0.25">
      <c r="B2046" s="190">
        <v>39003</v>
      </c>
      <c r="C2046" s="190" t="s">
        <v>12613</v>
      </c>
      <c r="D2046" s="190" t="s">
        <v>38</v>
      </c>
      <c r="E2046" s="190" t="s">
        <v>72</v>
      </c>
      <c r="F2046" s="190" t="s">
        <v>17243</v>
      </c>
      <c r="G2046" s="190">
        <v>40024</v>
      </c>
      <c r="H2046" s="191">
        <v>0.48729999999999996</v>
      </c>
    </row>
    <row r="2047" spans="2:8" x14ac:dyDescent="0.25">
      <c r="B2047" s="190">
        <v>39005</v>
      </c>
      <c r="C2047" s="190" t="s">
        <v>12617</v>
      </c>
      <c r="D2047" s="190" t="s">
        <v>38</v>
      </c>
      <c r="E2047" s="190" t="s">
        <v>142</v>
      </c>
      <c r="F2047" s="190" t="s">
        <v>17243</v>
      </c>
      <c r="G2047" s="190">
        <v>23695</v>
      </c>
      <c r="H2047" s="191">
        <v>0.55330000000000001</v>
      </c>
    </row>
    <row r="2048" spans="2:8" x14ac:dyDescent="0.25">
      <c r="B2048" s="190">
        <v>39007</v>
      </c>
      <c r="C2048" s="190" t="s">
        <v>12621</v>
      </c>
      <c r="D2048" s="190" t="s">
        <v>38</v>
      </c>
      <c r="E2048" s="190" t="s">
        <v>224</v>
      </c>
      <c r="F2048" s="190" t="s">
        <v>17243</v>
      </c>
      <c r="G2048" s="190">
        <v>40962</v>
      </c>
      <c r="H2048" s="191">
        <v>0.51359999999999995</v>
      </c>
    </row>
    <row r="2049" spans="2:8" x14ac:dyDescent="0.25">
      <c r="B2049" s="190">
        <v>39009</v>
      </c>
      <c r="C2049" s="190" t="s">
        <v>12625</v>
      </c>
      <c r="D2049" s="190" t="s">
        <v>38</v>
      </c>
      <c r="E2049" s="190" t="s">
        <v>267</v>
      </c>
      <c r="F2049" s="190" t="s">
        <v>17243</v>
      </c>
      <c r="G2049" s="190">
        <v>20268</v>
      </c>
      <c r="H2049" s="191">
        <v>0.35590000000000005</v>
      </c>
    </row>
    <row r="2050" spans="2:8" x14ac:dyDescent="0.25">
      <c r="B2050" s="190">
        <v>39011</v>
      </c>
      <c r="C2050" s="190" t="s">
        <v>12629</v>
      </c>
      <c r="D2050" s="190" t="s">
        <v>38</v>
      </c>
      <c r="E2050" s="190" t="s">
        <v>307</v>
      </c>
      <c r="F2050" s="190" t="s">
        <v>17243</v>
      </c>
      <c r="G2050" s="190">
        <v>21103</v>
      </c>
      <c r="H2050" s="191">
        <v>0.58130000000000004</v>
      </c>
    </row>
    <row r="2051" spans="2:8" x14ac:dyDescent="0.25">
      <c r="B2051" s="190">
        <v>39013</v>
      </c>
      <c r="C2051" s="190" t="s">
        <v>12633</v>
      </c>
      <c r="D2051" s="190" t="s">
        <v>38</v>
      </c>
      <c r="E2051" s="190" t="s">
        <v>343</v>
      </c>
      <c r="F2051" s="190" t="s">
        <v>17243</v>
      </c>
      <c r="G2051" s="190">
        <v>30910</v>
      </c>
      <c r="H2051" s="191">
        <v>0.55899999999999994</v>
      </c>
    </row>
    <row r="2052" spans="2:8" x14ac:dyDescent="0.25">
      <c r="B2052" s="190">
        <v>39015</v>
      </c>
      <c r="C2052" s="190" t="s">
        <v>12637</v>
      </c>
      <c r="D2052" s="190" t="s">
        <v>38</v>
      </c>
      <c r="E2052" s="190" t="s">
        <v>249</v>
      </c>
      <c r="F2052" s="190" t="s">
        <v>17243</v>
      </c>
      <c r="G2052" s="190">
        <v>19253</v>
      </c>
      <c r="H2052" s="191">
        <v>0.53079999999999994</v>
      </c>
    </row>
    <row r="2053" spans="2:8" x14ac:dyDescent="0.25">
      <c r="B2053" s="190">
        <v>39017</v>
      </c>
      <c r="C2053" s="190" t="s">
        <v>12641</v>
      </c>
      <c r="D2053" s="190" t="s">
        <v>38</v>
      </c>
      <c r="E2053" s="190" t="s">
        <v>318</v>
      </c>
      <c r="F2053" s="190" t="s">
        <v>17243</v>
      </c>
      <c r="G2053" s="190">
        <v>152005</v>
      </c>
      <c r="H2053" s="191">
        <v>0.50479999999999992</v>
      </c>
    </row>
    <row r="2054" spans="2:8" x14ac:dyDescent="0.25">
      <c r="B2054" s="190">
        <v>39019</v>
      </c>
      <c r="C2054" s="190" t="s">
        <v>12643</v>
      </c>
      <c r="D2054" s="190" t="s">
        <v>38</v>
      </c>
      <c r="E2054" s="190" t="s">
        <v>123</v>
      </c>
      <c r="F2054" s="190" t="s">
        <v>17243</v>
      </c>
      <c r="G2054" s="190">
        <v>12872</v>
      </c>
      <c r="H2054" s="191">
        <v>0.58599999999999997</v>
      </c>
    </row>
    <row r="2055" spans="2:8" x14ac:dyDescent="0.25">
      <c r="B2055" s="190">
        <v>39021</v>
      </c>
      <c r="C2055" s="190" t="s">
        <v>12647</v>
      </c>
      <c r="D2055" s="190" t="s">
        <v>38</v>
      </c>
      <c r="E2055" s="190" t="s">
        <v>433</v>
      </c>
      <c r="F2055" s="190" t="s">
        <v>17243</v>
      </c>
      <c r="G2055" s="190">
        <v>17782</v>
      </c>
      <c r="H2055" s="191">
        <v>0.55689999999999995</v>
      </c>
    </row>
    <row r="2056" spans="2:8" x14ac:dyDescent="0.25">
      <c r="B2056" s="190">
        <v>39023</v>
      </c>
      <c r="C2056" s="190" t="s">
        <v>12651</v>
      </c>
      <c r="D2056" s="190" t="s">
        <v>38</v>
      </c>
      <c r="E2056" s="190" t="s">
        <v>122</v>
      </c>
      <c r="F2056" s="190" t="s">
        <v>17243</v>
      </c>
      <c r="G2056" s="190">
        <v>53360</v>
      </c>
      <c r="H2056" s="191">
        <v>0.49590000000000001</v>
      </c>
    </row>
    <row r="2057" spans="2:8" x14ac:dyDescent="0.25">
      <c r="B2057" s="190">
        <v>39025</v>
      </c>
      <c r="C2057" s="190" t="s">
        <v>12655</v>
      </c>
      <c r="D2057" s="190" t="s">
        <v>38</v>
      </c>
      <c r="E2057" s="190" t="s">
        <v>543</v>
      </c>
      <c r="F2057" s="190" t="s">
        <v>17243</v>
      </c>
      <c r="G2057" s="190">
        <v>90021</v>
      </c>
      <c r="H2057" s="191">
        <v>0.55679999999999996</v>
      </c>
    </row>
    <row r="2058" spans="2:8" x14ac:dyDescent="0.25">
      <c r="B2058" s="190">
        <v>39027</v>
      </c>
      <c r="C2058" s="190" t="s">
        <v>12657</v>
      </c>
      <c r="D2058" s="190" t="s">
        <v>38</v>
      </c>
      <c r="E2058" s="190" t="s">
        <v>447</v>
      </c>
      <c r="F2058" s="190" t="s">
        <v>17243</v>
      </c>
      <c r="G2058" s="190">
        <v>17383</v>
      </c>
      <c r="H2058" s="191">
        <v>0.52469999999999994</v>
      </c>
    </row>
    <row r="2059" spans="2:8" x14ac:dyDescent="0.25">
      <c r="B2059" s="190">
        <v>39029</v>
      </c>
      <c r="C2059" s="190" t="s">
        <v>12661</v>
      </c>
      <c r="D2059" s="190" t="s">
        <v>38</v>
      </c>
      <c r="E2059" s="190" t="s">
        <v>607</v>
      </c>
      <c r="F2059" s="190" t="s">
        <v>17243</v>
      </c>
      <c r="G2059" s="190">
        <v>44605</v>
      </c>
      <c r="H2059" s="191">
        <v>0.53069999999999995</v>
      </c>
    </row>
    <row r="2060" spans="2:8" x14ac:dyDescent="0.25">
      <c r="B2060" s="190">
        <v>39031</v>
      </c>
      <c r="C2060" s="190" t="s">
        <v>12665</v>
      </c>
      <c r="D2060" s="190" t="s">
        <v>38</v>
      </c>
      <c r="E2060" s="190" t="s">
        <v>646</v>
      </c>
      <c r="F2060" s="190" t="s">
        <v>17243</v>
      </c>
      <c r="G2060" s="190">
        <v>15819</v>
      </c>
      <c r="H2060" s="191">
        <v>0.54079999999999995</v>
      </c>
    </row>
    <row r="2061" spans="2:8" x14ac:dyDescent="0.25">
      <c r="B2061" s="190">
        <v>39033</v>
      </c>
      <c r="C2061" s="190" t="s">
        <v>12669</v>
      </c>
      <c r="D2061" s="190" t="s">
        <v>38</v>
      </c>
      <c r="E2061" s="190" t="s">
        <v>518</v>
      </c>
      <c r="F2061" s="190" t="s">
        <v>17243</v>
      </c>
      <c r="G2061" s="190">
        <v>17694</v>
      </c>
      <c r="H2061" s="191">
        <v>0.52359999999999995</v>
      </c>
    </row>
    <row r="2062" spans="2:8" x14ac:dyDescent="0.25">
      <c r="B2062" s="190">
        <v>39035</v>
      </c>
      <c r="C2062" s="190" t="s">
        <v>12673</v>
      </c>
      <c r="D2062" s="190" t="s">
        <v>38</v>
      </c>
      <c r="E2062" s="190" t="s">
        <v>705</v>
      </c>
      <c r="F2062" s="190" t="s">
        <v>17243</v>
      </c>
      <c r="G2062" s="190">
        <v>457187</v>
      </c>
      <c r="H2062" s="191">
        <v>0.45789999999999997</v>
      </c>
    </row>
    <row r="2063" spans="2:8" x14ac:dyDescent="0.25">
      <c r="B2063" s="190">
        <v>39037</v>
      </c>
      <c r="C2063" s="190" t="s">
        <v>12677</v>
      </c>
      <c r="D2063" s="190" t="s">
        <v>38</v>
      </c>
      <c r="E2063" s="190" t="s">
        <v>728</v>
      </c>
      <c r="F2063" s="190" t="s">
        <v>17243</v>
      </c>
      <c r="G2063" s="190">
        <v>23104</v>
      </c>
      <c r="H2063" s="191">
        <v>0.5736</v>
      </c>
    </row>
    <row r="2064" spans="2:8" x14ac:dyDescent="0.25">
      <c r="B2064" s="190">
        <v>39039</v>
      </c>
      <c r="C2064" s="190" t="s">
        <v>12681</v>
      </c>
      <c r="D2064" s="190" t="s">
        <v>38</v>
      </c>
      <c r="E2064" s="190" t="s">
        <v>760</v>
      </c>
      <c r="F2064" s="190" t="s">
        <v>17243</v>
      </c>
      <c r="G2064" s="190">
        <v>16408</v>
      </c>
      <c r="H2064" s="191">
        <v>0.54</v>
      </c>
    </row>
    <row r="2065" spans="2:8" x14ac:dyDescent="0.25">
      <c r="B2065" s="190">
        <v>39041</v>
      </c>
      <c r="C2065" s="190" t="s">
        <v>12685</v>
      </c>
      <c r="D2065" s="190" t="s">
        <v>38</v>
      </c>
      <c r="E2065" s="190" t="s">
        <v>540</v>
      </c>
      <c r="F2065" s="190" t="s">
        <v>17243</v>
      </c>
      <c r="G2065" s="190">
        <v>95193</v>
      </c>
      <c r="H2065" s="191">
        <v>0.60319999999999996</v>
      </c>
    </row>
    <row r="2066" spans="2:8" x14ac:dyDescent="0.25">
      <c r="B2066" s="190">
        <v>39043</v>
      </c>
      <c r="C2066" s="190" t="s">
        <v>12689</v>
      </c>
      <c r="D2066" s="190" t="s">
        <v>38</v>
      </c>
      <c r="E2066" s="190" t="s">
        <v>605</v>
      </c>
      <c r="F2066" s="190" t="s">
        <v>17243</v>
      </c>
      <c r="G2066" s="190">
        <v>33273</v>
      </c>
      <c r="H2066" s="191">
        <v>0.54010000000000002</v>
      </c>
    </row>
    <row r="2067" spans="2:8" x14ac:dyDescent="0.25">
      <c r="B2067" s="190">
        <v>39045</v>
      </c>
      <c r="C2067" s="190" t="s">
        <v>12693</v>
      </c>
      <c r="D2067" s="190" t="s">
        <v>38</v>
      </c>
      <c r="E2067" s="190" t="s">
        <v>65</v>
      </c>
      <c r="F2067" s="190" t="s">
        <v>17243</v>
      </c>
      <c r="G2067" s="190">
        <v>72073</v>
      </c>
      <c r="H2067" s="191">
        <v>0.5706</v>
      </c>
    </row>
    <row r="2068" spans="2:8" x14ac:dyDescent="0.25">
      <c r="B2068" s="190">
        <v>39047</v>
      </c>
      <c r="C2068" s="190" t="s">
        <v>12695</v>
      </c>
      <c r="D2068" s="190" t="s">
        <v>38</v>
      </c>
      <c r="E2068" s="190" t="s">
        <v>456</v>
      </c>
      <c r="F2068" s="190" t="s">
        <v>17243</v>
      </c>
      <c r="G2068" s="190">
        <v>10980</v>
      </c>
      <c r="H2068" s="191">
        <v>0.48630000000000001</v>
      </c>
    </row>
    <row r="2069" spans="2:8" x14ac:dyDescent="0.25">
      <c r="B2069" s="190">
        <v>39049</v>
      </c>
      <c r="C2069" s="190" t="s">
        <v>12699</v>
      </c>
      <c r="D2069" s="190" t="s">
        <v>38</v>
      </c>
      <c r="E2069" s="190" t="s">
        <v>207</v>
      </c>
      <c r="F2069" s="190" t="s">
        <v>17243</v>
      </c>
      <c r="G2069" s="190">
        <v>444998</v>
      </c>
      <c r="H2069" s="191">
        <v>0.43540000000000001</v>
      </c>
    </row>
    <row r="2070" spans="2:8" x14ac:dyDescent="0.25">
      <c r="B2070" s="190">
        <v>39051</v>
      </c>
      <c r="C2070" s="190" t="s">
        <v>12701</v>
      </c>
      <c r="D2070" s="190" t="s">
        <v>38</v>
      </c>
      <c r="E2070" s="190" t="s">
        <v>702</v>
      </c>
      <c r="F2070" s="190" t="s">
        <v>17243</v>
      </c>
      <c r="G2070" s="190">
        <v>19417</v>
      </c>
      <c r="H2070" s="191">
        <v>0.58489999999999998</v>
      </c>
    </row>
    <row r="2071" spans="2:8" x14ac:dyDescent="0.25">
      <c r="B2071" s="190">
        <v>39053</v>
      </c>
      <c r="C2071" s="190" t="s">
        <v>12705</v>
      </c>
      <c r="D2071" s="190" t="s">
        <v>38</v>
      </c>
      <c r="E2071" s="190" t="s">
        <v>944</v>
      </c>
      <c r="F2071" s="190" t="s">
        <v>17243</v>
      </c>
      <c r="G2071" s="190">
        <v>11619</v>
      </c>
      <c r="H2071" s="191">
        <v>0.48580000000000001</v>
      </c>
    </row>
    <row r="2072" spans="2:8" x14ac:dyDescent="0.25">
      <c r="B2072" s="190">
        <v>39055</v>
      </c>
      <c r="C2072" s="190" t="s">
        <v>12709</v>
      </c>
      <c r="D2072" s="190" t="s">
        <v>38</v>
      </c>
      <c r="E2072" s="190" t="s">
        <v>968</v>
      </c>
      <c r="F2072" s="190" t="s">
        <v>17243</v>
      </c>
      <c r="G2072" s="190">
        <v>47180</v>
      </c>
      <c r="H2072" s="191">
        <v>0.64069999999999994</v>
      </c>
    </row>
    <row r="2073" spans="2:8" x14ac:dyDescent="0.25">
      <c r="B2073" s="190">
        <v>39057</v>
      </c>
      <c r="C2073" s="190" t="s">
        <v>12711</v>
      </c>
      <c r="D2073" s="190" t="s">
        <v>38</v>
      </c>
      <c r="E2073" s="190" t="s">
        <v>758</v>
      </c>
      <c r="F2073" s="190" t="s">
        <v>17243</v>
      </c>
      <c r="G2073" s="190">
        <v>73709</v>
      </c>
      <c r="H2073" s="191">
        <v>0.53049999999999997</v>
      </c>
    </row>
    <row r="2074" spans="2:8" x14ac:dyDescent="0.25">
      <c r="B2074" s="190">
        <v>39059</v>
      </c>
      <c r="C2074" s="190" t="s">
        <v>12715</v>
      </c>
      <c r="D2074" s="190" t="s">
        <v>38</v>
      </c>
      <c r="E2074" s="190" t="s">
        <v>1013</v>
      </c>
      <c r="F2074" s="190" t="s">
        <v>17243</v>
      </c>
      <c r="G2074" s="190">
        <v>16185</v>
      </c>
      <c r="H2074" s="191">
        <v>0.51560000000000006</v>
      </c>
    </row>
    <row r="2075" spans="2:8" x14ac:dyDescent="0.25">
      <c r="B2075" s="190">
        <v>39061</v>
      </c>
      <c r="C2075" s="190" t="s">
        <v>12719</v>
      </c>
      <c r="D2075" s="190" t="s">
        <v>38</v>
      </c>
      <c r="E2075" s="190" t="s">
        <v>785</v>
      </c>
      <c r="F2075" s="190" t="s">
        <v>17243</v>
      </c>
      <c r="G2075" s="190">
        <v>296535</v>
      </c>
      <c r="H2075" s="191">
        <v>0.45779999999999998</v>
      </c>
    </row>
    <row r="2076" spans="2:8" x14ac:dyDescent="0.25">
      <c r="B2076" s="190">
        <v>39063</v>
      </c>
      <c r="C2076" s="190" t="s">
        <v>12721</v>
      </c>
      <c r="D2076" s="190" t="s">
        <v>38</v>
      </c>
      <c r="E2076" s="190" t="s">
        <v>255</v>
      </c>
      <c r="F2076" s="190" t="s">
        <v>17243</v>
      </c>
      <c r="G2076" s="190">
        <v>31832</v>
      </c>
      <c r="H2076" s="191">
        <v>0.52629999999999999</v>
      </c>
    </row>
    <row r="2077" spans="2:8" x14ac:dyDescent="0.25">
      <c r="B2077" s="190">
        <v>39065</v>
      </c>
      <c r="C2077" s="190" t="s">
        <v>12725</v>
      </c>
      <c r="D2077" s="190" t="s">
        <v>38</v>
      </c>
      <c r="E2077" s="190" t="s">
        <v>1090</v>
      </c>
      <c r="F2077" s="190" t="s">
        <v>17243</v>
      </c>
      <c r="G2077" s="190">
        <v>12041</v>
      </c>
      <c r="H2077" s="191">
        <v>0.48219999999999996</v>
      </c>
    </row>
    <row r="2078" spans="2:8" x14ac:dyDescent="0.25">
      <c r="B2078" s="190">
        <v>39067</v>
      </c>
      <c r="C2078" s="190" t="s">
        <v>12729</v>
      </c>
      <c r="D2078" s="190" t="s">
        <v>38</v>
      </c>
      <c r="E2078" s="190" t="s">
        <v>683</v>
      </c>
      <c r="F2078" s="190" t="s">
        <v>17243</v>
      </c>
      <c r="G2078" s="190">
        <v>7287</v>
      </c>
      <c r="H2078" s="191">
        <v>0.54730000000000001</v>
      </c>
    </row>
    <row r="2079" spans="2:8" x14ac:dyDescent="0.25">
      <c r="B2079" s="190">
        <v>39069</v>
      </c>
      <c r="C2079" s="190" t="s">
        <v>12733</v>
      </c>
      <c r="D2079" s="190" t="s">
        <v>38</v>
      </c>
      <c r="E2079" s="190" t="s">
        <v>1077</v>
      </c>
      <c r="F2079" s="190" t="s">
        <v>17243</v>
      </c>
      <c r="G2079" s="190">
        <v>12466</v>
      </c>
      <c r="H2079" s="191">
        <v>0.57379999999999998</v>
      </c>
    </row>
    <row r="2080" spans="2:8" x14ac:dyDescent="0.25">
      <c r="B2080" s="190">
        <v>39071</v>
      </c>
      <c r="C2080" s="190" t="s">
        <v>12737</v>
      </c>
      <c r="D2080" s="190" t="s">
        <v>38</v>
      </c>
      <c r="E2080" s="190" t="s">
        <v>1150</v>
      </c>
      <c r="F2080" s="190" t="s">
        <v>17243</v>
      </c>
      <c r="G2080" s="190">
        <v>17619</v>
      </c>
      <c r="H2080" s="191">
        <v>0.51780000000000004</v>
      </c>
    </row>
    <row r="2081" spans="2:8" x14ac:dyDescent="0.25">
      <c r="B2081" s="190">
        <v>39073</v>
      </c>
      <c r="C2081" s="190" t="s">
        <v>12741</v>
      </c>
      <c r="D2081" s="190" t="s">
        <v>38</v>
      </c>
      <c r="E2081" s="190" t="s">
        <v>1173</v>
      </c>
      <c r="F2081" s="190" t="s">
        <v>17243</v>
      </c>
      <c r="G2081" s="190">
        <v>11813</v>
      </c>
      <c r="H2081" s="191">
        <v>0.51170000000000004</v>
      </c>
    </row>
    <row r="2082" spans="2:8" x14ac:dyDescent="0.25">
      <c r="B2082" s="190">
        <v>39075</v>
      </c>
      <c r="C2082" s="190" t="s">
        <v>12745</v>
      </c>
      <c r="D2082" s="190" t="s">
        <v>38</v>
      </c>
      <c r="E2082" s="190" t="s">
        <v>908</v>
      </c>
      <c r="F2082" s="190" t="s">
        <v>17243</v>
      </c>
      <c r="G2082" s="190">
        <v>16705</v>
      </c>
      <c r="H2082" s="191">
        <v>0.54559999999999997</v>
      </c>
    </row>
    <row r="2083" spans="2:8" x14ac:dyDescent="0.25">
      <c r="B2083" s="190">
        <v>39077</v>
      </c>
      <c r="C2083" s="190" t="s">
        <v>12749</v>
      </c>
      <c r="D2083" s="190" t="s">
        <v>38</v>
      </c>
      <c r="E2083" s="190" t="s">
        <v>1054</v>
      </c>
      <c r="F2083" s="190" t="s">
        <v>17243</v>
      </c>
      <c r="G2083" s="190">
        <v>24875</v>
      </c>
      <c r="H2083" s="191">
        <v>0.53659999999999997</v>
      </c>
    </row>
    <row r="2084" spans="2:8" x14ac:dyDescent="0.25">
      <c r="B2084" s="190">
        <v>39079</v>
      </c>
      <c r="C2084" s="190" t="s">
        <v>12753</v>
      </c>
      <c r="D2084" s="190" t="s">
        <v>38</v>
      </c>
      <c r="E2084" s="190" t="s">
        <v>609</v>
      </c>
      <c r="F2084" s="190" t="s">
        <v>17243</v>
      </c>
      <c r="G2084" s="190">
        <v>13286</v>
      </c>
      <c r="H2084" s="191">
        <v>0.50880000000000003</v>
      </c>
    </row>
    <row r="2085" spans="2:8" x14ac:dyDescent="0.25">
      <c r="B2085" s="190">
        <v>39081</v>
      </c>
      <c r="C2085" s="190" t="s">
        <v>12757</v>
      </c>
      <c r="D2085" s="190" t="s">
        <v>38</v>
      </c>
      <c r="E2085" s="190" t="s">
        <v>648</v>
      </c>
      <c r="F2085" s="190" t="s">
        <v>17243</v>
      </c>
      <c r="G2085" s="190">
        <v>28570</v>
      </c>
      <c r="H2085" s="191">
        <v>0.51840000000000008</v>
      </c>
    </row>
    <row r="2086" spans="2:8" x14ac:dyDescent="0.25">
      <c r="B2086" s="190">
        <v>39083</v>
      </c>
      <c r="C2086" s="190" t="s">
        <v>12761</v>
      </c>
      <c r="D2086" s="190" t="s">
        <v>38</v>
      </c>
      <c r="E2086" s="190" t="s">
        <v>329</v>
      </c>
      <c r="F2086" s="190" t="s">
        <v>17243</v>
      </c>
      <c r="G2086" s="190">
        <v>27506</v>
      </c>
      <c r="H2086" s="191">
        <v>0.54780000000000006</v>
      </c>
    </row>
    <row r="2087" spans="2:8" x14ac:dyDescent="0.25">
      <c r="B2087" s="190">
        <v>39085</v>
      </c>
      <c r="C2087" s="190" t="s">
        <v>12765</v>
      </c>
      <c r="D2087" s="190" t="s">
        <v>38</v>
      </c>
      <c r="E2087" s="190" t="s">
        <v>660</v>
      </c>
      <c r="F2087" s="190" t="s">
        <v>17243</v>
      </c>
      <c r="G2087" s="190">
        <v>108582</v>
      </c>
      <c r="H2087" s="191">
        <v>0.57350000000000001</v>
      </c>
    </row>
    <row r="2088" spans="2:8" x14ac:dyDescent="0.25">
      <c r="B2088" s="190">
        <v>39087</v>
      </c>
      <c r="C2088" s="190" t="s">
        <v>12767</v>
      </c>
      <c r="D2088" s="190" t="s">
        <v>38</v>
      </c>
      <c r="E2088" s="190" t="s">
        <v>1175</v>
      </c>
      <c r="F2088" s="190" t="s">
        <v>17243</v>
      </c>
      <c r="G2088" s="190">
        <v>24216</v>
      </c>
      <c r="H2088" s="191">
        <v>0.50209999999999999</v>
      </c>
    </row>
    <row r="2089" spans="2:8" x14ac:dyDescent="0.25">
      <c r="B2089" s="190">
        <v>39089</v>
      </c>
      <c r="C2089" s="190" t="s">
        <v>12769</v>
      </c>
      <c r="D2089" s="190" t="s">
        <v>38</v>
      </c>
      <c r="E2089" s="190" t="s">
        <v>1334</v>
      </c>
      <c r="F2089" s="190" t="s">
        <v>17243</v>
      </c>
      <c r="G2089" s="190">
        <v>79448</v>
      </c>
      <c r="H2089" s="191">
        <v>0.56320000000000003</v>
      </c>
    </row>
    <row r="2090" spans="2:8" x14ac:dyDescent="0.25">
      <c r="B2090" s="190">
        <v>39091</v>
      </c>
      <c r="C2090" s="190" t="s">
        <v>12771</v>
      </c>
      <c r="D2090" s="190" t="s">
        <v>38</v>
      </c>
      <c r="E2090" s="190" t="s">
        <v>849</v>
      </c>
      <c r="F2090" s="190" t="s">
        <v>17243</v>
      </c>
      <c r="G2090" s="190">
        <v>20228</v>
      </c>
      <c r="H2090" s="191">
        <v>0.54959999999999998</v>
      </c>
    </row>
    <row r="2091" spans="2:8" x14ac:dyDescent="0.25">
      <c r="B2091" s="190">
        <v>39093</v>
      </c>
      <c r="C2091" s="190" t="s">
        <v>12775</v>
      </c>
      <c r="D2091" s="190" t="s">
        <v>38</v>
      </c>
      <c r="E2091" s="190" t="s">
        <v>1376</v>
      </c>
      <c r="F2091" s="190" t="s">
        <v>17243</v>
      </c>
      <c r="G2091" s="190">
        <v>136970</v>
      </c>
      <c r="H2091" s="191">
        <v>0.54630000000000001</v>
      </c>
    </row>
    <row r="2092" spans="2:8" x14ac:dyDescent="0.25">
      <c r="B2092" s="190">
        <v>39095</v>
      </c>
      <c r="C2092" s="190" t="s">
        <v>12777</v>
      </c>
      <c r="D2092" s="190" t="s">
        <v>38</v>
      </c>
      <c r="E2092" s="190" t="s">
        <v>1393</v>
      </c>
      <c r="F2092" s="190" t="s">
        <v>17243</v>
      </c>
      <c r="G2092" s="190">
        <v>154754</v>
      </c>
      <c r="H2092" s="191">
        <v>0.45610000000000001</v>
      </c>
    </row>
    <row r="2093" spans="2:8" x14ac:dyDescent="0.25">
      <c r="B2093" s="190">
        <v>39097</v>
      </c>
      <c r="C2093" s="190" t="s">
        <v>12779</v>
      </c>
      <c r="D2093" s="190" t="s">
        <v>38</v>
      </c>
      <c r="E2093" s="190" t="s">
        <v>941</v>
      </c>
      <c r="F2093" s="190" t="s">
        <v>17243</v>
      </c>
      <c r="G2093" s="190">
        <v>20900</v>
      </c>
      <c r="H2093" s="191">
        <v>0.5746</v>
      </c>
    </row>
    <row r="2094" spans="2:8" x14ac:dyDescent="0.25">
      <c r="B2094" s="190">
        <v>39099</v>
      </c>
      <c r="C2094" s="190" t="s">
        <v>12781</v>
      </c>
      <c r="D2094" s="190" t="s">
        <v>38</v>
      </c>
      <c r="E2094" s="190" t="s">
        <v>1434</v>
      </c>
      <c r="F2094" s="190" t="s">
        <v>17243</v>
      </c>
      <c r="G2094" s="190">
        <v>93778</v>
      </c>
      <c r="H2094" s="191">
        <v>0.49459999999999998</v>
      </c>
    </row>
    <row r="2095" spans="2:8" x14ac:dyDescent="0.25">
      <c r="B2095" s="190">
        <v>39101</v>
      </c>
      <c r="C2095" s="190" t="s">
        <v>12785</v>
      </c>
      <c r="D2095" s="190" t="s">
        <v>38</v>
      </c>
      <c r="E2095" s="190" t="s">
        <v>866</v>
      </c>
      <c r="F2095" s="190" t="s">
        <v>17243</v>
      </c>
      <c r="G2095" s="190">
        <v>23608</v>
      </c>
      <c r="H2095" s="191">
        <v>0.43819999999999998</v>
      </c>
    </row>
    <row r="2096" spans="2:8" x14ac:dyDescent="0.25">
      <c r="B2096" s="190">
        <v>39103</v>
      </c>
      <c r="C2096" s="190" t="s">
        <v>12789</v>
      </c>
      <c r="D2096" s="190" t="s">
        <v>38</v>
      </c>
      <c r="E2096" s="190" t="s">
        <v>1473</v>
      </c>
      <c r="F2096" s="190" t="s">
        <v>17243</v>
      </c>
      <c r="G2096" s="190">
        <v>87964</v>
      </c>
      <c r="H2096" s="191">
        <v>0.6079</v>
      </c>
    </row>
    <row r="2097" spans="2:8" x14ac:dyDescent="0.25">
      <c r="B2097" s="190">
        <v>39105</v>
      </c>
      <c r="C2097" s="190" t="s">
        <v>12791</v>
      </c>
      <c r="D2097" s="190" t="s">
        <v>38</v>
      </c>
      <c r="E2097" s="190" t="s">
        <v>1491</v>
      </c>
      <c r="F2097" s="190" t="s">
        <v>17243</v>
      </c>
      <c r="G2097" s="190">
        <v>9875</v>
      </c>
      <c r="H2097" s="191">
        <v>0.52110000000000001</v>
      </c>
    </row>
    <row r="2098" spans="2:8" x14ac:dyDescent="0.25">
      <c r="B2098" s="190">
        <v>39107</v>
      </c>
      <c r="C2098" s="190" t="s">
        <v>12795</v>
      </c>
      <c r="D2098" s="190" t="s">
        <v>38</v>
      </c>
      <c r="E2098" s="190" t="s">
        <v>478</v>
      </c>
      <c r="F2098" s="190" t="s">
        <v>17243</v>
      </c>
      <c r="G2098" s="190">
        <v>19533</v>
      </c>
      <c r="H2098" s="191">
        <v>0.60650000000000004</v>
      </c>
    </row>
    <row r="2099" spans="2:8" x14ac:dyDescent="0.25">
      <c r="B2099" s="190">
        <v>39109</v>
      </c>
      <c r="C2099" s="190" t="s">
        <v>12799</v>
      </c>
      <c r="D2099" s="190" t="s">
        <v>38</v>
      </c>
      <c r="E2099" s="190" t="s">
        <v>1465</v>
      </c>
      <c r="F2099" s="190" t="s">
        <v>17243</v>
      </c>
      <c r="G2099" s="190">
        <v>48460</v>
      </c>
      <c r="H2099" s="191">
        <v>0.56220000000000003</v>
      </c>
    </row>
    <row r="2100" spans="2:8" x14ac:dyDescent="0.25">
      <c r="B2100" s="190">
        <v>39111</v>
      </c>
      <c r="C2100" s="190" t="s">
        <v>12801</v>
      </c>
      <c r="D2100" s="190" t="s">
        <v>38</v>
      </c>
      <c r="E2100" s="190" t="s">
        <v>965</v>
      </c>
      <c r="F2100" s="190" t="s">
        <v>17243</v>
      </c>
      <c r="G2100" s="190">
        <v>6849</v>
      </c>
      <c r="H2100" s="191">
        <v>0.58310000000000006</v>
      </c>
    </row>
    <row r="2101" spans="2:8" x14ac:dyDescent="0.25">
      <c r="B2101" s="190">
        <v>39113</v>
      </c>
      <c r="C2101" s="190" t="s">
        <v>12805</v>
      </c>
      <c r="D2101" s="190" t="s">
        <v>38</v>
      </c>
      <c r="E2101" s="190" t="s">
        <v>598</v>
      </c>
      <c r="F2101" s="190" t="s">
        <v>17243</v>
      </c>
      <c r="G2101" s="190">
        <v>196329</v>
      </c>
      <c r="H2101" s="191">
        <v>0.4632</v>
      </c>
    </row>
    <row r="2102" spans="2:8" x14ac:dyDescent="0.25">
      <c r="B2102" s="190">
        <v>39115</v>
      </c>
      <c r="C2102" s="190" t="s">
        <v>12807</v>
      </c>
      <c r="D2102" s="190" t="s">
        <v>38</v>
      </c>
      <c r="E2102" s="190" t="s">
        <v>615</v>
      </c>
      <c r="F2102" s="190" t="s">
        <v>17243</v>
      </c>
      <c r="G2102" s="190">
        <v>6124</v>
      </c>
      <c r="H2102" s="191">
        <v>0.50719999999999998</v>
      </c>
    </row>
    <row r="2103" spans="2:8" x14ac:dyDescent="0.25">
      <c r="B2103" s="190">
        <v>39117</v>
      </c>
      <c r="C2103" s="190" t="s">
        <v>12811</v>
      </c>
      <c r="D2103" s="190" t="s">
        <v>38</v>
      </c>
      <c r="E2103" s="190" t="s">
        <v>891</v>
      </c>
      <c r="F2103" s="190" t="s">
        <v>17243</v>
      </c>
      <c r="G2103" s="190">
        <v>15666</v>
      </c>
      <c r="H2103" s="191">
        <v>0.56040000000000001</v>
      </c>
    </row>
    <row r="2104" spans="2:8" x14ac:dyDescent="0.25">
      <c r="B2104" s="190">
        <v>39119</v>
      </c>
      <c r="C2104" s="190" t="s">
        <v>12813</v>
      </c>
      <c r="D2104" s="190" t="s">
        <v>38</v>
      </c>
      <c r="E2104" s="190" t="s">
        <v>1607</v>
      </c>
      <c r="F2104" s="190" t="s">
        <v>17243</v>
      </c>
      <c r="G2104" s="190">
        <v>34291</v>
      </c>
      <c r="H2104" s="191">
        <v>0.4975</v>
      </c>
    </row>
    <row r="2105" spans="2:8" x14ac:dyDescent="0.25">
      <c r="B2105" s="190">
        <v>39121</v>
      </c>
      <c r="C2105" s="190" t="s">
        <v>12817</v>
      </c>
      <c r="D2105" s="190" t="s">
        <v>38</v>
      </c>
      <c r="E2105" s="190" t="s">
        <v>1474</v>
      </c>
      <c r="F2105" s="190" t="s">
        <v>17243</v>
      </c>
      <c r="G2105" s="190">
        <v>6457</v>
      </c>
      <c r="H2105" s="191">
        <v>0.51549999999999996</v>
      </c>
    </row>
    <row r="2106" spans="2:8" x14ac:dyDescent="0.25">
      <c r="B2106" s="190">
        <v>39123</v>
      </c>
      <c r="C2106" s="190" t="s">
        <v>12821</v>
      </c>
      <c r="D2106" s="190" t="s">
        <v>38</v>
      </c>
      <c r="E2106" s="190" t="s">
        <v>1577</v>
      </c>
      <c r="F2106" s="190" t="s">
        <v>17243</v>
      </c>
      <c r="G2106" s="190">
        <v>21401</v>
      </c>
      <c r="H2106" s="191">
        <v>0.61780000000000002</v>
      </c>
    </row>
    <row r="2107" spans="2:8" x14ac:dyDescent="0.25">
      <c r="B2107" s="190">
        <v>39125</v>
      </c>
      <c r="C2107" s="190" t="s">
        <v>12825</v>
      </c>
      <c r="D2107" s="190" t="s">
        <v>38</v>
      </c>
      <c r="E2107" s="190" t="s">
        <v>1657</v>
      </c>
      <c r="F2107" s="190" t="s">
        <v>17243</v>
      </c>
      <c r="G2107" s="190">
        <v>8633</v>
      </c>
      <c r="H2107" s="191">
        <v>0.57119999999999993</v>
      </c>
    </row>
    <row r="2108" spans="2:8" x14ac:dyDescent="0.25">
      <c r="B2108" s="190">
        <v>39127</v>
      </c>
      <c r="C2108" s="190" t="s">
        <v>12829</v>
      </c>
      <c r="D2108" s="190" t="s">
        <v>38</v>
      </c>
      <c r="E2108" s="190" t="s">
        <v>1436</v>
      </c>
      <c r="F2108" s="190" t="s">
        <v>17243</v>
      </c>
      <c r="G2108" s="190">
        <v>14874</v>
      </c>
      <c r="H2108" s="191">
        <v>0.51659999999999995</v>
      </c>
    </row>
    <row r="2109" spans="2:8" x14ac:dyDescent="0.25">
      <c r="B2109" s="190">
        <v>39129</v>
      </c>
      <c r="C2109" s="190" t="s">
        <v>12833</v>
      </c>
      <c r="D2109" s="190" t="s">
        <v>38</v>
      </c>
      <c r="E2109" s="190" t="s">
        <v>1689</v>
      </c>
      <c r="F2109" s="190" t="s">
        <v>17243</v>
      </c>
      <c r="G2109" s="190">
        <v>24587</v>
      </c>
      <c r="H2109" s="191">
        <v>0.51780000000000004</v>
      </c>
    </row>
    <row r="2110" spans="2:8" x14ac:dyDescent="0.25">
      <c r="B2110" s="190">
        <v>39131</v>
      </c>
      <c r="C2110" s="190" t="s">
        <v>12835</v>
      </c>
      <c r="D2110" s="190" t="s">
        <v>38</v>
      </c>
      <c r="E2110" s="190" t="s">
        <v>1475</v>
      </c>
      <c r="F2110" s="190" t="s">
        <v>17243</v>
      </c>
      <c r="G2110" s="190">
        <v>10805</v>
      </c>
      <c r="H2110" s="191">
        <v>0.48130000000000001</v>
      </c>
    </row>
    <row r="2111" spans="2:8" x14ac:dyDescent="0.25">
      <c r="B2111" s="190">
        <v>39133</v>
      </c>
      <c r="C2111" s="190" t="s">
        <v>12839</v>
      </c>
      <c r="D2111" s="190" t="s">
        <v>38</v>
      </c>
      <c r="E2111" s="190" t="s">
        <v>1441</v>
      </c>
      <c r="F2111" s="190" t="s">
        <v>17243</v>
      </c>
      <c r="G2111" s="190">
        <v>70951</v>
      </c>
      <c r="H2111" s="191">
        <v>0.52270000000000005</v>
      </c>
    </row>
    <row r="2112" spans="2:8" x14ac:dyDescent="0.25">
      <c r="B2112" s="190">
        <v>39135</v>
      </c>
      <c r="C2112" s="190" t="s">
        <v>12843</v>
      </c>
      <c r="D2112" s="190" t="s">
        <v>38</v>
      </c>
      <c r="E2112" s="190" t="s">
        <v>1730</v>
      </c>
      <c r="F2112" s="190" t="s">
        <v>17243</v>
      </c>
      <c r="G2112" s="190">
        <v>19328</v>
      </c>
      <c r="H2112" s="191">
        <v>0.58779999999999999</v>
      </c>
    </row>
    <row r="2113" spans="2:8" x14ac:dyDescent="0.25">
      <c r="B2113" s="190">
        <v>39137</v>
      </c>
      <c r="C2113" s="190" t="s">
        <v>12847</v>
      </c>
      <c r="D2113" s="190" t="s">
        <v>38</v>
      </c>
      <c r="E2113" s="190" t="s">
        <v>1238</v>
      </c>
      <c r="F2113" s="190" t="s">
        <v>17243</v>
      </c>
      <c r="G2113" s="190">
        <v>16217</v>
      </c>
      <c r="H2113" s="191">
        <v>0.61740000000000006</v>
      </c>
    </row>
    <row r="2114" spans="2:8" x14ac:dyDescent="0.25">
      <c r="B2114" s="190">
        <v>39139</v>
      </c>
      <c r="C2114" s="190" t="s">
        <v>12851</v>
      </c>
      <c r="D2114" s="190" t="s">
        <v>38</v>
      </c>
      <c r="E2114" s="190" t="s">
        <v>1215</v>
      </c>
      <c r="F2114" s="190" t="s">
        <v>17243</v>
      </c>
      <c r="G2114" s="190">
        <v>50613</v>
      </c>
      <c r="H2114" s="191">
        <v>0.51329999999999998</v>
      </c>
    </row>
    <row r="2115" spans="2:8" x14ac:dyDescent="0.25">
      <c r="B2115" s="190">
        <v>39141</v>
      </c>
      <c r="C2115" s="190" t="s">
        <v>12855</v>
      </c>
      <c r="D2115" s="190" t="s">
        <v>38</v>
      </c>
      <c r="E2115" s="190" t="s">
        <v>1769</v>
      </c>
      <c r="F2115" s="190" t="s">
        <v>17243</v>
      </c>
      <c r="G2115" s="190">
        <v>32650</v>
      </c>
      <c r="H2115" s="191">
        <v>0.52450000000000008</v>
      </c>
    </row>
    <row r="2116" spans="2:8" x14ac:dyDescent="0.25">
      <c r="B2116" s="190">
        <v>39143</v>
      </c>
      <c r="C2116" s="190" t="s">
        <v>12859</v>
      </c>
      <c r="D2116" s="190" t="s">
        <v>38</v>
      </c>
      <c r="E2116" s="190" t="s">
        <v>1782</v>
      </c>
      <c r="F2116" s="190" t="s">
        <v>17243</v>
      </c>
      <c r="G2116" s="190">
        <v>25703</v>
      </c>
      <c r="H2116" s="191">
        <v>0.54620000000000002</v>
      </c>
    </row>
    <row r="2117" spans="2:8" x14ac:dyDescent="0.25">
      <c r="B2117" s="190">
        <v>39145</v>
      </c>
      <c r="C2117" s="190" t="s">
        <v>12863</v>
      </c>
      <c r="D2117" s="190" t="s">
        <v>38</v>
      </c>
      <c r="E2117" s="190" t="s">
        <v>1795</v>
      </c>
      <c r="F2117" s="190" t="s">
        <v>17243</v>
      </c>
      <c r="G2117" s="190">
        <v>29611</v>
      </c>
      <c r="H2117" s="191">
        <v>0.47810000000000002</v>
      </c>
    </row>
    <row r="2118" spans="2:8" x14ac:dyDescent="0.25">
      <c r="B2118" s="190">
        <v>39147</v>
      </c>
      <c r="C2118" s="190" t="s">
        <v>12867</v>
      </c>
      <c r="D2118" s="190" t="s">
        <v>38</v>
      </c>
      <c r="E2118" s="190" t="s">
        <v>1432</v>
      </c>
      <c r="F2118" s="190" t="s">
        <v>17243</v>
      </c>
      <c r="G2118" s="190">
        <v>22822</v>
      </c>
      <c r="H2118" s="191">
        <v>0.51649999999999996</v>
      </c>
    </row>
    <row r="2119" spans="2:8" x14ac:dyDescent="0.25">
      <c r="B2119" s="190">
        <v>39149</v>
      </c>
      <c r="C2119" s="190" t="s">
        <v>12871</v>
      </c>
      <c r="D2119" s="190" t="s">
        <v>38</v>
      </c>
      <c r="E2119" s="190" t="s">
        <v>1584</v>
      </c>
      <c r="F2119" s="190" t="s">
        <v>17243</v>
      </c>
      <c r="G2119" s="190">
        <v>21103</v>
      </c>
      <c r="H2119" s="191">
        <v>0.5585</v>
      </c>
    </row>
    <row r="2120" spans="2:8" x14ac:dyDescent="0.25">
      <c r="B2120" s="190">
        <v>39151</v>
      </c>
      <c r="C2120" s="190" t="s">
        <v>12875</v>
      </c>
      <c r="D2120" s="190" t="s">
        <v>38</v>
      </c>
      <c r="E2120" s="190" t="s">
        <v>1333</v>
      </c>
      <c r="F2120" s="190" t="s">
        <v>17243</v>
      </c>
      <c r="G2120" s="190">
        <v>157047</v>
      </c>
      <c r="H2120" s="191">
        <v>0.52549999999999997</v>
      </c>
    </row>
    <row r="2121" spans="2:8" x14ac:dyDescent="0.25">
      <c r="B2121" s="190">
        <v>39153</v>
      </c>
      <c r="C2121" s="190" t="s">
        <v>12877</v>
      </c>
      <c r="D2121" s="190" t="s">
        <v>38</v>
      </c>
      <c r="E2121" s="190" t="s">
        <v>820</v>
      </c>
      <c r="F2121" s="190" t="s">
        <v>17243</v>
      </c>
      <c r="G2121" s="190">
        <v>219017</v>
      </c>
      <c r="H2121" s="191">
        <v>0.50170000000000003</v>
      </c>
    </row>
    <row r="2122" spans="2:8" x14ac:dyDescent="0.25">
      <c r="B2122" s="190">
        <v>39155</v>
      </c>
      <c r="C2122" s="190" t="s">
        <v>12879</v>
      </c>
      <c r="D2122" s="190" t="s">
        <v>38</v>
      </c>
      <c r="E2122" s="190" t="s">
        <v>1848</v>
      </c>
      <c r="F2122" s="190" t="s">
        <v>17243</v>
      </c>
      <c r="G2122" s="190">
        <v>83384</v>
      </c>
      <c r="H2122" s="191">
        <v>0.51229999999999998</v>
      </c>
    </row>
    <row r="2123" spans="2:8" x14ac:dyDescent="0.25">
      <c r="B2123" s="190">
        <v>39157</v>
      </c>
      <c r="C2123" s="190" t="s">
        <v>12881</v>
      </c>
      <c r="D2123" s="190" t="s">
        <v>38</v>
      </c>
      <c r="E2123" s="190" t="s">
        <v>1860</v>
      </c>
      <c r="F2123" s="190" t="s">
        <v>17243</v>
      </c>
      <c r="G2123" s="190">
        <v>39571</v>
      </c>
      <c r="H2123" s="191">
        <v>0.53979999999999995</v>
      </c>
    </row>
    <row r="2124" spans="2:8" x14ac:dyDescent="0.25">
      <c r="B2124" s="190">
        <v>39159</v>
      </c>
      <c r="C2124" s="190" t="s">
        <v>12885</v>
      </c>
      <c r="D2124" s="190" t="s">
        <v>38</v>
      </c>
      <c r="E2124" s="190" t="s">
        <v>756</v>
      </c>
      <c r="F2124" s="190" t="s">
        <v>17243</v>
      </c>
      <c r="G2124" s="190">
        <v>26420</v>
      </c>
      <c r="H2124" s="191">
        <v>0.55659999999999998</v>
      </c>
    </row>
    <row r="2125" spans="2:8" x14ac:dyDescent="0.25">
      <c r="B2125" s="190">
        <v>39161</v>
      </c>
      <c r="C2125" s="190" t="s">
        <v>12889</v>
      </c>
      <c r="D2125" s="190" t="s">
        <v>38</v>
      </c>
      <c r="E2125" s="190" t="s">
        <v>1877</v>
      </c>
      <c r="F2125" s="190" t="s">
        <v>17243</v>
      </c>
      <c r="G2125" s="190">
        <v>12943</v>
      </c>
      <c r="H2125" s="191">
        <v>0.58079999999999998</v>
      </c>
    </row>
    <row r="2126" spans="2:8" x14ac:dyDescent="0.25">
      <c r="B2126" s="190">
        <v>39163</v>
      </c>
      <c r="C2126" s="190" t="s">
        <v>12893</v>
      </c>
      <c r="D2126" s="190" t="s">
        <v>38</v>
      </c>
      <c r="E2126" s="190" t="s">
        <v>1885</v>
      </c>
      <c r="F2126" s="190" t="s">
        <v>17243</v>
      </c>
      <c r="G2126" s="190">
        <v>5203</v>
      </c>
      <c r="H2126" s="191">
        <v>0.48149999999999998</v>
      </c>
    </row>
    <row r="2127" spans="2:8" x14ac:dyDescent="0.25">
      <c r="B2127" s="190">
        <v>39165</v>
      </c>
      <c r="C2127" s="190" t="s">
        <v>12897</v>
      </c>
      <c r="D2127" s="190" t="s">
        <v>38</v>
      </c>
      <c r="E2127" s="190" t="s">
        <v>783</v>
      </c>
      <c r="F2127" s="190" t="s">
        <v>17243</v>
      </c>
      <c r="G2127" s="190">
        <v>106380</v>
      </c>
      <c r="H2127" s="191">
        <v>0.58069999999999999</v>
      </c>
    </row>
    <row r="2128" spans="2:8" x14ac:dyDescent="0.25">
      <c r="B2128" s="190">
        <v>39167</v>
      </c>
      <c r="C2128" s="190" t="s">
        <v>12899</v>
      </c>
      <c r="D2128" s="190" t="s">
        <v>38</v>
      </c>
      <c r="E2128" s="190" t="s">
        <v>271</v>
      </c>
      <c r="F2128" s="190" t="s">
        <v>17243</v>
      </c>
      <c r="G2128" s="190">
        <v>27320</v>
      </c>
      <c r="H2128" s="191">
        <v>0.55200000000000005</v>
      </c>
    </row>
    <row r="2129" spans="2:8" x14ac:dyDescent="0.25">
      <c r="B2129" s="190">
        <v>39169</v>
      </c>
      <c r="C2129" s="190" t="s">
        <v>12903</v>
      </c>
      <c r="D2129" s="190" t="s">
        <v>38</v>
      </c>
      <c r="E2129" s="190" t="s">
        <v>975</v>
      </c>
      <c r="F2129" s="190" t="s">
        <v>17243</v>
      </c>
      <c r="G2129" s="190">
        <v>51191</v>
      </c>
      <c r="H2129" s="191">
        <v>0.56930000000000003</v>
      </c>
    </row>
    <row r="2130" spans="2:8" x14ac:dyDescent="0.25">
      <c r="B2130" s="190">
        <v>39171</v>
      </c>
      <c r="C2130" s="190" t="s">
        <v>12907</v>
      </c>
      <c r="D2130" s="190" t="s">
        <v>38</v>
      </c>
      <c r="E2130" s="190" t="s">
        <v>1490</v>
      </c>
      <c r="F2130" s="190" t="s">
        <v>17243</v>
      </c>
      <c r="G2130" s="190">
        <v>16208</v>
      </c>
      <c r="H2130" s="191">
        <v>0.54110000000000003</v>
      </c>
    </row>
    <row r="2131" spans="2:8" x14ac:dyDescent="0.25">
      <c r="B2131" s="190">
        <v>39173</v>
      </c>
      <c r="C2131" s="190" t="s">
        <v>12911</v>
      </c>
      <c r="D2131" s="190" t="s">
        <v>38</v>
      </c>
      <c r="E2131" s="190" t="s">
        <v>1518</v>
      </c>
      <c r="F2131" s="190" t="s">
        <v>17243</v>
      </c>
      <c r="G2131" s="190">
        <v>54920</v>
      </c>
      <c r="H2131" s="191">
        <v>0.50629999999999997</v>
      </c>
    </row>
    <row r="2132" spans="2:8" x14ac:dyDescent="0.25">
      <c r="B2132" s="190">
        <v>39175</v>
      </c>
      <c r="C2132" s="190" t="s">
        <v>12913</v>
      </c>
      <c r="D2132" s="190" t="s">
        <v>38</v>
      </c>
      <c r="E2132" s="190" t="s">
        <v>1932</v>
      </c>
      <c r="F2132" s="190" t="s">
        <v>17243</v>
      </c>
      <c r="G2132" s="190">
        <v>9680</v>
      </c>
      <c r="H2132" s="191">
        <v>0.55969999999999998</v>
      </c>
    </row>
    <row r="2133" spans="2:8" x14ac:dyDescent="0.25">
      <c r="B2133" s="190">
        <v>40001</v>
      </c>
      <c r="C2133" s="190" t="s">
        <v>12917</v>
      </c>
      <c r="D2133" s="190" t="s">
        <v>39</v>
      </c>
      <c r="E2133" s="190" t="s">
        <v>71</v>
      </c>
      <c r="F2133" s="190" t="s">
        <v>17244</v>
      </c>
      <c r="G2133" s="190">
        <v>8093</v>
      </c>
      <c r="H2133" s="191">
        <v>0.46579999999999999</v>
      </c>
    </row>
    <row r="2134" spans="2:8" x14ac:dyDescent="0.25">
      <c r="B2134" s="190">
        <v>40003</v>
      </c>
      <c r="C2134" s="190" t="s">
        <v>12923</v>
      </c>
      <c r="D2134" s="190" t="s">
        <v>39</v>
      </c>
      <c r="E2134" s="190" t="s">
        <v>128</v>
      </c>
      <c r="F2134" s="190" t="s">
        <v>17244</v>
      </c>
      <c r="G2134" s="190">
        <v>3115</v>
      </c>
      <c r="H2134" s="191">
        <v>0.64359999999999995</v>
      </c>
    </row>
    <row r="2135" spans="2:8" x14ac:dyDescent="0.25">
      <c r="B2135" s="190">
        <v>40005</v>
      </c>
      <c r="C2135" s="190" t="s">
        <v>12927</v>
      </c>
      <c r="D2135" s="190" t="s">
        <v>39</v>
      </c>
      <c r="E2135" s="190" t="s">
        <v>177</v>
      </c>
      <c r="F2135" s="190" t="s">
        <v>17244</v>
      </c>
      <c r="G2135" s="190">
        <v>6907</v>
      </c>
      <c r="H2135" s="191">
        <v>0.56990000000000007</v>
      </c>
    </row>
    <row r="2136" spans="2:8" x14ac:dyDescent="0.25">
      <c r="B2136" s="190">
        <v>40007</v>
      </c>
      <c r="C2136" s="190" t="s">
        <v>12931</v>
      </c>
      <c r="D2136" s="190" t="s">
        <v>39</v>
      </c>
      <c r="E2136" s="190" t="s">
        <v>93</v>
      </c>
      <c r="F2136" s="190" t="s">
        <v>17244</v>
      </c>
      <c r="G2136" s="190">
        <v>2838</v>
      </c>
      <c r="H2136" s="191">
        <v>0.67559999999999998</v>
      </c>
    </row>
    <row r="2137" spans="2:8" x14ac:dyDescent="0.25">
      <c r="B2137" s="190">
        <v>40009</v>
      </c>
      <c r="C2137" s="190" t="s">
        <v>12935</v>
      </c>
      <c r="D2137" s="190" t="s">
        <v>39</v>
      </c>
      <c r="E2137" s="190" t="s">
        <v>268</v>
      </c>
      <c r="F2137" s="190" t="s">
        <v>17244</v>
      </c>
      <c r="G2137" s="190">
        <v>10656</v>
      </c>
      <c r="H2137" s="191">
        <v>0.62749999999999995</v>
      </c>
    </row>
    <row r="2138" spans="2:8" x14ac:dyDescent="0.25">
      <c r="B2138" s="190">
        <v>40011</v>
      </c>
      <c r="C2138" s="190" t="s">
        <v>12939</v>
      </c>
      <c r="D2138" s="190" t="s">
        <v>39</v>
      </c>
      <c r="E2138" s="190" t="s">
        <v>167</v>
      </c>
      <c r="F2138" s="190" t="s">
        <v>17244</v>
      </c>
      <c r="G2138" s="190">
        <v>4624</v>
      </c>
      <c r="H2138" s="191">
        <v>0.59160000000000001</v>
      </c>
    </row>
    <row r="2139" spans="2:8" x14ac:dyDescent="0.25">
      <c r="B2139" s="190">
        <v>40013</v>
      </c>
      <c r="C2139" s="190" t="s">
        <v>12943</v>
      </c>
      <c r="D2139" s="190" t="s">
        <v>39</v>
      </c>
      <c r="E2139" s="190" t="s">
        <v>344</v>
      </c>
      <c r="F2139" s="190" t="s">
        <v>17244</v>
      </c>
      <c r="G2139" s="190">
        <v>18084</v>
      </c>
      <c r="H2139" s="191">
        <v>0.48229999999999995</v>
      </c>
    </row>
    <row r="2140" spans="2:8" x14ac:dyDescent="0.25">
      <c r="B2140" s="190">
        <v>40015</v>
      </c>
      <c r="C2140" s="190" t="s">
        <v>12947</v>
      </c>
      <c r="D2140" s="190" t="s">
        <v>39</v>
      </c>
      <c r="E2140" s="190" t="s">
        <v>377</v>
      </c>
      <c r="F2140" s="190" t="s">
        <v>17244</v>
      </c>
      <c r="G2140" s="190">
        <v>13545</v>
      </c>
      <c r="H2140" s="191">
        <v>0.57100000000000006</v>
      </c>
    </row>
    <row r="2141" spans="2:8" x14ac:dyDescent="0.25">
      <c r="B2141" s="190">
        <v>40017</v>
      </c>
      <c r="C2141" s="190" t="s">
        <v>12951</v>
      </c>
      <c r="D2141" s="190" t="s">
        <v>39</v>
      </c>
      <c r="E2141" s="190" t="s">
        <v>414</v>
      </c>
      <c r="F2141" s="190" t="s">
        <v>17244</v>
      </c>
      <c r="G2141" s="190">
        <v>64351</v>
      </c>
      <c r="H2141" s="191">
        <v>0.57310000000000005</v>
      </c>
    </row>
    <row r="2142" spans="2:8" x14ac:dyDescent="0.25">
      <c r="B2142" s="190">
        <v>40019</v>
      </c>
      <c r="C2142" s="190" t="s">
        <v>12955</v>
      </c>
      <c r="D2142" s="190" t="s">
        <v>39</v>
      </c>
      <c r="E2142" s="190" t="s">
        <v>300</v>
      </c>
      <c r="F2142" s="190" t="s">
        <v>17244</v>
      </c>
      <c r="G2142" s="190">
        <v>19598</v>
      </c>
      <c r="H2142" s="191">
        <v>0.52369999999999994</v>
      </c>
    </row>
    <row r="2143" spans="2:8" x14ac:dyDescent="0.25">
      <c r="B2143" s="190">
        <v>40021</v>
      </c>
      <c r="C2143" s="190" t="s">
        <v>12959</v>
      </c>
      <c r="D2143" s="190" t="s">
        <v>39</v>
      </c>
      <c r="E2143" s="190" t="s">
        <v>426</v>
      </c>
      <c r="F2143" s="190" t="s">
        <v>17244</v>
      </c>
      <c r="G2143" s="190">
        <v>18275</v>
      </c>
      <c r="H2143" s="191">
        <v>0.4783</v>
      </c>
    </row>
    <row r="2144" spans="2:8" x14ac:dyDescent="0.25">
      <c r="B2144" s="190">
        <v>40023</v>
      </c>
      <c r="C2144" s="190" t="s">
        <v>12963</v>
      </c>
      <c r="D2144" s="190" t="s">
        <v>39</v>
      </c>
      <c r="E2144" s="190" t="s">
        <v>441</v>
      </c>
      <c r="F2144" s="190" t="s">
        <v>17244</v>
      </c>
      <c r="G2144" s="190">
        <v>5693</v>
      </c>
      <c r="H2144" s="191">
        <v>0.4738</v>
      </c>
    </row>
    <row r="2145" spans="2:8" x14ac:dyDescent="0.25">
      <c r="B2145" s="190">
        <v>40025</v>
      </c>
      <c r="C2145" s="190" t="s">
        <v>12967</v>
      </c>
      <c r="D2145" s="190" t="s">
        <v>39</v>
      </c>
      <c r="E2145" s="190" t="s">
        <v>544</v>
      </c>
      <c r="F2145" s="190" t="s">
        <v>17244</v>
      </c>
      <c r="G2145" s="190">
        <v>1162</v>
      </c>
      <c r="H2145" s="191">
        <v>0.65349999999999997</v>
      </c>
    </row>
    <row r="2146" spans="2:8" x14ac:dyDescent="0.25">
      <c r="B2146" s="190">
        <v>40027</v>
      </c>
      <c r="C2146" s="190" t="s">
        <v>12971</v>
      </c>
      <c r="D2146" s="190" t="s">
        <v>39</v>
      </c>
      <c r="E2146" s="190" t="s">
        <v>523</v>
      </c>
      <c r="F2146" s="190" t="s">
        <v>17244</v>
      </c>
      <c r="G2146" s="190">
        <v>112778</v>
      </c>
      <c r="H2146" s="191">
        <v>0.4965</v>
      </c>
    </row>
    <row r="2147" spans="2:8" x14ac:dyDescent="0.25">
      <c r="B2147" s="190">
        <v>40029</v>
      </c>
      <c r="C2147" s="190" t="s">
        <v>12973</v>
      </c>
      <c r="D2147" s="190" t="s">
        <v>39</v>
      </c>
      <c r="E2147" s="190" t="s">
        <v>608</v>
      </c>
      <c r="F2147" s="190" t="s">
        <v>17244</v>
      </c>
      <c r="G2147" s="190">
        <v>2750</v>
      </c>
      <c r="H2147" s="191">
        <v>0.57679999999999998</v>
      </c>
    </row>
    <row r="2148" spans="2:8" x14ac:dyDescent="0.25">
      <c r="B2148" s="190">
        <v>40031</v>
      </c>
      <c r="C2148" s="190" t="s">
        <v>12977</v>
      </c>
      <c r="D2148" s="190" t="s">
        <v>39</v>
      </c>
      <c r="E2148" s="190" t="s">
        <v>647</v>
      </c>
      <c r="F2148" s="190" t="s">
        <v>17244</v>
      </c>
      <c r="G2148" s="190">
        <v>44696</v>
      </c>
      <c r="H2148" s="191">
        <v>0.46950000000000003</v>
      </c>
    </row>
    <row r="2149" spans="2:8" x14ac:dyDescent="0.25">
      <c r="B2149" s="190">
        <v>40033</v>
      </c>
      <c r="C2149" s="190" t="s">
        <v>12981</v>
      </c>
      <c r="D2149" s="190" t="s">
        <v>39</v>
      </c>
      <c r="E2149" s="190" t="s">
        <v>673</v>
      </c>
      <c r="F2149" s="190" t="s">
        <v>17244</v>
      </c>
      <c r="G2149" s="190">
        <v>2819</v>
      </c>
      <c r="H2149" s="191">
        <v>0.60209999999999997</v>
      </c>
    </row>
    <row r="2150" spans="2:8" x14ac:dyDescent="0.25">
      <c r="B2150" s="190">
        <v>40035</v>
      </c>
      <c r="C2150" s="190" t="s">
        <v>12985</v>
      </c>
      <c r="D2150" s="190" t="s">
        <v>39</v>
      </c>
      <c r="E2150" s="190" t="s">
        <v>706</v>
      </c>
      <c r="F2150" s="190" t="s">
        <v>17244</v>
      </c>
      <c r="G2150" s="190">
        <v>6419</v>
      </c>
      <c r="H2150" s="191">
        <v>0.55620000000000003</v>
      </c>
    </row>
    <row r="2151" spans="2:8" x14ac:dyDescent="0.25">
      <c r="B2151" s="190">
        <v>40037</v>
      </c>
      <c r="C2151" s="190" t="s">
        <v>12989</v>
      </c>
      <c r="D2151" s="190" t="s">
        <v>39</v>
      </c>
      <c r="E2151" s="190" t="s">
        <v>729</v>
      </c>
      <c r="F2151" s="190" t="s">
        <v>17244</v>
      </c>
      <c r="G2151" s="190">
        <v>30484</v>
      </c>
      <c r="H2151" s="191">
        <v>0.52239999999999998</v>
      </c>
    </row>
    <row r="2152" spans="2:8" x14ac:dyDescent="0.25">
      <c r="B2152" s="190">
        <v>40039</v>
      </c>
      <c r="C2152" s="190" t="s">
        <v>12993</v>
      </c>
      <c r="D2152" s="190" t="s">
        <v>39</v>
      </c>
      <c r="E2152" s="190" t="s">
        <v>408</v>
      </c>
      <c r="F2152" s="190" t="s">
        <v>17244</v>
      </c>
      <c r="G2152" s="190">
        <v>11580</v>
      </c>
      <c r="H2152" s="191">
        <v>0.5111</v>
      </c>
    </row>
    <row r="2153" spans="2:8" x14ac:dyDescent="0.25">
      <c r="B2153" s="190">
        <v>40041</v>
      </c>
      <c r="C2153" s="190" t="s">
        <v>12997</v>
      </c>
      <c r="D2153" s="190" t="s">
        <v>39</v>
      </c>
      <c r="E2153" s="190" t="s">
        <v>540</v>
      </c>
      <c r="F2153" s="190" t="s">
        <v>17244</v>
      </c>
      <c r="G2153" s="190">
        <v>21664</v>
      </c>
      <c r="H2153" s="191">
        <v>0.57509999999999994</v>
      </c>
    </row>
    <row r="2154" spans="2:8" x14ac:dyDescent="0.25">
      <c r="B2154" s="190">
        <v>40043</v>
      </c>
      <c r="C2154" s="190" t="s">
        <v>13001</v>
      </c>
      <c r="D2154" s="190" t="s">
        <v>39</v>
      </c>
      <c r="E2154" s="190" t="s">
        <v>763</v>
      </c>
      <c r="F2154" s="190" t="s">
        <v>17244</v>
      </c>
      <c r="G2154" s="190">
        <v>2631</v>
      </c>
      <c r="H2154" s="191">
        <v>0.70420000000000005</v>
      </c>
    </row>
    <row r="2155" spans="2:8" x14ac:dyDescent="0.25">
      <c r="B2155" s="190">
        <v>40045</v>
      </c>
      <c r="C2155" s="190" t="s">
        <v>13005</v>
      </c>
      <c r="D2155" s="190" t="s">
        <v>39</v>
      </c>
      <c r="E2155" s="190" t="s">
        <v>840</v>
      </c>
      <c r="F2155" s="190" t="s">
        <v>17244</v>
      </c>
      <c r="G2155" s="190">
        <v>2310</v>
      </c>
      <c r="H2155" s="191">
        <v>0.69959999999999989</v>
      </c>
    </row>
    <row r="2156" spans="2:8" x14ac:dyDescent="0.25">
      <c r="B2156" s="190">
        <v>40047</v>
      </c>
      <c r="C2156" s="190" t="s">
        <v>13009</v>
      </c>
      <c r="D2156" s="190" t="s">
        <v>39</v>
      </c>
      <c r="E2156" s="190" t="s">
        <v>419</v>
      </c>
      <c r="F2156" s="190" t="s">
        <v>17244</v>
      </c>
      <c r="G2156" s="190">
        <v>23873</v>
      </c>
      <c r="H2156" s="191">
        <v>0.51300000000000001</v>
      </c>
    </row>
    <row r="2157" spans="2:8" x14ac:dyDescent="0.25">
      <c r="B2157" s="190">
        <v>40049</v>
      </c>
      <c r="C2157" s="190" t="s">
        <v>13013</v>
      </c>
      <c r="D2157" s="190" t="s">
        <v>39</v>
      </c>
      <c r="E2157" s="190" t="s">
        <v>890</v>
      </c>
      <c r="F2157" s="190" t="s">
        <v>17244</v>
      </c>
      <c r="G2157" s="190">
        <v>12619</v>
      </c>
      <c r="H2157" s="191">
        <v>0.57409999999999994</v>
      </c>
    </row>
    <row r="2158" spans="2:8" x14ac:dyDescent="0.25">
      <c r="B2158" s="190">
        <v>40051</v>
      </c>
      <c r="C2158" s="190" t="s">
        <v>13017</v>
      </c>
      <c r="D2158" s="190" t="s">
        <v>39</v>
      </c>
      <c r="E2158" s="190" t="s">
        <v>915</v>
      </c>
      <c r="F2158" s="190" t="s">
        <v>17244</v>
      </c>
      <c r="G2158" s="190">
        <v>25469</v>
      </c>
      <c r="H2158" s="191">
        <v>0.57350000000000001</v>
      </c>
    </row>
    <row r="2159" spans="2:8" x14ac:dyDescent="0.25">
      <c r="B2159" s="190">
        <v>40053</v>
      </c>
      <c r="C2159" s="190" t="s">
        <v>13021</v>
      </c>
      <c r="D2159" s="190" t="s">
        <v>39</v>
      </c>
      <c r="E2159" s="190" t="s">
        <v>446</v>
      </c>
      <c r="F2159" s="190" t="s">
        <v>17244</v>
      </c>
      <c r="G2159" s="190">
        <v>2563</v>
      </c>
      <c r="H2159" s="191">
        <v>0.69269999999999998</v>
      </c>
    </row>
    <row r="2160" spans="2:8" x14ac:dyDescent="0.25">
      <c r="B2160" s="190">
        <v>40055</v>
      </c>
      <c r="C2160" s="190" t="s">
        <v>13025</v>
      </c>
      <c r="D2160" s="190" t="s">
        <v>39</v>
      </c>
      <c r="E2160" s="190" t="s">
        <v>969</v>
      </c>
      <c r="F2160" s="190" t="s">
        <v>17244</v>
      </c>
      <c r="G2160" s="190">
        <v>2695</v>
      </c>
      <c r="H2160" s="191">
        <v>0.53500000000000003</v>
      </c>
    </row>
    <row r="2161" spans="2:8" x14ac:dyDescent="0.25">
      <c r="B2161" s="190">
        <v>40057</v>
      </c>
      <c r="C2161" s="190" t="s">
        <v>13029</v>
      </c>
      <c r="D2161" s="190" t="s">
        <v>39</v>
      </c>
      <c r="E2161" s="190" t="s">
        <v>990</v>
      </c>
      <c r="F2161" s="190" t="s">
        <v>17244</v>
      </c>
      <c r="G2161" s="190">
        <v>965</v>
      </c>
      <c r="H2161" s="191">
        <v>0.41850000000000004</v>
      </c>
    </row>
    <row r="2162" spans="2:8" x14ac:dyDescent="0.25">
      <c r="B2162" s="190">
        <v>40059</v>
      </c>
      <c r="C2162" s="190" t="s">
        <v>13033</v>
      </c>
      <c r="D2162" s="190" t="s">
        <v>39</v>
      </c>
      <c r="E2162" s="190" t="s">
        <v>1014</v>
      </c>
      <c r="F2162" s="190" t="s">
        <v>17244</v>
      </c>
      <c r="G2162" s="190">
        <v>1880</v>
      </c>
      <c r="H2162" s="191">
        <v>0.69940000000000002</v>
      </c>
    </row>
    <row r="2163" spans="2:8" x14ac:dyDescent="0.25">
      <c r="B2163" s="190">
        <v>40061</v>
      </c>
      <c r="C2163" s="190" t="s">
        <v>13037</v>
      </c>
      <c r="D2163" s="190" t="s">
        <v>39</v>
      </c>
      <c r="E2163" s="190" t="s">
        <v>1037</v>
      </c>
      <c r="F2163" s="190" t="s">
        <v>17244</v>
      </c>
      <c r="G2163" s="190">
        <v>6889</v>
      </c>
      <c r="H2163" s="191">
        <v>0.69090000000000007</v>
      </c>
    </row>
    <row r="2164" spans="2:8" x14ac:dyDescent="0.25">
      <c r="B2164" s="190">
        <v>40063</v>
      </c>
      <c r="C2164" s="190" t="s">
        <v>13041</v>
      </c>
      <c r="D2164" s="190" t="s">
        <v>39</v>
      </c>
      <c r="E2164" s="190" t="s">
        <v>1060</v>
      </c>
      <c r="F2164" s="190" t="s">
        <v>17244</v>
      </c>
      <c r="G2164" s="190">
        <v>5610</v>
      </c>
      <c r="H2164" s="191">
        <v>0.51939999999999997</v>
      </c>
    </row>
    <row r="2165" spans="2:8" x14ac:dyDescent="0.25">
      <c r="B2165" s="190">
        <v>40065</v>
      </c>
      <c r="C2165" s="190" t="s">
        <v>13045</v>
      </c>
      <c r="D2165" s="190" t="s">
        <v>39</v>
      </c>
      <c r="E2165" s="190" t="s">
        <v>609</v>
      </c>
      <c r="F2165" s="190" t="s">
        <v>17244</v>
      </c>
      <c r="G2165" s="190">
        <v>9264</v>
      </c>
      <c r="H2165" s="191">
        <v>0.4793</v>
      </c>
    </row>
    <row r="2166" spans="2:8" x14ac:dyDescent="0.25">
      <c r="B2166" s="190">
        <v>40067</v>
      </c>
      <c r="C2166" s="190" t="s">
        <v>13049</v>
      </c>
      <c r="D2166" s="190" t="s">
        <v>39</v>
      </c>
      <c r="E2166" s="190" t="s">
        <v>648</v>
      </c>
      <c r="F2166" s="190" t="s">
        <v>17244</v>
      </c>
      <c r="G2166" s="190">
        <v>3050</v>
      </c>
      <c r="H2166" s="191">
        <v>0.62740000000000007</v>
      </c>
    </row>
    <row r="2167" spans="2:8" x14ac:dyDescent="0.25">
      <c r="B2167" s="190">
        <v>40069</v>
      </c>
      <c r="C2167" s="190" t="s">
        <v>13053</v>
      </c>
      <c r="D2167" s="190" t="s">
        <v>39</v>
      </c>
      <c r="E2167" s="190" t="s">
        <v>1130</v>
      </c>
      <c r="F2167" s="190" t="s">
        <v>17244</v>
      </c>
      <c r="G2167" s="190">
        <v>4644</v>
      </c>
      <c r="H2167" s="191">
        <v>0.51580000000000004</v>
      </c>
    </row>
    <row r="2168" spans="2:8" x14ac:dyDescent="0.25">
      <c r="B2168" s="190">
        <v>40071</v>
      </c>
      <c r="C2168" s="190" t="s">
        <v>13057</v>
      </c>
      <c r="D2168" s="190" t="s">
        <v>39</v>
      </c>
      <c r="E2168" s="190" t="s">
        <v>1151</v>
      </c>
      <c r="F2168" s="190" t="s">
        <v>17244</v>
      </c>
      <c r="G2168" s="190">
        <v>16648</v>
      </c>
      <c r="H2168" s="191">
        <v>0.48549999999999999</v>
      </c>
    </row>
    <row r="2169" spans="2:8" x14ac:dyDescent="0.25">
      <c r="B2169" s="190">
        <v>40073</v>
      </c>
      <c r="C2169" s="190" t="s">
        <v>13061</v>
      </c>
      <c r="D2169" s="190" t="s">
        <v>39</v>
      </c>
      <c r="E2169" s="190" t="s">
        <v>1174</v>
      </c>
      <c r="F2169" s="190" t="s">
        <v>17244</v>
      </c>
      <c r="G2169" s="190">
        <v>7578</v>
      </c>
      <c r="H2169" s="191">
        <v>0.63990000000000002</v>
      </c>
    </row>
    <row r="2170" spans="2:8" x14ac:dyDescent="0.25">
      <c r="B2170" s="190">
        <v>40075</v>
      </c>
      <c r="C2170" s="190" t="s">
        <v>13065</v>
      </c>
      <c r="D2170" s="190" t="s">
        <v>39</v>
      </c>
      <c r="E2170" s="190" t="s">
        <v>1048</v>
      </c>
      <c r="F2170" s="190" t="s">
        <v>17244</v>
      </c>
      <c r="G2170" s="190">
        <v>3730</v>
      </c>
      <c r="H2170" s="191">
        <v>0.50419999999999998</v>
      </c>
    </row>
    <row r="2171" spans="2:8" x14ac:dyDescent="0.25">
      <c r="B2171" s="190">
        <v>40077</v>
      </c>
      <c r="C2171" s="190" t="s">
        <v>13069</v>
      </c>
      <c r="D2171" s="190" t="s">
        <v>39</v>
      </c>
      <c r="E2171" s="190" t="s">
        <v>1216</v>
      </c>
      <c r="F2171" s="190" t="s">
        <v>17244</v>
      </c>
      <c r="G2171" s="190">
        <v>5238</v>
      </c>
      <c r="H2171" s="191">
        <v>0.58789999999999998</v>
      </c>
    </row>
    <row r="2172" spans="2:8" x14ac:dyDescent="0.25">
      <c r="B2172" s="190">
        <v>40079</v>
      </c>
      <c r="C2172" s="190" t="s">
        <v>13073</v>
      </c>
      <c r="D2172" s="190" t="s">
        <v>39</v>
      </c>
      <c r="E2172" s="190" t="s">
        <v>1240</v>
      </c>
      <c r="F2172" s="190" t="s">
        <v>17244</v>
      </c>
      <c r="G2172" s="190">
        <v>23385</v>
      </c>
      <c r="H2172" s="191">
        <v>0.57799999999999996</v>
      </c>
    </row>
    <row r="2173" spans="2:8" x14ac:dyDescent="0.25">
      <c r="B2173" s="190">
        <v>40081</v>
      </c>
      <c r="C2173" s="190" t="s">
        <v>13077</v>
      </c>
      <c r="D2173" s="190" t="s">
        <v>39</v>
      </c>
      <c r="E2173" s="190" t="s">
        <v>365</v>
      </c>
      <c r="F2173" s="190" t="s">
        <v>17244</v>
      </c>
      <c r="G2173" s="190">
        <v>15899</v>
      </c>
      <c r="H2173" s="191">
        <v>0.55869999999999997</v>
      </c>
    </row>
    <row r="2174" spans="2:8" x14ac:dyDescent="0.25">
      <c r="B2174" s="190">
        <v>40083</v>
      </c>
      <c r="C2174" s="190" t="s">
        <v>13081</v>
      </c>
      <c r="D2174" s="190" t="s">
        <v>39</v>
      </c>
      <c r="E2174" s="190" t="s">
        <v>849</v>
      </c>
      <c r="F2174" s="190" t="s">
        <v>17244</v>
      </c>
      <c r="G2174" s="190">
        <v>19910</v>
      </c>
      <c r="H2174" s="191">
        <v>0.5353</v>
      </c>
    </row>
    <row r="2175" spans="2:8" x14ac:dyDescent="0.25">
      <c r="B2175" s="190">
        <v>40085</v>
      </c>
      <c r="C2175" s="190" t="s">
        <v>13083</v>
      </c>
      <c r="D2175" s="190" t="s">
        <v>39</v>
      </c>
      <c r="E2175" s="190" t="s">
        <v>1299</v>
      </c>
      <c r="F2175" s="190" t="s">
        <v>17244</v>
      </c>
      <c r="G2175" s="190">
        <v>4371</v>
      </c>
      <c r="H2175" s="191">
        <v>0.54120000000000001</v>
      </c>
    </row>
    <row r="2176" spans="2:8" x14ac:dyDescent="0.25">
      <c r="B2176" s="190">
        <v>40087</v>
      </c>
      <c r="C2176" s="190" t="s">
        <v>13087</v>
      </c>
      <c r="D2176" s="190" t="s">
        <v>39</v>
      </c>
      <c r="E2176" s="190" t="s">
        <v>1319</v>
      </c>
      <c r="F2176" s="190" t="s">
        <v>17244</v>
      </c>
      <c r="G2176" s="190">
        <v>19703</v>
      </c>
      <c r="H2176" s="191">
        <v>0.59460000000000002</v>
      </c>
    </row>
    <row r="2177" spans="2:8" x14ac:dyDescent="0.25">
      <c r="B2177" s="190">
        <v>40089</v>
      </c>
      <c r="C2177" s="190" t="s">
        <v>13089</v>
      </c>
      <c r="D2177" s="190" t="s">
        <v>39</v>
      </c>
      <c r="E2177" s="190" t="s">
        <v>1335</v>
      </c>
      <c r="F2177" s="190" t="s">
        <v>17244</v>
      </c>
      <c r="G2177" s="190">
        <v>13002</v>
      </c>
      <c r="H2177" s="191">
        <v>0.50580000000000003</v>
      </c>
    </row>
    <row r="2178" spans="2:8" x14ac:dyDescent="0.25">
      <c r="B2178" s="190">
        <v>40091</v>
      </c>
      <c r="C2178" s="190" t="s">
        <v>13093</v>
      </c>
      <c r="D2178" s="190" t="s">
        <v>39</v>
      </c>
      <c r="E2178" s="190" t="s">
        <v>914</v>
      </c>
      <c r="F2178" s="190" t="s">
        <v>17244</v>
      </c>
      <c r="G2178" s="190">
        <v>8724</v>
      </c>
      <c r="H2178" s="191">
        <v>0.52739999999999998</v>
      </c>
    </row>
    <row r="2179" spans="2:8" x14ac:dyDescent="0.25">
      <c r="B2179" s="190">
        <v>40093</v>
      </c>
      <c r="C2179" s="190" t="s">
        <v>13097</v>
      </c>
      <c r="D2179" s="190" t="s">
        <v>39</v>
      </c>
      <c r="E2179" s="190" t="s">
        <v>1377</v>
      </c>
      <c r="F2179" s="190" t="s">
        <v>17244</v>
      </c>
      <c r="G2179" s="190">
        <v>3956</v>
      </c>
      <c r="H2179" s="191">
        <v>0.65310000000000001</v>
      </c>
    </row>
    <row r="2180" spans="2:8" x14ac:dyDescent="0.25">
      <c r="B2180" s="190">
        <v>40095</v>
      </c>
      <c r="C2180" s="190" t="s">
        <v>13101</v>
      </c>
      <c r="D2180" s="190" t="s">
        <v>39</v>
      </c>
      <c r="E2180" s="190" t="s">
        <v>924</v>
      </c>
      <c r="F2180" s="190" t="s">
        <v>17244</v>
      </c>
      <c r="G2180" s="190">
        <v>7853</v>
      </c>
      <c r="H2180" s="191">
        <v>0.58789999999999998</v>
      </c>
    </row>
    <row r="2181" spans="2:8" x14ac:dyDescent="0.25">
      <c r="B2181" s="190">
        <v>40097</v>
      </c>
      <c r="C2181" s="190" t="s">
        <v>13105</v>
      </c>
      <c r="D2181" s="190" t="s">
        <v>39</v>
      </c>
      <c r="E2181" s="190" t="s">
        <v>1412</v>
      </c>
      <c r="F2181" s="190" t="s">
        <v>17244</v>
      </c>
      <c r="G2181" s="190">
        <v>18987</v>
      </c>
      <c r="H2181" s="191">
        <v>0.57050000000000001</v>
      </c>
    </row>
    <row r="2182" spans="2:8" x14ac:dyDescent="0.25">
      <c r="B2182" s="190">
        <v>40099</v>
      </c>
      <c r="C2182" s="190" t="s">
        <v>13109</v>
      </c>
      <c r="D2182" s="190" t="s">
        <v>39</v>
      </c>
      <c r="E2182" s="190" t="s">
        <v>1435</v>
      </c>
      <c r="F2182" s="190" t="s">
        <v>17244</v>
      </c>
      <c r="G2182" s="190">
        <v>6350</v>
      </c>
      <c r="H2182" s="191">
        <v>0.56079999999999997</v>
      </c>
    </row>
    <row r="2183" spans="2:8" x14ac:dyDescent="0.25">
      <c r="B2183" s="190">
        <v>40101</v>
      </c>
      <c r="C2183" s="190" t="s">
        <v>13113</v>
      </c>
      <c r="D2183" s="190" t="s">
        <v>39</v>
      </c>
      <c r="E2183" s="190" t="s">
        <v>1453</v>
      </c>
      <c r="F2183" s="190" t="s">
        <v>17244</v>
      </c>
      <c r="G2183" s="190">
        <v>26854</v>
      </c>
      <c r="H2183" s="191">
        <v>0.4929</v>
      </c>
    </row>
    <row r="2184" spans="2:8" x14ac:dyDescent="0.25">
      <c r="B2184" s="190">
        <v>40103</v>
      </c>
      <c r="C2184" s="190" t="s">
        <v>13117</v>
      </c>
      <c r="D2184" s="190" t="s">
        <v>39</v>
      </c>
      <c r="E2184" s="190" t="s">
        <v>1474</v>
      </c>
      <c r="F2184" s="190" t="s">
        <v>17244</v>
      </c>
      <c r="G2184" s="190">
        <v>5041</v>
      </c>
      <c r="H2184" s="191">
        <v>0.56320000000000003</v>
      </c>
    </row>
    <row r="2185" spans="2:8" x14ac:dyDescent="0.25">
      <c r="B2185" s="190">
        <v>40105</v>
      </c>
      <c r="C2185" s="190" t="s">
        <v>13121</v>
      </c>
      <c r="D2185" s="190" t="s">
        <v>39</v>
      </c>
      <c r="E2185" s="190" t="s">
        <v>1492</v>
      </c>
      <c r="F2185" s="190" t="s">
        <v>17244</v>
      </c>
      <c r="G2185" s="190">
        <v>4608</v>
      </c>
      <c r="H2185" s="191">
        <v>0.55120000000000002</v>
      </c>
    </row>
    <row r="2186" spans="2:8" x14ac:dyDescent="0.25">
      <c r="B2186" s="190">
        <v>40107</v>
      </c>
      <c r="C2186" s="190" t="s">
        <v>13125</v>
      </c>
      <c r="D2186" s="190" t="s">
        <v>39</v>
      </c>
      <c r="E2186" s="190" t="s">
        <v>1512</v>
      </c>
      <c r="F2186" s="190" t="s">
        <v>17244</v>
      </c>
      <c r="G2186" s="190">
        <v>4935</v>
      </c>
      <c r="H2186" s="191">
        <v>0.50450000000000006</v>
      </c>
    </row>
    <row r="2187" spans="2:8" x14ac:dyDescent="0.25">
      <c r="B2187" s="190">
        <v>40109</v>
      </c>
      <c r="C2187" s="190" t="s">
        <v>13129</v>
      </c>
      <c r="D2187" s="190" t="s">
        <v>39</v>
      </c>
      <c r="E2187" s="190" t="s">
        <v>1532</v>
      </c>
      <c r="F2187" s="190" t="s">
        <v>17244</v>
      </c>
      <c r="G2187" s="190">
        <v>284708</v>
      </c>
      <c r="H2187" s="191">
        <v>0.46820000000000001</v>
      </c>
    </row>
    <row r="2188" spans="2:8" x14ac:dyDescent="0.25">
      <c r="B2188" s="190">
        <v>40111</v>
      </c>
      <c r="C2188" s="190" t="s">
        <v>13131</v>
      </c>
      <c r="D2188" s="190" t="s">
        <v>39</v>
      </c>
      <c r="E2188" s="190" t="s">
        <v>1551</v>
      </c>
      <c r="F2188" s="190" t="s">
        <v>17244</v>
      </c>
      <c r="G2188" s="190">
        <v>14261</v>
      </c>
      <c r="H2188" s="191">
        <v>0.46710000000000002</v>
      </c>
    </row>
    <row r="2189" spans="2:8" x14ac:dyDescent="0.25">
      <c r="B2189" s="190">
        <v>40113</v>
      </c>
      <c r="C2189" s="190" t="s">
        <v>13135</v>
      </c>
      <c r="D2189" s="190" t="s">
        <v>39</v>
      </c>
      <c r="E2189" s="190" t="s">
        <v>1563</v>
      </c>
      <c r="F2189" s="190" t="s">
        <v>17244</v>
      </c>
      <c r="G2189" s="190">
        <v>21498</v>
      </c>
      <c r="H2189" s="191">
        <v>0.56340000000000001</v>
      </c>
    </row>
    <row r="2190" spans="2:8" x14ac:dyDescent="0.25">
      <c r="B2190" s="190">
        <v>40115</v>
      </c>
      <c r="C2190" s="190" t="s">
        <v>13137</v>
      </c>
      <c r="D2190" s="190" t="s">
        <v>39</v>
      </c>
      <c r="E2190" s="190" t="s">
        <v>1577</v>
      </c>
      <c r="F2190" s="190" t="s">
        <v>17244</v>
      </c>
      <c r="G2190" s="190">
        <v>12284</v>
      </c>
      <c r="H2190" s="191">
        <v>0.50009999999999999</v>
      </c>
    </row>
    <row r="2191" spans="2:8" x14ac:dyDescent="0.25">
      <c r="B2191" s="190">
        <v>40117</v>
      </c>
      <c r="C2191" s="190" t="s">
        <v>13141</v>
      </c>
      <c r="D2191" s="190" t="s">
        <v>39</v>
      </c>
      <c r="E2191" s="190" t="s">
        <v>1593</v>
      </c>
      <c r="F2191" s="190" t="s">
        <v>17244</v>
      </c>
      <c r="G2191" s="190">
        <v>7396</v>
      </c>
      <c r="H2191" s="191">
        <v>0.54420000000000002</v>
      </c>
    </row>
    <row r="2192" spans="2:8" x14ac:dyDescent="0.25">
      <c r="B2192" s="190">
        <v>40119</v>
      </c>
      <c r="C2192" s="190" t="s">
        <v>13145</v>
      </c>
      <c r="D2192" s="190" t="s">
        <v>39</v>
      </c>
      <c r="E2192" s="190" t="s">
        <v>1608</v>
      </c>
      <c r="F2192" s="190" t="s">
        <v>17244</v>
      </c>
      <c r="G2192" s="190">
        <v>26452</v>
      </c>
      <c r="H2192" s="191">
        <v>0.38689999999999997</v>
      </c>
    </row>
    <row r="2193" spans="2:8" x14ac:dyDescent="0.25">
      <c r="B2193" s="190">
        <v>40121</v>
      </c>
      <c r="C2193" s="190" t="s">
        <v>13149</v>
      </c>
      <c r="D2193" s="190" t="s">
        <v>39</v>
      </c>
      <c r="E2193" s="190" t="s">
        <v>1623</v>
      </c>
      <c r="F2193" s="190" t="s">
        <v>17244</v>
      </c>
      <c r="G2193" s="190">
        <v>18675</v>
      </c>
      <c r="H2193" s="191">
        <v>0.5171</v>
      </c>
    </row>
    <row r="2194" spans="2:8" x14ac:dyDescent="0.25">
      <c r="B2194" s="190">
        <v>40123</v>
      </c>
      <c r="C2194" s="190" t="s">
        <v>13153</v>
      </c>
      <c r="D2194" s="190" t="s">
        <v>39</v>
      </c>
      <c r="E2194" s="190" t="s">
        <v>1575</v>
      </c>
      <c r="F2194" s="190" t="s">
        <v>17244</v>
      </c>
      <c r="G2194" s="190">
        <v>15296</v>
      </c>
      <c r="H2194" s="191">
        <v>0.502</v>
      </c>
    </row>
    <row r="2195" spans="2:8" x14ac:dyDescent="0.25">
      <c r="B2195" s="190">
        <v>40125</v>
      </c>
      <c r="C2195" s="190" t="s">
        <v>13157</v>
      </c>
      <c r="D2195" s="190" t="s">
        <v>39</v>
      </c>
      <c r="E2195" s="190" t="s">
        <v>1658</v>
      </c>
      <c r="F2195" s="190" t="s">
        <v>17244</v>
      </c>
      <c r="G2195" s="190">
        <v>29060</v>
      </c>
      <c r="H2195" s="191">
        <v>0.50770000000000004</v>
      </c>
    </row>
    <row r="2196" spans="2:8" x14ac:dyDescent="0.25">
      <c r="B2196" s="190">
        <v>40127</v>
      </c>
      <c r="C2196" s="190" t="s">
        <v>13161</v>
      </c>
      <c r="D2196" s="190" t="s">
        <v>39</v>
      </c>
      <c r="E2196" s="190" t="s">
        <v>1674</v>
      </c>
      <c r="F2196" s="190" t="s">
        <v>17244</v>
      </c>
      <c r="G2196" s="190">
        <v>4831</v>
      </c>
      <c r="H2196" s="191">
        <v>0.49780000000000002</v>
      </c>
    </row>
    <row r="2197" spans="2:8" x14ac:dyDescent="0.25">
      <c r="B2197" s="190">
        <v>40129</v>
      </c>
      <c r="C2197" s="190" t="s">
        <v>13165</v>
      </c>
      <c r="D2197" s="190" t="s">
        <v>39</v>
      </c>
      <c r="E2197" s="190" t="s">
        <v>1690</v>
      </c>
      <c r="F2197" s="190" t="s">
        <v>17244</v>
      </c>
      <c r="G2197" s="190">
        <v>1990</v>
      </c>
      <c r="H2197" s="191">
        <v>0.6984999999999999</v>
      </c>
    </row>
    <row r="2198" spans="2:8" x14ac:dyDescent="0.25">
      <c r="B2198" s="190">
        <v>40131</v>
      </c>
      <c r="C2198" s="190" t="s">
        <v>13169</v>
      </c>
      <c r="D2198" s="190" t="s">
        <v>39</v>
      </c>
      <c r="E2198" s="190" t="s">
        <v>1705</v>
      </c>
      <c r="F2198" s="190" t="s">
        <v>17244</v>
      </c>
      <c r="G2198" s="190">
        <v>44258</v>
      </c>
      <c r="H2198" s="191">
        <v>0.58679999999999999</v>
      </c>
    </row>
    <row r="2199" spans="2:8" x14ac:dyDescent="0.25">
      <c r="B2199" s="190">
        <v>40133</v>
      </c>
      <c r="C2199" s="190" t="s">
        <v>13171</v>
      </c>
      <c r="D2199" s="190" t="s">
        <v>39</v>
      </c>
      <c r="E2199" s="190" t="s">
        <v>1586</v>
      </c>
      <c r="F2199" s="190" t="s">
        <v>17244</v>
      </c>
      <c r="G2199" s="190">
        <v>10179</v>
      </c>
      <c r="H2199" s="191">
        <v>0.52410000000000001</v>
      </c>
    </row>
    <row r="2200" spans="2:8" x14ac:dyDescent="0.25">
      <c r="B2200" s="190">
        <v>40135</v>
      </c>
      <c r="C2200" s="190" t="s">
        <v>13175</v>
      </c>
      <c r="D2200" s="190" t="s">
        <v>39</v>
      </c>
      <c r="E2200" s="190" t="s">
        <v>1731</v>
      </c>
      <c r="F2200" s="190" t="s">
        <v>17244</v>
      </c>
      <c r="G2200" s="190">
        <v>17362</v>
      </c>
      <c r="H2200" s="191">
        <v>0.50139999999999996</v>
      </c>
    </row>
    <row r="2201" spans="2:8" x14ac:dyDescent="0.25">
      <c r="B2201" s="190">
        <v>40137</v>
      </c>
      <c r="C2201" s="190" t="s">
        <v>13177</v>
      </c>
      <c r="D2201" s="190" t="s">
        <v>39</v>
      </c>
      <c r="E2201" s="190" t="s">
        <v>1743</v>
      </c>
      <c r="F2201" s="190" t="s">
        <v>17244</v>
      </c>
      <c r="G2201" s="190">
        <v>19915</v>
      </c>
      <c r="H2201" s="191">
        <v>0.57109999999999994</v>
      </c>
    </row>
    <row r="2202" spans="2:8" x14ac:dyDescent="0.25">
      <c r="B2202" s="190">
        <v>40139</v>
      </c>
      <c r="C2202" s="190" t="s">
        <v>13181</v>
      </c>
      <c r="D2202" s="190" t="s">
        <v>39</v>
      </c>
      <c r="E2202" s="190" t="s">
        <v>1754</v>
      </c>
      <c r="F2202" s="190" t="s">
        <v>17244</v>
      </c>
      <c r="G2202" s="190">
        <v>7653</v>
      </c>
      <c r="H2202" s="191">
        <v>0.50850000000000006</v>
      </c>
    </row>
    <row r="2203" spans="2:8" x14ac:dyDescent="0.25">
      <c r="B2203" s="190">
        <v>40141</v>
      </c>
      <c r="C2203" s="190" t="s">
        <v>13185</v>
      </c>
      <c r="D2203" s="190" t="s">
        <v>39</v>
      </c>
      <c r="E2203" s="190" t="s">
        <v>1770</v>
      </c>
      <c r="F2203" s="190" t="s">
        <v>17244</v>
      </c>
      <c r="G2203" s="190">
        <v>3070</v>
      </c>
      <c r="H2203" s="191">
        <v>0.51369999999999993</v>
      </c>
    </row>
    <row r="2204" spans="2:8" x14ac:dyDescent="0.25">
      <c r="B2204" s="190">
        <v>40143</v>
      </c>
      <c r="C2204" s="190" t="s">
        <v>13189</v>
      </c>
      <c r="D2204" s="190" t="s">
        <v>39</v>
      </c>
      <c r="E2204" s="190" t="s">
        <v>1783</v>
      </c>
      <c r="F2204" s="190" t="s">
        <v>17244</v>
      </c>
      <c r="G2204" s="190">
        <v>240485</v>
      </c>
      <c r="H2204" s="191">
        <v>0.48859999999999998</v>
      </c>
    </row>
    <row r="2205" spans="2:8" x14ac:dyDescent="0.25">
      <c r="B2205" s="190">
        <v>40145</v>
      </c>
      <c r="C2205" s="190" t="s">
        <v>13191</v>
      </c>
      <c r="D2205" s="190" t="s">
        <v>39</v>
      </c>
      <c r="E2205" s="190" t="s">
        <v>1796</v>
      </c>
      <c r="F2205" s="190" t="s">
        <v>17244</v>
      </c>
      <c r="G2205" s="190">
        <v>36942</v>
      </c>
      <c r="H2205" s="191">
        <v>0.5595</v>
      </c>
    </row>
    <row r="2206" spans="2:8" x14ac:dyDescent="0.25">
      <c r="B2206" s="190">
        <v>40147</v>
      </c>
      <c r="C2206" s="190" t="s">
        <v>13193</v>
      </c>
      <c r="D2206" s="190" t="s">
        <v>39</v>
      </c>
      <c r="E2206" s="190" t="s">
        <v>271</v>
      </c>
      <c r="F2206" s="190" t="s">
        <v>17244</v>
      </c>
      <c r="G2206" s="190">
        <v>21226</v>
      </c>
      <c r="H2206" s="191">
        <v>0.53100000000000003</v>
      </c>
    </row>
    <row r="2207" spans="2:8" x14ac:dyDescent="0.25">
      <c r="B2207" s="190">
        <v>40149</v>
      </c>
      <c r="C2207" s="190" t="s">
        <v>13197</v>
      </c>
      <c r="D2207" s="190" t="s">
        <v>39</v>
      </c>
      <c r="E2207" s="190" t="s">
        <v>1817</v>
      </c>
      <c r="F2207" s="190" t="s">
        <v>17244</v>
      </c>
      <c r="G2207" s="190">
        <v>5630</v>
      </c>
      <c r="H2207" s="191">
        <v>0.60429999999999995</v>
      </c>
    </row>
    <row r="2208" spans="2:8" x14ac:dyDescent="0.25">
      <c r="B2208" s="190">
        <v>40151</v>
      </c>
      <c r="C2208" s="190" t="s">
        <v>13201</v>
      </c>
      <c r="D2208" s="190" t="s">
        <v>39</v>
      </c>
      <c r="E2208" s="190" t="s">
        <v>1825</v>
      </c>
      <c r="F2208" s="190" t="s">
        <v>17244</v>
      </c>
      <c r="G2208" s="190">
        <v>3852</v>
      </c>
      <c r="H2208" s="191">
        <v>0.53239999999999998</v>
      </c>
    </row>
    <row r="2209" spans="2:8" x14ac:dyDescent="0.25">
      <c r="B2209" s="190">
        <v>40153</v>
      </c>
      <c r="C2209" s="190" t="s">
        <v>13205</v>
      </c>
      <c r="D2209" s="190" t="s">
        <v>39</v>
      </c>
      <c r="E2209" s="190" t="s">
        <v>1835</v>
      </c>
      <c r="F2209" s="190" t="s">
        <v>17244</v>
      </c>
      <c r="G2209" s="190">
        <v>10218</v>
      </c>
      <c r="H2209" s="191">
        <v>0.64540000000000008</v>
      </c>
    </row>
    <row r="2210" spans="2:8" x14ac:dyDescent="0.25">
      <c r="B2210" s="190">
        <v>41001</v>
      </c>
      <c r="C2210" s="190" t="s">
        <v>13209</v>
      </c>
      <c r="D2210" s="190" t="s">
        <v>40</v>
      </c>
      <c r="E2210" s="190" t="s">
        <v>87</v>
      </c>
      <c r="F2210" s="190" t="s">
        <v>17245</v>
      </c>
      <c r="G2210" s="190">
        <v>7491</v>
      </c>
      <c r="H2210" s="191">
        <v>0.52749999999999997</v>
      </c>
    </row>
    <row r="2211" spans="2:8" x14ac:dyDescent="0.25">
      <c r="B2211" s="190">
        <v>41003</v>
      </c>
      <c r="C2211" s="190" t="s">
        <v>13215</v>
      </c>
      <c r="D2211" s="190" t="s">
        <v>40</v>
      </c>
      <c r="E2211" s="190" t="s">
        <v>129</v>
      </c>
      <c r="F2211" s="190" t="s">
        <v>17245</v>
      </c>
      <c r="G2211" s="190">
        <v>37280</v>
      </c>
      <c r="H2211" s="191">
        <v>0.46210000000000001</v>
      </c>
    </row>
    <row r="2212" spans="2:8" x14ac:dyDescent="0.25">
      <c r="B2212" s="190">
        <v>41005</v>
      </c>
      <c r="C2212" s="190" t="s">
        <v>13219</v>
      </c>
      <c r="D2212" s="190" t="s">
        <v>40</v>
      </c>
      <c r="E2212" s="190" t="s">
        <v>178</v>
      </c>
      <c r="F2212" s="190" t="s">
        <v>17245</v>
      </c>
      <c r="G2212" s="190">
        <v>191247</v>
      </c>
      <c r="H2212" s="191">
        <v>0.56940000000000002</v>
      </c>
    </row>
    <row r="2213" spans="2:8" x14ac:dyDescent="0.25">
      <c r="B2213" s="190">
        <v>41007</v>
      </c>
      <c r="C2213" s="190" t="s">
        <v>13223</v>
      </c>
      <c r="D2213" s="190" t="s">
        <v>40</v>
      </c>
      <c r="E2213" s="190" t="s">
        <v>225</v>
      </c>
      <c r="F2213" s="190" t="s">
        <v>17245</v>
      </c>
      <c r="G2213" s="190">
        <v>17924</v>
      </c>
      <c r="H2213" s="191">
        <v>0.53290000000000004</v>
      </c>
    </row>
    <row r="2214" spans="2:8" x14ac:dyDescent="0.25">
      <c r="B2214" s="190">
        <v>41009</v>
      </c>
      <c r="C2214" s="190" t="s">
        <v>13227</v>
      </c>
      <c r="D2214" s="190" t="s">
        <v>40</v>
      </c>
      <c r="E2214" s="190" t="s">
        <v>269</v>
      </c>
      <c r="F2214" s="190" t="s">
        <v>17245</v>
      </c>
      <c r="G2214" s="190">
        <v>24694</v>
      </c>
      <c r="H2214" s="191">
        <v>0.56830000000000003</v>
      </c>
    </row>
    <row r="2215" spans="2:8" x14ac:dyDescent="0.25">
      <c r="B2215" s="190">
        <v>41011</v>
      </c>
      <c r="C2215" s="190" t="s">
        <v>13229</v>
      </c>
      <c r="D2215" s="190" t="s">
        <v>40</v>
      </c>
      <c r="E2215" s="190" t="s">
        <v>217</v>
      </c>
      <c r="F2215" s="190" t="s">
        <v>17245</v>
      </c>
      <c r="G2215" s="190">
        <v>28588</v>
      </c>
      <c r="H2215" s="191">
        <v>0.51869999999999994</v>
      </c>
    </row>
    <row r="2216" spans="2:8" x14ac:dyDescent="0.25">
      <c r="B2216" s="190">
        <v>41013</v>
      </c>
      <c r="C2216" s="190" t="s">
        <v>13233</v>
      </c>
      <c r="D2216" s="190" t="s">
        <v>40</v>
      </c>
      <c r="E2216" s="190" t="s">
        <v>315</v>
      </c>
      <c r="F2216" s="190" t="s">
        <v>17245</v>
      </c>
      <c r="G2216" s="190">
        <v>11066</v>
      </c>
      <c r="H2216" s="191">
        <v>0.55030000000000001</v>
      </c>
    </row>
    <row r="2217" spans="2:8" x14ac:dyDescent="0.25">
      <c r="B2217" s="190">
        <v>41015</v>
      </c>
      <c r="C2217" s="190" t="s">
        <v>13237</v>
      </c>
      <c r="D2217" s="190" t="s">
        <v>40</v>
      </c>
      <c r="E2217" s="190" t="s">
        <v>303</v>
      </c>
      <c r="F2217" s="190" t="s">
        <v>17245</v>
      </c>
      <c r="G2217" s="190">
        <v>12354</v>
      </c>
      <c r="H2217" s="191">
        <v>0.56689999999999996</v>
      </c>
    </row>
    <row r="2218" spans="2:8" x14ac:dyDescent="0.25">
      <c r="B2218" s="190">
        <v>41017</v>
      </c>
      <c r="C2218" s="190" t="s">
        <v>13241</v>
      </c>
      <c r="D2218" s="190" t="s">
        <v>40</v>
      </c>
      <c r="E2218" s="190" t="s">
        <v>415</v>
      </c>
      <c r="F2218" s="190" t="s">
        <v>17245</v>
      </c>
      <c r="G2218" s="190">
        <v>84807</v>
      </c>
      <c r="H2218" s="191">
        <v>0.53500000000000003</v>
      </c>
    </row>
    <row r="2219" spans="2:8" x14ac:dyDescent="0.25">
      <c r="B2219" s="190">
        <v>41019</v>
      </c>
      <c r="C2219" s="190" t="s">
        <v>13245</v>
      </c>
      <c r="D2219" s="190" t="s">
        <v>40</v>
      </c>
      <c r="E2219" s="190" t="s">
        <v>169</v>
      </c>
      <c r="F2219" s="190" t="s">
        <v>17245</v>
      </c>
      <c r="G2219" s="190">
        <v>50763</v>
      </c>
      <c r="H2219" s="191">
        <v>0.53270000000000006</v>
      </c>
    </row>
    <row r="2220" spans="2:8" x14ac:dyDescent="0.25">
      <c r="B2220" s="190">
        <v>41021</v>
      </c>
      <c r="C2220" s="190" t="s">
        <v>13249</v>
      </c>
      <c r="D2220" s="190" t="s">
        <v>40</v>
      </c>
      <c r="E2220" s="190" t="s">
        <v>482</v>
      </c>
      <c r="F2220" s="190" t="s">
        <v>17245</v>
      </c>
      <c r="G2220" s="190">
        <v>1091</v>
      </c>
      <c r="H2220" s="191">
        <v>0.69269999999999998</v>
      </c>
    </row>
    <row r="2221" spans="2:8" x14ac:dyDescent="0.25">
      <c r="B2221" s="190">
        <v>41023</v>
      </c>
      <c r="C2221" s="190" t="s">
        <v>13253</v>
      </c>
      <c r="D2221" s="190" t="s">
        <v>40</v>
      </c>
      <c r="E2221" s="190" t="s">
        <v>446</v>
      </c>
      <c r="F2221" s="190" t="s">
        <v>17245</v>
      </c>
      <c r="G2221" s="190">
        <v>3853</v>
      </c>
      <c r="H2221" s="191">
        <v>0.6139</v>
      </c>
    </row>
    <row r="2222" spans="2:8" x14ac:dyDescent="0.25">
      <c r="B2222" s="190">
        <v>41025</v>
      </c>
      <c r="C2222" s="190" t="s">
        <v>13257</v>
      </c>
      <c r="D2222" s="190" t="s">
        <v>40</v>
      </c>
      <c r="E2222" s="190" t="s">
        <v>545</v>
      </c>
      <c r="F2222" s="190" t="s">
        <v>17245</v>
      </c>
      <c r="G2222" s="190">
        <v>3286</v>
      </c>
      <c r="H2222" s="191">
        <v>0.53369999999999995</v>
      </c>
    </row>
    <row r="2223" spans="2:8" x14ac:dyDescent="0.25">
      <c r="B2223" s="190">
        <v>41027</v>
      </c>
      <c r="C2223" s="190" t="s">
        <v>13261</v>
      </c>
      <c r="D2223" s="190" t="s">
        <v>40</v>
      </c>
      <c r="E2223" s="190" t="s">
        <v>575</v>
      </c>
      <c r="F2223" s="190" t="s">
        <v>17245</v>
      </c>
      <c r="G2223" s="190">
        <v>10269</v>
      </c>
      <c r="H2223" s="191">
        <v>0.54869999999999997</v>
      </c>
    </row>
    <row r="2224" spans="2:8" x14ac:dyDescent="0.25">
      <c r="B2224" s="190">
        <v>41029</v>
      </c>
      <c r="C2224" s="190" t="s">
        <v>13265</v>
      </c>
      <c r="D2224" s="190" t="s">
        <v>40</v>
      </c>
      <c r="E2224" s="190" t="s">
        <v>609</v>
      </c>
      <c r="F2224" s="190" t="s">
        <v>17245</v>
      </c>
      <c r="G2224" s="190">
        <v>90247</v>
      </c>
      <c r="H2224" s="191">
        <v>0.50979999999999992</v>
      </c>
    </row>
    <row r="2225" spans="2:8" x14ac:dyDescent="0.25">
      <c r="B2225" s="190">
        <v>41031</v>
      </c>
      <c r="C2225" s="190" t="s">
        <v>13269</v>
      </c>
      <c r="D2225" s="190" t="s">
        <v>40</v>
      </c>
      <c r="E2225" s="190" t="s">
        <v>648</v>
      </c>
      <c r="F2225" s="190" t="s">
        <v>17245</v>
      </c>
      <c r="G2225" s="190">
        <v>9915</v>
      </c>
      <c r="H2225" s="191">
        <v>0.50390000000000001</v>
      </c>
    </row>
    <row r="2226" spans="2:8" x14ac:dyDescent="0.25">
      <c r="B2226" s="190">
        <v>41033</v>
      </c>
      <c r="C2226" s="190" t="s">
        <v>13273</v>
      </c>
      <c r="D2226" s="190" t="s">
        <v>40</v>
      </c>
      <c r="E2226" s="190" t="s">
        <v>674</v>
      </c>
      <c r="F2226" s="190" t="s">
        <v>17245</v>
      </c>
      <c r="G2226" s="190">
        <v>37434</v>
      </c>
      <c r="H2226" s="191">
        <v>0.51090000000000002</v>
      </c>
    </row>
    <row r="2227" spans="2:8" x14ac:dyDescent="0.25">
      <c r="B2227" s="190">
        <v>41035</v>
      </c>
      <c r="C2227" s="190" t="s">
        <v>13277</v>
      </c>
      <c r="D2227" s="190" t="s">
        <v>40</v>
      </c>
      <c r="E2227" s="190" t="s">
        <v>707</v>
      </c>
      <c r="F2227" s="190" t="s">
        <v>17245</v>
      </c>
      <c r="G2227" s="190">
        <v>29474</v>
      </c>
      <c r="H2227" s="191">
        <v>0.50900000000000001</v>
      </c>
    </row>
    <row r="2228" spans="2:8" x14ac:dyDescent="0.25">
      <c r="B2228" s="190">
        <v>41037</v>
      </c>
      <c r="C2228" s="190" t="s">
        <v>13281</v>
      </c>
      <c r="D2228" s="190" t="s">
        <v>40</v>
      </c>
      <c r="E2228" s="190" t="s">
        <v>660</v>
      </c>
      <c r="F2228" s="190" t="s">
        <v>17245</v>
      </c>
      <c r="G2228" s="190">
        <v>4045</v>
      </c>
      <c r="H2228" s="191">
        <v>0.57979999999999998</v>
      </c>
    </row>
    <row r="2229" spans="2:8" x14ac:dyDescent="0.25">
      <c r="B2229" s="190">
        <v>41039</v>
      </c>
      <c r="C2229" s="190" t="s">
        <v>13285</v>
      </c>
      <c r="D2229" s="190" t="s">
        <v>40</v>
      </c>
      <c r="E2229" s="190" t="s">
        <v>761</v>
      </c>
      <c r="F2229" s="190" t="s">
        <v>17245</v>
      </c>
      <c r="G2229" s="190">
        <v>155714</v>
      </c>
      <c r="H2229" s="191">
        <v>0.48380000000000001</v>
      </c>
    </row>
    <row r="2230" spans="2:8" x14ac:dyDescent="0.25">
      <c r="B2230" s="190">
        <v>41041</v>
      </c>
      <c r="C2230" s="190" t="s">
        <v>13289</v>
      </c>
      <c r="D2230" s="190" t="s">
        <v>40</v>
      </c>
      <c r="E2230" s="190" t="s">
        <v>365</v>
      </c>
      <c r="F2230" s="190" t="s">
        <v>17245</v>
      </c>
      <c r="G2230" s="190">
        <v>25251</v>
      </c>
      <c r="H2230" s="191">
        <v>0.57469999999999999</v>
      </c>
    </row>
    <row r="2231" spans="2:8" x14ac:dyDescent="0.25">
      <c r="B2231" s="190">
        <v>41043</v>
      </c>
      <c r="C2231" s="190" t="s">
        <v>13293</v>
      </c>
      <c r="D2231" s="190" t="s">
        <v>40</v>
      </c>
      <c r="E2231" s="190" t="s">
        <v>813</v>
      </c>
      <c r="F2231" s="190" t="s">
        <v>17245</v>
      </c>
      <c r="G2231" s="190">
        <v>52759</v>
      </c>
      <c r="H2231" s="191">
        <v>0.51519999999999999</v>
      </c>
    </row>
    <row r="2232" spans="2:8" x14ac:dyDescent="0.25">
      <c r="B2232" s="190">
        <v>41045</v>
      </c>
      <c r="C2232" s="190" t="s">
        <v>13297</v>
      </c>
      <c r="D2232" s="190" t="s">
        <v>40</v>
      </c>
      <c r="E2232" s="190" t="s">
        <v>841</v>
      </c>
      <c r="F2232" s="190" t="s">
        <v>17245</v>
      </c>
      <c r="G2232" s="190">
        <v>12463</v>
      </c>
      <c r="H2232" s="191">
        <v>0.50619999999999998</v>
      </c>
    </row>
    <row r="2233" spans="2:8" x14ac:dyDescent="0.25">
      <c r="B2233" s="190">
        <v>41047</v>
      </c>
      <c r="C2233" s="190" t="s">
        <v>13301</v>
      </c>
      <c r="D2233" s="190" t="s">
        <v>40</v>
      </c>
      <c r="E2233" s="190" t="s">
        <v>866</v>
      </c>
      <c r="F2233" s="190" t="s">
        <v>17245</v>
      </c>
      <c r="G2233" s="190">
        <v>129652</v>
      </c>
      <c r="H2233" s="191">
        <v>0.48880000000000001</v>
      </c>
    </row>
    <row r="2234" spans="2:8" x14ac:dyDescent="0.25">
      <c r="B2234" s="190">
        <v>41049</v>
      </c>
      <c r="C2234" s="190" t="s">
        <v>13305</v>
      </c>
      <c r="D2234" s="190" t="s">
        <v>40</v>
      </c>
      <c r="E2234" s="190" t="s">
        <v>891</v>
      </c>
      <c r="F2234" s="190" t="s">
        <v>17245</v>
      </c>
      <c r="G2234" s="190">
        <v>5269</v>
      </c>
      <c r="H2234" s="191">
        <v>0.53469999999999995</v>
      </c>
    </row>
    <row r="2235" spans="2:8" x14ac:dyDescent="0.25">
      <c r="B2235" s="190">
        <v>41051</v>
      </c>
      <c r="C2235" s="190" t="s">
        <v>13309</v>
      </c>
      <c r="D2235" s="190" t="s">
        <v>40</v>
      </c>
      <c r="E2235" s="190" t="s">
        <v>916</v>
      </c>
      <c r="F2235" s="190" t="s">
        <v>17245</v>
      </c>
      <c r="G2235" s="190">
        <v>301904</v>
      </c>
      <c r="H2235" s="191">
        <v>0.45619999999999999</v>
      </c>
    </row>
    <row r="2236" spans="2:8" x14ac:dyDescent="0.25">
      <c r="B2236" s="190">
        <v>41053</v>
      </c>
      <c r="C2236" s="190" t="s">
        <v>13311</v>
      </c>
      <c r="D2236" s="190" t="s">
        <v>40</v>
      </c>
      <c r="E2236" s="190" t="s">
        <v>945</v>
      </c>
      <c r="F2236" s="190" t="s">
        <v>17245</v>
      </c>
      <c r="G2236" s="190">
        <v>35836</v>
      </c>
      <c r="H2236" s="191">
        <v>0.52689999999999992</v>
      </c>
    </row>
    <row r="2237" spans="2:8" x14ac:dyDescent="0.25">
      <c r="B2237" s="190">
        <v>41055</v>
      </c>
      <c r="C2237" s="190" t="s">
        <v>13313</v>
      </c>
      <c r="D2237" s="190" t="s">
        <v>40</v>
      </c>
      <c r="E2237" s="190" t="s">
        <v>970</v>
      </c>
      <c r="F2237" s="190" t="s">
        <v>17245</v>
      </c>
      <c r="G2237" s="190">
        <v>933</v>
      </c>
      <c r="H2237" s="191">
        <v>0.62869999999999993</v>
      </c>
    </row>
    <row r="2238" spans="2:8" x14ac:dyDescent="0.25">
      <c r="B2238" s="190">
        <v>41057</v>
      </c>
      <c r="C2238" s="190" t="s">
        <v>13317</v>
      </c>
      <c r="D2238" s="190" t="s">
        <v>40</v>
      </c>
      <c r="E2238" s="190" t="s">
        <v>991</v>
      </c>
      <c r="F2238" s="190" t="s">
        <v>17245</v>
      </c>
      <c r="G2238" s="190">
        <v>13648</v>
      </c>
      <c r="H2238" s="191">
        <v>0.60530000000000006</v>
      </c>
    </row>
    <row r="2239" spans="2:8" x14ac:dyDescent="0.25">
      <c r="B2239" s="190">
        <v>41059</v>
      </c>
      <c r="C2239" s="190" t="s">
        <v>13321</v>
      </c>
      <c r="D2239" s="190" t="s">
        <v>40</v>
      </c>
      <c r="E2239" s="190" t="s">
        <v>1015</v>
      </c>
      <c r="F2239" s="190" t="s">
        <v>17245</v>
      </c>
      <c r="G2239" s="190">
        <v>30720</v>
      </c>
      <c r="H2239" s="191">
        <v>0.49979999999999997</v>
      </c>
    </row>
    <row r="2240" spans="2:8" x14ac:dyDescent="0.25">
      <c r="B2240" s="190">
        <v>41061</v>
      </c>
      <c r="C2240" s="190" t="s">
        <v>13325</v>
      </c>
      <c r="D2240" s="190" t="s">
        <v>40</v>
      </c>
      <c r="E2240" s="190" t="s">
        <v>756</v>
      </c>
      <c r="F2240" s="190" t="s">
        <v>17245</v>
      </c>
      <c r="G2240" s="190">
        <v>11467</v>
      </c>
      <c r="H2240" s="191">
        <v>0.51759999999999995</v>
      </c>
    </row>
    <row r="2241" spans="2:8" x14ac:dyDescent="0.25">
      <c r="B2241" s="190">
        <v>41063</v>
      </c>
      <c r="C2241" s="190" t="s">
        <v>13329</v>
      </c>
      <c r="D2241" s="190" t="s">
        <v>40</v>
      </c>
      <c r="E2241" s="190" t="s">
        <v>1061</v>
      </c>
      <c r="F2241" s="190" t="s">
        <v>17245</v>
      </c>
      <c r="G2241" s="190">
        <v>3961</v>
      </c>
      <c r="H2241" s="191">
        <v>0.62609999999999999</v>
      </c>
    </row>
    <row r="2242" spans="2:8" x14ac:dyDescent="0.25">
      <c r="B2242" s="190">
        <v>41065</v>
      </c>
      <c r="C2242" s="190" t="s">
        <v>13333</v>
      </c>
      <c r="D2242" s="190" t="s">
        <v>40</v>
      </c>
      <c r="E2242" s="190" t="s">
        <v>1091</v>
      </c>
      <c r="F2242" s="190" t="s">
        <v>17245</v>
      </c>
      <c r="G2242" s="190">
        <v>11854</v>
      </c>
      <c r="H2242" s="191">
        <v>0.54479999999999995</v>
      </c>
    </row>
    <row r="2243" spans="2:8" x14ac:dyDescent="0.25">
      <c r="B2243" s="190">
        <v>41067</v>
      </c>
      <c r="C2243" s="190" t="s">
        <v>13337</v>
      </c>
      <c r="D2243" s="190" t="s">
        <v>40</v>
      </c>
      <c r="E2243" s="190" t="s">
        <v>271</v>
      </c>
      <c r="F2243" s="190" t="s">
        <v>17245</v>
      </c>
      <c r="G2243" s="190">
        <v>237754</v>
      </c>
      <c r="H2243" s="191">
        <v>0.5121</v>
      </c>
    </row>
    <row r="2244" spans="2:8" x14ac:dyDescent="0.25">
      <c r="B2244" s="190">
        <v>41069</v>
      </c>
      <c r="C2244" s="190" t="s">
        <v>13339</v>
      </c>
      <c r="D2244" s="190" t="s">
        <v>40</v>
      </c>
      <c r="E2244" s="190" t="s">
        <v>1131</v>
      </c>
      <c r="F2244" s="190" t="s">
        <v>17245</v>
      </c>
      <c r="G2244" s="190">
        <v>692</v>
      </c>
      <c r="H2244" s="191">
        <v>0.53479999999999994</v>
      </c>
    </row>
    <row r="2245" spans="2:8" x14ac:dyDescent="0.25">
      <c r="B2245" s="190">
        <v>41071</v>
      </c>
      <c r="C2245" s="190" t="s">
        <v>13343</v>
      </c>
      <c r="D2245" s="190" t="s">
        <v>40</v>
      </c>
      <c r="E2245" s="190" t="s">
        <v>1152</v>
      </c>
      <c r="F2245" s="190" t="s">
        <v>17245</v>
      </c>
      <c r="G2245" s="190">
        <v>44996</v>
      </c>
      <c r="H2245" s="191">
        <v>0.52990000000000004</v>
      </c>
    </row>
    <row r="2246" spans="2:8" x14ac:dyDescent="0.25">
      <c r="B2246" s="190">
        <v>42001</v>
      </c>
      <c r="C2246" s="190" t="s">
        <v>13345</v>
      </c>
      <c r="D2246" s="190" t="s">
        <v>41</v>
      </c>
      <c r="E2246" s="190" t="s">
        <v>64</v>
      </c>
      <c r="F2246" s="190" t="s">
        <v>17246</v>
      </c>
      <c r="G2246" s="190">
        <v>48888</v>
      </c>
      <c r="H2246" s="191">
        <v>0.57520000000000004</v>
      </c>
    </row>
    <row r="2247" spans="2:8" x14ac:dyDescent="0.25">
      <c r="B2247" s="190">
        <v>42003</v>
      </c>
      <c r="C2247" s="190" t="s">
        <v>13351</v>
      </c>
      <c r="D2247" s="190" t="s">
        <v>41</v>
      </c>
      <c r="E2247" s="190" t="s">
        <v>130</v>
      </c>
      <c r="F2247" s="190" t="s">
        <v>17246</v>
      </c>
      <c r="G2247" s="190">
        <v>495814</v>
      </c>
      <c r="H2247" s="191">
        <v>0.49399999999999999</v>
      </c>
    </row>
    <row r="2248" spans="2:8" x14ac:dyDescent="0.25">
      <c r="B2248" s="190">
        <v>42005</v>
      </c>
      <c r="C2248" s="190" t="s">
        <v>13355</v>
      </c>
      <c r="D2248" s="190" t="s">
        <v>41</v>
      </c>
      <c r="E2248" s="190" t="s">
        <v>179</v>
      </c>
      <c r="F2248" s="190" t="s">
        <v>17246</v>
      </c>
      <c r="G2248" s="190">
        <v>31145</v>
      </c>
      <c r="H2248" s="191">
        <v>0.57169999999999999</v>
      </c>
    </row>
    <row r="2249" spans="2:8" x14ac:dyDescent="0.25">
      <c r="B2249" s="190">
        <v>42007</v>
      </c>
      <c r="C2249" s="190" t="s">
        <v>13359</v>
      </c>
      <c r="D2249" s="190" t="s">
        <v>41</v>
      </c>
      <c r="E2249" s="190" t="s">
        <v>93</v>
      </c>
      <c r="F2249" s="190" t="s">
        <v>17246</v>
      </c>
      <c r="G2249" s="190">
        <v>74574</v>
      </c>
      <c r="H2249" s="191">
        <v>0.55230000000000001</v>
      </c>
    </row>
    <row r="2250" spans="2:8" x14ac:dyDescent="0.25">
      <c r="B2250" s="190">
        <v>42009</v>
      </c>
      <c r="C2250" s="190" t="s">
        <v>13361</v>
      </c>
      <c r="D2250" s="190" t="s">
        <v>41</v>
      </c>
      <c r="E2250" s="190" t="s">
        <v>134</v>
      </c>
      <c r="F2250" s="190" t="s">
        <v>17246</v>
      </c>
      <c r="G2250" s="190">
        <v>23239</v>
      </c>
      <c r="H2250" s="191">
        <v>0.58140000000000003</v>
      </c>
    </row>
    <row r="2251" spans="2:8" x14ac:dyDescent="0.25">
      <c r="B2251" s="190">
        <v>42011</v>
      </c>
      <c r="C2251" s="190" t="s">
        <v>13365</v>
      </c>
      <c r="D2251" s="190" t="s">
        <v>41</v>
      </c>
      <c r="E2251" s="190" t="s">
        <v>308</v>
      </c>
      <c r="F2251" s="190" t="s">
        <v>17246</v>
      </c>
      <c r="G2251" s="190">
        <v>179436</v>
      </c>
      <c r="H2251" s="191">
        <v>0.53200000000000003</v>
      </c>
    </row>
    <row r="2252" spans="2:8" x14ac:dyDescent="0.25">
      <c r="B2252" s="190">
        <v>42013</v>
      </c>
      <c r="C2252" s="190" t="s">
        <v>13369</v>
      </c>
      <c r="D2252" s="190" t="s">
        <v>41</v>
      </c>
      <c r="E2252" s="190" t="s">
        <v>345</v>
      </c>
      <c r="F2252" s="190" t="s">
        <v>17246</v>
      </c>
      <c r="G2252" s="190">
        <v>52450</v>
      </c>
      <c r="H2252" s="191">
        <v>0.52159999999999995</v>
      </c>
    </row>
    <row r="2253" spans="2:8" x14ac:dyDescent="0.25">
      <c r="B2253" s="190">
        <v>42015</v>
      </c>
      <c r="C2253" s="190" t="s">
        <v>13373</v>
      </c>
      <c r="D2253" s="190" t="s">
        <v>41</v>
      </c>
      <c r="E2253" s="190" t="s">
        <v>200</v>
      </c>
      <c r="F2253" s="190" t="s">
        <v>17246</v>
      </c>
      <c r="G2253" s="190">
        <v>26727</v>
      </c>
      <c r="H2253" s="191">
        <v>0.54930000000000001</v>
      </c>
    </row>
    <row r="2254" spans="2:8" x14ac:dyDescent="0.25">
      <c r="B2254" s="190">
        <v>42017</v>
      </c>
      <c r="C2254" s="190" t="s">
        <v>13377</v>
      </c>
      <c r="D2254" s="190" t="s">
        <v>41</v>
      </c>
      <c r="E2254" s="190" t="s">
        <v>416</v>
      </c>
      <c r="F2254" s="190" t="s">
        <v>17246</v>
      </c>
      <c r="G2254" s="190">
        <v>296087</v>
      </c>
      <c r="H2254" s="191">
        <v>0.58409999999999995</v>
      </c>
    </row>
    <row r="2255" spans="2:8" x14ac:dyDescent="0.25">
      <c r="B2255" s="190">
        <v>42019</v>
      </c>
      <c r="C2255" s="190" t="s">
        <v>13379</v>
      </c>
      <c r="D2255" s="190" t="s">
        <v>41</v>
      </c>
      <c r="E2255" s="190" t="s">
        <v>318</v>
      </c>
      <c r="F2255" s="190" t="s">
        <v>17246</v>
      </c>
      <c r="G2255" s="190">
        <v>91445</v>
      </c>
      <c r="H2255" s="191">
        <v>0.58399999999999996</v>
      </c>
    </row>
    <row r="2256" spans="2:8" x14ac:dyDescent="0.25">
      <c r="B2256" s="190">
        <v>42021</v>
      </c>
      <c r="C2256" s="190" t="s">
        <v>13381</v>
      </c>
      <c r="D2256" s="190" t="s">
        <v>41</v>
      </c>
      <c r="E2256" s="190" t="s">
        <v>483</v>
      </c>
      <c r="F2256" s="190" t="s">
        <v>17246</v>
      </c>
      <c r="G2256" s="190">
        <v>58729</v>
      </c>
      <c r="H2256" s="191">
        <v>0.53439999999999999</v>
      </c>
    </row>
    <row r="2257" spans="2:8" x14ac:dyDescent="0.25">
      <c r="B2257" s="190">
        <v>42023</v>
      </c>
      <c r="C2257" s="190" t="s">
        <v>13385</v>
      </c>
      <c r="D2257" s="190" t="s">
        <v>41</v>
      </c>
      <c r="E2257" s="190" t="s">
        <v>512</v>
      </c>
      <c r="F2257" s="190" t="s">
        <v>17246</v>
      </c>
      <c r="G2257" s="190">
        <v>2340</v>
      </c>
      <c r="H2257" s="191">
        <v>0.57889999999999997</v>
      </c>
    </row>
    <row r="2258" spans="2:8" x14ac:dyDescent="0.25">
      <c r="B2258" s="190">
        <v>42025</v>
      </c>
      <c r="C2258" s="190" t="s">
        <v>13389</v>
      </c>
      <c r="D2258" s="190" t="s">
        <v>41</v>
      </c>
      <c r="E2258" s="190" t="s">
        <v>231</v>
      </c>
      <c r="F2258" s="190" t="s">
        <v>17246</v>
      </c>
      <c r="G2258" s="190">
        <v>29342</v>
      </c>
      <c r="H2258" s="191">
        <v>0.54689999999999994</v>
      </c>
    </row>
    <row r="2259" spans="2:8" x14ac:dyDescent="0.25">
      <c r="B2259" s="190">
        <v>42027</v>
      </c>
      <c r="C2259" s="190" t="s">
        <v>13393</v>
      </c>
      <c r="D2259" s="190" t="s">
        <v>41</v>
      </c>
      <c r="E2259" s="190" t="s">
        <v>576</v>
      </c>
      <c r="F2259" s="190" t="s">
        <v>17246</v>
      </c>
      <c r="G2259" s="190">
        <v>59670</v>
      </c>
      <c r="H2259" s="191">
        <v>0.42399999999999999</v>
      </c>
    </row>
    <row r="2260" spans="2:8" x14ac:dyDescent="0.25">
      <c r="B2260" s="190">
        <v>42029</v>
      </c>
      <c r="C2260" s="190" t="s">
        <v>13397</v>
      </c>
      <c r="D2260" s="190" t="s">
        <v>41</v>
      </c>
      <c r="E2260" s="190" t="s">
        <v>514</v>
      </c>
      <c r="F2260" s="190" t="s">
        <v>17246</v>
      </c>
      <c r="G2260" s="190">
        <v>234345</v>
      </c>
      <c r="H2260" s="191">
        <v>0.56820000000000004</v>
      </c>
    </row>
    <row r="2261" spans="2:8" x14ac:dyDescent="0.25">
      <c r="B2261" s="190">
        <v>42031</v>
      </c>
      <c r="C2261" s="190" t="s">
        <v>13399</v>
      </c>
      <c r="D2261" s="190" t="s">
        <v>41</v>
      </c>
      <c r="E2261" s="190" t="s">
        <v>649</v>
      </c>
      <c r="F2261" s="190" t="s">
        <v>17246</v>
      </c>
      <c r="G2261" s="190">
        <v>16864</v>
      </c>
      <c r="H2261" s="191">
        <v>0.51950000000000007</v>
      </c>
    </row>
    <row r="2262" spans="2:8" x14ac:dyDescent="0.25">
      <c r="B2262" s="190">
        <v>42033</v>
      </c>
      <c r="C2262" s="190" t="s">
        <v>13403</v>
      </c>
      <c r="D2262" s="190" t="s">
        <v>41</v>
      </c>
      <c r="E2262" s="190" t="s">
        <v>675</v>
      </c>
      <c r="F2262" s="190" t="s">
        <v>17246</v>
      </c>
      <c r="G2262" s="190">
        <v>35962</v>
      </c>
      <c r="H2262" s="191">
        <v>0.54530000000000001</v>
      </c>
    </row>
    <row r="2263" spans="2:8" x14ac:dyDescent="0.25">
      <c r="B2263" s="190">
        <v>42035</v>
      </c>
      <c r="C2263" s="190" t="s">
        <v>13407</v>
      </c>
      <c r="D2263" s="190" t="s">
        <v>41</v>
      </c>
      <c r="E2263" s="190" t="s">
        <v>447</v>
      </c>
      <c r="F2263" s="190" t="s">
        <v>17246</v>
      </c>
      <c r="G2263" s="190">
        <v>16913</v>
      </c>
      <c r="H2263" s="191">
        <v>0.54049999999999998</v>
      </c>
    </row>
    <row r="2264" spans="2:8" x14ac:dyDescent="0.25">
      <c r="B2264" s="190">
        <v>42037</v>
      </c>
      <c r="C2264" s="190" t="s">
        <v>13411</v>
      </c>
      <c r="D2264" s="190" t="s">
        <v>41</v>
      </c>
      <c r="E2264" s="190" t="s">
        <v>269</v>
      </c>
      <c r="F2264" s="190" t="s">
        <v>17246</v>
      </c>
      <c r="G2264" s="190">
        <v>28405</v>
      </c>
      <c r="H2264" s="191">
        <v>0.51539999999999997</v>
      </c>
    </row>
    <row r="2265" spans="2:8" x14ac:dyDescent="0.25">
      <c r="B2265" s="190">
        <v>42039</v>
      </c>
      <c r="C2265" s="190" t="s">
        <v>13415</v>
      </c>
      <c r="D2265" s="190" t="s">
        <v>41</v>
      </c>
      <c r="E2265" s="190" t="s">
        <v>518</v>
      </c>
      <c r="F2265" s="190" t="s">
        <v>17246</v>
      </c>
      <c r="G2265" s="190">
        <v>36498</v>
      </c>
      <c r="H2265" s="191">
        <v>0.53359999999999996</v>
      </c>
    </row>
    <row r="2266" spans="2:8" x14ac:dyDescent="0.25">
      <c r="B2266" s="190">
        <v>42041</v>
      </c>
      <c r="C2266" s="190" t="s">
        <v>13419</v>
      </c>
      <c r="D2266" s="190" t="s">
        <v>41</v>
      </c>
      <c r="E2266" s="190" t="s">
        <v>162</v>
      </c>
      <c r="F2266" s="190" t="s">
        <v>17246</v>
      </c>
      <c r="G2266" s="190">
        <v>111334</v>
      </c>
      <c r="H2266" s="191">
        <v>0.53689999999999993</v>
      </c>
    </row>
    <row r="2267" spans="2:8" x14ac:dyDescent="0.25">
      <c r="B2267" s="190">
        <v>42043</v>
      </c>
      <c r="C2267" s="190" t="s">
        <v>13423</v>
      </c>
      <c r="D2267" s="190" t="s">
        <v>41</v>
      </c>
      <c r="E2267" s="190" t="s">
        <v>814</v>
      </c>
      <c r="F2267" s="190" t="s">
        <v>17246</v>
      </c>
      <c r="G2267" s="190">
        <v>111541</v>
      </c>
      <c r="H2267" s="191">
        <v>0.50309999999999999</v>
      </c>
    </row>
    <row r="2268" spans="2:8" x14ac:dyDescent="0.25">
      <c r="B2268" s="190">
        <v>42045</v>
      </c>
      <c r="C2268" s="190" t="s">
        <v>13425</v>
      </c>
      <c r="D2268" s="190" t="s">
        <v>41</v>
      </c>
      <c r="E2268" s="190" t="s">
        <v>540</v>
      </c>
      <c r="F2268" s="190" t="s">
        <v>17246</v>
      </c>
      <c r="G2268" s="190">
        <v>226330</v>
      </c>
      <c r="H2268" s="191">
        <v>0.50600000000000001</v>
      </c>
    </row>
    <row r="2269" spans="2:8" x14ac:dyDescent="0.25">
      <c r="B2269" s="190">
        <v>42047</v>
      </c>
      <c r="C2269" s="190" t="s">
        <v>13427</v>
      </c>
      <c r="D2269" s="190" t="s">
        <v>41</v>
      </c>
      <c r="E2269" s="190" t="s">
        <v>867</v>
      </c>
      <c r="F2269" s="190" t="s">
        <v>17246</v>
      </c>
      <c r="G2269" s="190">
        <v>14652</v>
      </c>
      <c r="H2269" s="191">
        <v>0.5867</v>
      </c>
    </row>
    <row r="2270" spans="2:8" x14ac:dyDescent="0.25">
      <c r="B2270" s="190">
        <v>42049</v>
      </c>
      <c r="C2270" s="190" t="s">
        <v>13431</v>
      </c>
      <c r="D2270" s="190" t="s">
        <v>41</v>
      </c>
      <c r="E2270" s="190" t="s">
        <v>605</v>
      </c>
      <c r="F2270" s="190" t="s">
        <v>17246</v>
      </c>
      <c r="G2270" s="190">
        <v>106724</v>
      </c>
      <c r="H2270" s="191">
        <v>0.49060000000000004</v>
      </c>
    </row>
    <row r="2271" spans="2:8" x14ac:dyDescent="0.25">
      <c r="B2271" s="190">
        <v>42051</v>
      </c>
      <c r="C2271" s="190" t="s">
        <v>13435</v>
      </c>
      <c r="D2271" s="190" t="s">
        <v>41</v>
      </c>
      <c r="E2271" s="190" t="s">
        <v>456</v>
      </c>
      <c r="F2271" s="190" t="s">
        <v>17246</v>
      </c>
      <c r="G2271" s="190">
        <v>53426</v>
      </c>
      <c r="H2271" s="191">
        <v>0.49320000000000003</v>
      </c>
    </row>
    <row r="2272" spans="2:8" x14ac:dyDescent="0.25">
      <c r="B2272" s="190">
        <v>42053</v>
      </c>
      <c r="C2272" s="190" t="s">
        <v>13437</v>
      </c>
      <c r="D2272" s="190" t="s">
        <v>41</v>
      </c>
      <c r="E2272" s="190" t="s">
        <v>792</v>
      </c>
      <c r="F2272" s="190" t="s">
        <v>17246</v>
      </c>
      <c r="G2272" s="190">
        <v>4549</v>
      </c>
      <c r="H2272" s="191">
        <v>0.67349999999999999</v>
      </c>
    </row>
    <row r="2273" spans="2:8" x14ac:dyDescent="0.25">
      <c r="B2273" s="190">
        <v>42055</v>
      </c>
      <c r="C2273" s="190" t="s">
        <v>13441</v>
      </c>
      <c r="D2273" s="190" t="s">
        <v>41</v>
      </c>
      <c r="E2273" s="190" t="s">
        <v>207</v>
      </c>
      <c r="F2273" s="190" t="s">
        <v>17246</v>
      </c>
      <c r="G2273" s="190">
        <v>68636</v>
      </c>
      <c r="H2273" s="191">
        <v>0.56119999999999992</v>
      </c>
    </row>
    <row r="2274" spans="2:8" x14ac:dyDescent="0.25">
      <c r="B2274" s="190">
        <v>42057</v>
      </c>
      <c r="C2274" s="190" t="s">
        <v>13445</v>
      </c>
      <c r="D2274" s="190" t="s">
        <v>41</v>
      </c>
      <c r="E2274" s="190" t="s">
        <v>702</v>
      </c>
      <c r="F2274" s="190" t="s">
        <v>17246</v>
      </c>
      <c r="G2274" s="190">
        <v>7048</v>
      </c>
      <c r="H2274" s="191">
        <v>0.59219999999999995</v>
      </c>
    </row>
    <row r="2275" spans="2:8" x14ac:dyDescent="0.25">
      <c r="B2275" s="190">
        <v>42059</v>
      </c>
      <c r="C2275" s="190" t="s">
        <v>13449</v>
      </c>
      <c r="D2275" s="190" t="s">
        <v>41</v>
      </c>
      <c r="E2275" s="190" t="s">
        <v>758</v>
      </c>
      <c r="F2275" s="190" t="s">
        <v>17246</v>
      </c>
      <c r="G2275" s="190">
        <v>18624</v>
      </c>
      <c r="H2275" s="191">
        <v>0.60539999999999994</v>
      </c>
    </row>
    <row r="2276" spans="2:8" x14ac:dyDescent="0.25">
      <c r="B2276" s="190">
        <v>42061</v>
      </c>
      <c r="C2276" s="190" t="s">
        <v>13453</v>
      </c>
      <c r="D2276" s="190" t="s">
        <v>41</v>
      </c>
      <c r="E2276" s="190" t="s">
        <v>1038</v>
      </c>
      <c r="F2276" s="190" t="s">
        <v>17246</v>
      </c>
      <c r="G2276" s="190">
        <v>21490</v>
      </c>
      <c r="H2276" s="191">
        <v>0.56340000000000001</v>
      </c>
    </row>
    <row r="2277" spans="2:8" x14ac:dyDescent="0.25">
      <c r="B2277" s="190">
        <v>42063</v>
      </c>
      <c r="C2277" s="190" t="s">
        <v>13457</v>
      </c>
      <c r="D2277" s="190" t="s">
        <v>41</v>
      </c>
      <c r="E2277" s="190" t="s">
        <v>1062</v>
      </c>
      <c r="F2277" s="190" t="s">
        <v>17246</v>
      </c>
      <c r="G2277" s="190">
        <v>36156</v>
      </c>
      <c r="H2277" s="191">
        <v>0.504</v>
      </c>
    </row>
    <row r="2278" spans="2:8" x14ac:dyDescent="0.25">
      <c r="B2278" s="190">
        <v>42065</v>
      </c>
      <c r="C2278" s="190" t="s">
        <v>13461</v>
      </c>
      <c r="D2278" s="190" t="s">
        <v>41</v>
      </c>
      <c r="E2278" s="190" t="s">
        <v>648</v>
      </c>
      <c r="F2278" s="190" t="s">
        <v>17246</v>
      </c>
      <c r="G2278" s="190">
        <v>19159</v>
      </c>
      <c r="H2278" s="191">
        <v>0.53880000000000006</v>
      </c>
    </row>
    <row r="2279" spans="2:8" x14ac:dyDescent="0.25">
      <c r="B2279" s="190">
        <v>42067</v>
      </c>
      <c r="C2279" s="190" t="s">
        <v>13465</v>
      </c>
      <c r="D2279" s="190" t="s">
        <v>41</v>
      </c>
      <c r="E2279" s="190" t="s">
        <v>1108</v>
      </c>
      <c r="F2279" s="190" t="s">
        <v>17246</v>
      </c>
      <c r="G2279" s="190">
        <v>12479</v>
      </c>
      <c r="H2279" s="191">
        <v>0.61450000000000005</v>
      </c>
    </row>
    <row r="2280" spans="2:8" x14ac:dyDescent="0.25">
      <c r="B2280" s="190">
        <v>42069</v>
      </c>
      <c r="C2280" s="190" t="s">
        <v>13469</v>
      </c>
      <c r="D2280" s="190" t="s">
        <v>41</v>
      </c>
      <c r="E2280" s="190" t="s">
        <v>1132</v>
      </c>
      <c r="F2280" s="190" t="s">
        <v>17246</v>
      </c>
      <c r="G2280" s="190">
        <v>88445</v>
      </c>
      <c r="H2280" s="191">
        <v>0.50670000000000004</v>
      </c>
    </row>
    <row r="2281" spans="2:8" x14ac:dyDescent="0.25">
      <c r="B2281" s="190">
        <v>42071</v>
      </c>
      <c r="C2281" s="190" t="s">
        <v>13473</v>
      </c>
      <c r="D2281" s="190" t="s">
        <v>41</v>
      </c>
      <c r="E2281" s="190" t="s">
        <v>993</v>
      </c>
      <c r="F2281" s="190" t="s">
        <v>17246</v>
      </c>
      <c r="G2281" s="190">
        <v>233949</v>
      </c>
      <c r="H2281" s="191">
        <v>0.54859999999999998</v>
      </c>
    </row>
    <row r="2282" spans="2:8" x14ac:dyDescent="0.25">
      <c r="B2282" s="190">
        <v>42073</v>
      </c>
      <c r="C2282" s="190" t="s">
        <v>13477</v>
      </c>
      <c r="D2282" s="190" t="s">
        <v>41</v>
      </c>
      <c r="E2282" s="190" t="s">
        <v>1175</v>
      </c>
      <c r="F2282" s="190" t="s">
        <v>17246</v>
      </c>
      <c r="G2282" s="190">
        <v>38221</v>
      </c>
      <c r="H2282" s="191">
        <v>0.53590000000000004</v>
      </c>
    </row>
    <row r="2283" spans="2:8" x14ac:dyDescent="0.25">
      <c r="B2283" s="190">
        <v>42075</v>
      </c>
      <c r="C2283" s="190" t="s">
        <v>13481</v>
      </c>
      <c r="D2283" s="190" t="s">
        <v>41</v>
      </c>
      <c r="E2283" s="190" t="s">
        <v>1195</v>
      </c>
      <c r="F2283" s="190" t="s">
        <v>17246</v>
      </c>
      <c r="G2283" s="190">
        <v>62606</v>
      </c>
      <c r="H2283" s="191">
        <v>0.55079999999999996</v>
      </c>
    </row>
    <row r="2284" spans="2:8" x14ac:dyDescent="0.25">
      <c r="B2284" s="190">
        <v>42077</v>
      </c>
      <c r="C2284" s="190" t="s">
        <v>13485</v>
      </c>
      <c r="D2284" s="190" t="s">
        <v>41</v>
      </c>
      <c r="E2284" s="190" t="s">
        <v>1217</v>
      </c>
      <c r="F2284" s="190" t="s">
        <v>17246</v>
      </c>
      <c r="G2284" s="190">
        <v>146435</v>
      </c>
      <c r="H2284" s="191">
        <v>0.50119999999999998</v>
      </c>
    </row>
    <row r="2285" spans="2:8" x14ac:dyDescent="0.25">
      <c r="B2285" s="190">
        <v>42079</v>
      </c>
      <c r="C2285" s="190" t="s">
        <v>13487</v>
      </c>
      <c r="D2285" s="190" t="s">
        <v>41</v>
      </c>
      <c r="E2285" s="190" t="s">
        <v>1241</v>
      </c>
      <c r="F2285" s="190" t="s">
        <v>17246</v>
      </c>
      <c r="G2285" s="190">
        <v>129600</v>
      </c>
      <c r="H2285" s="191">
        <v>0.49099999999999999</v>
      </c>
    </row>
    <row r="2286" spans="2:8" x14ac:dyDescent="0.25">
      <c r="B2286" s="190">
        <v>42081</v>
      </c>
      <c r="C2286" s="190" t="s">
        <v>13489</v>
      </c>
      <c r="D2286" s="190" t="s">
        <v>41</v>
      </c>
      <c r="E2286" s="190" t="s">
        <v>1254</v>
      </c>
      <c r="F2286" s="190" t="s">
        <v>17246</v>
      </c>
      <c r="G2286" s="190">
        <v>47194</v>
      </c>
      <c r="H2286" s="191">
        <v>0.51280000000000003</v>
      </c>
    </row>
    <row r="2287" spans="2:8" x14ac:dyDescent="0.25">
      <c r="B2287" s="190">
        <v>42083</v>
      </c>
      <c r="C2287" s="190" t="s">
        <v>13493</v>
      </c>
      <c r="D2287" s="190" t="s">
        <v>41</v>
      </c>
      <c r="E2287" s="190" t="s">
        <v>1276</v>
      </c>
      <c r="F2287" s="190" t="s">
        <v>17246</v>
      </c>
      <c r="G2287" s="190">
        <v>17140</v>
      </c>
      <c r="H2287" s="191">
        <v>0.5161</v>
      </c>
    </row>
    <row r="2288" spans="2:8" x14ac:dyDescent="0.25">
      <c r="B2288" s="190">
        <v>42085</v>
      </c>
      <c r="C2288" s="190" t="s">
        <v>13497</v>
      </c>
      <c r="D2288" s="190" t="s">
        <v>41</v>
      </c>
      <c r="E2288" s="190" t="s">
        <v>478</v>
      </c>
      <c r="F2288" s="190" t="s">
        <v>17246</v>
      </c>
      <c r="G2288" s="190">
        <v>47057</v>
      </c>
      <c r="H2288" s="191">
        <v>0.52529999999999999</v>
      </c>
    </row>
    <row r="2289" spans="2:8" x14ac:dyDescent="0.25">
      <c r="B2289" s="190">
        <v>42087</v>
      </c>
      <c r="C2289" s="190" t="s">
        <v>13501</v>
      </c>
      <c r="D2289" s="190" t="s">
        <v>41</v>
      </c>
      <c r="E2289" s="190" t="s">
        <v>1320</v>
      </c>
      <c r="F2289" s="190" t="s">
        <v>17246</v>
      </c>
      <c r="G2289" s="190">
        <v>19810</v>
      </c>
      <c r="H2289" s="191">
        <v>0.53510000000000002</v>
      </c>
    </row>
    <row r="2290" spans="2:8" x14ac:dyDescent="0.25">
      <c r="B2290" s="190">
        <v>42089</v>
      </c>
      <c r="C2290" s="190" t="s">
        <v>13505</v>
      </c>
      <c r="D2290" s="190" t="s">
        <v>41</v>
      </c>
      <c r="E2290" s="190" t="s">
        <v>965</v>
      </c>
      <c r="F2290" s="190" t="s">
        <v>17246</v>
      </c>
      <c r="G2290" s="190">
        <v>80632</v>
      </c>
      <c r="H2290" s="191">
        <v>0.56810000000000005</v>
      </c>
    </row>
    <row r="2291" spans="2:8" x14ac:dyDescent="0.25">
      <c r="B2291" s="190">
        <v>42091</v>
      </c>
      <c r="C2291" s="190" t="s">
        <v>13509</v>
      </c>
      <c r="D2291" s="190" t="s">
        <v>41</v>
      </c>
      <c r="E2291" s="190" t="s">
        <v>598</v>
      </c>
      <c r="F2291" s="190" t="s">
        <v>17246</v>
      </c>
      <c r="G2291" s="190">
        <v>371103</v>
      </c>
      <c r="H2291" s="191">
        <v>0.5585</v>
      </c>
    </row>
    <row r="2292" spans="2:8" x14ac:dyDescent="0.25">
      <c r="B2292" s="190">
        <v>42093</v>
      </c>
      <c r="C2292" s="190" t="s">
        <v>13511</v>
      </c>
      <c r="D2292" s="190" t="s">
        <v>41</v>
      </c>
      <c r="E2292" s="190" t="s">
        <v>1378</v>
      </c>
      <c r="F2292" s="190" t="s">
        <v>17246</v>
      </c>
      <c r="G2292" s="190">
        <v>8187</v>
      </c>
      <c r="H2292" s="191">
        <v>0.55590000000000006</v>
      </c>
    </row>
    <row r="2293" spans="2:8" x14ac:dyDescent="0.25">
      <c r="B2293" s="190">
        <v>42095</v>
      </c>
      <c r="C2293" s="190" t="s">
        <v>13515</v>
      </c>
      <c r="D2293" s="190" t="s">
        <v>41</v>
      </c>
      <c r="E2293" s="190" t="s">
        <v>1394</v>
      </c>
      <c r="F2293" s="190" t="s">
        <v>17246</v>
      </c>
      <c r="G2293" s="190">
        <v>137630</v>
      </c>
      <c r="H2293" s="191">
        <v>0.54849999999999999</v>
      </c>
    </row>
    <row r="2294" spans="2:8" x14ac:dyDescent="0.25">
      <c r="B2294" s="190">
        <v>42097</v>
      </c>
      <c r="C2294" s="190" t="s">
        <v>13517</v>
      </c>
      <c r="D2294" s="190" t="s">
        <v>41</v>
      </c>
      <c r="E2294" s="190" t="s">
        <v>1413</v>
      </c>
      <c r="F2294" s="190" t="s">
        <v>17246</v>
      </c>
      <c r="G2294" s="190">
        <v>38138</v>
      </c>
      <c r="H2294" s="191">
        <v>0.51380000000000003</v>
      </c>
    </row>
    <row r="2295" spans="2:8" x14ac:dyDescent="0.25">
      <c r="B2295" s="190">
        <v>42099</v>
      </c>
      <c r="C2295" s="190" t="s">
        <v>13521</v>
      </c>
      <c r="D2295" s="190" t="s">
        <v>41</v>
      </c>
      <c r="E2295" s="190" t="s">
        <v>1436</v>
      </c>
      <c r="F2295" s="190" t="s">
        <v>17246</v>
      </c>
      <c r="G2295" s="190">
        <v>21977</v>
      </c>
      <c r="H2295" s="191">
        <v>0.58609999999999995</v>
      </c>
    </row>
    <row r="2296" spans="2:8" x14ac:dyDescent="0.25">
      <c r="B2296" s="190">
        <v>42101</v>
      </c>
      <c r="C2296" s="190" t="s">
        <v>13523</v>
      </c>
      <c r="D2296" s="190" t="s">
        <v>41</v>
      </c>
      <c r="E2296" s="190" t="s">
        <v>1454</v>
      </c>
      <c r="F2296" s="190" t="s">
        <v>17246</v>
      </c>
      <c r="G2296" s="190">
        <v>413094</v>
      </c>
      <c r="H2296" s="191">
        <v>0.3286</v>
      </c>
    </row>
    <row r="2297" spans="2:8" x14ac:dyDescent="0.25">
      <c r="B2297" s="190">
        <v>42103</v>
      </c>
      <c r="C2297" s="190" t="s">
        <v>13525</v>
      </c>
      <c r="D2297" s="190" t="s">
        <v>41</v>
      </c>
      <c r="E2297" s="190" t="s">
        <v>1475</v>
      </c>
      <c r="F2297" s="190" t="s">
        <v>17246</v>
      </c>
      <c r="G2297" s="190">
        <v>30165</v>
      </c>
      <c r="H2297" s="191">
        <v>0.61560000000000004</v>
      </c>
    </row>
    <row r="2298" spans="2:8" x14ac:dyDescent="0.25">
      <c r="B2298" s="190">
        <v>42105</v>
      </c>
      <c r="C2298" s="190" t="s">
        <v>13529</v>
      </c>
      <c r="D2298" s="190" t="s">
        <v>41</v>
      </c>
      <c r="E2298" s="190" t="s">
        <v>1493</v>
      </c>
      <c r="F2298" s="190" t="s">
        <v>17246</v>
      </c>
      <c r="G2298" s="190">
        <v>7681</v>
      </c>
      <c r="H2298" s="191">
        <v>0.5806</v>
      </c>
    </row>
    <row r="2299" spans="2:8" x14ac:dyDescent="0.25">
      <c r="B2299" s="190">
        <v>42107</v>
      </c>
      <c r="C2299" s="190" t="s">
        <v>13533</v>
      </c>
      <c r="D2299" s="190" t="s">
        <v>41</v>
      </c>
      <c r="E2299" s="190" t="s">
        <v>1513</v>
      </c>
      <c r="F2299" s="190" t="s">
        <v>17246</v>
      </c>
      <c r="G2299" s="190">
        <v>61987</v>
      </c>
      <c r="H2299" s="191">
        <v>0.53170000000000006</v>
      </c>
    </row>
    <row r="2300" spans="2:8" x14ac:dyDescent="0.25">
      <c r="B2300" s="190">
        <v>42109</v>
      </c>
      <c r="C2300" s="190" t="s">
        <v>13537</v>
      </c>
      <c r="D2300" s="190" t="s">
        <v>41</v>
      </c>
      <c r="E2300" s="190" t="s">
        <v>1533</v>
      </c>
      <c r="F2300" s="190" t="s">
        <v>17246</v>
      </c>
      <c r="G2300" s="190">
        <v>17764</v>
      </c>
      <c r="H2300" s="191">
        <v>0.54530000000000001</v>
      </c>
    </row>
    <row r="2301" spans="2:8" x14ac:dyDescent="0.25">
      <c r="B2301" s="190">
        <v>42111</v>
      </c>
      <c r="C2301" s="190" t="s">
        <v>13541</v>
      </c>
      <c r="D2301" s="190" t="s">
        <v>41</v>
      </c>
      <c r="E2301" s="190" t="s">
        <v>531</v>
      </c>
      <c r="F2301" s="190" t="s">
        <v>17246</v>
      </c>
      <c r="G2301" s="190">
        <v>34459</v>
      </c>
      <c r="H2301" s="191">
        <v>0.54880000000000007</v>
      </c>
    </row>
    <row r="2302" spans="2:8" x14ac:dyDescent="0.25">
      <c r="B2302" s="190">
        <v>42113</v>
      </c>
      <c r="C2302" s="190" t="s">
        <v>13545</v>
      </c>
      <c r="D2302" s="190" t="s">
        <v>41</v>
      </c>
      <c r="E2302" s="190" t="s">
        <v>444</v>
      </c>
      <c r="F2302" s="190" t="s">
        <v>17246</v>
      </c>
      <c r="G2302" s="190">
        <v>3468</v>
      </c>
      <c r="H2302" s="191">
        <v>0.6502</v>
      </c>
    </row>
    <row r="2303" spans="2:8" x14ac:dyDescent="0.25">
      <c r="B2303" s="190">
        <v>42115</v>
      </c>
      <c r="C2303" s="190" t="s">
        <v>13549</v>
      </c>
      <c r="D2303" s="190" t="s">
        <v>41</v>
      </c>
      <c r="E2303" s="190" t="s">
        <v>1578</v>
      </c>
      <c r="F2303" s="190" t="s">
        <v>17246</v>
      </c>
      <c r="G2303" s="190">
        <v>21006</v>
      </c>
      <c r="H2303" s="191">
        <v>0.59160000000000001</v>
      </c>
    </row>
    <row r="2304" spans="2:8" x14ac:dyDescent="0.25">
      <c r="B2304" s="190">
        <v>42117</v>
      </c>
      <c r="C2304" s="190" t="s">
        <v>13553</v>
      </c>
      <c r="D2304" s="190" t="s">
        <v>41</v>
      </c>
      <c r="E2304" s="190" t="s">
        <v>1510</v>
      </c>
      <c r="F2304" s="190" t="s">
        <v>17246</v>
      </c>
      <c r="G2304" s="190">
        <v>18113</v>
      </c>
      <c r="H2304" s="191">
        <v>0.5544</v>
      </c>
    </row>
    <row r="2305" spans="2:8" x14ac:dyDescent="0.25">
      <c r="B2305" s="190">
        <v>42119</v>
      </c>
      <c r="C2305" s="190" t="s">
        <v>13557</v>
      </c>
      <c r="D2305" s="190" t="s">
        <v>41</v>
      </c>
      <c r="E2305" s="190" t="s">
        <v>756</v>
      </c>
      <c r="F2305" s="190" t="s">
        <v>17246</v>
      </c>
      <c r="G2305" s="190">
        <v>17439</v>
      </c>
      <c r="H2305" s="191">
        <v>0.48130000000000001</v>
      </c>
    </row>
    <row r="2306" spans="2:8" x14ac:dyDescent="0.25">
      <c r="B2306" s="190">
        <v>42121</v>
      </c>
      <c r="C2306" s="190" t="s">
        <v>13561</v>
      </c>
      <c r="D2306" s="190" t="s">
        <v>41</v>
      </c>
      <c r="E2306" s="190" t="s">
        <v>1624</v>
      </c>
      <c r="F2306" s="190" t="s">
        <v>17246</v>
      </c>
      <c r="G2306" s="190">
        <v>22755</v>
      </c>
      <c r="H2306" s="191">
        <v>0.53979999999999995</v>
      </c>
    </row>
    <row r="2307" spans="2:8" x14ac:dyDescent="0.25">
      <c r="B2307" s="190">
        <v>42123</v>
      </c>
      <c r="C2307" s="190" t="s">
        <v>13565</v>
      </c>
      <c r="D2307" s="190" t="s">
        <v>41</v>
      </c>
      <c r="E2307" s="190" t="s">
        <v>783</v>
      </c>
      <c r="F2307" s="190" t="s">
        <v>17246</v>
      </c>
      <c r="G2307" s="190">
        <v>18104</v>
      </c>
      <c r="H2307" s="191">
        <v>0.54969999999999997</v>
      </c>
    </row>
    <row r="2308" spans="2:8" x14ac:dyDescent="0.25">
      <c r="B2308" s="190">
        <v>42125</v>
      </c>
      <c r="C2308" s="190" t="s">
        <v>13569</v>
      </c>
      <c r="D2308" s="190" t="s">
        <v>41</v>
      </c>
      <c r="E2308" s="190" t="s">
        <v>271</v>
      </c>
      <c r="F2308" s="190" t="s">
        <v>17246</v>
      </c>
      <c r="G2308" s="190">
        <v>95663</v>
      </c>
      <c r="H2308" s="191">
        <v>0.5575</v>
      </c>
    </row>
    <row r="2309" spans="2:8" x14ac:dyDescent="0.25">
      <c r="B2309" s="190">
        <v>42127</v>
      </c>
      <c r="C2309" s="190" t="s">
        <v>13571</v>
      </c>
      <c r="D2309" s="190" t="s">
        <v>41</v>
      </c>
      <c r="E2309" s="190" t="s">
        <v>975</v>
      </c>
      <c r="F2309" s="190" t="s">
        <v>17246</v>
      </c>
      <c r="G2309" s="190">
        <v>27344</v>
      </c>
      <c r="H2309" s="191">
        <v>0.60829999999999995</v>
      </c>
    </row>
    <row r="2310" spans="2:8" x14ac:dyDescent="0.25">
      <c r="B2310" s="190">
        <v>42129</v>
      </c>
      <c r="C2310" s="190" t="s">
        <v>13575</v>
      </c>
      <c r="D2310" s="190" t="s">
        <v>41</v>
      </c>
      <c r="E2310" s="190" t="s">
        <v>1691</v>
      </c>
      <c r="F2310" s="190" t="s">
        <v>17246</v>
      </c>
      <c r="G2310" s="190">
        <v>166541</v>
      </c>
      <c r="H2310" s="191">
        <v>0.57240000000000002</v>
      </c>
    </row>
    <row r="2311" spans="2:8" x14ac:dyDescent="0.25">
      <c r="B2311" s="190">
        <v>42131</v>
      </c>
      <c r="C2311" s="190" t="s">
        <v>13577</v>
      </c>
      <c r="D2311" s="190" t="s">
        <v>41</v>
      </c>
      <c r="E2311" s="190" t="s">
        <v>1539</v>
      </c>
      <c r="F2311" s="190" t="s">
        <v>17246</v>
      </c>
      <c r="G2311" s="190">
        <v>13166</v>
      </c>
      <c r="H2311" s="191">
        <v>0.59020000000000006</v>
      </c>
    </row>
    <row r="2312" spans="2:8" x14ac:dyDescent="0.25">
      <c r="B2312" s="190">
        <v>42133</v>
      </c>
      <c r="C2312" s="190" t="s">
        <v>13579</v>
      </c>
      <c r="D2312" s="190" t="s">
        <v>41</v>
      </c>
      <c r="E2312" s="190" t="s">
        <v>634</v>
      </c>
      <c r="F2312" s="190" t="s">
        <v>17246</v>
      </c>
      <c r="G2312" s="190">
        <v>199474</v>
      </c>
      <c r="H2312" s="191">
        <v>0.55600000000000005</v>
      </c>
    </row>
    <row r="2313" spans="2:8" x14ac:dyDescent="0.25">
      <c r="B2313" s="190">
        <v>44001</v>
      </c>
      <c r="C2313" s="190" t="s">
        <v>13588</v>
      </c>
      <c r="D2313" s="190" t="s">
        <v>43</v>
      </c>
      <c r="E2313" s="190" t="s">
        <v>89</v>
      </c>
      <c r="F2313" s="190" t="s">
        <v>17247</v>
      </c>
      <c r="G2313" s="190">
        <v>23351</v>
      </c>
      <c r="H2313" s="191">
        <v>0.57020000000000004</v>
      </c>
    </row>
    <row r="2314" spans="2:8" x14ac:dyDescent="0.25">
      <c r="B2314" s="190">
        <v>44003</v>
      </c>
      <c r="C2314" s="190" t="s">
        <v>13597</v>
      </c>
      <c r="D2314" s="190" t="s">
        <v>43</v>
      </c>
      <c r="E2314" s="190" t="s">
        <v>66</v>
      </c>
      <c r="F2314" s="190" t="s">
        <v>17247</v>
      </c>
      <c r="G2314" s="190">
        <v>78612</v>
      </c>
      <c r="H2314" s="191">
        <v>0.56999999999999995</v>
      </c>
    </row>
    <row r="2315" spans="2:8" x14ac:dyDescent="0.25">
      <c r="B2315" s="190">
        <v>44005</v>
      </c>
      <c r="C2315" s="190" t="s">
        <v>13611</v>
      </c>
      <c r="D2315" s="190" t="s">
        <v>43</v>
      </c>
      <c r="E2315" s="190" t="s">
        <v>181</v>
      </c>
      <c r="F2315" s="190" t="s">
        <v>17247</v>
      </c>
      <c r="G2315" s="190">
        <v>37935</v>
      </c>
      <c r="H2315" s="191">
        <v>0.5514</v>
      </c>
    </row>
    <row r="2316" spans="2:8" x14ac:dyDescent="0.25">
      <c r="B2316" s="190">
        <v>44007</v>
      </c>
      <c r="C2316" s="190" t="s">
        <v>13640</v>
      </c>
      <c r="D2316" s="190" t="s">
        <v>43</v>
      </c>
      <c r="E2316" s="190" t="s">
        <v>227</v>
      </c>
      <c r="F2316" s="190" t="s">
        <v>17247</v>
      </c>
      <c r="G2316" s="190">
        <v>224250</v>
      </c>
      <c r="H2316" s="191">
        <v>0.43670000000000003</v>
      </c>
    </row>
    <row r="2317" spans="2:8" x14ac:dyDescent="0.25">
      <c r="B2317" s="190">
        <v>44009</v>
      </c>
      <c r="C2317" s="190" t="s">
        <v>13657</v>
      </c>
      <c r="D2317" s="190" t="s">
        <v>43</v>
      </c>
      <c r="E2317" s="190" t="s">
        <v>271</v>
      </c>
      <c r="F2317" s="190" t="s">
        <v>17247</v>
      </c>
      <c r="G2317" s="190">
        <v>62870</v>
      </c>
      <c r="H2317" s="191">
        <v>0.57640000000000002</v>
      </c>
    </row>
    <row r="2318" spans="2:8" x14ac:dyDescent="0.25">
      <c r="B2318" s="190">
        <v>45001</v>
      </c>
      <c r="C2318" s="190" t="s">
        <v>13659</v>
      </c>
      <c r="D2318" s="190" t="s">
        <v>44</v>
      </c>
      <c r="E2318" s="190" t="s">
        <v>90</v>
      </c>
      <c r="F2318" s="190" t="s">
        <v>17248</v>
      </c>
      <c r="G2318" s="190">
        <v>10211</v>
      </c>
      <c r="H2318" s="191">
        <v>0.49590000000000001</v>
      </c>
    </row>
    <row r="2319" spans="2:8" x14ac:dyDescent="0.25">
      <c r="B2319" s="190">
        <v>45003</v>
      </c>
      <c r="C2319" s="190" t="s">
        <v>13665</v>
      </c>
      <c r="D2319" s="190" t="s">
        <v>44</v>
      </c>
      <c r="E2319" s="190" t="s">
        <v>132</v>
      </c>
      <c r="F2319" s="190" t="s">
        <v>17248</v>
      </c>
      <c r="G2319" s="190">
        <v>70833</v>
      </c>
      <c r="H2319" s="191">
        <v>0.50380000000000003</v>
      </c>
    </row>
    <row r="2320" spans="2:8" x14ac:dyDescent="0.25">
      <c r="B2320" s="190">
        <v>45005</v>
      </c>
      <c r="C2320" s="190" t="s">
        <v>13667</v>
      </c>
      <c r="D2320" s="190" t="s">
        <v>44</v>
      </c>
      <c r="E2320" s="190" t="s">
        <v>182</v>
      </c>
      <c r="F2320" s="190" t="s">
        <v>17248</v>
      </c>
      <c r="G2320" s="190">
        <v>3252</v>
      </c>
      <c r="H2320" s="191">
        <v>0.40360000000000001</v>
      </c>
    </row>
    <row r="2321" spans="2:8" x14ac:dyDescent="0.25">
      <c r="B2321" s="190">
        <v>45007</v>
      </c>
      <c r="C2321" s="190" t="s">
        <v>13671</v>
      </c>
      <c r="D2321" s="190" t="s">
        <v>44</v>
      </c>
      <c r="E2321" s="190" t="s">
        <v>92</v>
      </c>
      <c r="F2321" s="190" t="s">
        <v>17248</v>
      </c>
      <c r="G2321" s="190">
        <v>83780</v>
      </c>
      <c r="H2321" s="191">
        <v>0.50659999999999994</v>
      </c>
    </row>
    <row r="2322" spans="2:8" x14ac:dyDescent="0.25">
      <c r="B2322" s="190">
        <v>45009</v>
      </c>
      <c r="C2322" s="190" t="s">
        <v>13675</v>
      </c>
      <c r="D2322" s="190" t="s">
        <v>44</v>
      </c>
      <c r="E2322" s="190" t="s">
        <v>272</v>
      </c>
      <c r="F2322" s="190" t="s">
        <v>17248</v>
      </c>
      <c r="G2322" s="190">
        <v>5417</v>
      </c>
      <c r="H2322" s="191">
        <v>0.43</v>
      </c>
    </row>
    <row r="2323" spans="2:8" x14ac:dyDescent="0.25">
      <c r="B2323" s="190">
        <v>45011</v>
      </c>
      <c r="C2323" s="190" t="s">
        <v>13679</v>
      </c>
      <c r="D2323" s="190" t="s">
        <v>44</v>
      </c>
      <c r="E2323" s="190" t="s">
        <v>310</v>
      </c>
      <c r="F2323" s="190" t="s">
        <v>17248</v>
      </c>
      <c r="G2323" s="190">
        <v>8249</v>
      </c>
      <c r="H2323" s="191">
        <v>0.47670000000000001</v>
      </c>
    </row>
    <row r="2324" spans="2:8" x14ac:dyDescent="0.25">
      <c r="B2324" s="190">
        <v>45013</v>
      </c>
      <c r="C2324" s="190" t="s">
        <v>13683</v>
      </c>
      <c r="D2324" s="190" t="s">
        <v>44</v>
      </c>
      <c r="E2324" s="190" t="s">
        <v>341</v>
      </c>
      <c r="F2324" s="190" t="s">
        <v>17248</v>
      </c>
      <c r="G2324" s="190">
        <v>84472</v>
      </c>
      <c r="H2324" s="191">
        <v>0.53890000000000005</v>
      </c>
    </row>
    <row r="2325" spans="2:8" x14ac:dyDescent="0.25">
      <c r="B2325" s="190">
        <v>45015</v>
      </c>
      <c r="C2325" s="190" t="s">
        <v>13687</v>
      </c>
      <c r="D2325" s="190" t="s">
        <v>44</v>
      </c>
      <c r="E2325" s="190" t="s">
        <v>141</v>
      </c>
      <c r="F2325" s="190" t="s">
        <v>17248</v>
      </c>
      <c r="G2325" s="190">
        <v>92053</v>
      </c>
      <c r="H2325" s="191">
        <v>0.50419999999999998</v>
      </c>
    </row>
    <row r="2326" spans="2:8" x14ac:dyDescent="0.25">
      <c r="B2326" s="190">
        <v>45017</v>
      </c>
      <c r="C2326" s="190" t="s">
        <v>13691</v>
      </c>
      <c r="D2326" s="190" t="s">
        <v>44</v>
      </c>
      <c r="E2326" s="190" t="s">
        <v>321</v>
      </c>
      <c r="F2326" s="190" t="s">
        <v>17248</v>
      </c>
      <c r="G2326" s="190">
        <v>6148</v>
      </c>
      <c r="H2326" s="191">
        <v>0.49930000000000002</v>
      </c>
    </row>
    <row r="2327" spans="2:8" x14ac:dyDescent="0.25">
      <c r="B2327" s="190">
        <v>45019</v>
      </c>
      <c r="C2327" s="190" t="s">
        <v>13695</v>
      </c>
      <c r="D2327" s="190" t="s">
        <v>44</v>
      </c>
      <c r="E2327" s="190" t="s">
        <v>451</v>
      </c>
      <c r="F2327" s="190" t="s">
        <v>17248</v>
      </c>
      <c r="G2327" s="190">
        <v>156887</v>
      </c>
      <c r="H2327" s="191">
        <v>0.46560000000000001</v>
      </c>
    </row>
    <row r="2328" spans="2:8" x14ac:dyDescent="0.25">
      <c r="B2328" s="190">
        <v>45021</v>
      </c>
      <c r="C2328" s="190" t="s">
        <v>13697</v>
      </c>
      <c r="D2328" s="190" t="s">
        <v>44</v>
      </c>
      <c r="E2328" s="190" t="s">
        <v>426</v>
      </c>
      <c r="F2328" s="190" t="s">
        <v>17248</v>
      </c>
      <c r="G2328" s="190">
        <v>20912</v>
      </c>
      <c r="H2328" s="191">
        <v>0.46079999999999999</v>
      </c>
    </row>
    <row r="2329" spans="2:8" x14ac:dyDescent="0.25">
      <c r="B2329" s="190">
        <v>45023</v>
      </c>
      <c r="C2329" s="190" t="s">
        <v>13701</v>
      </c>
      <c r="D2329" s="190" t="s">
        <v>44</v>
      </c>
      <c r="E2329" s="190" t="s">
        <v>514</v>
      </c>
      <c r="F2329" s="190" t="s">
        <v>17248</v>
      </c>
      <c r="G2329" s="190">
        <v>11946</v>
      </c>
      <c r="H2329" s="191">
        <v>0.46360000000000001</v>
      </c>
    </row>
    <row r="2330" spans="2:8" x14ac:dyDescent="0.25">
      <c r="B2330" s="190">
        <v>45025</v>
      </c>
      <c r="C2330" s="190" t="s">
        <v>13705</v>
      </c>
      <c r="D2330" s="190" t="s">
        <v>44</v>
      </c>
      <c r="E2330" s="190" t="s">
        <v>547</v>
      </c>
      <c r="F2330" s="190" t="s">
        <v>17248</v>
      </c>
      <c r="G2330" s="190">
        <v>17042</v>
      </c>
      <c r="H2330" s="191">
        <v>0.45159999999999995</v>
      </c>
    </row>
    <row r="2331" spans="2:8" x14ac:dyDescent="0.25">
      <c r="B2331" s="190">
        <v>45027</v>
      </c>
      <c r="C2331" s="190" t="s">
        <v>13709</v>
      </c>
      <c r="D2331" s="190" t="s">
        <v>44</v>
      </c>
      <c r="E2331" s="190" t="s">
        <v>578</v>
      </c>
      <c r="F2331" s="190" t="s">
        <v>17248</v>
      </c>
      <c r="G2331" s="190">
        <v>13849</v>
      </c>
      <c r="H2331" s="191">
        <v>0.47409999999999997</v>
      </c>
    </row>
    <row r="2332" spans="2:8" x14ac:dyDescent="0.25">
      <c r="B2332" s="190">
        <v>45029</v>
      </c>
      <c r="C2332" s="190" t="s">
        <v>13713</v>
      </c>
      <c r="D2332" s="190" t="s">
        <v>44</v>
      </c>
      <c r="E2332" s="190" t="s">
        <v>611</v>
      </c>
      <c r="F2332" s="190" t="s">
        <v>17248</v>
      </c>
      <c r="G2332" s="190">
        <v>14200</v>
      </c>
      <c r="H2332" s="191">
        <v>0.45669999999999999</v>
      </c>
    </row>
    <row r="2333" spans="2:8" x14ac:dyDescent="0.25">
      <c r="B2333" s="190">
        <v>45031</v>
      </c>
      <c r="C2333" s="190" t="s">
        <v>13717</v>
      </c>
      <c r="D2333" s="190" t="s">
        <v>44</v>
      </c>
      <c r="E2333" s="190" t="s">
        <v>651</v>
      </c>
      <c r="F2333" s="190" t="s">
        <v>17248</v>
      </c>
      <c r="G2333" s="190">
        <v>25410</v>
      </c>
      <c r="H2333" s="191">
        <v>0.46639999999999998</v>
      </c>
    </row>
    <row r="2334" spans="2:8" x14ac:dyDescent="0.25">
      <c r="B2334" s="190">
        <v>45033</v>
      </c>
      <c r="C2334" s="190" t="s">
        <v>13721</v>
      </c>
      <c r="D2334" s="190" t="s">
        <v>44</v>
      </c>
      <c r="E2334" s="190" t="s">
        <v>677</v>
      </c>
      <c r="F2334" s="190" t="s">
        <v>17248</v>
      </c>
      <c r="G2334" s="190">
        <v>10078</v>
      </c>
      <c r="H2334" s="191">
        <v>0.41520000000000001</v>
      </c>
    </row>
    <row r="2335" spans="2:8" x14ac:dyDescent="0.25">
      <c r="B2335" s="190">
        <v>45035</v>
      </c>
      <c r="C2335" s="190" t="s">
        <v>13725</v>
      </c>
      <c r="D2335" s="190" t="s">
        <v>44</v>
      </c>
      <c r="E2335" s="190" t="s">
        <v>404</v>
      </c>
      <c r="F2335" s="190" t="s">
        <v>17248</v>
      </c>
      <c r="G2335" s="190">
        <v>65957</v>
      </c>
      <c r="H2335" s="191">
        <v>0.53049999999999997</v>
      </c>
    </row>
    <row r="2336" spans="2:8" x14ac:dyDescent="0.25">
      <c r="B2336" s="190">
        <v>45037</v>
      </c>
      <c r="C2336" s="190" t="s">
        <v>13727</v>
      </c>
      <c r="D2336" s="190" t="s">
        <v>44</v>
      </c>
      <c r="E2336" s="190" t="s">
        <v>731</v>
      </c>
      <c r="F2336" s="190" t="s">
        <v>17248</v>
      </c>
      <c r="G2336" s="190">
        <v>10715</v>
      </c>
      <c r="H2336" s="191">
        <v>0.47200000000000003</v>
      </c>
    </row>
    <row r="2337" spans="2:8" x14ac:dyDescent="0.25">
      <c r="B2337" s="190">
        <v>45039</v>
      </c>
      <c r="C2337" s="190" t="s">
        <v>13729</v>
      </c>
      <c r="D2337" s="190" t="s">
        <v>44</v>
      </c>
      <c r="E2337" s="190" t="s">
        <v>65</v>
      </c>
      <c r="F2337" s="190" t="s">
        <v>17248</v>
      </c>
      <c r="G2337" s="190">
        <v>8727</v>
      </c>
      <c r="H2337" s="191">
        <v>0.45789999999999997</v>
      </c>
    </row>
    <row r="2338" spans="2:8" x14ac:dyDescent="0.25">
      <c r="B2338" s="190">
        <v>45041</v>
      </c>
      <c r="C2338" s="190" t="s">
        <v>13731</v>
      </c>
      <c r="D2338" s="190" t="s">
        <v>44</v>
      </c>
      <c r="E2338" s="190" t="s">
        <v>738</v>
      </c>
      <c r="F2338" s="190" t="s">
        <v>17248</v>
      </c>
      <c r="G2338" s="190">
        <v>50639</v>
      </c>
      <c r="H2338" s="191">
        <v>0.45860000000000001</v>
      </c>
    </row>
    <row r="2339" spans="2:8" x14ac:dyDescent="0.25">
      <c r="B2339" s="190">
        <v>45043</v>
      </c>
      <c r="C2339" s="190" t="s">
        <v>13735</v>
      </c>
      <c r="D2339" s="190" t="s">
        <v>44</v>
      </c>
      <c r="E2339" s="190" t="s">
        <v>816</v>
      </c>
      <c r="F2339" s="190" t="s">
        <v>17248</v>
      </c>
      <c r="G2339" s="190">
        <v>29557</v>
      </c>
      <c r="H2339" s="191">
        <v>0.53720000000000001</v>
      </c>
    </row>
    <row r="2340" spans="2:8" x14ac:dyDescent="0.25">
      <c r="B2340" s="190">
        <v>45045</v>
      </c>
      <c r="C2340" s="190" t="s">
        <v>13739</v>
      </c>
      <c r="D2340" s="190" t="s">
        <v>44</v>
      </c>
      <c r="E2340" s="190" t="s">
        <v>843</v>
      </c>
      <c r="F2340" s="190" t="s">
        <v>17248</v>
      </c>
      <c r="G2340" s="190">
        <v>211967</v>
      </c>
      <c r="H2340" s="191">
        <v>0.51070000000000004</v>
      </c>
    </row>
    <row r="2341" spans="2:8" x14ac:dyDescent="0.25">
      <c r="B2341" s="190">
        <v>45047</v>
      </c>
      <c r="C2341" s="190" t="s">
        <v>13743</v>
      </c>
      <c r="D2341" s="190" t="s">
        <v>44</v>
      </c>
      <c r="E2341" s="190" t="s">
        <v>869</v>
      </c>
      <c r="F2341" s="190" t="s">
        <v>17248</v>
      </c>
      <c r="G2341" s="190">
        <v>26734</v>
      </c>
      <c r="H2341" s="191">
        <v>0.47360000000000002</v>
      </c>
    </row>
    <row r="2342" spans="2:8" x14ac:dyDescent="0.25">
      <c r="B2342" s="190">
        <v>45049</v>
      </c>
      <c r="C2342" s="190" t="s">
        <v>13747</v>
      </c>
      <c r="D2342" s="190" t="s">
        <v>44</v>
      </c>
      <c r="E2342" s="190" t="s">
        <v>893</v>
      </c>
      <c r="F2342" s="190" t="s">
        <v>17248</v>
      </c>
      <c r="G2342" s="190">
        <v>7371</v>
      </c>
      <c r="H2342" s="191">
        <v>0.46029999999999999</v>
      </c>
    </row>
    <row r="2343" spans="2:8" x14ac:dyDescent="0.25">
      <c r="B2343" s="190">
        <v>45051</v>
      </c>
      <c r="C2343" s="190" t="s">
        <v>13751</v>
      </c>
      <c r="D2343" s="190" t="s">
        <v>44</v>
      </c>
      <c r="E2343" s="190" t="s">
        <v>918</v>
      </c>
      <c r="F2343" s="190" t="s">
        <v>17248</v>
      </c>
      <c r="G2343" s="190">
        <v>147628</v>
      </c>
      <c r="H2343" s="191">
        <v>0.49810000000000004</v>
      </c>
    </row>
    <row r="2344" spans="2:8" x14ac:dyDescent="0.25">
      <c r="B2344" s="190">
        <v>45053</v>
      </c>
      <c r="C2344" s="190" t="s">
        <v>13755</v>
      </c>
      <c r="D2344" s="190" t="s">
        <v>44</v>
      </c>
      <c r="E2344" s="190" t="s">
        <v>947</v>
      </c>
      <c r="F2344" s="190" t="s">
        <v>17248</v>
      </c>
      <c r="G2344" s="190">
        <v>10067</v>
      </c>
      <c r="H2344" s="191">
        <v>0.41350000000000003</v>
      </c>
    </row>
    <row r="2345" spans="2:8" x14ac:dyDescent="0.25">
      <c r="B2345" s="190">
        <v>45055</v>
      </c>
      <c r="C2345" s="190" t="s">
        <v>13759</v>
      </c>
      <c r="D2345" s="190" t="s">
        <v>44</v>
      </c>
      <c r="E2345" s="190" t="s">
        <v>972</v>
      </c>
      <c r="F2345" s="190" t="s">
        <v>17248</v>
      </c>
      <c r="G2345" s="190">
        <v>28281</v>
      </c>
      <c r="H2345" s="191">
        <v>0.52539999999999998</v>
      </c>
    </row>
    <row r="2346" spans="2:8" x14ac:dyDescent="0.25">
      <c r="B2346" s="190">
        <v>45057</v>
      </c>
      <c r="C2346" s="190" t="s">
        <v>13763</v>
      </c>
      <c r="D2346" s="190" t="s">
        <v>44</v>
      </c>
      <c r="E2346" s="190" t="s">
        <v>993</v>
      </c>
      <c r="F2346" s="190" t="s">
        <v>17248</v>
      </c>
      <c r="G2346" s="190">
        <v>42374</v>
      </c>
      <c r="H2346" s="191">
        <v>0.52670000000000006</v>
      </c>
    </row>
    <row r="2347" spans="2:8" x14ac:dyDescent="0.25">
      <c r="B2347" s="190">
        <v>45059</v>
      </c>
      <c r="C2347" s="190" t="s">
        <v>13767</v>
      </c>
      <c r="D2347" s="190" t="s">
        <v>44</v>
      </c>
      <c r="E2347" s="190" t="s">
        <v>1017</v>
      </c>
      <c r="F2347" s="190" t="s">
        <v>17248</v>
      </c>
      <c r="G2347" s="190">
        <v>25118</v>
      </c>
      <c r="H2347" s="191">
        <v>0.45340000000000003</v>
      </c>
    </row>
    <row r="2348" spans="2:8" x14ac:dyDescent="0.25">
      <c r="B2348" s="190">
        <v>45061</v>
      </c>
      <c r="C2348" s="190" t="s">
        <v>13771</v>
      </c>
      <c r="D2348" s="190" t="s">
        <v>44</v>
      </c>
      <c r="E2348" s="190" t="s">
        <v>1040</v>
      </c>
      <c r="F2348" s="190" t="s">
        <v>17248</v>
      </c>
      <c r="G2348" s="190">
        <v>5687</v>
      </c>
      <c r="H2348" s="191">
        <v>0.38700000000000001</v>
      </c>
    </row>
    <row r="2349" spans="2:8" x14ac:dyDescent="0.25">
      <c r="B2349" s="190">
        <v>45063</v>
      </c>
      <c r="C2349" s="190" t="s">
        <v>13775</v>
      </c>
      <c r="D2349" s="190" t="s">
        <v>44</v>
      </c>
      <c r="E2349" s="190" t="s">
        <v>1064</v>
      </c>
      <c r="F2349" s="190" t="s">
        <v>17248</v>
      </c>
      <c r="G2349" s="190">
        <v>123366</v>
      </c>
      <c r="H2349" s="191">
        <v>0.51180000000000003</v>
      </c>
    </row>
    <row r="2350" spans="2:8" x14ac:dyDescent="0.25">
      <c r="B2350" s="190">
        <v>45065</v>
      </c>
      <c r="C2350" s="190" t="s">
        <v>13777</v>
      </c>
      <c r="D2350" s="190" t="s">
        <v>44</v>
      </c>
      <c r="E2350" s="190" t="s">
        <v>1093</v>
      </c>
      <c r="F2350" s="190" t="s">
        <v>17248</v>
      </c>
      <c r="G2350" s="190">
        <v>4800</v>
      </c>
      <c r="H2350" s="191">
        <v>0.52429999999999999</v>
      </c>
    </row>
    <row r="2351" spans="2:8" x14ac:dyDescent="0.25">
      <c r="B2351" s="190">
        <v>45067</v>
      </c>
      <c r="C2351" s="190" t="s">
        <v>13781</v>
      </c>
      <c r="D2351" s="190" t="s">
        <v>44</v>
      </c>
      <c r="E2351" s="190" t="s">
        <v>866</v>
      </c>
      <c r="F2351" s="190" t="s">
        <v>17248</v>
      </c>
      <c r="G2351" s="190">
        <v>10672</v>
      </c>
      <c r="H2351" s="191">
        <v>0.42829999999999996</v>
      </c>
    </row>
    <row r="2352" spans="2:8" x14ac:dyDescent="0.25">
      <c r="B2352" s="190">
        <v>45069</v>
      </c>
      <c r="C2352" s="190" t="s">
        <v>13785</v>
      </c>
      <c r="D2352" s="190" t="s">
        <v>44</v>
      </c>
      <c r="E2352" s="190" t="s">
        <v>1134</v>
      </c>
      <c r="F2352" s="190" t="s">
        <v>17248</v>
      </c>
      <c r="G2352" s="190">
        <v>9615</v>
      </c>
      <c r="H2352" s="191">
        <v>0.43560000000000004</v>
      </c>
    </row>
    <row r="2353" spans="2:8" x14ac:dyDescent="0.25">
      <c r="B2353" s="190">
        <v>45071</v>
      </c>
      <c r="C2353" s="190" t="s">
        <v>13789</v>
      </c>
      <c r="D2353" s="190" t="s">
        <v>44</v>
      </c>
      <c r="E2353" s="190" t="s">
        <v>1154</v>
      </c>
      <c r="F2353" s="190" t="s">
        <v>17248</v>
      </c>
      <c r="G2353" s="190">
        <v>14769</v>
      </c>
      <c r="H2353" s="191">
        <v>0.47989999999999999</v>
      </c>
    </row>
    <row r="2354" spans="2:8" x14ac:dyDescent="0.25">
      <c r="B2354" s="190">
        <v>45073</v>
      </c>
      <c r="C2354" s="190" t="s">
        <v>13793</v>
      </c>
      <c r="D2354" s="190" t="s">
        <v>44</v>
      </c>
      <c r="E2354" s="190" t="s">
        <v>1177</v>
      </c>
      <c r="F2354" s="190" t="s">
        <v>17248</v>
      </c>
      <c r="G2354" s="190">
        <v>36541</v>
      </c>
      <c r="H2354" s="191">
        <v>0.54369999999999996</v>
      </c>
    </row>
    <row r="2355" spans="2:8" x14ac:dyDescent="0.25">
      <c r="B2355" s="190">
        <v>45075</v>
      </c>
      <c r="C2355" s="190" t="s">
        <v>13797</v>
      </c>
      <c r="D2355" s="190" t="s">
        <v>44</v>
      </c>
      <c r="E2355" s="190" t="s">
        <v>1197</v>
      </c>
      <c r="F2355" s="190" t="s">
        <v>17248</v>
      </c>
      <c r="G2355" s="190">
        <v>30694</v>
      </c>
      <c r="H2355" s="191">
        <v>0.433</v>
      </c>
    </row>
    <row r="2356" spans="2:8" x14ac:dyDescent="0.25">
      <c r="B2356" s="190">
        <v>45077</v>
      </c>
      <c r="C2356" s="190" t="s">
        <v>13801</v>
      </c>
      <c r="D2356" s="190" t="s">
        <v>44</v>
      </c>
      <c r="E2356" s="190" t="s">
        <v>1219</v>
      </c>
      <c r="F2356" s="190" t="s">
        <v>17248</v>
      </c>
      <c r="G2356" s="190">
        <v>50262</v>
      </c>
      <c r="H2356" s="191">
        <v>0.46869999999999995</v>
      </c>
    </row>
    <row r="2357" spans="2:8" x14ac:dyDescent="0.25">
      <c r="B2357" s="190">
        <v>45079</v>
      </c>
      <c r="C2357" s="190" t="s">
        <v>13803</v>
      </c>
      <c r="D2357" s="190" t="s">
        <v>44</v>
      </c>
      <c r="E2357" s="190" t="s">
        <v>1215</v>
      </c>
      <c r="F2357" s="190" t="s">
        <v>17248</v>
      </c>
      <c r="G2357" s="190">
        <v>150974</v>
      </c>
      <c r="H2357" s="191">
        <v>0.44969999999999999</v>
      </c>
    </row>
    <row r="2358" spans="2:8" x14ac:dyDescent="0.25">
      <c r="B2358" s="190">
        <v>45081</v>
      </c>
      <c r="C2358" s="190" t="s">
        <v>13805</v>
      </c>
      <c r="D2358" s="190" t="s">
        <v>44</v>
      </c>
      <c r="E2358" s="190" t="s">
        <v>1256</v>
      </c>
      <c r="F2358" s="190" t="s">
        <v>17248</v>
      </c>
      <c r="G2358" s="190">
        <v>8530</v>
      </c>
      <c r="H2358" s="191">
        <v>0.50580000000000003</v>
      </c>
    </row>
    <row r="2359" spans="2:8" x14ac:dyDescent="0.25">
      <c r="B2359" s="190">
        <v>45083</v>
      </c>
      <c r="C2359" s="190" t="s">
        <v>13807</v>
      </c>
      <c r="D2359" s="190" t="s">
        <v>44</v>
      </c>
      <c r="E2359" s="190" t="s">
        <v>1278</v>
      </c>
      <c r="F2359" s="190" t="s">
        <v>17248</v>
      </c>
      <c r="G2359" s="190">
        <v>128571</v>
      </c>
      <c r="H2359" s="191">
        <v>0.49689999999999995</v>
      </c>
    </row>
    <row r="2360" spans="2:8" x14ac:dyDescent="0.25">
      <c r="B2360" s="190">
        <v>45085</v>
      </c>
      <c r="C2360" s="190" t="s">
        <v>13811</v>
      </c>
      <c r="D2360" s="190" t="s">
        <v>44</v>
      </c>
      <c r="E2360" s="190" t="s">
        <v>1301</v>
      </c>
      <c r="F2360" s="190" t="s">
        <v>17248</v>
      </c>
      <c r="G2360" s="190">
        <v>39279</v>
      </c>
      <c r="H2360" s="191">
        <v>0.46250000000000002</v>
      </c>
    </row>
    <row r="2361" spans="2:8" x14ac:dyDescent="0.25">
      <c r="B2361" s="190">
        <v>45087</v>
      </c>
      <c r="C2361" s="190" t="s">
        <v>13815</v>
      </c>
      <c r="D2361" s="190" t="s">
        <v>44</v>
      </c>
      <c r="E2361" s="190" t="s">
        <v>756</v>
      </c>
      <c r="F2361" s="190" t="s">
        <v>17248</v>
      </c>
      <c r="G2361" s="190">
        <v>10102</v>
      </c>
      <c r="H2361" s="191">
        <v>0.45</v>
      </c>
    </row>
    <row r="2362" spans="2:8" x14ac:dyDescent="0.25">
      <c r="B2362" s="190">
        <v>45089</v>
      </c>
      <c r="C2362" s="190" t="s">
        <v>13819</v>
      </c>
      <c r="D2362" s="190" t="s">
        <v>44</v>
      </c>
      <c r="E2362" s="190" t="s">
        <v>1337</v>
      </c>
      <c r="F2362" s="190" t="s">
        <v>17248</v>
      </c>
      <c r="G2362" s="190">
        <v>11096</v>
      </c>
      <c r="H2362" s="191">
        <v>0.41259999999999997</v>
      </c>
    </row>
    <row r="2363" spans="2:8" x14ac:dyDescent="0.25">
      <c r="B2363" s="190">
        <v>45091</v>
      </c>
      <c r="C2363" s="190" t="s">
        <v>13823</v>
      </c>
      <c r="D2363" s="190" t="s">
        <v>44</v>
      </c>
      <c r="E2363" s="190" t="s">
        <v>634</v>
      </c>
      <c r="F2363" s="190" t="s">
        <v>17248</v>
      </c>
      <c r="G2363" s="190">
        <v>118489</v>
      </c>
      <c r="H2363" s="191">
        <v>0.52490000000000003</v>
      </c>
    </row>
    <row r="2364" spans="2:8" x14ac:dyDescent="0.25">
      <c r="B2364" s="190">
        <v>46003</v>
      </c>
      <c r="C2364" s="190" t="s">
        <v>13825</v>
      </c>
      <c r="D2364" s="190" t="s">
        <v>45</v>
      </c>
      <c r="E2364" s="190" t="s">
        <v>91</v>
      </c>
      <c r="F2364" s="190" t="s">
        <v>17249</v>
      </c>
      <c r="G2364" s="190">
        <v>1327</v>
      </c>
      <c r="H2364" s="191">
        <v>0.63800000000000001</v>
      </c>
    </row>
    <row r="2365" spans="2:8" x14ac:dyDescent="0.25">
      <c r="B2365" s="190">
        <v>46005</v>
      </c>
      <c r="C2365" s="190" t="s">
        <v>13831</v>
      </c>
      <c r="D2365" s="190" t="s">
        <v>45</v>
      </c>
      <c r="E2365" s="190" t="s">
        <v>133</v>
      </c>
      <c r="F2365" s="190" t="s">
        <v>17249</v>
      </c>
      <c r="G2365" s="190">
        <v>7781</v>
      </c>
      <c r="H2365" s="191">
        <v>0.54899999999999993</v>
      </c>
    </row>
    <row r="2366" spans="2:8" x14ac:dyDescent="0.25">
      <c r="B2366" s="190">
        <v>46007</v>
      </c>
      <c r="C2366" s="190" t="s">
        <v>13835</v>
      </c>
      <c r="D2366" s="190" t="s">
        <v>45</v>
      </c>
      <c r="E2366" s="190" t="s">
        <v>183</v>
      </c>
      <c r="F2366" s="190" t="s">
        <v>17249</v>
      </c>
      <c r="G2366" s="190">
        <v>1118</v>
      </c>
      <c r="H2366" s="191">
        <v>0.48039999999999999</v>
      </c>
    </row>
    <row r="2367" spans="2:8" x14ac:dyDescent="0.25">
      <c r="B2367" s="190">
        <v>46009</v>
      </c>
      <c r="C2367" s="190" t="s">
        <v>13839</v>
      </c>
      <c r="D2367" s="190" t="s">
        <v>45</v>
      </c>
      <c r="E2367" s="190" t="s">
        <v>228</v>
      </c>
      <c r="F2367" s="190" t="s">
        <v>17249</v>
      </c>
      <c r="G2367" s="190">
        <v>3808</v>
      </c>
      <c r="H2367" s="191">
        <v>0.65189999999999992</v>
      </c>
    </row>
    <row r="2368" spans="2:8" x14ac:dyDescent="0.25">
      <c r="B2368" s="190">
        <v>46011</v>
      </c>
      <c r="C2368" s="190" t="s">
        <v>13843</v>
      </c>
      <c r="D2368" s="190" t="s">
        <v>45</v>
      </c>
      <c r="E2368" s="190" t="s">
        <v>273</v>
      </c>
      <c r="F2368" s="190" t="s">
        <v>17249</v>
      </c>
      <c r="G2368" s="190">
        <v>12686</v>
      </c>
      <c r="H2368" s="191">
        <v>0.43240000000000001</v>
      </c>
    </row>
    <row r="2369" spans="2:8" x14ac:dyDescent="0.25">
      <c r="B2369" s="190">
        <v>46013</v>
      </c>
      <c r="C2369" s="190" t="s">
        <v>13847</v>
      </c>
      <c r="D2369" s="190" t="s">
        <v>45</v>
      </c>
      <c r="E2369" s="190" t="s">
        <v>249</v>
      </c>
      <c r="F2369" s="190" t="s">
        <v>17249</v>
      </c>
      <c r="G2369" s="190">
        <v>16051</v>
      </c>
      <c r="H2369" s="191">
        <v>0.52839999999999998</v>
      </c>
    </row>
    <row r="2370" spans="2:8" x14ac:dyDescent="0.25">
      <c r="B2370" s="190">
        <v>46015</v>
      </c>
      <c r="C2370" s="190" t="s">
        <v>13851</v>
      </c>
      <c r="D2370" s="190" t="s">
        <v>45</v>
      </c>
      <c r="E2370" s="190" t="s">
        <v>347</v>
      </c>
      <c r="F2370" s="190" t="s">
        <v>17249</v>
      </c>
      <c r="G2370" s="190">
        <v>2431</v>
      </c>
      <c r="H2370" s="191">
        <v>0.56869999999999998</v>
      </c>
    </row>
    <row r="2371" spans="2:8" x14ac:dyDescent="0.25">
      <c r="B2371" s="190">
        <v>46017</v>
      </c>
      <c r="C2371" s="190" t="s">
        <v>13855</v>
      </c>
      <c r="D2371" s="190" t="s">
        <v>45</v>
      </c>
      <c r="E2371" s="190" t="s">
        <v>314</v>
      </c>
      <c r="F2371" s="190" t="s">
        <v>17249</v>
      </c>
      <c r="G2371" s="190">
        <v>526</v>
      </c>
      <c r="H2371" s="191">
        <v>0.42869999999999997</v>
      </c>
    </row>
    <row r="2372" spans="2:8" x14ac:dyDescent="0.25">
      <c r="B2372" s="190">
        <v>46019</v>
      </c>
      <c r="C2372" s="190" t="s">
        <v>13859</v>
      </c>
      <c r="D2372" s="190" t="s">
        <v>45</v>
      </c>
      <c r="E2372" s="190" t="s">
        <v>197</v>
      </c>
      <c r="F2372" s="190" t="s">
        <v>17249</v>
      </c>
      <c r="G2372" s="190">
        <v>4798</v>
      </c>
      <c r="H2372" s="191">
        <v>0.58430000000000004</v>
      </c>
    </row>
    <row r="2373" spans="2:8" x14ac:dyDescent="0.25">
      <c r="B2373" s="190">
        <v>46021</v>
      </c>
      <c r="C2373" s="190" t="s">
        <v>13863</v>
      </c>
      <c r="D2373" s="190" t="s">
        <v>45</v>
      </c>
      <c r="E2373" s="190" t="s">
        <v>190</v>
      </c>
      <c r="F2373" s="190" t="s">
        <v>17249</v>
      </c>
      <c r="G2373" s="190">
        <v>834</v>
      </c>
      <c r="H2373" s="191">
        <v>0.69269999999999998</v>
      </c>
    </row>
    <row r="2374" spans="2:8" x14ac:dyDescent="0.25">
      <c r="B2374" s="190">
        <v>46023</v>
      </c>
      <c r="C2374" s="190" t="s">
        <v>13867</v>
      </c>
      <c r="D2374" s="190" t="s">
        <v>45</v>
      </c>
      <c r="E2374" s="190" t="s">
        <v>485</v>
      </c>
      <c r="F2374" s="190" t="s">
        <v>17249</v>
      </c>
      <c r="G2374" s="190">
        <v>3677</v>
      </c>
      <c r="H2374" s="191">
        <v>0.55920000000000003</v>
      </c>
    </row>
    <row r="2375" spans="2:8" x14ac:dyDescent="0.25">
      <c r="B2375" s="190">
        <v>46025</v>
      </c>
      <c r="C2375" s="190" t="s">
        <v>13871</v>
      </c>
      <c r="D2375" s="190" t="s">
        <v>45</v>
      </c>
      <c r="E2375" s="190" t="s">
        <v>122</v>
      </c>
      <c r="F2375" s="190" t="s">
        <v>17249</v>
      </c>
      <c r="G2375" s="190">
        <v>1909</v>
      </c>
      <c r="H2375" s="191">
        <v>0.66559999999999997</v>
      </c>
    </row>
    <row r="2376" spans="2:8" x14ac:dyDescent="0.25">
      <c r="B2376" s="190">
        <v>46027</v>
      </c>
      <c r="C2376" s="190" t="s">
        <v>13875</v>
      </c>
      <c r="D2376" s="190" t="s">
        <v>45</v>
      </c>
      <c r="E2376" s="190" t="s">
        <v>385</v>
      </c>
      <c r="F2376" s="190" t="s">
        <v>17249</v>
      </c>
      <c r="G2376" s="190">
        <v>4913</v>
      </c>
      <c r="H2376" s="191">
        <v>0.38990000000000002</v>
      </c>
    </row>
    <row r="2377" spans="2:8" x14ac:dyDescent="0.25">
      <c r="B2377" s="190">
        <v>46029</v>
      </c>
      <c r="C2377" s="190" t="s">
        <v>13879</v>
      </c>
      <c r="D2377" s="190" t="s">
        <v>45</v>
      </c>
      <c r="E2377" s="190" t="s">
        <v>579</v>
      </c>
      <c r="F2377" s="190" t="s">
        <v>17249</v>
      </c>
      <c r="G2377" s="190">
        <v>11193</v>
      </c>
      <c r="H2377" s="191">
        <v>0.50979999999999992</v>
      </c>
    </row>
    <row r="2378" spans="2:8" x14ac:dyDescent="0.25">
      <c r="B2378" s="190">
        <v>46031</v>
      </c>
      <c r="C2378" s="190" t="s">
        <v>13883</v>
      </c>
      <c r="D2378" s="190" t="s">
        <v>45</v>
      </c>
      <c r="E2378" s="190" t="s">
        <v>612</v>
      </c>
      <c r="F2378" s="190" t="s">
        <v>17249</v>
      </c>
      <c r="G2378" s="190">
        <v>1418</v>
      </c>
      <c r="H2378" s="191">
        <v>0.52060000000000006</v>
      </c>
    </row>
    <row r="2379" spans="2:8" x14ac:dyDescent="0.25">
      <c r="B2379" s="190">
        <v>46033</v>
      </c>
      <c r="C2379" s="190" t="s">
        <v>13887</v>
      </c>
      <c r="D2379" s="190" t="s">
        <v>45</v>
      </c>
      <c r="E2379" s="190" t="s">
        <v>408</v>
      </c>
      <c r="F2379" s="190" t="s">
        <v>17249</v>
      </c>
      <c r="G2379" s="190">
        <v>4442</v>
      </c>
      <c r="H2379" s="191">
        <v>0.58530000000000004</v>
      </c>
    </row>
    <row r="2380" spans="2:8" x14ac:dyDescent="0.25">
      <c r="B2380" s="190">
        <v>46035</v>
      </c>
      <c r="C2380" s="190" t="s">
        <v>13891</v>
      </c>
      <c r="D2380" s="190" t="s">
        <v>45</v>
      </c>
      <c r="E2380" s="190" t="s">
        <v>678</v>
      </c>
      <c r="F2380" s="190" t="s">
        <v>17249</v>
      </c>
      <c r="G2380" s="190">
        <v>8216</v>
      </c>
      <c r="H2380" s="191">
        <v>0.51329999999999998</v>
      </c>
    </row>
    <row r="2381" spans="2:8" x14ac:dyDescent="0.25">
      <c r="B2381" s="190">
        <v>46037</v>
      </c>
      <c r="C2381" s="190" t="s">
        <v>13895</v>
      </c>
      <c r="D2381" s="190" t="s">
        <v>45</v>
      </c>
      <c r="E2381" s="190" t="s">
        <v>709</v>
      </c>
      <c r="F2381" s="190" t="s">
        <v>17249</v>
      </c>
      <c r="G2381" s="190">
        <v>2731</v>
      </c>
      <c r="H2381" s="191">
        <v>0.59819999999999995</v>
      </c>
    </row>
    <row r="2382" spans="2:8" x14ac:dyDescent="0.25">
      <c r="B2382" s="190">
        <v>46039</v>
      </c>
      <c r="C2382" s="190" t="s">
        <v>13899</v>
      </c>
      <c r="D2382" s="190" t="s">
        <v>45</v>
      </c>
      <c r="E2382" s="190" t="s">
        <v>732</v>
      </c>
      <c r="F2382" s="190" t="s">
        <v>17249</v>
      </c>
      <c r="G2382" s="190">
        <v>2517</v>
      </c>
      <c r="H2382" s="191">
        <v>0.69279999999999997</v>
      </c>
    </row>
    <row r="2383" spans="2:8" x14ac:dyDescent="0.25">
      <c r="B2383" s="190">
        <v>46041</v>
      </c>
      <c r="C2383" s="190" t="s">
        <v>13903</v>
      </c>
      <c r="D2383" s="190" t="s">
        <v>45</v>
      </c>
      <c r="E2383" s="190" t="s">
        <v>763</v>
      </c>
      <c r="F2383" s="190" t="s">
        <v>17249</v>
      </c>
      <c r="G2383" s="190">
        <v>1613</v>
      </c>
      <c r="H2383" s="191">
        <v>0.41739999999999999</v>
      </c>
    </row>
    <row r="2384" spans="2:8" x14ac:dyDescent="0.25">
      <c r="B2384" s="190">
        <v>46043</v>
      </c>
      <c r="C2384" s="190" t="s">
        <v>13907</v>
      </c>
      <c r="D2384" s="190" t="s">
        <v>45</v>
      </c>
      <c r="E2384" s="190" t="s">
        <v>169</v>
      </c>
      <c r="F2384" s="190" t="s">
        <v>17249</v>
      </c>
      <c r="G2384" s="190">
        <v>1599</v>
      </c>
      <c r="H2384" s="191">
        <v>0.66709999999999992</v>
      </c>
    </row>
    <row r="2385" spans="2:8" x14ac:dyDescent="0.25">
      <c r="B2385" s="190">
        <v>46045</v>
      </c>
      <c r="C2385" s="190" t="s">
        <v>13911</v>
      </c>
      <c r="D2385" s="190" t="s">
        <v>45</v>
      </c>
      <c r="E2385" s="190" t="s">
        <v>817</v>
      </c>
      <c r="F2385" s="190" t="s">
        <v>17249</v>
      </c>
      <c r="G2385" s="190">
        <v>2014</v>
      </c>
      <c r="H2385" s="191">
        <v>0.65260000000000007</v>
      </c>
    </row>
    <row r="2386" spans="2:8" x14ac:dyDescent="0.25">
      <c r="B2386" s="190">
        <v>46047</v>
      </c>
      <c r="C2386" s="190" t="s">
        <v>13915</v>
      </c>
      <c r="D2386" s="190" t="s">
        <v>45</v>
      </c>
      <c r="E2386" s="190" t="s">
        <v>844</v>
      </c>
      <c r="F2386" s="190" t="s">
        <v>17249</v>
      </c>
      <c r="G2386" s="190">
        <v>3315</v>
      </c>
      <c r="H2386" s="191">
        <v>0.56430000000000002</v>
      </c>
    </row>
    <row r="2387" spans="2:8" x14ac:dyDescent="0.25">
      <c r="B2387" s="190">
        <v>46049</v>
      </c>
      <c r="C2387" s="190" t="s">
        <v>13919</v>
      </c>
      <c r="D2387" s="190" t="s">
        <v>45</v>
      </c>
      <c r="E2387" s="190" t="s">
        <v>870</v>
      </c>
      <c r="F2387" s="190" t="s">
        <v>17249</v>
      </c>
      <c r="G2387" s="190">
        <v>1139</v>
      </c>
      <c r="H2387" s="191">
        <v>0.62649999999999995</v>
      </c>
    </row>
    <row r="2388" spans="2:8" x14ac:dyDescent="0.25">
      <c r="B2388" s="190">
        <v>46051</v>
      </c>
      <c r="C2388" s="190" t="s">
        <v>13923</v>
      </c>
      <c r="D2388" s="190" t="s">
        <v>45</v>
      </c>
      <c r="E2388" s="190" t="s">
        <v>446</v>
      </c>
      <c r="F2388" s="190" t="s">
        <v>17249</v>
      </c>
      <c r="G2388" s="190">
        <v>3522</v>
      </c>
      <c r="H2388" s="191">
        <v>0.60699999999999998</v>
      </c>
    </row>
    <row r="2389" spans="2:8" x14ac:dyDescent="0.25">
      <c r="B2389" s="190">
        <v>46053</v>
      </c>
      <c r="C2389" s="190" t="s">
        <v>13927</v>
      </c>
      <c r="D2389" s="190" t="s">
        <v>45</v>
      </c>
      <c r="E2389" s="190" t="s">
        <v>919</v>
      </c>
      <c r="F2389" s="190" t="s">
        <v>17249</v>
      </c>
      <c r="G2389" s="190">
        <v>2278</v>
      </c>
      <c r="H2389" s="191">
        <v>0.66590000000000005</v>
      </c>
    </row>
    <row r="2390" spans="2:8" x14ac:dyDescent="0.25">
      <c r="B2390" s="190">
        <v>46055</v>
      </c>
      <c r="C2390" s="190" t="s">
        <v>13931</v>
      </c>
      <c r="D2390" s="190" t="s">
        <v>45</v>
      </c>
      <c r="E2390" s="190" t="s">
        <v>948</v>
      </c>
      <c r="F2390" s="190" t="s">
        <v>17249</v>
      </c>
      <c r="G2390" s="190">
        <v>1107</v>
      </c>
      <c r="H2390" s="191">
        <v>0.69269999999999998</v>
      </c>
    </row>
    <row r="2391" spans="2:8" x14ac:dyDescent="0.25">
      <c r="B2391" s="190">
        <v>46057</v>
      </c>
      <c r="C2391" s="190" t="s">
        <v>13935</v>
      </c>
      <c r="D2391" s="190" t="s">
        <v>45</v>
      </c>
      <c r="E2391" s="190" t="s">
        <v>973</v>
      </c>
      <c r="F2391" s="190" t="s">
        <v>17249</v>
      </c>
      <c r="G2391" s="190">
        <v>3293</v>
      </c>
      <c r="H2391" s="191">
        <v>0.69269999999999998</v>
      </c>
    </row>
    <row r="2392" spans="2:8" x14ac:dyDescent="0.25">
      <c r="B2392" s="190">
        <v>46059</v>
      </c>
      <c r="C2392" s="190" t="s">
        <v>13939</v>
      </c>
      <c r="D2392" s="190" t="s">
        <v>45</v>
      </c>
      <c r="E2392" s="190" t="s">
        <v>994</v>
      </c>
      <c r="F2392" s="190" t="s">
        <v>17249</v>
      </c>
      <c r="G2392" s="190">
        <v>1682</v>
      </c>
      <c r="H2392" s="191">
        <v>0.64819999999999989</v>
      </c>
    </row>
    <row r="2393" spans="2:8" x14ac:dyDescent="0.25">
      <c r="B2393" s="190">
        <v>46061</v>
      </c>
      <c r="C2393" s="190" t="s">
        <v>13943</v>
      </c>
      <c r="D2393" s="190" t="s">
        <v>45</v>
      </c>
      <c r="E2393" s="190" t="s">
        <v>1018</v>
      </c>
      <c r="F2393" s="190" t="s">
        <v>17249</v>
      </c>
      <c r="G2393" s="190">
        <v>1622</v>
      </c>
      <c r="H2393" s="191">
        <v>0.6926000000000001</v>
      </c>
    </row>
    <row r="2394" spans="2:8" x14ac:dyDescent="0.25">
      <c r="B2394" s="190">
        <v>46063</v>
      </c>
      <c r="C2394" s="190" t="s">
        <v>13947</v>
      </c>
      <c r="D2394" s="190" t="s">
        <v>45</v>
      </c>
      <c r="E2394" s="190" t="s">
        <v>509</v>
      </c>
      <c r="F2394" s="190" t="s">
        <v>17249</v>
      </c>
      <c r="G2394" s="190">
        <v>723</v>
      </c>
      <c r="H2394" s="191">
        <v>0.69319999999999993</v>
      </c>
    </row>
    <row r="2395" spans="2:8" x14ac:dyDescent="0.25">
      <c r="B2395" s="190">
        <v>46065</v>
      </c>
      <c r="C2395" s="190" t="s">
        <v>13951</v>
      </c>
      <c r="D2395" s="190" t="s">
        <v>45</v>
      </c>
      <c r="E2395" s="190" t="s">
        <v>1060</v>
      </c>
      <c r="F2395" s="190" t="s">
        <v>17249</v>
      </c>
      <c r="G2395" s="190">
        <v>7373</v>
      </c>
      <c r="H2395" s="191">
        <v>0.53590000000000004</v>
      </c>
    </row>
    <row r="2396" spans="2:8" x14ac:dyDescent="0.25">
      <c r="B2396" s="190">
        <v>46067</v>
      </c>
      <c r="C2396" s="190" t="s">
        <v>13955</v>
      </c>
      <c r="D2396" s="190" t="s">
        <v>45</v>
      </c>
      <c r="E2396" s="190" t="s">
        <v>1094</v>
      </c>
      <c r="F2396" s="190" t="s">
        <v>17249</v>
      </c>
      <c r="G2396" s="190">
        <v>3489</v>
      </c>
      <c r="H2396" s="191">
        <v>0.60570000000000002</v>
      </c>
    </row>
    <row r="2397" spans="2:8" x14ac:dyDescent="0.25">
      <c r="B2397" s="190">
        <v>46069</v>
      </c>
      <c r="C2397" s="190" t="s">
        <v>13959</v>
      </c>
      <c r="D2397" s="190" t="s">
        <v>45</v>
      </c>
      <c r="E2397" s="190" t="s">
        <v>1110</v>
      </c>
      <c r="F2397" s="190" t="s">
        <v>17249</v>
      </c>
      <c r="G2397" s="190">
        <v>790</v>
      </c>
      <c r="H2397" s="191">
        <v>0.6923999999999999</v>
      </c>
    </row>
    <row r="2398" spans="2:8" x14ac:dyDescent="0.25">
      <c r="B2398" s="190">
        <v>46071</v>
      </c>
      <c r="C2398" s="190" t="s">
        <v>13963</v>
      </c>
      <c r="D2398" s="190" t="s">
        <v>45</v>
      </c>
      <c r="E2398" s="190" t="s">
        <v>609</v>
      </c>
      <c r="F2398" s="190" t="s">
        <v>17249</v>
      </c>
      <c r="G2398" s="190">
        <v>1188</v>
      </c>
      <c r="H2398" s="191">
        <v>0.53799999999999992</v>
      </c>
    </row>
    <row r="2399" spans="2:8" x14ac:dyDescent="0.25">
      <c r="B2399" s="190">
        <v>46073</v>
      </c>
      <c r="C2399" s="190" t="s">
        <v>13967</v>
      </c>
      <c r="D2399" s="190" t="s">
        <v>45</v>
      </c>
      <c r="E2399" s="190" t="s">
        <v>1155</v>
      </c>
      <c r="F2399" s="190" t="s">
        <v>17249</v>
      </c>
      <c r="G2399" s="190">
        <v>986</v>
      </c>
      <c r="H2399" s="191">
        <v>0.60750000000000004</v>
      </c>
    </row>
    <row r="2400" spans="2:8" x14ac:dyDescent="0.25">
      <c r="B2400" s="190">
        <v>46075</v>
      </c>
      <c r="C2400" s="190" t="s">
        <v>13971</v>
      </c>
      <c r="D2400" s="190" t="s">
        <v>45</v>
      </c>
      <c r="E2400" s="190" t="s">
        <v>1103</v>
      </c>
      <c r="F2400" s="190" t="s">
        <v>17249</v>
      </c>
      <c r="G2400" s="190">
        <v>550</v>
      </c>
      <c r="H2400" s="191">
        <v>0.69269999999999998</v>
      </c>
    </row>
    <row r="2401" spans="2:8" x14ac:dyDescent="0.25">
      <c r="B2401" s="190">
        <v>46077</v>
      </c>
      <c r="C2401" s="190" t="s">
        <v>13975</v>
      </c>
      <c r="D2401" s="190" t="s">
        <v>45</v>
      </c>
      <c r="E2401" s="190" t="s">
        <v>1198</v>
      </c>
      <c r="F2401" s="190" t="s">
        <v>17249</v>
      </c>
      <c r="G2401" s="190">
        <v>2883</v>
      </c>
      <c r="H2401" s="191">
        <v>0.69269999999999998</v>
      </c>
    </row>
    <row r="2402" spans="2:8" x14ac:dyDescent="0.25">
      <c r="B2402" s="190">
        <v>46079</v>
      </c>
      <c r="C2402" s="190" t="s">
        <v>13979</v>
      </c>
      <c r="D2402" s="190" t="s">
        <v>45</v>
      </c>
      <c r="E2402" s="190" t="s">
        <v>660</v>
      </c>
      <c r="F2402" s="190" t="s">
        <v>17249</v>
      </c>
      <c r="G2402" s="190">
        <v>5563</v>
      </c>
      <c r="H2402" s="191">
        <v>0.56569999999999998</v>
      </c>
    </row>
    <row r="2403" spans="2:8" x14ac:dyDescent="0.25">
      <c r="B2403" s="190">
        <v>46081</v>
      </c>
      <c r="C2403" s="190" t="s">
        <v>13983</v>
      </c>
      <c r="D2403" s="190" t="s">
        <v>45</v>
      </c>
      <c r="E2403" s="190" t="s">
        <v>1175</v>
      </c>
      <c r="F2403" s="190" t="s">
        <v>17249</v>
      </c>
      <c r="G2403" s="190">
        <v>10458</v>
      </c>
      <c r="H2403" s="191">
        <v>0.49030000000000001</v>
      </c>
    </row>
    <row r="2404" spans="2:8" x14ac:dyDescent="0.25">
      <c r="B2404" s="190">
        <v>46083</v>
      </c>
      <c r="C2404" s="190" t="s">
        <v>13987</v>
      </c>
      <c r="D2404" s="190" t="s">
        <v>45</v>
      </c>
      <c r="E2404" s="190" t="s">
        <v>365</v>
      </c>
      <c r="F2404" s="190" t="s">
        <v>17249</v>
      </c>
      <c r="G2404" s="190">
        <v>26169</v>
      </c>
      <c r="H2404" s="191">
        <v>0.59189999999999998</v>
      </c>
    </row>
    <row r="2405" spans="2:8" x14ac:dyDescent="0.25">
      <c r="B2405" s="190">
        <v>46085</v>
      </c>
      <c r="C2405" s="190" t="s">
        <v>13991</v>
      </c>
      <c r="D2405" s="190" t="s">
        <v>45</v>
      </c>
      <c r="E2405" s="190" t="s">
        <v>1279</v>
      </c>
      <c r="F2405" s="190" t="s">
        <v>17249</v>
      </c>
      <c r="G2405" s="190">
        <v>1676</v>
      </c>
      <c r="H2405" s="191">
        <v>0.60530000000000006</v>
      </c>
    </row>
    <row r="2406" spans="2:8" x14ac:dyDescent="0.25">
      <c r="B2406" s="190">
        <v>46087</v>
      </c>
      <c r="C2406" s="190" t="s">
        <v>13995</v>
      </c>
      <c r="D2406" s="190" t="s">
        <v>45</v>
      </c>
      <c r="E2406" s="190" t="s">
        <v>1302</v>
      </c>
      <c r="F2406" s="190" t="s">
        <v>17249</v>
      </c>
      <c r="G2406" s="190">
        <v>3088</v>
      </c>
      <c r="H2406" s="191">
        <v>0.69269999999999998</v>
      </c>
    </row>
    <row r="2407" spans="2:8" x14ac:dyDescent="0.25">
      <c r="B2407" s="190">
        <v>46089</v>
      </c>
      <c r="C2407" s="190" t="s">
        <v>13997</v>
      </c>
      <c r="D2407" s="190" t="s">
        <v>45</v>
      </c>
      <c r="E2407" s="190" t="s">
        <v>1322</v>
      </c>
      <c r="F2407" s="190" t="s">
        <v>17249</v>
      </c>
      <c r="G2407" s="190">
        <v>989</v>
      </c>
      <c r="H2407" s="191">
        <v>0.50850000000000006</v>
      </c>
    </row>
    <row r="2408" spans="2:8" x14ac:dyDescent="0.25">
      <c r="B2408" s="190">
        <v>46091</v>
      </c>
      <c r="C2408" s="190" t="s">
        <v>14001</v>
      </c>
      <c r="D2408" s="190" t="s">
        <v>45</v>
      </c>
      <c r="E2408" s="190" t="s">
        <v>924</v>
      </c>
      <c r="F2408" s="190" t="s">
        <v>17249</v>
      </c>
      <c r="G2408" s="190">
        <v>2596</v>
      </c>
      <c r="H2408" s="191">
        <v>0.6581999999999999</v>
      </c>
    </row>
    <row r="2409" spans="2:8" x14ac:dyDescent="0.25">
      <c r="B2409" s="190">
        <v>46093</v>
      </c>
      <c r="C2409" s="190" t="s">
        <v>14005</v>
      </c>
      <c r="D2409" s="190" t="s">
        <v>45</v>
      </c>
      <c r="E2409" s="190" t="s">
        <v>1356</v>
      </c>
      <c r="F2409" s="190" t="s">
        <v>17249</v>
      </c>
      <c r="G2409" s="190">
        <v>11576</v>
      </c>
      <c r="H2409" s="191">
        <v>0.51800000000000002</v>
      </c>
    </row>
    <row r="2410" spans="2:8" x14ac:dyDescent="0.25">
      <c r="B2410" s="190">
        <v>46095</v>
      </c>
      <c r="C2410" s="190" t="s">
        <v>14009</v>
      </c>
      <c r="D2410" s="190" t="s">
        <v>45</v>
      </c>
      <c r="E2410" s="190" t="s">
        <v>1380</v>
      </c>
      <c r="F2410" s="190" t="s">
        <v>17249</v>
      </c>
      <c r="G2410" s="190">
        <v>853</v>
      </c>
      <c r="H2410" s="191">
        <v>0.5706</v>
      </c>
    </row>
    <row r="2411" spans="2:8" x14ac:dyDescent="0.25">
      <c r="B2411" s="190">
        <v>46097</v>
      </c>
      <c r="C2411" s="190" t="s">
        <v>14013</v>
      </c>
      <c r="D2411" s="190" t="s">
        <v>45</v>
      </c>
      <c r="E2411" s="190" t="s">
        <v>1396</v>
      </c>
      <c r="F2411" s="190" t="s">
        <v>17249</v>
      </c>
      <c r="G2411" s="190">
        <v>1164</v>
      </c>
      <c r="H2411" s="191">
        <v>0.63060000000000005</v>
      </c>
    </row>
    <row r="2412" spans="2:8" x14ac:dyDescent="0.25">
      <c r="B2412" s="190">
        <v>46099</v>
      </c>
      <c r="C2412" s="190" t="s">
        <v>14017</v>
      </c>
      <c r="D2412" s="190" t="s">
        <v>45</v>
      </c>
      <c r="E2412" s="190" t="s">
        <v>1415</v>
      </c>
      <c r="F2412" s="190" t="s">
        <v>17249</v>
      </c>
      <c r="G2412" s="190">
        <v>75415</v>
      </c>
      <c r="H2412" s="191">
        <v>0.49530000000000002</v>
      </c>
    </row>
    <row r="2413" spans="2:8" x14ac:dyDescent="0.25">
      <c r="B2413" s="190">
        <v>46101</v>
      </c>
      <c r="C2413" s="190" t="s">
        <v>14019</v>
      </c>
      <c r="D2413" s="190" t="s">
        <v>45</v>
      </c>
      <c r="E2413" s="190" t="s">
        <v>1438</v>
      </c>
      <c r="F2413" s="190" t="s">
        <v>17249</v>
      </c>
      <c r="G2413" s="190">
        <v>3168</v>
      </c>
      <c r="H2413" s="191">
        <v>0.60159999999999991</v>
      </c>
    </row>
    <row r="2414" spans="2:8" x14ac:dyDescent="0.25">
      <c r="B2414" s="190">
        <v>46102</v>
      </c>
      <c r="C2414" s="190" t="s">
        <v>14023</v>
      </c>
      <c r="D2414" s="190" t="s">
        <v>45</v>
      </c>
      <c r="E2414" s="190" t="s">
        <v>1456</v>
      </c>
      <c r="F2414" s="190" t="s">
        <v>17249</v>
      </c>
      <c r="G2414" s="190">
        <v>2752</v>
      </c>
      <c r="H2414" s="191">
        <v>0.31840000000000002</v>
      </c>
    </row>
    <row r="2415" spans="2:8" x14ac:dyDescent="0.25">
      <c r="B2415" s="190">
        <v>46103</v>
      </c>
      <c r="C2415" s="190" t="s">
        <v>14026</v>
      </c>
      <c r="D2415" s="190" t="s">
        <v>45</v>
      </c>
      <c r="E2415" s="190" t="s">
        <v>1477</v>
      </c>
      <c r="F2415" s="190" t="s">
        <v>17249</v>
      </c>
      <c r="G2415" s="190">
        <v>43557</v>
      </c>
      <c r="H2415" s="191">
        <v>0.49009999999999998</v>
      </c>
    </row>
    <row r="2416" spans="2:8" x14ac:dyDescent="0.25">
      <c r="B2416" s="190">
        <v>46105</v>
      </c>
      <c r="C2416" s="190" t="s">
        <v>14030</v>
      </c>
      <c r="D2416" s="190" t="s">
        <v>45</v>
      </c>
      <c r="E2416" s="190" t="s">
        <v>1495</v>
      </c>
      <c r="F2416" s="190" t="s">
        <v>17249</v>
      </c>
      <c r="G2416" s="190">
        <v>1452</v>
      </c>
      <c r="H2416" s="191">
        <v>0.61240000000000006</v>
      </c>
    </row>
    <row r="2417" spans="2:8" x14ac:dyDescent="0.25">
      <c r="B2417" s="190">
        <v>46107</v>
      </c>
      <c r="C2417" s="190" t="s">
        <v>14034</v>
      </c>
      <c r="D2417" s="190" t="s">
        <v>45</v>
      </c>
      <c r="E2417" s="190" t="s">
        <v>1493</v>
      </c>
      <c r="F2417" s="190" t="s">
        <v>17249</v>
      </c>
      <c r="G2417" s="190">
        <v>1299</v>
      </c>
      <c r="H2417" s="191">
        <v>0.69279999999999997</v>
      </c>
    </row>
    <row r="2418" spans="2:8" x14ac:dyDescent="0.25">
      <c r="B2418" s="190">
        <v>46109</v>
      </c>
      <c r="C2418" s="190" t="s">
        <v>14038</v>
      </c>
      <c r="D2418" s="190" t="s">
        <v>45</v>
      </c>
      <c r="E2418" s="190" t="s">
        <v>1535</v>
      </c>
      <c r="F2418" s="190" t="s">
        <v>17249</v>
      </c>
      <c r="G2418" s="190">
        <v>4902</v>
      </c>
      <c r="H2418" s="191">
        <v>0.60070000000000001</v>
      </c>
    </row>
    <row r="2419" spans="2:8" x14ac:dyDescent="0.25">
      <c r="B2419" s="190">
        <v>46111</v>
      </c>
      <c r="C2419" s="190" t="s">
        <v>14042</v>
      </c>
      <c r="D2419" s="190" t="s">
        <v>45</v>
      </c>
      <c r="E2419" s="190" t="s">
        <v>1553</v>
      </c>
      <c r="F2419" s="190" t="s">
        <v>17249</v>
      </c>
      <c r="G2419" s="190">
        <v>1204</v>
      </c>
      <c r="H2419" s="191">
        <v>0.63869999999999993</v>
      </c>
    </row>
    <row r="2420" spans="2:8" x14ac:dyDescent="0.25">
      <c r="B2420" s="190">
        <v>46115</v>
      </c>
      <c r="C2420" s="190" t="s">
        <v>14046</v>
      </c>
      <c r="D2420" s="190" t="s">
        <v>45</v>
      </c>
      <c r="E2420" s="190" t="s">
        <v>1565</v>
      </c>
      <c r="F2420" s="190" t="s">
        <v>17249</v>
      </c>
      <c r="G2420" s="190">
        <v>2951</v>
      </c>
      <c r="H2420" s="191">
        <v>0.60289999999999999</v>
      </c>
    </row>
    <row r="2421" spans="2:8" x14ac:dyDescent="0.25">
      <c r="B2421" s="190">
        <v>46117</v>
      </c>
      <c r="C2421" s="190" t="s">
        <v>14050</v>
      </c>
      <c r="D2421" s="190" t="s">
        <v>45</v>
      </c>
      <c r="E2421" s="190" t="s">
        <v>1580</v>
      </c>
      <c r="F2421" s="190" t="s">
        <v>17249</v>
      </c>
      <c r="G2421" s="190">
        <v>1808</v>
      </c>
      <c r="H2421" s="191">
        <v>0.69269999999999998</v>
      </c>
    </row>
    <row r="2422" spans="2:8" x14ac:dyDescent="0.25">
      <c r="B2422" s="190">
        <v>46119</v>
      </c>
      <c r="C2422" s="190" t="s">
        <v>14054</v>
      </c>
      <c r="D2422" s="190" t="s">
        <v>45</v>
      </c>
      <c r="E2422" s="190" t="s">
        <v>1595</v>
      </c>
      <c r="F2422" s="190" t="s">
        <v>17249</v>
      </c>
      <c r="G2422" s="190">
        <v>801</v>
      </c>
      <c r="H2422" s="191">
        <v>0.69290000000000007</v>
      </c>
    </row>
    <row r="2423" spans="2:8" x14ac:dyDescent="0.25">
      <c r="B2423" s="190">
        <v>46121</v>
      </c>
      <c r="C2423" s="190" t="s">
        <v>14058</v>
      </c>
      <c r="D2423" s="190" t="s">
        <v>45</v>
      </c>
      <c r="E2423" s="190" t="s">
        <v>1610</v>
      </c>
      <c r="F2423" s="190" t="s">
        <v>17249</v>
      </c>
      <c r="G2423" s="190">
        <v>1599</v>
      </c>
      <c r="H2423" s="191">
        <v>0.25769999999999998</v>
      </c>
    </row>
    <row r="2424" spans="2:8" x14ac:dyDescent="0.25">
      <c r="B2424" s="190">
        <v>46123</v>
      </c>
      <c r="C2424" s="190" t="s">
        <v>14062</v>
      </c>
      <c r="D2424" s="190" t="s">
        <v>45</v>
      </c>
      <c r="E2424" s="190" t="s">
        <v>1626</v>
      </c>
      <c r="F2424" s="190" t="s">
        <v>17249</v>
      </c>
      <c r="G2424" s="190">
        <v>2776</v>
      </c>
      <c r="H2424" s="191">
        <v>0.62749999999999995</v>
      </c>
    </row>
    <row r="2425" spans="2:8" x14ac:dyDescent="0.25">
      <c r="B2425" s="190">
        <v>46125</v>
      </c>
      <c r="C2425" s="190" t="s">
        <v>14066</v>
      </c>
      <c r="D2425" s="190" t="s">
        <v>45</v>
      </c>
      <c r="E2425" s="190" t="s">
        <v>1640</v>
      </c>
      <c r="F2425" s="190" t="s">
        <v>17249</v>
      </c>
      <c r="G2425" s="190">
        <v>4466</v>
      </c>
      <c r="H2425" s="191">
        <v>0.65189999999999992</v>
      </c>
    </row>
    <row r="2426" spans="2:8" x14ac:dyDescent="0.25">
      <c r="B2426" s="190">
        <v>46127</v>
      </c>
      <c r="C2426" s="190" t="s">
        <v>14068</v>
      </c>
      <c r="D2426" s="190" t="s">
        <v>45</v>
      </c>
      <c r="E2426" s="190" t="s">
        <v>756</v>
      </c>
      <c r="F2426" s="190" t="s">
        <v>17249</v>
      </c>
      <c r="G2426" s="190">
        <v>8091</v>
      </c>
      <c r="H2426" s="191">
        <v>0.62770000000000004</v>
      </c>
    </row>
    <row r="2427" spans="2:8" x14ac:dyDescent="0.25">
      <c r="B2427" s="190">
        <v>46129</v>
      </c>
      <c r="C2427" s="190" t="s">
        <v>14070</v>
      </c>
      <c r="D2427" s="190" t="s">
        <v>45</v>
      </c>
      <c r="E2427" s="190" t="s">
        <v>1676</v>
      </c>
      <c r="F2427" s="190" t="s">
        <v>17249</v>
      </c>
      <c r="G2427" s="190">
        <v>2658</v>
      </c>
      <c r="H2427" s="191">
        <v>0.58899999999999997</v>
      </c>
    </row>
    <row r="2428" spans="2:8" x14ac:dyDescent="0.25">
      <c r="B2428" s="190">
        <v>46135</v>
      </c>
      <c r="C2428" s="190" t="s">
        <v>14074</v>
      </c>
      <c r="D2428" s="190" t="s">
        <v>45</v>
      </c>
      <c r="E2428" s="190" t="s">
        <v>1693</v>
      </c>
      <c r="F2428" s="190" t="s">
        <v>17249</v>
      </c>
      <c r="G2428" s="190">
        <v>9802</v>
      </c>
      <c r="H2428" s="191">
        <v>0.52400000000000002</v>
      </c>
    </row>
    <row r="2429" spans="2:8" x14ac:dyDescent="0.25">
      <c r="B2429" s="190">
        <v>46137</v>
      </c>
      <c r="C2429" s="190" t="s">
        <v>14078</v>
      </c>
      <c r="D2429" s="190" t="s">
        <v>45</v>
      </c>
      <c r="E2429" s="190" t="s">
        <v>1707</v>
      </c>
      <c r="F2429" s="190" t="s">
        <v>17249</v>
      </c>
      <c r="G2429" s="190">
        <v>706</v>
      </c>
      <c r="H2429" s="191">
        <v>0.40880000000000005</v>
      </c>
    </row>
    <row r="2430" spans="2:8" x14ac:dyDescent="0.25">
      <c r="B2430" s="190">
        <v>47001</v>
      </c>
      <c r="C2430" s="190" t="s">
        <v>14082</v>
      </c>
      <c r="D2430" s="190" t="s">
        <v>46</v>
      </c>
      <c r="E2430" s="190" t="s">
        <v>92</v>
      </c>
      <c r="F2430" s="190" t="s">
        <v>17250</v>
      </c>
      <c r="G2430" s="190">
        <v>32969</v>
      </c>
      <c r="H2430" s="191">
        <v>0.51979999999999993</v>
      </c>
    </row>
    <row r="2431" spans="2:8" x14ac:dyDescent="0.25">
      <c r="B2431" s="190">
        <v>47003</v>
      </c>
      <c r="C2431" s="190" t="s">
        <v>14088</v>
      </c>
      <c r="D2431" s="190" t="s">
        <v>46</v>
      </c>
      <c r="E2431" s="190" t="s">
        <v>134</v>
      </c>
      <c r="F2431" s="190" t="s">
        <v>17250</v>
      </c>
      <c r="G2431" s="190">
        <v>18766</v>
      </c>
      <c r="H2431" s="191">
        <v>0.48619999999999997</v>
      </c>
    </row>
    <row r="2432" spans="2:8" x14ac:dyDescent="0.25">
      <c r="B2432" s="190">
        <v>47005</v>
      </c>
      <c r="C2432" s="190" t="s">
        <v>14092</v>
      </c>
      <c r="D2432" s="190" t="s">
        <v>46</v>
      </c>
      <c r="E2432" s="190" t="s">
        <v>129</v>
      </c>
      <c r="F2432" s="190" t="s">
        <v>17250</v>
      </c>
      <c r="G2432" s="190">
        <v>6907</v>
      </c>
      <c r="H2432" s="191">
        <v>0.50719999999999998</v>
      </c>
    </row>
    <row r="2433" spans="2:8" x14ac:dyDescent="0.25">
      <c r="B2433" s="190">
        <v>47007</v>
      </c>
      <c r="C2433" s="190" t="s">
        <v>14096</v>
      </c>
      <c r="D2433" s="190" t="s">
        <v>46</v>
      </c>
      <c r="E2433" s="190" t="s">
        <v>229</v>
      </c>
      <c r="F2433" s="190" t="s">
        <v>17250</v>
      </c>
      <c r="G2433" s="190">
        <v>6170</v>
      </c>
      <c r="H2433" s="191">
        <v>0.48259999999999997</v>
      </c>
    </row>
    <row r="2434" spans="2:8" x14ac:dyDescent="0.25">
      <c r="B2434" s="190">
        <v>47009</v>
      </c>
      <c r="C2434" s="190" t="s">
        <v>14100</v>
      </c>
      <c r="D2434" s="190" t="s">
        <v>46</v>
      </c>
      <c r="E2434" s="190" t="s">
        <v>239</v>
      </c>
      <c r="F2434" s="190" t="s">
        <v>17250</v>
      </c>
      <c r="G2434" s="190">
        <v>61745</v>
      </c>
      <c r="H2434" s="191">
        <v>0.55689999999999995</v>
      </c>
    </row>
    <row r="2435" spans="2:8" x14ac:dyDescent="0.25">
      <c r="B2435" s="190">
        <v>47011</v>
      </c>
      <c r="C2435" s="190" t="s">
        <v>14102</v>
      </c>
      <c r="D2435" s="190" t="s">
        <v>46</v>
      </c>
      <c r="E2435" s="190" t="s">
        <v>285</v>
      </c>
      <c r="F2435" s="190" t="s">
        <v>17250</v>
      </c>
      <c r="G2435" s="190">
        <v>44595</v>
      </c>
      <c r="H2435" s="191">
        <v>0.50619999999999998</v>
      </c>
    </row>
    <row r="2436" spans="2:8" x14ac:dyDescent="0.25">
      <c r="B2436" s="190">
        <v>47013</v>
      </c>
      <c r="C2436" s="190" t="s">
        <v>14106</v>
      </c>
      <c r="D2436" s="190" t="s">
        <v>46</v>
      </c>
      <c r="E2436" s="190" t="s">
        <v>190</v>
      </c>
      <c r="F2436" s="190" t="s">
        <v>17250</v>
      </c>
      <c r="G2436" s="190">
        <v>15995</v>
      </c>
      <c r="H2436" s="191">
        <v>0.48340000000000005</v>
      </c>
    </row>
    <row r="2437" spans="2:8" x14ac:dyDescent="0.25">
      <c r="B2437" s="190">
        <v>47015</v>
      </c>
      <c r="C2437" s="190" t="s">
        <v>14110</v>
      </c>
      <c r="D2437" s="190" t="s">
        <v>46</v>
      </c>
      <c r="E2437" s="190" t="s">
        <v>379</v>
      </c>
      <c r="F2437" s="190" t="s">
        <v>17250</v>
      </c>
      <c r="G2437" s="190">
        <v>6244</v>
      </c>
      <c r="H2437" s="191">
        <v>0.52110000000000001</v>
      </c>
    </row>
    <row r="2438" spans="2:8" x14ac:dyDescent="0.25">
      <c r="B2438" s="190">
        <v>47017</v>
      </c>
      <c r="C2438" s="190" t="s">
        <v>14114</v>
      </c>
      <c r="D2438" s="190" t="s">
        <v>46</v>
      </c>
      <c r="E2438" s="190" t="s">
        <v>123</v>
      </c>
      <c r="F2438" s="190" t="s">
        <v>17250</v>
      </c>
      <c r="G2438" s="190">
        <v>12315</v>
      </c>
      <c r="H2438" s="191">
        <v>0.53100000000000003</v>
      </c>
    </row>
    <row r="2439" spans="2:8" x14ac:dyDescent="0.25">
      <c r="B2439" s="190">
        <v>47019</v>
      </c>
      <c r="C2439" s="190" t="s">
        <v>14118</v>
      </c>
      <c r="D2439" s="190" t="s">
        <v>46</v>
      </c>
      <c r="E2439" s="190" t="s">
        <v>300</v>
      </c>
      <c r="F2439" s="190" t="s">
        <v>17250</v>
      </c>
      <c r="G2439" s="190">
        <v>23428</v>
      </c>
      <c r="H2439" s="191">
        <v>0.49479999999999996</v>
      </c>
    </row>
    <row r="2440" spans="2:8" x14ac:dyDescent="0.25">
      <c r="B2440" s="190">
        <v>47021</v>
      </c>
      <c r="C2440" s="190" t="s">
        <v>14122</v>
      </c>
      <c r="D2440" s="190" t="s">
        <v>46</v>
      </c>
      <c r="E2440" s="190" t="s">
        <v>486</v>
      </c>
      <c r="F2440" s="190" t="s">
        <v>17250</v>
      </c>
      <c r="G2440" s="190">
        <v>19280</v>
      </c>
      <c r="H2440" s="191">
        <v>0.5716</v>
      </c>
    </row>
    <row r="2441" spans="2:8" x14ac:dyDescent="0.25">
      <c r="B2441" s="190">
        <v>47023</v>
      </c>
      <c r="C2441" s="190" t="s">
        <v>14124</v>
      </c>
      <c r="D2441" s="190" t="s">
        <v>46</v>
      </c>
      <c r="E2441" s="190" t="s">
        <v>514</v>
      </c>
      <c r="F2441" s="190" t="s">
        <v>17250</v>
      </c>
      <c r="G2441" s="190">
        <v>7247</v>
      </c>
      <c r="H2441" s="191">
        <v>0.51590000000000003</v>
      </c>
    </row>
    <row r="2442" spans="2:8" x14ac:dyDescent="0.25">
      <c r="B2442" s="190">
        <v>47025</v>
      </c>
      <c r="C2442" s="190" t="s">
        <v>14128</v>
      </c>
      <c r="D2442" s="190" t="s">
        <v>46</v>
      </c>
      <c r="E2442" s="190" t="s">
        <v>474</v>
      </c>
      <c r="F2442" s="190" t="s">
        <v>17250</v>
      </c>
      <c r="G2442" s="190">
        <v>15421</v>
      </c>
      <c r="H2442" s="191">
        <v>0.55899999999999994</v>
      </c>
    </row>
    <row r="2443" spans="2:8" x14ac:dyDescent="0.25">
      <c r="B2443" s="190">
        <v>47027</v>
      </c>
      <c r="C2443" s="190" t="s">
        <v>14132</v>
      </c>
      <c r="D2443" s="190" t="s">
        <v>46</v>
      </c>
      <c r="E2443" s="190" t="s">
        <v>385</v>
      </c>
      <c r="F2443" s="190" t="s">
        <v>17250</v>
      </c>
      <c r="G2443" s="190">
        <v>3403</v>
      </c>
      <c r="H2443" s="191">
        <v>0.53200000000000003</v>
      </c>
    </row>
    <row r="2444" spans="2:8" x14ac:dyDescent="0.25">
      <c r="B2444" s="190">
        <v>47029</v>
      </c>
      <c r="C2444" s="190" t="s">
        <v>14136</v>
      </c>
      <c r="D2444" s="190" t="s">
        <v>46</v>
      </c>
      <c r="E2444" s="190" t="s">
        <v>613</v>
      </c>
      <c r="F2444" s="190" t="s">
        <v>17250</v>
      </c>
      <c r="G2444" s="190">
        <v>15022</v>
      </c>
      <c r="H2444" s="191">
        <v>0.49270000000000003</v>
      </c>
    </row>
    <row r="2445" spans="2:8" x14ac:dyDescent="0.25">
      <c r="B2445" s="190">
        <v>47031</v>
      </c>
      <c r="C2445" s="190" t="s">
        <v>14140</v>
      </c>
      <c r="D2445" s="190" t="s">
        <v>46</v>
      </c>
      <c r="E2445" s="190" t="s">
        <v>622</v>
      </c>
      <c r="F2445" s="190" t="s">
        <v>17250</v>
      </c>
      <c r="G2445" s="190">
        <v>22316</v>
      </c>
      <c r="H2445" s="191">
        <v>0.49670000000000003</v>
      </c>
    </row>
    <row r="2446" spans="2:8" x14ac:dyDescent="0.25">
      <c r="B2446" s="190">
        <v>47033</v>
      </c>
      <c r="C2446" s="190" t="s">
        <v>14144</v>
      </c>
      <c r="D2446" s="190" t="s">
        <v>46</v>
      </c>
      <c r="E2446" s="190" t="s">
        <v>679</v>
      </c>
      <c r="F2446" s="190" t="s">
        <v>17250</v>
      </c>
      <c r="G2446" s="190">
        <v>5891</v>
      </c>
      <c r="H2446" s="191">
        <v>0.51869999999999994</v>
      </c>
    </row>
    <row r="2447" spans="2:8" x14ac:dyDescent="0.25">
      <c r="B2447" s="190">
        <v>47035</v>
      </c>
      <c r="C2447" s="190" t="s">
        <v>14148</v>
      </c>
      <c r="D2447" s="190" t="s">
        <v>46</v>
      </c>
      <c r="E2447" s="190" t="s">
        <v>162</v>
      </c>
      <c r="F2447" s="190" t="s">
        <v>17250</v>
      </c>
      <c r="G2447" s="190">
        <v>29734</v>
      </c>
      <c r="H2447" s="191">
        <v>0.5605</v>
      </c>
    </row>
    <row r="2448" spans="2:8" x14ac:dyDescent="0.25">
      <c r="B2448" s="190">
        <v>47037</v>
      </c>
      <c r="C2448" s="190" t="s">
        <v>14152</v>
      </c>
      <c r="D2448" s="190" t="s">
        <v>46</v>
      </c>
      <c r="E2448" s="190" t="s">
        <v>733</v>
      </c>
      <c r="F2448" s="190" t="s">
        <v>17250</v>
      </c>
      <c r="G2448" s="190">
        <v>241499</v>
      </c>
      <c r="H2448" s="191">
        <v>0.42520000000000002</v>
      </c>
    </row>
    <row r="2449" spans="2:8" x14ac:dyDescent="0.25">
      <c r="B2449" s="190">
        <v>47039</v>
      </c>
      <c r="C2449" s="190" t="s">
        <v>14154</v>
      </c>
      <c r="D2449" s="190" t="s">
        <v>46</v>
      </c>
      <c r="E2449" s="190" t="s">
        <v>631</v>
      </c>
      <c r="F2449" s="190" t="s">
        <v>17250</v>
      </c>
      <c r="G2449" s="190">
        <v>4556</v>
      </c>
      <c r="H2449" s="191">
        <v>0.47920000000000001</v>
      </c>
    </row>
    <row r="2450" spans="2:8" x14ac:dyDescent="0.25">
      <c r="B2450" s="190">
        <v>47041</v>
      </c>
      <c r="C2450" s="190" t="s">
        <v>14158</v>
      </c>
      <c r="D2450" s="190" t="s">
        <v>46</v>
      </c>
      <c r="E2450" s="190" t="s">
        <v>663</v>
      </c>
      <c r="F2450" s="190" t="s">
        <v>17250</v>
      </c>
      <c r="G2450" s="190">
        <v>8247</v>
      </c>
      <c r="H2450" s="191">
        <v>0.50700000000000001</v>
      </c>
    </row>
    <row r="2451" spans="2:8" x14ac:dyDescent="0.25">
      <c r="B2451" s="190">
        <v>47043</v>
      </c>
      <c r="C2451" s="190" t="s">
        <v>14162</v>
      </c>
      <c r="D2451" s="190" t="s">
        <v>46</v>
      </c>
      <c r="E2451" s="190" t="s">
        <v>818</v>
      </c>
      <c r="F2451" s="190" t="s">
        <v>17250</v>
      </c>
      <c r="G2451" s="190">
        <v>22453</v>
      </c>
      <c r="H2451" s="191">
        <v>0.51359999999999995</v>
      </c>
    </row>
    <row r="2452" spans="2:8" x14ac:dyDescent="0.25">
      <c r="B2452" s="190">
        <v>47045</v>
      </c>
      <c r="C2452" s="190" t="s">
        <v>14164</v>
      </c>
      <c r="D2452" s="190" t="s">
        <v>46</v>
      </c>
      <c r="E2452" s="190" t="s">
        <v>845</v>
      </c>
      <c r="F2452" s="190" t="s">
        <v>17250</v>
      </c>
      <c r="G2452" s="190">
        <v>14574</v>
      </c>
      <c r="H2452" s="191">
        <v>0.49159999999999998</v>
      </c>
    </row>
    <row r="2453" spans="2:8" x14ac:dyDescent="0.25">
      <c r="B2453" s="190">
        <v>47047</v>
      </c>
      <c r="C2453" s="190" t="s">
        <v>14168</v>
      </c>
      <c r="D2453" s="190" t="s">
        <v>46</v>
      </c>
      <c r="E2453" s="190" t="s">
        <v>456</v>
      </c>
      <c r="F2453" s="190" t="s">
        <v>17250</v>
      </c>
      <c r="G2453" s="190">
        <v>20082</v>
      </c>
      <c r="H2453" s="191">
        <v>0.57109999999999994</v>
      </c>
    </row>
    <row r="2454" spans="2:8" x14ac:dyDescent="0.25">
      <c r="B2454" s="190">
        <v>47049</v>
      </c>
      <c r="C2454" s="190" t="s">
        <v>14170</v>
      </c>
      <c r="D2454" s="190" t="s">
        <v>46</v>
      </c>
      <c r="E2454" s="190" t="s">
        <v>894</v>
      </c>
      <c r="F2454" s="190" t="s">
        <v>17250</v>
      </c>
      <c r="G2454" s="190">
        <v>7919</v>
      </c>
      <c r="H2454" s="191">
        <v>0.50009999999999999</v>
      </c>
    </row>
    <row r="2455" spans="2:8" x14ac:dyDescent="0.25">
      <c r="B2455" s="190">
        <v>47051</v>
      </c>
      <c r="C2455" s="190" t="s">
        <v>14174</v>
      </c>
      <c r="D2455" s="190" t="s">
        <v>46</v>
      </c>
      <c r="E2455" s="190" t="s">
        <v>207</v>
      </c>
      <c r="F2455" s="190" t="s">
        <v>17250</v>
      </c>
      <c r="G2455" s="190">
        <v>19666</v>
      </c>
      <c r="H2455" s="191">
        <v>0.54949999999999999</v>
      </c>
    </row>
    <row r="2456" spans="2:8" x14ac:dyDescent="0.25">
      <c r="B2456" s="190">
        <v>47053</v>
      </c>
      <c r="C2456" s="190" t="s">
        <v>14178</v>
      </c>
      <c r="D2456" s="190" t="s">
        <v>46</v>
      </c>
      <c r="E2456" s="190" t="s">
        <v>905</v>
      </c>
      <c r="F2456" s="190" t="s">
        <v>17250</v>
      </c>
      <c r="G2456" s="190">
        <v>19322</v>
      </c>
      <c r="H2456" s="191">
        <v>0.49450000000000005</v>
      </c>
    </row>
    <row r="2457" spans="2:8" x14ac:dyDescent="0.25">
      <c r="B2457" s="190">
        <v>47055</v>
      </c>
      <c r="C2457" s="190" t="s">
        <v>14182</v>
      </c>
      <c r="D2457" s="190" t="s">
        <v>46</v>
      </c>
      <c r="E2457" s="190" t="s">
        <v>974</v>
      </c>
      <c r="F2457" s="190" t="s">
        <v>17250</v>
      </c>
      <c r="G2457" s="190">
        <v>12509</v>
      </c>
      <c r="H2457" s="191">
        <v>0.50369999999999993</v>
      </c>
    </row>
    <row r="2458" spans="2:8" x14ac:dyDescent="0.25">
      <c r="B2458" s="190">
        <v>47057</v>
      </c>
      <c r="C2458" s="190" t="s">
        <v>14186</v>
      </c>
      <c r="D2458" s="190" t="s">
        <v>46</v>
      </c>
      <c r="E2458" s="190" t="s">
        <v>995</v>
      </c>
      <c r="F2458" s="190" t="s">
        <v>17250</v>
      </c>
      <c r="G2458" s="190">
        <v>10302</v>
      </c>
      <c r="H2458" s="191">
        <v>0.53189999999999993</v>
      </c>
    </row>
    <row r="2459" spans="2:8" x14ac:dyDescent="0.25">
      <c r="B2459" s="190">
        <v>47059</v>
      </c>
      <c r="C2459" s="190" t="s">
        <v>14190</v>
      </c>
      <c r="D2459" s="190" t="s">
        <v>46</v>
      </c>
      <c r="E2459" s="190" t="s">
        <v>758</v>
      </c>
      <c r="F2459" s="190" t="s">
        <v>17250</v>
      </c>
      <c r="G2459" s="190">
        <v>30434</v>
      </c>
      <c r="H2459" s="191">
        <v>0.53029999999999999</v>
      </c>
    </row>
    <row r="2460" spans="2:8" x14ac:dyDescent="0.25">
      <c r="B2460" s="190">
        <v>47061</v>
      </c>
      <c r="C2460" s="190" t="s">
        <v>14194</v>
      </c>
      <c r="D2460" s="190" t="s">
        <v>46</v>
      </c>
      <c r="E2460" s="190" t="s">
        <v>1041</v>
      </c>
      <c r="F2460" s="190" t="s">
        <v>17250</v>
      </c>
      <c r="G2460" s="190">
        <v>6108</v>
      </c>
      <c r="H2460" s="191">
        <v>0.49840000000000001</v>
      </c>
    </row>
    <row r="2461" spans="2:8" x14ac:dyDescent="0.25">
      <c r="B2461" s="190">
        <v>47063</v>
      </c>
      <c r="C2461" s="190" t="s">
        <v>14198</v>
      </c>
      <c r="D2461" s="190" t="s">
        <v>46</v>
      </c>
      <c r="E2461" s="190" t="s">
        <v>1065</v>
      </c>
      <c r="F2461" s="190" t="s">
        <v>17250</v>
      </c>
      <c r="G2461" s="190">
        <v>26432</v>
      </c>
      <c r="H2461" s="191">
        <v>0.51019999999999999</v>
      </c>
    </row>
    <row r="2462" spans="2:8" x14ac:dyDescent="0.25">
      <c r="B2462" s="190">
        <v>47065</v>
      </c>
      <c r="C2462" s="190" t="s">
        <v>14202</v>
      </c>
      <c r="D2462" s="190" t="s">
        <v>46</v>
      </c>
      <c r="E2462" s="190" t="s">
        <v>785</v>
      </c>
      <c r="F2462" s="190" t="s">
        <v>17250</v>
      </c>
      <c r="G2462" s="190">
        <v>152431</v>
      </c>
      <c r="H2462" s="191">
        <v>0.50380000000000003</v>
      </c>
    </row>
    <row r="2463" spans="2:8" x14ac:dyDescent="0.25">
      <c r="B2463" s="190">
        <v>47067</v>
      </c>
      <c r="C2463" s="190" t="s">
        <v>14204</v>
      </c>
      <c r="D2463" s="190" t="s">
        <v>46</v>
      </c>
      <c r="E2463" s="190" t="s">
        <v>255</v>
      </c>
      <c r="F2463" s="190" t="s">
        <v>17250</v>
      </c>
      <c r="G2463" s="190">
        <v>2659</v>
      </c>
      <c r="H2463" s="191">
        <v>0.47939999999999999</v>
      </c>
    </row>
    <row r="2464" spans="2:8" x14ac:dyDescent="0.25">
      <c r="B2464" s="190">
        <v>47069</v>
      </c>
      <c r="C2464" s="190" t="s">
        <v>14208</v>
      </c>
      <c r="D2464" s="190" t="s">
        <v>46</v>
      </c>
      <c r="E2464" s="190" t="s">
        <v>1135</v>
      </c>
      <c r="F2464" s="190" t="s">
        <v>17250</v>
      </c>
      <c r="G2464" s="190">
        <v>8176</v>
      </c>
      <c r="H2464" s="191">
        <v>0.38140000000000002</v>
      </c>
    </row>
    <row r="2465" spans="2:8" x14ac:dyDescent="0.25">
      <c r="B2465" s="190">
        <v>47071</v>
      </c>
      <c r="C2465" s="190" t="s">
        <v>14212</v>
      </c>
      <c r="D2465" s="190" t="s">
        <v>46</v>
      </c>
      <c r="E2465" s="190" t="s">
        <v>1090</v>
      </c>
      <c r="F2465" s="190" t="s">
        <v>17250</v>
      </c>
      <c r="G2465" s="190">
        <v>10851</v>
      </c>
      <c r="H2465" s="191">
        <v>0.51560000000000006</v>
      </c>
    </row>
    <row r="2466" spans="2:8" x14ac:dyDescent="0.25">
      <c r="B2466" s="190">
        <v>47073</v>
      </c>
      <c r="C2466" s="190" t="s">
        <v>14216</v>
      </c>
      <c r="D2466" s="190" t="s">
        <v>46</v>
      </c>
      <c r="E2466" s="190" t="s">
        <v>1178</v>
      </c>
      <c r="F2466" s="190" t="s">
        <v>17250</v>
      </c>
      <c r="G2466" s="190">
        <v>24763</v>
      </c>
      <c r="H2466" s="191">
        <v>0.53139999999999998</v>
      </c>
    </row>
    <row r="2467" spans="2:8" x14ac:dyDescent="0.25">
      <c r="B2467" s="190">
        <v>47075</v>
      </c>
      <c r="C2467" s="190" t="s">
        <v>14220</v>
      </c>
      <c r="D2467" s="190" t="s">
        <v>46</v>
      </c>
      <c r="E2467" s="190" t="s">
        <v>1199</v>
      </c>
      <c r="F2467" s="190" t="s">
        <v>17250</v>
      </c>
      <c r="G2467" s="190">
        <v>5698</v>
      </c>
      <c r="H2467" s="191">
        <v>0.41310000000000002</v>
      </c>
    </row>
    <row r="2468" spans="2:8" x14ac:dyDescent="0.25">
      <c r="B2468" s="190">
        <v>47077</v>
      </c>
      <c r="C2468" s="190" t="s">
        <v>14224</v>
      </c>
      <c r="D2468" s="190" t="s">
        <v>46</v>
      </c>
      <c r="E2468" s="190" t="s">
        <v>1143</v>
      </c>
      <c r="F2468" s="190" t="s">
        <v>17250</v>
      </c>
      <c r="G2468" s="190">
        <v>12004</v>
      </c>
      <c r="H2468" s="191">
        <v>0.53</v>
      </c>
    </row>
    <row r="2469" spans="2:8" x14ac:dyDescent="0.25">
      <c r="B2469" s="190">
        <v>47079</v>
      </c>
      <c r="C2469" s="190" t="s">
        <v>14228</v>
      </c>
      <c r="D2469" s="190" t="s">
        <v>46</v>
      </c>
      <c r="E2469" s="190" t="s">
        <v>1077</v>
      </c>
      <c r="F2469" s="190" t="s">
        <v>17250</v>
      </c>
      <c r="G2469" s="190">
        <v>14145</v>
      </c>
      <c r="H2469" s="191">
        <v>0.52649999999999997</v>
      </c>
    </row>
    <row r="2470" spans="2:8" x14ac:dyDescent="0.25">
      <c r="B2470" s="190">
        <v>47081</v>
      </c>
      <c r="C2470" s="190" t="s">
        <v>14232</v>
      </c>
      <c r="D2470" s="190" t="s">
        <v>46</v>
      </c>
      <c r="E2470" s="190" t="s">
        <v>1257</v>
      </c>
      <c r="F2470" s="190" t="s">
        <v>17250</v>
      </c>
      <c r="G2470" s="190">
        <v>10608</v>
      </c>
      <c r="H2470" s="191">
        <v>0.50309999999999999</v>
      </c>
    </row>
    <row r="2471" spans="2:8" x14ac:dyDescent="0.25">
      <c r="B2471" s="190">
        <v>47083</v>
      </c>
      <c r="C2471" s="190" t="s">
        <v>14236</v>
      </c>
      <c r="D2471" s="190" t="s">
        <v>46</v>
      </c>
      <c r="E2471" s="190" t="s">
        <v>961</v>
      </c>
      <c r="F2471" s="190" t="s">
        <v>17250</v>
      </c>
      <c r="G2471" s="190">
        <v>3710</v>
      </c>
      <c r="H2471" s="191">
        <v>0.54990000000000006</v>
      </c>
    </row>
    <row r="2472" spans="2:8" x14ac:dyDescent="0.25">
      <c r="B2472" s="190">
        <v>47085</v>
      </c>
      <c r="C2472" s="190" t="s">
        <v>14240</v>
      </c>
      <c r="D2472" s="190" t="s">
        <v>46</v>
      </c>
      <c r="E2472" s="190" t="s">
        <v>938</v>
      </c>
      <c r="F2472" s="190" t="s">
        <v>17250</v>
      </c>
      <c r="G2472" s="190">
        <v>8014</v>
      </c>
      <c r="H2472" s="191">
        <v>0.53469999999999995</v>
      </c>
    </row>
    <row r="2473" spans="2:8" x14ac:dyDescent="0.25">
      <c r="B2473" s="190">
        <v>47087</v>
      </c>
      <c r="C2473" s="190" t="s">
        <v>14244</v>
      </c>
      <c r="D2473" s="190" t="s">
        <v>46</v>
      </c>
      <c r="E2473" s="190" t="s">
        <v>609</v>
      </c>
      <c r="F2473" s="190" t="s">
        <v>17250</v>
      </c>
      <c r="G2473" s="190">
        <v>4703</v>
      </c>
      <c r="H2473" s="191">
        <v>0.4743</v>
      </c>
    </row>
    <row r="2474" spans="2:8" x14ac:dyDescent="0.25">
      <c r="B2474" s="190">
        <v>47089</v>
      </c>
      <c r="C2474" s="190" t="s">
        <v>14248</v>
      </c>
      <c r="D2474" s="190" t="s">
        <v>46</v>
      </c>
      <c r="E2474" s="190" t="s">
        <v>648</v>
      </c>
      <c r="F2474" s="190" t="s">
        <v>17250</v>
      </c>
      <c r="G2474" s="190">
        <v>23626</v>
      </c>
      <c r="H2474" s="191">
        <v>0.52139999999999997</v>
      </c>
    </row>
    <row r="2475" spans="2:8" x14ac:dyDescent="0.25">
      <c r="B2475" s="190">
        <v>47091</v>
      </c>
      <c r="C2475" s="190" t="s">
        <v>14250</v>
      </c>
      <c r="D2475" s="190" t="s">
        <v>46</v>
      </c>
      <c r="E2475" s="190" t="s">
        <v>457</v>
      </c>
      <c r="F2475" s="190" t="s">
        <v>17250</v>
      </c>
      <c r="G2475" s="190">
        <v>7614</v>
      </c>
      <c r="H2475" s="191">
        <v>0.50450000000000006</v>
      </c>
    </row>
    <row r="2476" spans="2:8" x14ac:dyDescent="0.25">
      <c r="B2476" s="190">
        <v>47093</v>
      </c>
      <c r="C2476" s="190" t="s">
        <v>14254</v>
      </c>
      <c r="D2476" s="190" t="s">
        <v>46</v>
      </c>
      <c r="E2476" s="190" t="s">
        <v>329</v>
      </c>
      <c r="F2476" s="190" t="s">
        <v>17250</v>
      </c>
      <c r="G2476" s="190">
        <v>191790</v>
      </c>
      <c r="H2476" s="191">
        <v>0.50219999999999998</v>
      </c>
    </row>
    <row r="2477" spans="2:8" x14ac:dyDescent="0.25">
      <c r="B2477" s="190">
        <v>47095</v>
      </c>
      <c r="C2477" s="190" t="s">
        <v>14256</v>
      </c>
      <c r="D2477" s="190" t="s">
        <v>46</v>
      </c>
      <c r="E2477" s="190" t="s">
        <v>660</v>
      </c>
      <c r="F2477" s="190" t="s">
        <v>17250</v>
      </c>
      <c r="G2477" s="190">
        <v>1645</v>
      </c>
      <c r="H2477" s="191">
        <v>0.27300000000000002</v>
      </c>
    </row>
    <row r="2478" spans="2:8" x14ac:dyDescent="0.25">
      <c r="B2478" s="190">
        <v>47097</v>
      </c>
      <c r="C2478" s="190" t="s">
        <v>14260</v>
      </c>
      <c r="D2478" s="190" t="s">
        <v>46</v>
      </c>
      <c r="E2478" s="190" t="s">
        <v>1190</v>
      </c>
      <c r="F2478" s="190" t="s">
        <v>17250</v>
      </c>
      <c r="G2478" s="190">
        <v>8880</v>
      </c>
      <c r="H2478" s="191">
        <v>0.42880000000000001</v>
      </c>
    </row>
    <row r="2479" spans="2:8" x14ac:dyDescent="0.25">
      <c r="B2479" s="190">
        <v>47099</v>
      </c>
      <c r="C2479" s="190" t="s">
        <v>14264</v>
      </c>
      <c r="D2479" s="190" t="s">
        <v>46</v>
      </c>
      <c r="E2479" s="190" t="s">
        <v>1175</v>
      </c>
      <c r="F2479" s="190" t="s">
        <v>17250</v>
      </c>
      <c r="G2479" s="190">
        <v>18187</v>
      </c>
      <c r="H2479" s="191">
        <v>0.52310000000000001</v>
      </c>
    </row>
    <row r="2480" spans="2:8" x14ac:dyDescent="0.25">
      <c r="B2480" s="190">
        <v>47101</v>
      </c>
      <c r="C2480" s="190" t="s">
        <v>14268</v>
      </c>
      <c r="D2480" s="190" t="s">
        <v>46</v>
      </c>
      <c r="E2480" s="190" t="s">
        <v>791</v>
      </c>
      <c r="F2480" s="190" t="s">
        <v>17250</v>
      </c>
      <c r="G2480" s="190">
        <v>5459</v>
      </c>
      <c r="H2480" s="191">
        <v>0.53449999999999998</v>
      </c>
    </row>
    <row r="2481" spans="2:8" x14ac:dyDescent="0.25">
      <c r="B2481" s="190">
        <v>47103</v>
      </c>
      <c r="C2481" s="190" t="s">
        <v>14272</v>
      </c>
      <c r="D2481" s="190" t="s">
        <v>46</v>
      </c>
      <c r="E2481" s="190" t="s">
        <v>365</v>
      </c>
      <c r="F2481" s="190" t="s">
        <v>17250</v>
      </c>
      <c r="G2481" s="190">
        <v>14997</v>
      </c>
      <c r="H2481" s="191">
        <v>0.53600000000000003</v>
      </c>
    </row>
    <row r="2482" spans="2:8" x14ac:dyDescent="0.25">
      <c r="B2482" s="190">
        <v>47105</v>
      </c>
      <c r="C2482" s="190" t="s">
        <v>14276</v>
      </c>
      <c r="D2482" s="190" t="s">
        <v>46</v>
      </c>
      <c r="E2482" s="190" t="s">
        <v>1496</v>
      </c>
      <c r="F2482" s="190" t="s">
        <v>17250</v>
      </c>
      <c r="G2482" s="190">
        <v>26325</v>
      </c>
      <c r="H2482" s="191">
        <v>0.57109999999999994</v>
      </c>
    </row>
    <row r="2483" spans="2:8" x14ac:dyDescent="0.25">
      <c r="B2483" s="190">
        <v>47107</v>
      </c>
      <c r="C2483" s="190" t="s">
        <v>14278</v>
      </c>
      <c r="D2483" s="190" t="s">
        <v>46</v>
      </c>
      <c r="E2483" s="190" t="s">
        <v>1515</v>
      </c>
      <c r="F2483" s="190" t="s">
        <v>17250</v>
      </c>
      <c r="G2483" s="190">
        <v>22823</v>
      </c>
      <c r="H2483" s="191">
        <v>0.51859999999999995</v>
      </c>
    </row>
    <row r="2484" spans="2:8" x14ac:dyDescent="0.25">
      <c r="B2484" s="190">
        <v>47109</v>
      </c>
      <c r="C2484" s="190" t="s">
        <v>14282</v>
      </c>
      <c r="D2484" s="190" t="s">
        <v>46</v>
      </c>
      <c r="E2484" s="190" t="s">
        <v>1536</v>
      </c>
      <c r="F2484" s="190" t="s">
        <v>17250</v>
      </c>
      <c r="G2484" s="190">
        <v>11029</v>
      </c>
      <c r="H2484" s="191">
        <v>0.53439999999999999</v>
      </c>
    </row>
    <row r="2485" spans="2:8" x14ac:dyDescent="0.25">
      <c r="B2485" s="190">
        <v>47111</v>
      </c>
      <c r="C2485" s="190" t="s">
        <v>14286</v>
      </c>
      <c r="D2485" s="190" t="s">
        <v>46</v>
      </c>
      <c r="E2485" s="190" t="s">
        <v>1308</v>
      </c>
      <c r="F2485" s="190" t="s">
        <v>17250</v>
      </c>
      <c r="G2485" s="190">
        <v>9463</v>
      </c>
      <c r="H2485" s="191">
        <v>0.47270000000000001</v>
      </c>
    </row>
    <row r="2486" spans="2:8" x14ac:dyDescent="0.25">
      <c r="B2486" s="190">
        <v>47113</v>
      </c>
      <c r="C2486" s="190" t="s">
        <v>14290</v>
      </c>
      <c r="D2486" s="190" t="s">
        <v>46</v>
      </c>
      <c r="E2486" s="190" t="s">
        <v>941</v>
      </c>
      <c r="F2486" s="190" t="s">
        <v>17250</v>
      </c>
      <c r="G2486" s="190">
        <v>36384</v>
      </c>
      <c r="H2486" s="191">
        <v>0.4657</v>
      </c>
    </row>
    <row r="2487" spans="2:8" x14ac:dyDescent="0.25">
      <c r="B2487" s="190">
        <v>47115</v>
      </c>
      <c r="C2487" s="190" t="s">
        <v>14292</v>
      </c>
      <c r="D2487" s="190" t="s">
        <v>46</v>
      </c>
      <c r="E2487" s="190" t="s">
        <v>866</v>
      </c>
      <c r="F2487" s="190" t="s">
        <v>17250</v>
      </c>
      <c r="G2487" s="190">
        <v>13319</v>
      </c>
      <c r="H2487" s="191">
        <v>0.54179999999999995</v>
      </c>
    </row>
    <row r="2488" spans="2:8" x14ac:dyDescent="0.25">
      <c r="B2488" s="190">
        <v>47117</v>
      </c>
      <c r="C2488" s="190" t="s">
        <v>14294</v>
      </c>
      <c r="D2488" s="190" t="s">
        <v>46</v>
      </c>
      <c r="E2488" s="190" t="s">
        <v>924</v>
      </c>
      <c r="F2488" s="190" t="s">
        <v>17250</v>
      </c>
      <c r="G2488" s="190">
        <v>14015</v>
      </c>
      <c r="H2488" s="191">
        <v>0.50840000000000007</v>
      </c>
    </row>
    <row r="2489" spans="2:8" x14ac:dyDescent="0.25">
      <c r="B2489" s="190">
        <v>47119</v>
      </c>
      <c r="C2489" s="190" t="s">
        <v>14298</v>
      </c>
      <c r="D2489" s="190" t="s">
        <v>46</v>
      </c>
      <c r="E2489" s="190" t="s">
        <v>1611</v>
      </c>
      <c r="F2489" s="190" t="s">
        <v>17250</v>
      </c>
      <c r="G2489" s="190">
        <v>41506</v>
      </c>
      <c r="H2489" s="191">
        <v>0.53120000000000001</v>
      </c>
    </row>
    <row r="2490" spans="2:8" x14ac:dyDescent="0.25">
      <c r="B2490" s="190">
        <v>47121</v>
      </c>
      <c r="C2490" s="190" t="s">
        <v>14302</v>
      </c>
      <c r="D2490" s="190" t="s">
        <v>46</v>
      </c>
      <c r="E2490" s="190" t="s">
        <v>1491</v>
      </c>
      <c r="F2490" s="190" t="s">
        <v>17250</v>
      </c>
      <c r="G2490" s="190">
        <v>5450</v>
      </c>
      <c r="H2490" s="191">
        <v>0.50340000000000007</v>
      </c>
    </row>
    <row r="2491" spans="2:8" x14ac:dyDescent="0.25">
      <c r="B2491" s="190">
        <v>47123</v>
      </c>
      <c r="C2491" s="190" t="s">
        <v>14306</v>
      </c>
      <c r="D2491" s="190" t="s">
        <v>46</v>
      </c>
      <c r="E2491" s="190" t="s">
        <v>965</v>
      </c>
      <c r="F2491" s="190" t="s">
        <v>17250</v>
      </c>
      <c r="G2491" s="190">
        <v>19417</v>
      </c>
      <c r="H2491" s="191">
        <v>0.51380000000000003</v>
      </c>
    </row>
    <row r="2492" spans="2:8" x14ac:dyDescent="0.25">
      <c r="B2492" s="190">
        <v>47125</v>
      </c>
      <c r="C2492" s="190" t="s">
        <v>14310</v>
      </c>
      <c r="D2492" s="190" t="s">
        <v>46</v>
      </c>
      <c r="E2492" s="190" t="s">
        <v>598</v>
      </c>
      <c r="F2492" s="190" t="s">
        <v>17250</v>
      </c>
      <c r="G2492" s="190">
        <v>79827</v>
      </c>
      <c r="H2492" s="191">
        <v>0.49869999999999998</v>
      </c>
    </row>
    <row r="2493" spans="2:8" x14ac:dyDescent="0.25">
      <c r="B2493" s="190">
        <v>47127</v>
      </c>
      <c r="C2493" s="190" t="s">
        <v>14312</v>
      </c>
      <c r="D2493" s="190" t="s">
        <v>46</v>
      </c>
      <c r="E2493" s="190" t="s">
        <v>1656</v>
      </c>
      <c r="F2493" s="190" t="s">
        <v>17250</v>
      </c>
      <c r="G2493" s="190">
        <v>3329</v>
      </c>
      <c r="H2493" s="191">
        <v>0.58520000000000005</v>
      </c>
    </row>
    <row r="2494" spans="2:8" x14ac:dyDescent="0.25">
      <c r="B2494" s="190">
        <v>47129</v>
      </c>
      <c r="C2494" s="190" t="s">
        <v>14316</v>
      </c>
      <c r="D2494" s="190" t="s">
        <v>46</v>
      </c>
      <c r="E2494" s="190" t="s">
        <v>615</v>
      </c>
      <c r="F2494" s="190" t="s">
        <v>17250</v>
      </c>
      <c r="G2494" s="190">
        <v>8234</v>
      </c>
      <c r="H2494" s="191">
        <v>0.46460000000000001</v>
      </c>
    </row>
    <row r="2495" spans="2:8" x14ac:dyDescent="0.25">
      <c r="B2495" s="190">
        <v>47131</v>
      </c>
      <c r="C2495" s="190" t="s">
        <v>14320</v>
      </c>
      <c r="D2495" s="190" t="s">
        <v>46</v>
      </c>
      <c r="E2495" s="190" t="s">
        <v>1708</v>
      </c>
      <c r="F2495" s="190" t="s">
        <v>17250</v>
      </c>
      <c r="G2495" s="190">
        <v>12536</v>
      </c>
      <c r="H2495" s="191">
        <v>0.505</v>
      </c>
    </row>
    <row r="2496" spans="2:8" x14ac:dyDescent="0.25">
      <c r="B2496" s="190">
        <v>47133</v>
      </c>
      <c r="C2496" s="190" t="s">
        <v>14324</v>
      </c>
      <c r="D2496" s="190" t="s">
        <v>46</v>
      </c>
      <c r="E2496" s="190" t="s">
        <v>1719</v>
      </c>
      <c r="F2496" s="190" t="s">
        <v>17250</v>
      </c>
      <c r="G2496" s="190">
        <v>9169</v>
      </c>
      <c r="H2496" s="191">
        <v>0.50490000000000002</v>
      </c>
    </row>
    <row r="2497" spans="2:8" x14ac:dyDescent="0.25">
      <c r="B2497" s="190">
        <v>47135</v>
      </c>
      <c r="C2497" s="190" t="s">
        <v>14328</v>
      </c>
      <c r="D2497" s="190" t="s">
        <v>46</v>
      </c>
      <c r="E2497" s="190" t="s">
        <v>1436</v>
      </c>
      <c r="F2497" s="190" t="s">
        <v>17250</v>
      </c>
      <c r="G2497" s="190">
        <v>3376</v>
      </c>
      <c r="H2497" s="191">
        <v>0.50819999999999999</v>
      </c>
    </row>
    <row r="2498" spans="2:8" x14ac:dyDescent="0.25">
      <c r="B2498" s="190">
        <v>47137</v>
      </c>
      <c r="C2498" s="190" t="s">
        <v>14332</v>
      </c>
      <c r="D2498" s="190" t="s">
        <v>46</v>
      </c>
      <c r="E2498" s="190" t="s">
        <v>1745</v>
      </c>
      <c r="F2498" s="190" t="s">
        <v>17250</v>
      </c>
      <c r="G2498" s="190">
        <v>2386</v>
      </c>
      <c r="H2498" s="191">
        <v>0.56380000000000008</v>
      </c>
    </row>
    <row r="2499" spans="2:8" x14ac:dyDescent="0.25">
      <c r="B2499" s="190">
        <v>47139</v>
      </c>
      <c r="C2499" s="190" t="s">
        <v>14336</v>
      </c>
      <c r="D2499" s="190" t="s">
        <v>46</v>
      </c>
      <c r="E2499" s="190" t="s">
        <v>945</v>
      </c>
      <c r="F2499" s="190" t="s">
        <v>17250</v>
      </c>
      <c r="G2499" s="190">
        <v>8196</v>
      </c>
      <c r="H2499" s="191">
        <v>0.55969999999999998</v>
      </c>
    </row>
    <row r="2500" spans="2:8" x14ac:dyDescent="0.25">
      <c r="B2500" s="190">
        <v>47141</v>
      </c>
      <c r="C2500" s="190" t="s">
        <v>14338</v>
      </c>
      <c r="D2500" s="190" t="s">
        <v>46</v>
      </c>
      <c r="E2500" s="190" t="s">
        <v>1238</v>
      </c>
      <c r="F2500" s="190" t="s">
        <v>17250</v>
      </c>
      <c r="G2500" s="190">
        <v>32899</v>
      </c>
      <c r="H2500" s="191">
        <v>0.49459999999999998</v>
      </c>
    </row>
    <row r="2501" spans="2:8" x14ac:dyDescent="0.25">
      <c r="B2501" s="190">
        <v>47143</v>
      </c>
      <c r="C2501" s="190" t="s">
        <v>14342</v>
      </c>
      <c r="D2501" s="190" t="s">
        <v>46</v>
      </c>
      <c r="E2501" s="190" t="s">
        <v>1785</v>
      </c>
      <c r="F2501" s="190" t="s">
        <v>17250</v>
      </c>
      <c r="G2501" s="190">
        <v>13187</v>
      </c>
      <c r="H2501" s="191">
        <v>0.47950000000000004</v>
      </c>
    </row>
    <row r="2502" spans="2:8" x14ac:dyDescent="0.25">
      <c r="B2502" s="190">
        <v>47145</v>
      </c>
      <c r="C2502" s="190" t="s">
        <v>14346</v>
      </c>
      <c r="D2502" s="190" t="s">
        <v>46</v>
      </c>
      <c r="E2502" s="190" t="s">
        <v>1324</v>
      </c>
      <c r="F2502" s="190" t="s">
        <v>17250</v>
      </c>
      <c r="G2502" s="190">
        <v>25258</v>
      </c>
      <c r="H2502" s="191">
        <v>0.55569999999999997</v>
      </c>
    </row>
    <row r="2503" spans="2:8" x14ac:dyDescent="0.25">
      <c r="B2503" s="190">
        <v>47147</v>
      </c>
      <c r="C2503" s="190" t="s">
        <v>14350</v>
      </c>
      <c r="D2503" s="190" t="s">
        <v>46</v>
      </c>
      <c r="E2503" s="190" t="s">
        <v>1812</v>
      </c>
      <c r="F2503" s="190" t="s">
        <v>17250</v>
      </c>
      <c r="G2503" s="190">
        <v>31025</v>
      </c>
      <c r="H2503" s="191">
        <v>0.53689999999999993</v>
      </c>
    </row>
    <row r="2504" spans="2:8" x14ac:dyDescent="0.25">
      <c r="B2504" s="190">
        <v>47149</v>
      </c>
      <c r="C2504" s="190" t="s">
        <v>14352</v>
      </c>
      <c r="D2504" s="190" t="s">
        <v>46</v>
      </c>
      <c r="E2504" s="190" t="s">
        <v>1819</v>
      </c>
      <c r="F2504" s="190" t="s">
        <v>17250</v>
      </c>
      <c r="G2504" s="190">
        <v>136929</v>
      </c>
      <c r="H2504" s="191">
        <v>0.51469999999999994</v>
      </c>
    </row>
    <row r="2505" spans="2:8" x14ac:dyDescent="0.25">
      <c r="B2505" s="190">
        <v>47151</v>
      </c>
      <c r="C2505" s="190" t="s">
        <v>14354</v>
      </c>
      <c r="D2505" s="190" t="s">
        <v>46</v>
      </c>
      <c r="E2505" s="190" t="s">
        <v>1636</v>
      </c>
      <c r="F2505" s="190" t="s">
        <v>17250</v>
      </c>
      <c r="G2505" s="190">
        <v>8020</v>
      </c>
      <c r="H2505" s="191">
        <v>0.4556</v>
      </c>
    </row>
    <row r="2506" spans="2:8" x14ac:dyDescent="0.25">
      <c r="B2506" s="190">
        <v>47153</v>
      </c>
      <c r="C2506" s="190" t="s">
        <v>14358</v>
      </c>
      <c r="D2506" s="190" t="s">
        <v>46</v>
      </c>
      <c r="E2506" s="190" t="s">
        <v>1837</v>
      </c>
      <c r="F2506" s="190" t="s">
        <v>17250</v>
      </c>
      <c r="G2506" s="190">
        <v>6716</v>
      </c>
      <c r="H2506" s="191">
        <v>0.54510000000000003</v>
      </c>
    </row>
    <row r="2507" spans="2:8" x14ac:dyDescent="0.25">
      <c r="B2507" s="190">
        <v>47155</v>
      </c>
      <c r="C2507" s="190" t="s">
        <v>14360</v>
      </c>
      <c r="D2507" s="190" t="s">
        <v>46</v>
      </c>
      <c r="E2507" s="190" t="s">
        <v>790</v>
      </c>
      <c r="F2507" s="190" t="s">
        <v>17250</v>
      </c>
      <c r="G2507" s="190">
        <v>42673</v>
      </c>
      <c r="H2507" s="191">
        <v>0.55010000000000003</v>
      </c>
    </row>
    <row r="2508" spans="2:8" x14ac:dyDescent="0.25">
      <c r="B2508" s="190">
        <v>47157</v>
      </c>
      <c r="C2508" s="190" t="s">
        <v>14364</v>
      </c>
      <c r="D2508" s="190" t="s">
        <v>46</v>
      </c>
      <c r="E2508" s="190" t="s">
        <v>1584</v>
      </c>
      <c r="F2508" s="190" t="s">
        <v>17250</v>
      </c>
      <c r="G2508" s="190">
        <v>312702</v>
      </c>
      <c r="H2508" s="191">
        <v>0.43170000000000003</v>
      </c>
    </row>
    <row r="2509" spans="2:8" x14ac:dyDescent="0.25">
      <c r="B2509" s="190">
        <v>47159</v>
      </c>
      <c r="C2509" s="190" t="s">
        <v>14366</v>
      </c>
      <c r="D2509" s="190" t="s">
        <v>46</v>
      </c>
      <c r="E2509" s="190" t="s">
        <v>1686</v>
      </c>
      <c r="F2509" s="190" t="s">
        <v>17250</v>
      </c>
      <c r="G2509" s="190">
        <v>8816</v>
      </c>
      <c r="H2509" s="191">
        <v>0.52100000000000002</v>
      </c>
    </row>
    <row r="2510" spans="2:8" x14ac:dyDescent="0.25">
      <c r="B2510" s="190">
        <v>47161</v>
      </c>
      <c r="C2510" s="190" t="s">
        <v>14370</v>
      </c>
      <c r="D2510" s="190" t="s">
        <v>46</v>
      </c>
      <c r="E2510" s="190" t="s">
        <v>1878</v>
      </c>
      <c r="F2510" s="190" t="s">
        <v>17250</v>
      </c>
      <c r="G2510" s="190">
        <v>6315</v>
      </c>
      <c r="H2510" s="191">
        <v>0.56700000000000006</v>
      </c>
    </row>
    <row r="2511" spans="2:8" x14ac:dyDescent="0.25">
      <c r="B2511" s="190">
        <v>47163</v>
      </c>
      <c r="C2511" s="190" t="s">
        <v>14374</v>
      </c>
      <c r="D2511" s="190" t="s">
        <v>46</v>
      </c>
      <c r="E2511" s="190" t="s">
        <v>444</v>
      </c>
      <c r="F2511" s="190" t="s">
        <v>17250</v>
      </c>
      <c r="G2511" s="190">
        <v>70957</v>
      </c>
      <c r="H2511" s="191">
        <v>0.53310000000000002</v>
      </c>
    </row>
    <row r="2512" spans="2:8" x14ac:dyDescent="0.25">
      <c r="B2512" s="190">
        <v>47165</v>
      </c>
      <c r="C2512" s="190" t="s">
        <v>14376</v>
      </c>
      <c r="D2512" s="190" t="s">
        <v>46</v>
      </c>
      <c r="E2512" s="190" t="s">
        <v>1894</v>
      </c>
      <c r="F2512" s="190" t="s">
        <v>17250</v>
      </c>
      <c r="G2512" s="190">
        <v>87374</v>
      </c>
      <c r="H2512" s="191">
        <v>0.56359999999999999</v>
      </c>
    </row>
    <row r="2513" spans="2:8" x14ac:dyDescent="0.25">
      <c r="B2513" s="190">
        <v>47167</v>
      </c>
      <c r="C2513" s="190" t="s">
        <v>14378</v>
      </c>
      <c r="D2513" s="190" t="s">
        <v>46</v>
      </c>
      <c r="E2513" s="190" t="s">
        <v>1864</v>
      </c>
      <c r="F2513" s="190" t="s">
        <v>17250</v>
      </c>
      <c r="G2513" s="190">
        <v>26258</v>
      </c>
      <c r="H2513" s="191">
        <v>0.53270000000000006</v>
      </c>
    </row>
    <row r="2514" spans="2:8" x14ac:dyDescent="0.25">
      <c r="B2514" s="190">
        <v>47169</v>
      </c>
      <c r="C2514" s="190" t="s">
        <v>14380</v>
      </c>
      <c r="D2514" s="190" t="s">
        <v>46</v>
      </c>
      <c r="E2514" s="190" t="s">
        <v>1912</v>
      </c>
      <c r="F2514" s="190" t="s">
        <v>17250</v>
      </c>
      <c r="G2514" s="190">
        <v>4634</v>
      </c>
      <c r="H2514" s="191">
        <v>0.4783</v>
      </c>
    </row>
    <row r="2515" spans="2:8" x14ac:dyDescent="0.25">
      <c r="B2515" s="190">
        <v>47171</v>
      </c>
      <c r="C2515" s="190" t="s">
        <v>14382</v>
      </c>
      <c r="D2515" s="190" t="s">
        <v>46</v>
      </c>
      <c r="E2515" s="190" t="s">
        <v>1921</v>
      </c>
      <c r="F2515" s="190" t="s">
        <v>17250</v>
      </c>
      <c r="G2515" s="190">
        <v>8230</v>
      </c>
      <c r="H2515" s="191">
        <v>0.54220000000000002</v>
      </c>
    </row>
    <row r="2516" spans="2:8" x14ac:dyDescent="0.25">
      <c r="B2516" s="190">
        <v>47173</v>
      </c>
      <c r="C2516" s="190" t="s">
        <v>14384</v>
      </c>
      <c r="D2516" s="190" t="s">
        <v>46</v>
      </c>
      <c r="E2516" s="190" t="s">
        <v>756</v>
      </c>
      <c r="F2516" s="190" t="s">
        <v>17250</v>
      </c>
      <c r="G2516" s="190">
        <v>8255</v>
      </c>
      <c r="H2516" s="191">
        <v>0.51319999999999999</v>
      </c>
    </row>
    <row r="2517" spans="2:8" x14ac:dyDescent="0.25">
      <c r="B2517" s="190">
        <v>47175</v>
      </c>
      <c r="C2517" s="190" t="s">
        <v>14386</v>
      </c>
      <c r="D2517" s="190" t="s">
        <v>46</v>
      </c>
      <c r="E2517" s="190" t="s">
        <v>1759</v>
      </c>
      <c r="F2517" s="190" t="s">
        <v>17250</v>
      </c>
      <c r="G2517" s="190">
        <v>2703</v>
      </c>
      <c r="H2517" s="191">
        <v>0.53249999999999997</v>
      </c>
    </row>
    <row r="2518" spans="2:8" x14ac:dyDescent="0.25">
      <c r="B2518" s="190">
        <v>47177</v>
      </c>
      <c r="C2518" s="190" t="s">
        <v>14390</v>
      </c>
      <c r="D2518" s="190" t="s">
        <v>46</v>
      </c>
      <c r="E2518" s="190" t="s">
        <v>783</v>
      </c>
      <c r="F2518" s="190" t="s">
        <v>17250</v>
      </c>
      <c r="G2518" s="190">
        <v>16742</v>
      </c>
      <c r="H2518" s="191">
        <v>0.51239999999999997</v>
      </c>
    </row>
    <row r="2519" spans="2:8" x14ac:dyDescent="0.25">
      <c r="B2519" s="190">
        <v>47179</v>
      </c>
      <c r="C2519" s="190" t="s">
        <v>14394</v>
      </c>
      <c r="D2519" s="190" t="s">
        <v>46</v>
      </c>
      <c r="E2519" s="190" t="s">
        <v>271</v>
      </c>
      <c r="F2519" s="190" t="s">
        <v>17250</v>
      </c>
      <c r="G2519" s="190">
        <v>54618</v>
      </c>
      <c r="H2519" s="191">
        <v>0.50729999999999997</v>
      </c>
    </row>
    <row r="2520" spans="2:8" x14ac:dyDescent="0.25">
      <c r="B2520" s="190">
        <v>47181</v>
      </c>
      <c r="C2520" s="190" t="s">
        <v>14396</v>
      </c>
      <c r="D2520" s="190" t="s">
        <v>46</v>
      </c>
      <c r="E2520" s="190" t="s">
        <v>975</v>
      </c>
      <c r="F2520" s="190" t="s">
        <v>17250</v>
      </c>
      <c r="G2520" s="190">
        <v>7480</v>
      </c>
      <c r="H2520" s="191">
        <v>0.52390000000000003</v>
      </c>
    </row>
    <row r="2521" spans="2:8" x14ac:dyDescent="0.25">
      <c r="B2521" s="190">
        <v>47183</v>
      </c>
      <c r="C2521" s="190" t="s">
        <v>14400</v>
      </c>
      <c r="D2521" s="190" t="s">
        <v>46</v>
      </c>
      <c r="E2521" s="190" t="s">
        <v>1953</v>
      </c>
      <c r="F2521" s="190" t="s">
        <v>17250</v>
      </c>
      <c r="G2521" s="190">
        <v>12671</v>
      </c>
      <c r="H2521" s="191">
        <v>0.45590000000000003</v>
      </c>
    </row>
    <row r="2522" spans="2:8" x14ac:dyDescent="0.25">
      <c r="B2522" s="190">
        <v>47185</v>
      </c>
      <c r="C2522" s="190" t="s">
        <v>14404</v>
      </c>
      <c r="D2522" s="190" t="s">
        <v>46</v>
      </c>
      <c r="E2522" s="190" t="s">
        <v>1789</v>
      </c>
      <c r="F2522" s="190" t="s">
        <v>17250</v>
      </c>
      <c r="G2522" s="190">
        <v>11680</v>
      </c>
      <c r="H2522" s="191">
        <v>0.51800000000000002</v>
      </c>
    </row>
    <row r="2523" spans="2:8" x14ac:dyDescent="0.25">
      <c r="B2523" s="190">
        <v>47187</v>
      </c>
      <c r="C2523" s="190" t="s">
        <v>14408</v>
      </c>
      <c r="D2523" s="190" t="s">
        <v>46</v>
      </c>
      <c r="E2523" s="190" t="s">
        <v>1963</v>
      </c>
      <c r="F2523" s="190" t="s">
        <v>17250</v>
      </c>
      <c r="G2523" s="190">
        <v>115721</v>
      </c>
      <c r="H2523" s="191">
        <v>0.62590000000000001</v>
      </c>
    </row>
    <row r="2524" spans="2:8" x14ac:dyDescent="0.25">
      <c r="B2524" s="190">
        <v>47189</v>
      </c>
      <c r="C2524" s="190" t="s">
        <v>14410</v>
      </c>
      <c r="D2524" s="190" t="s">
        <v>46</v>
      </c>
      <c r="E2524" s="190" t="s">
        <v>1969</v>
      </c>
      <c r="F2524" s="190" t="s">
        <v>17250</v>
      </c>
      <c r="G2524" s="190">
        <v>69681</v>
      </c>
      <c r="H2524" s="191">
        <v>0.58169999999999999</v>
      </c>
    </row>
    <row r="2525" spans="2:8" x14ac:dyDescent="0.25">
      <c r="B2525" s="190">
        <v>48001</v>
      </c>
      <c r="C2525" s="190" t="s">
        <v>14412</v>
      </c>
      <c r="D2525" s="190" t="s">
        <v>47</v>
      </c>
      <c r="E2525" s="190" t="s">
        <v>92</v>
      </c>
      <c r="F2525" s="190" t="s">
        <v>17251</v>
      </c>
      <c r="G2525" s="190">
        <v>25641</v>
      </c>
      <c r="H2525" s="191">
        <v>0.50740000000000007</v>
      </c>
    </row>
    <row r="2526" spans="2:8" x14ac:dyDescent="0.25">
      <c r="B2526" s="190">
        <v>48003</v>
      </c>
      <c r="C2526" s="190" t="s">
        <v>14418</v>
      </c>
      <c r="D2526" s="190" t="s">
        <v>47</v>
      </c>
      <c r="E2526" s="190" t="s">
        <v>135</v>
      </c>
      <c r="F2526" s="190" t="s">
        <v>17251</v>
      </c>
      <c r="G2526" s="190">
        <v>7680</v>
      </c>
      <c r="H2526" s="191">
        <v>0.58279999999999998</v>
      </c>
    </row>
    <row r="2527" spans="2:8" x14ac:dyDescent="0.25">
      <c r="B2527" s="190">
        <v>48005</v>
      </c>
      <c r="C2527" s="190" t="s">
        <v>14422</v>
      </c>
      <c r="D2527" s="190" t="s">
        <v>47</v>
      </c>
      <c r="E2527" s="190" t="s">
        <v>184</v>
      </c>
      <c r="F2527" s="190" t="s">
        <v>17251</v>
      </c>
      <c r="G2527" s="190">
        <v>32341</v>
      </c>
      <c r="H2527" s="191">
        <v>0.47600000000000003</v>
      </c>
    </row>
    <row r="2528" spans="2:8" x14ac:dyDescent="0.25">
      <c r="B2528" s="190">
        <v>48007</v>
      </c>
      <c r="C2528" s="190" t="s">
        <v>14426</v>
      </c>
      <c r="D2528" s="190" t="s">
        <v>47</v>
      </c>
      <c r="E2528" s="190" t="s">
        <v>230</v>
      </c>
      <c r="F2528" s="190" t="s">
        <v>17251</v>
      </c>
      <c r="G2528" s="190">
        <v>12329</v>
      </c>
      <c r="H2528" s="191">
        <v>0.57989999999999997</v>
      </c>
    </row>
    <row r="2529" spans="2:8" x14ac:dyDescent="0.25">
      <c r="B2529" s="190">
        <v>48009</v>
      </c>
      <c r="C2529" s="190" t="s">
        <v>14430</v>
      </c>
      <c r="D2529" s="190" t="s">
        <v>47</v>
      </c>
      <c r="E2529" s="190" t="s">
        <v>274</v>
      </c>
      <c r="F2529" s="190" t="s">
        <v>17251</v>
      </c>
      <c r="G2529" s="190">
        <v>4879</v>
      </c>
      <c r="H2529" s="191">
        <v>0.66159999999999997</v>
      </c>
    </row>
    <row r="2530" spans="2:8" x14ac:dyDescent="0.25">
      <c r="B2530" s="190">
        <v>48011</v>
      </c>
      <c r="C2530" s="190" t="s">
        <v>14434</v>
      </c>
      <c r="D2530" s="190" t="s">
        <v>47</v>
      </c>
      <c r="E2530" s="190" t="s">
        <v>179</v>
      </c>
      <c r="F2530" s="190" t="s">
        <v>17251</v>
      </c>
      <c r="G2530" s="190">
        <v>1065</v>
      </c>
      <c r="H2530" s="191">
        <v>0.69200000000000006</v>
      </c>
    </row>
    <row r="2531" spans="2:8" x14ac:dyDescent="0.25">
      <c r="B2531" s="190">
        <v>48013</v>
      </c>
      <c r="C2531" s="190" t="s">
        <v>14438</v>
      </c>
      <c r="D2531" s="190" t="s">
        <v>47</v>
      </c>
      <c r="E2531" s="190" t="s">
        <v>348</v>
      </c>
      <c r="F2531" s="190" t="s">
        <v>17251</v>
      </c>
      <c r="G2531" s="190">
        <v>19142</v>
      </c>
      <c r="H2531" s="191">
        <v>0.48570000000000002</v>
      </c>
    </row>
    <row r="2532" spans="2:8" x14ac:dyDescent="0.25">
      <c r="B2532" s="190">
        <v>48015</v>
      </c>
      <c r="C2532" s="190" t="s">
        <v>14442</v>
      </c>
      <c r="D2532" s="190" t="s">
        <v>47</v>
      </c>
      <c r="E2532" s="190" t="s">
        <v>380</v>
      </c>
      <c r="F2532" s="190" t="s">
        <v>17251</v>
      </c>
      <c r="G2532" s="190">
        <v>14192</v>
      </c>
      <c r="H2532" s="191">
        <v>0.57989999999999997</v>
      </c>
    </row>
    <row r="2533" spans="2:8" x14ac:dyDescent="0.25">
      <c r="B2533" s="190">
        <v>48017</v>
      </c>
      <c r="C2533" s="190" t="s">
        <v>14446</v>
      </c>
      <c r="D2533" s="190" t="s">
        <v>47</v>
      </c>
      <c r="E2533" s="190" t="s">
        <v>418</v>
      </c>
      <c r="F2533" s="190" t="s">
        <v>17251</v>
      </c>
      <c r="G2533" s="190">
        <v>2782</v>
      </c>
      <c r="H2533" s="191">
        <v>0.54349999999999998</v>
      </c>
    </row>
    <row r="2534" spans="2:8" x14ac:dyDescent="0.25">
      <c r="B2534" s="190">
        <v>48019</v>
      </c>
      <c r="C2534" s="190" t="s">
        <v>14450</v>
      </c>
      <c r="D2534" s="190" t="s">
        <v>47</v>
      </c>
      <c r="E2534" s="190" t="s">
        <v>452</v>
      </c>
      <c r="F2534" s="190" t="s">
        <v>17251</v>
      </c>
      <c r="G2534" s="190">
        <v>12264</v>
      </c>
      <c r="H2534" s="191">
        <v>0.60409999999999997</v>
      </c>
    </row>
    <row r="2535" spans="2:8" x14ac:dyDescent="0.25">
      <c r="B2535" s="190">
        <v>48021</v>
      </c>
      <c r="C2535" s="190" t="s">
        <v>14454</v>
      </c>
      <c r="D2535" s="190" t="s">
        <v>47</v>
      </c>
      <c r="E2535" s="190" t="s">
        <v>487</v>
      </c>
      <c r="F2535" s="190" t="s">
        <v>17251</v>
      </c>
      <c r="G2535" s="190">
        <v>35760</v>
      </c>
      <c r="H2535" s="191">
        <v>0.49909999999999999</v>
      </c>
    </row>
    <row r="2536" spans="2:8" x14ac:dyDescent="0.25">
      <c r="B2536" s="190">
        <v>48023</v>
      </c>
      <c r="C2536" s="190" t="s">
        <v>14458</v>
      </c>
      <c r="D2536" s="190" t="s">
        <v>47</v>
      </c>
      <c r="E2536" s="190" t="s">
        <v>515</v>
      </c>
      <c r="F2536" s="190" t="s">
        <v>17251</v>
      </c>
      <c r="G2536" s="190">
        <v>1726</v>
      </c>
      <c r="H2536" s="191">
        <v>0.5847</v>
      </c>
    </row>
    <row r="2537" spans="2:8" x14ac:dyDescent="0.25">
      <c r="B2537" s="190">
        <v>48025</v>
      </c>
      <c r="C2537" s="190" t="s">
        <v>14462</v>
      </c>
      <c r="D2537" s="190" t="s">
        <v>47</v>
      </c>
      <c r="E2537" s="190" t="s">
        <v>548</v>
      </c>
      <c r="F2537" s="190" t="s">
        <v>17251</v>
      </c>
      <c r="G2537" s="190">
        <v>9550</v>
      </c>
      <c r="H2537" s="191">
        <v>0.35659999999999997</v>
      </c>
    </row>
    <row r="2538" spans="2:8" x14ac:dyDescent="0.25">
      <c r="B2538" s="190">
        <v>48027</v>
      </c>
      <c r="C2538" s="190" t="s">
        <v>14466</v>
      </c>
      <c r="D2538" s="190" t="s">
        <v>47</v>
      </c>
      <c r="E2538" s="190" t="s">
        <v>327</v>
      </c>
      <c r="F2538" s="190" t="s">
        <v>17251</v>
      </c>
      <c r="G2538" s="190">
        <v>131862</v>
      </c>
      <c r="H2538" s="191">
        <v>0.46950000000000003</v>
      </c>
    </row>
    <row r="2539" spans="2:8" x14ac:dyDescent="0.25">
      <c r="B2539" s="190">
        <v>48029</v>
      </c>
      <c r="C2539" s="190" t="s">
        <v>14470</v>
      </c>
      <c r="D2539" s="190" t="s">
        <v>47</v>
      </c>
      <c r="E2539" s="190" t="s">
        <v>614</v>
      </c>
      <c r="F2539" s="190" t="s">
        <v>17251</v>
      </c>
      <c r="G2539" s="190">
        <v>679135</v>
      </c>
      <c r="H2539" s="191">
        <v>0.44240000000000002</v>
      </c>
    </row>
    <row r="2540" spans="2:8" x14ac:dyDescent="0.25">
      <c r="B2540" s="190">
        <v>48031</v>
      </c>
      <c r="C2540" s="190" t="s">
        <v>14472</v>
      </c>
      <c r="D2540" s="190" t="s">
        <v>47</v>
      </c>
      <c r="E2540" s="190" t="s">
        <v>652</v>
      </c>
      <c r="F2540" s="190" t="s">
        <v>17251</v>
      </c>
      <c r="G2540" s="190">
        <v>5835</v>
      </c>
      <c r="H2540" s="191">
        <v>0.60950000000000004</v>
      </c>
    </row>
    <row r="2541" spans="2:8" x14ac:dyDescent="0.25">
      <c r="B2541" s="190">
        <v>48033</v>
      </c>
      <c r="C2541" s="190" t="s">
        <v>14476</v>
      </c>
      <c r="D2541" s="190" t="s">
        <v>47</v>
      </c>
      <c r="E2541" s="190" t="s">
        <v>680</v>
      </c>
      <c r="F2541" s="190" t="s">
        <v>17251</v>
      </c>
      <c r="G2541" s="190">
        <v>378</v>
      </c>
      <c r="H2541" s="191">
        <v>0.69230000000000003</v>
      </c>
    </row>
    <row r="2542" spans="2:8" x14ac:dyDescent="0.25">
      <c r="B2542" s="190">
        <v>48035</v>
      </c>
      <c r="C2542" s="190" t="s">
        <v>14480</v>
      </c>
      <c r="D2542" s="190" t="s">
        <v>47</v>
      </c>
      <c r="E2542" s="190" t="s">
        <v>710</v>
      </c>
      <c r="F2542" s="190" t="s">
        <v>17251</v>
      </c>
      <c r="G2542" s="190">
        <v>9056</v>
      </c>
      <c r="H2542" s="191">
        <v>0.55679999999999996</v>
      </c>
    </row>
    <row r="2543" spans="2:8" x14ac:dyDescent="0.25">
      <c r="B2543" s="190">
        <v>48037</v>
      </c>
      <c r="C2543" s="190" t="s">
        <v>14484</v>
      </c>
      <c r="D2543" s="190" t="s">
        <v>47</v>
      </c>
      <c r="E2543" s="190" t="s">
        <v>734</v>
      </c>
      <c r="F2543" s="190" t="s">
        <v>17251</v>
      </c>
      <c r="G2543" s="190">
        <v>35022</v>
      </c>
      <c r="H2543" s="191">
        <v>0.46340000000000003</v>
      </c>
    </row>
    <row r="2544" spans="2:8" x14ac:dyDescent="0.25">
      <c r="B2544" s="190">
        <v>48039</v>
      </c>
      <c r="C2544" s="190" t="s">
        <v>14486</v>
      </c>
      <c r="D2544" s="190" t="s">
        <v>47</v>
      </c>
      <c r="E2544" s="190" t="s">
        <v>764</v>
      </c>
      <c r="F2544" s="190" t="s">
        <v>17251</v>
      </c>
      <c r="G2544" s="190">
        <v>157363</v>
      </c>
      <c r="H2544" s="191">
        <v>0.53710000000000002</v>
      </c>
    </row>
    <row r="2545" spans="2:8" x14ac:dyDescent="0.25">
      <c r="B2545" s="190">
        <v>48041</v>
      </c>
      <c r="C2545" s="190" t="s">
        <v>14490</v>
      </c>
      <c r="D2545" s="190" t="s">
        <v>47</v>
      </c>
      <c r="E2545" s="190" t="s">
        <v>789</v>
      </c>
      <c r="F2545" s="190" t="s">
        <v>17251</v>
      </c>
      <c r="G2545" s="190">
        <v>71959</v>
      </c>
      <c r="H2545" s="191">
        <v>0.37180000000000002</v>
      </c>
    </row>
    <row r="2546" spans="2:8" x14ac:dyDescent="0.25">
      <c r="B2546" s="190">
        <v>48043</v>
      </c>
      <c r="C2546" s="190" t="s">
        <v>14494</v>
      </c>
      <c r="D2546" s="190" t="s">
        <v>47</v>
      </c>
      <c r="E2546" s="190" t="s">
        <v>819</v>
      </c>
      <c r="F2546" s="190" t="s">
        <v>17251</v>
      </c>
      <c r="G2546" s="190">
        <v>3701</v>
      </c>
      <c r="H2546" s="191">
        <v>0.46679999999999999</v>
      </c>
    </row>
    <row r="2547" spans="2:8" x14ac:dyDescent="0.25">
      <c r="B2547" s="190">
        <v>48045</v>
      </c>
      <c r="C2547" s="190" t="s">
        <v>14498</v>
      </c>
      <c r="D2547" s="190" t="s">
        <v>47</v>
      </c>
      <c r="E2547" s="190" t="s">
        <v>846</v>
      </c>
      <c r="F2547" s="190" t="s">
        <v>17251</v>
      </c>
      <c r="G2547" s="190">
        <v>742</v>
      </c>
      <c r="H2547" s="191">
        <v>0.57789999999999997</v>
      </c>
    </row>
    <row r="2548" spans="2:8" x14ac:dyDescent="0.25">
      <c r="B2548" s="190">
        <v>48047</v>
      </c>
      <c r="C2548" s="190" t="s">
        <v>14502</v>
      </c>
      <c r="D2548" s="190" t="s">
        <v>47</v>
      </c>
      <c r="E2548" s="190" t="s">
        <v>560</v>
      </c>
      <c r="F2548" s="190" t="s">
        <v>17251</v>
      </c>
      <c r="G2548" s="190">
        <v>1835</v>
      </c>
      <c r="H2548" s="191">
        <v>0.35249999999999998</v>
      </c>
    </row>
    <row r="2549" spans="2:8" x14ac:dyDescent="0.25">
      <c r="B2549" s="190">
        <v>48049</v>
      </c>
      <c r="C2549" s="190" t="s">
        <v>14506</v>
      </c>
      <c r="D2549" s="190" t="s">
        <v>47</v>
      </c>
      <c r="E2549" s="190" t="s">
        <v>249</v>
      </c>
      <c r="F2549" s="190" t="s">
        <v>17251</v>
      </c>
      <c r="G2549" s="190">
        <v>16525</v>
      </c>
      <c r="H2549" s="191">
        <v>0.53270000000000006</v>
      </c>
    </row>
    <row r="2550" spans="2:8" x14ac:dyDescent="0.25">
      <c r="B2550" s="190">
        <v>48051</v>
      </c>
      <c r="C2550" s="190" t="s">
        <v>14510</v>
      </c>
      <c r="D2550" s="190" t="s">
        <v>47</v>
      </c>
      <c r="E2550" s="190" t="s">
        <v>920</v>
      </c>
      <c r="F2550" s="190" t="s">
        <v>17251</v>
      </c>
      <c r="G2550" s="190">
        <v>8967</v>
      </c>
      <c r="H2550" s="191">
        <v>0.58389999999999997</v>
      </c>
    </row>
    <row r="2551" spans="2:8" x14ac:dyDescent="0.25">
      <c r="B2551" s="190">
        <v>48053</v>
      </c>
      <c r="C2551" s="190" t="s">
        <v>14512</v>
      </c>
      <c r="D2551" s="190" t="s">
        <v>47</v>
      </c>
      <c r="E2551" s="190" t="s">
        <v>949</v>
      </c>
      <c r="F2551" s="190" t="s">
        <v>17251</v>
      </c>
      <c r="G2551" s="190">
        <v>23669</v>
      </c>
      <c r="H2551" s="191">
        <v>0.55840000000000001</v>
      </c>
    </row>
    <row r="2552" spans="2:8" x14ac:dyDescent="0.25">
      <c r="B2552" s="190">
        <v>48055</v>
      </c>
      <c r="C2552" s="190" t="s">
        <v>14516</v>
      </c>
      <c r="D2552" s="190" t="s">
        <v>47</v>
      </c>
      <c r="E2552" s="190" t="s">
        <v>535</v>
      </c>
      <c r="F2552" s="190" t="s">
        <v>17251</v>
      </c>
      <c r="G2552" s="190">
        <v>16134</v>
      </c>
      <c r="H2552" s="191">
        <v>0.45100000000000001</v>
      </c>
    </row>
    <row r="2553" spans="2:8" x14ac:dyDescent="0.25">
      <c r="B2553" s="190">
        <v>48057</v>
      </c>
      <c r="C2553" s="190" t="s">
        <v>14518</v>
      </c>
      <c r="D2553" s="190" t="s">
        <v>47</v>
      </c>
      <c r="E2553" s="190" t="s">
        <v>321</v>
      </c>
      <c r="F2553" s="190" t="s">
        <v>17251</v>
      </c>
      <c r="G2553" s="190">
        <v>8966</v>
      </c>
      <c r="H2553" s="191">
        <v>0.53600000000000003</v>
      </c>
    </row>
    <row r="2554" spans="2:8" x14ac:dyDescent="0.25">
      <c r="B2554" s="190">
        <v>48059</v>
      </c>
      <c r="C2554" s="190" t="s">
        <v>14522</v>
      </c>
      <c r="D2554" s="190" t="s">
        <v>47</v>
      </c>
      <c r="E2554" s="190" t="s">
        <v>1019</v>
      </c>
      <c r="F2554" s="190" t="s">
        <v>17251</v>
      </c>
      <c r="G2554" s="190">
        <v>6448</v>
      </c>
      <c r="H2554" s="191">
        <v>0.54530000000000001</v>
      </c>
    </row>
    <row r="2555" spans="2:8" x14ac:dyDescent="0.25">
      <c r="B2555" s="190">
        <v>48061</v>
      </c>
      <c r="C2555" s="190" t="s">
        <v>14526</v>
      </c>
      <c r="D2555" s="190" t="s">
        <v>47</v>
      </c>
      <c r="E2555" s="190" t="s">
        <v>512</v>
      </c>
      <c r="F2555" s="190" t="s">
        <v>17251</v>
      </c>
      <c r="G2555" s="190">
        <v>115201</v>
      </c>
      <c r="H2555" s="191">
        <v>0.36719999999999997</v>
      </c>
    </row>
    <row r="2556" spans="2:8" x14ac:dyDescent="0.25">
      <c r="B2556" s="190">
        <v>48063</v>
      </c>
      <c r="C2556" s="190" t="s">
        <v>14530</v>
      </c>
      <c r="D2556" s="190" t="s">
        <v>47</v>
      </c>
      <c r="E2556" s="190" t="s">
        <v>1066</v>
      </c>
      <c r="F2556" s="190" t="s">
        <v>17251</v>
      </c>
      <c r="G2556" s="190">
        <v>5083</v>
      </c>
      <c r="H2556" s="191">
        <v>0.50759999999999994</v>
      </c>
    </row>
    <row r="2557" spans="2:8" x14ac:dyDescent="0.25">
      <c r="B2557" s="190">
        <v>48065</v>
      </c>
      <c r="C2557" s="190" t="s">
        <v>14534</v>
      </c>
      <c r="D2557" s="190" t="s">
        <v>47</v>
      </c>
      <c r="E2557" s="190" t="s">
        <v>1095</v>
      </c>
      <c r="F2557" s="190" t="s">
        <v>17251</v>
      </c>
      <c r="G2557" s="190">
        <v>2958</v>
      </c>
      <c r="H2557" s="191">
        <v>0.62470000000000003</v>
      </c>
    </row>
    <row r="2558" spans="2:8" x14ac:dyDescent="0.25">
      <c r="B2558" s="190">
        <v>48067</v>
      </c>
      <c r="C2558" s="190" t="s">
        <v>14536</v>
      </c>
      <c r="D2558" s="190" t="s">
        <v>47</v>
      </c>
      <c r="E2558" s="190" t="s">
        <v>399</v>
      </c>
      <c r="F2558" s="190" t="s">
        <v>17251</v>
      </c>
      <c r="G2558" s="190">
        <v>13377</v>
      </c>
      <c r="H2558" s="191">
        <v>0.53110000000000002</v>
      </c>
    </row>
    <row r="2559" spans="2:8" x14ac:dyDescent="0.25">
      <c r="B2559" s="190">
        <v>48069</v>
      </c>
      <c r="C2559" s="190" t="s">
        <v>14540</v>
      </c>
      <c r="D2559" s="190" t="s">
        <v>47</v>
      </c>
      <c r="E2559" s="190" t="s">
        <v>1136</v>
      </c>
      <c r="F2559" s="190" t="s">
        <v>17251</v>
      </c>
      <c r="G2559" s="190">
        <v>2629</v>
      </c>
      <c r="H2559" s="191">
        <v>0.47149999999999997</v>
      </c>
    </row>
    <row r="2560" spans="2:8" x14ac:dyDescent="0.25">
      <c r="B2560" s="190">
        <v>48071</v>
      </c>
      <c r="C2560" s="190" t="s">
        <v>14544</v>
      </c>
      <c r="D2560" s="190" t="s">
        <v>47</v>
      </c>
      <c r="E2560" s="190" t="s">
        <v>390</v>
      </c>
      <c r="F2560" s="190" t="s">
        <v>17251</v>
      </c>
      <c r="G2560" s="190">
        <v>22011</v>
      </c>
      <c r="H2560" s="191">
        <v>0.58619999999999994</v>
      </c>
    </row>
    <row r="2561" spans="2:8" x14ac:dyDescent="0.25">
      <c r="B2561" s="190">
        <v>48073</v>
      </c>
      <c r="C2561" s="190" t="s">
        <v>14548</v>
      </c>
      <c r="D2561" s="190" t="s">
        <v>47</v>
      </c>
      <c r="E2561" s="190" t="s">
        <v>426</v>
      </c>
      <c r="F2561" s="190" t="s">
        <v>17251</v>
      </c>
      <c r="G2561" s="190">
        <v>21314</v>
      </c>
      <c r="H2561" s="191">
        <v>0.49869999999999998</v>
      </c>
    </row>
    <row r="2562" spans="2:8" x14ac:dyDescent="0.25">
      <c r="B2562" s="190">
        <v>48075</v>
      </c>
      <c r="C2562" s="190" t="s">
        <v>14552</v>
      </c>
      <c r="D2562" s="190" t="s">
        <v>47</v>
      </c>
      <c r="E2562" s="190" t="s">
        <v>1200</v>
      </c>
      <c r="F2562" s="190" t="s">
        <v>17251</v>
      </c>
      <c r="G2562" s="190">
        <v>2387</v>
      </c>
      <c r="H2562" s="191">
        <v>0.3992</v>
      </c>
    </row>
    <row r="2563" spans="2:8" x14ac:dyDescent="0.25">
      <c r="B2563" s="190">
        <v>48077</v>
      </c>
      <c r="C2563" s="190" t="s">
        <v>14556</v>
      </c>
      <c r="D2563" s="190" t="s">
        <v>47</v>
      </c>
      <c r="E2563" s="190" t="s">
        <v>385</v>
      </c>
      <c r="F2563" s="190" t="s">
        <v>17251</v>
      </c>
      <c r="G2563" s="190">
        <v>5735</v>
      </c>
      <c r="H2563" s="191">
        <v>0.63180000000000003</v>
      </c>
    </row>
    <row r="2564" spans="2:8" x14ac:dyDescent="0.25">
      <c r="B2564" s="190">
        <v>48079</v>
      </c>
      <c r="C2564" s="190" t="s">
        <v>14558</v>
      </c>
      <c r="D2564" s="190" t="s">
        <v>47</v>
      </c>
      <c r="E2564" s="190" t="s">
        <v>1243</v>
      </c>
      <c r="F2564" s="190" t="s">
        <v>17251</v>
      </c>
      <c r="G2564" s="190">
        <v>1321</v>
      </c>
      <c r="H2564" s="191">
        <v>0.61360000000000003</v>
      </c>
    </row>
    <row r="2565" spans="2:8" x14ac:dyDescent="0.25">
      <c r="B2565" s="190">
        <v>48081</v>
      </c>
      <c r="C2565" s="190" t="s">
        <v>14562</v>
      </c>
      <c r="D2565" s="190" t="s">
        <v>47</v>
      </c>
      <c r="E2565" s="190" t="s">
        <v>1258</v>
      </c>
      <c r="F2565" s="190" t="s">
        <v>17251</v>
      </c>
      <c r="G2565" s="190">
        <v>1860</v>
      </c>
      <c r="H2565" s="191">
        <v>0.64629999999999999</v>
      </c>
    </row>
    <row r="2566" spans="2:8" x14ac:dyDescent="0.25">
      <c r="B2566" s="190">
        <v>48083</v>
      </c>
      <c r="C2566" s="190" t="s">
        <v>14566</v>
      </c>
      <c r="D2566" s="190" t="s">
        <v>47</v>
      </c>
      <c r="E2566" s="190" t="s">
        <v>1280</v>
      </c>
      <c r="F2566" s="190" t="s">
        <v>17251</v>
      </c>
      <c r="G2566" s="190">
        <v>3707</v>
      </c>
      <c r="H2566" s="191">
        <v>0.52369999999999994</v>
      </c>
    </row>
    <row r="2567" spans="2:8" x14ac:dyDescent="0.25">
      <c r="B2567" s="190">
        <v>48085</v>
      </c>
      <c r="C2567" s="190" t="s">
        <v>14570</v>
      </c>
      <c r="D2567" s="190" t="s">
        <v>47</v>
      </c>
      <c r="E2567" s="190" t="s">
        <v>1303</v>
      </c>
      <c r="F2567" s="190" t="s">
        <v>17251</v>
      </c>
      <c r="G2567" s="190">
        <v>460006</v>
      </c>
      <c r="H2567" s="191">
        <v>0.55710000000000004</v>
      </c>
    </row>
    <row r="2568" spans="2:8" x14ac:dyDescent="0.25">
      <c r="B2568" s="190">
        <v>48087</v>
      </c>
      <c r="C2568" s="190" t="s">
        <v>14574</v>
      </c>
      <c r="D2568" s="190" t="s">
        <v>47</v>
      </c>
      <c r="E2568" s="190" t="s">
        <v>1323</v>
      </c>
      <c r="F2568" s="190" t="s">
        <v>17251</v>
      </c>
      <c r="G2568" s="190">
        <v>1293</v>
      </c>
      <c r="H2568" s="191">
        <v>0.56840000000000002</v>
      </c>
    </row>
    <row r="2569" spans="2:8" x14ac:dyDescent="0.25">
      <c r="B2569" s="190">
        <v>48089</v>
      </c>
      <c r="C2569" s="190" t="s">
        <v>14578</v>
      </c>
      <c r="D2569" s="190" t="s">
        <v>47</v>
      </c>
      <c r="E2569" s="190" t="s">
        <v>1338</v>
      </c>
      <c r="F2569" s="190" t="s">
        <v>17251</v>
      </c>
      <c r="G2569" s="190">
        <v>10245</v>
      </c>
      <c r="H2569" s="191">
        <v>0.58409999999999995</v>
      </c>
    </row>
    <row r="2570" spans="2:8" x14ac:dyDescent="0.25">
      <c r="B2570" s="190">
        <v>48091</v>
      </c>
      <c r="C2570" s="190" t="s">
        <v>14582</v>
      </c>
      <c r="D2570" s="190" t="s">
        <v>47</v>
      </c>
      <c r="E2570" s="190" t="s">
        <v>1357</v>
      </c>
      <c r="F2570" s="190" t="s">
        <v>17251</v>
      </c>
      <c r="G2570" s="190">
        <v>77683</v>
      </c>
      <c r="H2570" s="191">
        <v>0.59200000000000008</v>
      </c>
    </row>
    <row r="2571" spans="2:8" x14ac:dyDescent="0.25">
      <c r="B2571" s="190">
        <v>48093</v>
      </c>
      <c r="C2571" s="190" t="s">
        <v>14584</v>
      </c>
      <c r="D2571" s="190" t="s">
        <v>47</v>
      </c>
      <c r="E2571" s="190" t="s">
        <v>647</v>
      </c>
      <c r="F2571" s="190" t="s">
        <v>17251</v>
      </c>
      <c r="G2571" s="190">
        <v>5866</v>
      </c>
      <c r="H2571" s="191">
        <v>0.51749999999999996</v>
      </c>
    </row>
    <row r="2572" spans="2:8" x14ac:dyDescent="0.25">
      <c r="B2572" s="190">
        <v>48095</v>
      </c>
      <c r="C2572" s="190" t="s">
        <v>14588</v>
      </c>
      <c r="D2572" s="190" t="s">
        <v>47</v>
      </c>
      <c r="E2572" s="190" t="s">
        <v>1397</v>
      </c>
      <c r="F2572" s="190" t="s">
        <v>17251</v>
      </c>
      <c r="G2572" s="190">
        <v>2402</v>
      </c>
      <c r="H2572" s="191">
        <v>0.64049999999999996</v>
      </c>
    </row>
    <row r="2573" spans="2:8" x14ac:dyDescent="0.25">
      <c r="B2573" s="190">
        <v>48097</v>
      </c>
      <c r="C2573" s="190" t="s">
        <v>14592</v>
      </c>
      <c r="D2573" s="190" t="s">
        <v>47</v>
      </c>
      <c r="E2573" s="190" t="s">
        <v>1416</v>
      </c>
      <c r="F2573" s="190" t="s">
        <v>17251</v>
      </c>
      <c r="G2573" s="190">
        <v>18413</v>
      </c>
      <c r="H2573" s="191">
        <v>0.54979999999999996</v>
      </c>
    </row>
    <row r="2574" spans="2:8" x14ac:dyDescent="0.25">
      <c r="B2574" s="190">
        <v>48099</v>
      </c>
      <c r="C2574" s="190" t="s">
        <v>14596</v>
      </c>
      <c r="D2574" s="190" t="s">
        <v>47</v>
      </c>
      <c r="E2574" s="190" t="s">
        <v>1439</v>
      </c>
      <c r="F2574" s="190" t="s">
        <v>17251</v>
      </c>
      <c r="G2574" s="190">
        <v>27544</v>
      </c>
      <c r="H2574" s="191">
        <v>0.45090000000000002</v>
      </c>
    </row>
    <row r="2575" spans="2:8" x14ac:dyDescent="0.25">
      <c r="B2575" s="190">
        <v>48101</v>
      </c>
      <c r="C2575" s="190" t="s">
        <v>14598</v>
      </c>
      <c r="D2575" s="190" t="s">
        <v>47</v>
      </c>
      <c r="E2575" s="190" t="s">
        <v>1457</v>
      </c>
      <c r="F2575" s="190" t="s">
        <v>17251</v>
      </c>
      <c r="G2575" s="190">
        <v>701</v>
      </c>
      <c r="H2575" s="191">
        <v>0.60899999999999999</v>
      </c>
    </row>
    <row r="2576" spans="2:8" x14ac:dyDescent="0.25">
      <c r="B2576" s="190">
        <v>48103</v>
      </c>
      <c r="C2576" s="190" t="s">
        <v>14602</v>
      </c>
      <c r="D2576" s="190" t="s">
        <v>47</v>
      </c>
      <c r="E2576" s="190" t="s">
        <v>1478</v>
      </c>
      <c r="F2576" s="190" t="s">
        <v>17251</v>
      </c>
      <c r="G2576" s="190">
        <v>2142</v>
      </c>
      <c r="H2576" s="191">
        <v>0.61570000000000003</v>
      </c>
    </row>
    <row r="2577" spans="2:8" x14ac:dyDescent="0.25">
      <c r="B2577" s="190">
        <v>48105</v>
      </c>
      <c r="C2577" s="190" t="s">
        <v>14606</v>
      </c>
      <c r="D2577" s="190" t="s">
        <v>47</v>
      </c>
      <c r="E2577" s="190" t="s">
        <v>679</v>
      </c>
      <c r="F2577" s="190" t="s">
        <v>17251</v>
      </c>
      <c r="G2577" s="190">
        <v>1751</v>
      </c>
      <c r="H2577" s="191">
        <v>0.63170000000000004</v>
      </c>
    </row>
    <row r="2578" spans="2:8" x14ac:dyDescent="0.25">
      <c r="B2578" s="190">
        <v>48107</v>
      </c>
      <c r="C2578" s="190" t="s">
        <v>14610</v>
      </c>
      <c r="D2578" s="190" t="s">
        <v>47</v>
      </c>
      <c r="E2578" s="190" t="s">
        <v>1516</v>
      </c>
      <c r="F2578" s="190" t="s">
        <v>17251</v>
      </c>
      <c r="G2578" s="190">
        <v>2109</v>
      </c>
      <c r="H2578" s="191">
        <v>0.47210000000000002</v>
      </c>
    </row>
    <row r="2579" spans="2:8" x14ac:dyDescent="0.25">
      <c r="B2579" s="190">
        <v>48109</v>
      </c>
      <c r="C2579" s="190" t="s">
        <v>14614</v>
      </c>
      <c r="D2579" s="190" t="s">
        <v>47</v>
      </c>
      <c r="E2579" s="190" t="s">
        <v>1537</v>
      </c>
      <c r="F2579" s="190" t="s">
        <v>17251</v>
      </c>
      <c r="G2579" s="190">
        <v>1044</v>
      </c>
      <c r="H2579" s="191">
        <v>0.59689999999999999</v>
      </c>
    </row>
    <row r="2580" spans="2:8" x14ac:dyDescent="0.25">
      <c r="B2580" s="190">
        <v>48111</v>
      </c>
      <c r="C2580" s="190" t="s">
        <v>14618</v>
      </c>
      <c r="D2580" s="190" t="s">
        <v>47</v>
      </c>
      <c r="E2580" s="190" t="s">
        <v>1554</v>
      </c>
      <c r="F2580" s="190" t="s">
        <v>17251</v>
      </c>
      <c r="G2580" s="190">
        <v>2472</v>
      </c>
      <c r="H2580" s="191">
        <v>0.4718</v>
      </c>
    </row>
    <row r="2581" spans="2:8" x14ac:dyDescent="0.25">
      <c r="B2581" s="190">
        <v>48113</v>
      </c>
      <c r="C2581" s="190" t="s">
        <v>14622</v>
      </c>
      <c r="D2581" s="190" t="s">
        <v>47</v>
      </c>
      <c r="E2581" s="190" t="s">
        <v>743</v>
      </c>
      <c r="F2581" s="190" t="s">
        <v>17251</v>
      </c>
      <c r="G2581" s="190">
        <v>862028</v>
      </c>
      <c r="H2581" s="191">
        <v>0.42930000000000001</v>
      </c>
    </row>
    <row r="2582" spans="2:8" x14ac:dyDescent="0.25">
      <c r="B2582" s="190">
        <v>48115</v>
      </c>
      <c r="C2582" s="190" t="s">
        <v>14624</v>
      </c>
      <c r="D2582" s="190" t="s">
        <v>47</v>
      </c>
      <c r="E2582" s="190" t="s">
        <v>475</v>
      </c>
      <c r="F2582" s="190" t="s">
        <v>17251</v>
      </c>
      <c r="G2582" s="190">
        <v>4354</v>
      </c>
      <c r="H2582" s="191">
        <v>0.45640000000000003</v>
      </c>
    </row>
    <row r="2583" spans="2:8" x14ac:dyDescent="0.25">
      <c r="B2583" s="190">
        <v>48117</v>
      </c>
      <c r="C2583" s="190" t="s">
        <v>14628</v>
      </c>
      <c r="D2583" s="190" t="s">
        <v>47</v>
      </c>
      <c r="E2583" s="190" t="s">
        <v>1596</v>
      </c>
      <c r="F2583" s="190" t="s">
        <v>17251</v>
      </c>
      <c r="G2583" s="190">
        <v>6361</v>
      </c>
      <c r="H2583" s="191">
        <v>0.47100000000000003</v>
      </c>
    </row>
    <row r="2584" spans="2:8" x14ac:dyDescent="0.25">
      <c r="B2584" s="190">
        <v>48119</v>
      </c>
      <c r="C2584" s="190" t="s">
        <v>14632</v>
      </c>
      <c r="D2584" s="190" t="s">
        <v>47</v>
      </c>
      <c r="E2584" s="190" t="s">
        <v>626</v>
      </c>
      <c r="F2584" s="190" t="s">
        <v>17251</v>
      </c>
      <c r="G2584" s="190">
        <v>2535</v>
      </c>
      <c r="H2584" s="191">
        <v>0.57399999999999995</v>
      </c>
    </row>
    <row r="2585" spans="2:8" x14ac:dyDescent="0.25">
      <c r="B2585" s="190">
        <v>48121</v>
      </c>
      <c r="C2585" s="190" t="s">
        <v>14636</v>
      </c>
      <c r="D2585" s="190" t="s">
        <v>47</v>
      </c>
      <c r="E2585" s="190" t="s">
        <v>1627</v>
      </c>
      <c r="F2585" s="190" t="s">
        <v>17251</v>
      </c>
      <c r="G2585" s="190">
        <v>377141</v>
      </c>
      <c r="H2585" s="191">
        <v>0.53139999999999998</v>
      </c>
    </row>
    <row r="2586" spans="2:8" x14ac:dyDescent="0.25">
      <c r="B2586" s="190">
        <v>48123</v>
      </c>
      <c r="C2586" s="190" t="s">
        <v>14638</v>
      </c>
      <c r="D2586" s="190" t="s">
        <v>47</v>
      </c>
      <c r="E2586" s="190" t="s">
        <v>1641</v>
      </c>
      <c r="F2586" s="190" t="s">
        <v>17251</v>
      </c>
      <c r="G2586" s="190">
        <v>9666</v>
      </c>
      <c r="H2586" s="191">
        <v>0.59770000000000001</v>
      </c>
    </row>
    <row r="2587" spans="2:8" x14ac:dyDescent="0.25">
      <c r="B2587" s="190">
        <v>48125</v>
      </c>
      <c r="C2587" s="190" t="s">
        <v>14642</v>
      </c>
      <c r="D2587" s="190" t="s">
        <v>47</v>
      </c>
      <c r="E2587" s="190" t="s">
        <v>1660</v>
      </c>
      <c r="F2587" s="190" t="s">
        <v>17251</v>
      </c>
      <c r="G2587" s="190">
        <v>998</v>
      </c>
      <c r="H2587" s="191">
        <v>0.52170000000000005</v>
      </c>
    </row>
    <row r="2588" spans="2:8" x14ac:dyDescent="0.25">
      <c r="B2588" s="190">
        <v>48127</v>
      </c>
      <c r="C2588" s="190" t="s">
        <v>14646</v>
      </c>
      <c r="D2588" s="190" t="s">
        <v>47</v>
      </c>
      <c r="E2588" s="190" t="s">
        <v>1677</v>
      </c>
      <c r="F2588" s="190" t="s">
        <v>17251</v>
      </c>
      <c r="G2588" s="190">
        <v>2026</v>
      </c>
      <c r="H2588" s="191">
        <v>0.25980000000000003</v>
      </c>
    </row>
    <row r="2589" spans="2:8" x14ac:dyDescent="0.25">
      <c r="B2589" s="190">
        <v>48129</v>
      </c>
      <c r="C2589" s="190" t="s">
        <v>14650</v>
      </c>
      <c r="D2589" s="190" t="s">
        <v>47</v>
      </c>
      <c r="E2589" s="190" t="s">
        <v>1694</v>
      </c>
      <c r="F2589" s="190" t="s">
        <v>17251</v>
      </c>
      <c r="G2589" s="190">
        <v>1754</v>
      </c>
      <c r="H2589" s="191">
        <v>0.57320000000000004</v>
      </c>
    </row>
    <row r="2590" spans="2:8" x14ac:dyDescent="0.25">
      <c r="B2590" s="190">
        <v>48131</v>
      </c>
      <c r="C2590" s="190" t="s">
        <v>14654</v>
      </c>
      <c r="D2590" s="190" t="s">
        <v>47</v>
      </c>
      <c r="E2590" s="190" t="s">
        <v>591</v>
      </c>
      <c r="F2590" s="190" t="s">
        <v>17251</v>
      </c>
      <c r="G2590" s="190">
        <v>4535</v>
      </c>
      <c r="H2590" s="191">
        <v>0.52529999999999999</v>
      </c>
    </row>
    <row r="2591" spans="2:8" x14ac:dyDescent="0.25">
      <c r="B2591" s="190">
        <v>48133</v>
      </c>
      <c r="C2591" s="190" t="s">
        <v>14658</v>
      </c>
      <c r="D2591" s="190" t="s">
        <v>47</v>
      </c>
      <c r="E2591" s="190" t="s">
        <v>1720</v>
      </c>
      <c r="F2591" s="190" t="s">
        <v>17251</v>
      </c>
      <c r="G2591" s="190">
        <v>8408</v>
      </c>
      <c r="H2591" s="191">
        <v>0.5464</v>
      </c>
    </row>
    <row r="2592" spans="2:8" x14ac:dyDescent="0.25">
      <c r="B2592" s="190">
        <v>48135</v>
      </c>
      <c r="C2592" s="190" t="s">
        <v>14662</v>
      </c>
      <c r="D2592" s="190" t="s">
        <v>47</v>
      </c>
      <c r="E2592" s="190" t="s">
        <v>1733</v>
      </c>
      <c r="F2592" s="190" t="s">
        <v>17251</v>
      </c>
      <c r="G2592" s="190">
        <v>53079</v>
      </c>
      <c r="H2592" s="191">
        <v>0.43359999999999999</v>
      </c>
    </row>
    <row r="2593" spans="2:8" x14ac:dyDescent="0.25">
      <c r="B2593" s="190">
        <v>48137</v>
      </c>
      <c r="C2593" s="190" t="s">
        <v>14666</v>
      </c>
      <c r="D2593" s="190" t="s">
        <v>47</v>
      </c>
      <c r="E2593" s="190" t="s">
        <v>859</v>
      </c>
      <c r="F2593" s="190" t="s">
        <v>17251</v>
      </c>
      <c r="G2593" s="190">
        <v>1040</v>
      </c>
      <c r="H2593" s="191">
        <v>0.62280000000000002</v>
      </c>
    </row>
    <row r="2594" spans="2:8" x14ac:dyDescent="0.25">
      <c r="B2594" s="190">
        <v>48139</v>
      </c>
      <c r="C2594" s="190" t="s">
        <v>14670</v>
      </c>
      <c r="D2594" s="190" t="s">
        <v>47</v>
      </c>
      <c r="E2594" s="190" t="s">
        <v>840</v>
      </c>
      <c r="F2594" s="190" t="s">
        <v>17251</v>
      </c>
      <c r="G2594" s="190">
        <v>80245</v>
      </c>
      <c r="H2594" s="191">
        <v>0.54339999999999999</v>
      </c>
    </row>
    <row r="2595" spans="2:8" x14ac:dyDescent="0.25">
      <c r="B2595" s="190">
        <v>48141</v>
      </c>
      <c r="C2595" s="190" t="s">
        <v>14672</v>
      </c>
      <c r="D2595" s="190" t="s">
        <v>47</v>
      </c>
      <c r="E2595" s="190" t="s">
        <v>800</v>
      </c>
      <c r="F2595" s="190" t="s">
        <v>17251</v>
      </c>
      <c r="G2595" s="190">
        <v>256217</v>
      </c>
      <c r="H2595" s="191">
        <v>0.39640000000000003</v>
      </c>
    </row>
    <row r="2596" spans="2:8" x14ac:dyDescent="0.25">
      <c r="B2596" s="190">
        <v>48143</v>
      </c>
      <c r="C2596" s="190" t="s">
        <v>14676</v>
      </c>
      <c r="D2596" s="190" t="s">
        <v>47</v>
      </c>
      <c r="E2596" s="190" t="s">
        <v>1786</v>
      </c>
      <c r="F2596" s="190" t="s">
        <v>17251</v>
      </c>
      <c r="G2596" s="190">
        <v>16375</v>
      </c>
      <c r="H2596" s="191">
        <v>0.44869999999999999</v>
      </c>
    </row>
    <row r="2597" spans="2:8" x14ac:dyDescent="0.25">
      <c r="B2597" s="190">
        <v>48145</v>
      </c>
      <c r="C2597" s="190" t="s">
        <v>14680</v>
      </c>
      <c r="D2597" s="190" t="s">
        <v>47</v>
      </c>
      <c r="E2597" s="190" t="s">
        <v>1798</v>
      </c>
      <c r="F2597" s="190" t="s">
        <v>17251</v>
      </c>
      <c r="G2597" s="190">
        <v>7268</v>
      </c>
      <c r="H2597" s="191">
        <v>0.49209999999999998</v>
      </c>
    </row>
    <row r="2598" spans="2:8" x14ac:dyDescent="0.25">
      <c r="B2598" s="190">
        <v>48147</v>
      </c>
      <c r="C2598" s="190" t="s">
        <v>14684</v>
      </c>
      <c r="D2598" s="190" t="s">
        <v>47</v>
      </c>
      <c r="E2598" s="190" t="s">
        <v>1524</v>
      </c>
      <c r="F2598" s="190" t="s">
        <v>17251</v>
      </c>
      <c r="G2598" s="190">
        <v>15716</v>
      </c>
      <c r="H2598" s="191">
        <v>0.50519999999999998</v>
      </c>
    </row>
    <row r="2599" spans="2:8" x14ac:dyDescent="0.25">
      <c r="B2599" s="190">
        <v>48149</v>
      </c>
      <c r="C2599" s="190" t="s">
        <v>14688</v>
      </c>
      <c r="D2599" s="190" t="s">
        <v>47</v>
      </c>
      <c r="E2599" s="190" t="s">
        <v>456</v>
      </c>
      <c r="F2599" s="190" t="s">
        <v>17251</v>
      </c>
      <c r="G2599" s="190">
        <v>12267</v>
      </c>
      <c r="H2599" s="191">
        <v>0.59640000000000004</v>
      </c>
    </row>
    <row r="2600" spans="2:8" x14ac:dyDescent="0.25">
      <c r="B2600" s="190">
        <v>48151</v>
      </c>
      <c r="C2600" s="190" t="s">
        <v>14692</v>
      </c>
      <c r="D2600" s="190" t="s">
        <v>47</v>
      </c>
      <c r="E2600" s="190" t="s">
        <v>1827</v>
      </c>
      <c r="F2600" s="190" t="s">
        <v>17251</v>
      </c>
      <c r="G2600" s="190">
        <v>1755</v>
      </c>
      <c r="H2600" s="191">
        <v>0.55049999999999999</v>
      </c>
    </row>
    <row r="2601" spans="2:8" x14ac:dyDescent="0.25">
      <c r="B2601" s="190">
        <v>48153</v>
      </c>
      <c r="C2601" s="190" t="s">
        <v>14696</v>
      </c>
      <c r="D2601" s="190" t="s">
        <v>47</v>
      </c>
      <c r="E2601" s="190" t="s">
        <v>803</v>
      </c>
      <c r="F2601" s="190" t="s">
        <v>17251</v>
      </c>
      <c r="G2601" s="190">
        <v>2234</v>
      </c>
      <c r="H2601" s="191">
        <v>0.49930000000000002</v>
      </c>
    </row>
    <row r="2602" spans="2:8" x14ac:dyDescent="0.25">
      <c r="B2602" s="190">
        <v>48155</v>
      </c>
      <c r="C2602" s="190" t="s">
        <v>14700</v>
      </c>
      <c r="D2602" s="190" t="s">
        <v>47</v>
      </c>
      <c r="E2602" s="190" t="s">
        <v>1850</v>
      </c>
      <c r="F2602" s="190" t="s">
        <v>17251</v>
      </c>
      <c r="G2602" s="190">
        <v>528</v>
      </c>
      <c r="H2602" s="191">
        <v>0.51969999999999994</v>
      </c>
    </row>
    <row r="2603" spans="2:8" x14ac:dyDescent="0.25">
      <c r="B2603" s="190">
        <v>48157</v>
      </c>
      <c r="C2603" s="190" t="s">
        <v>14704</v>
      </c>
      <c r="D2603" s="190" t="s">
        <v>47</v>
      </c>
      <c r="E2603" s="190" t="s">
        <v>1861</v>
      </c>
      <c r="F2603" s="190" t="s">
        <v>17251</v>
      </c>
      <c r="G2603" s="190">
        <v>349313</v>
      </c>
      <c r="H2603" s="191">
        <v>0.56590000000000007</v>
      </c>
    </row>
    <row r="2604" spans="2:8" x14ac:dyDescent="0.25">
      <c r="B2604" s="190">
        <v>48159</v>
      </c>
      <c r="C2604" s="190" t="s">
        <v>14706</v>
      </c>
      <c r="D2604" s="190" t="s">
        <v>47</v>
      </c>
      <c r="E2604" s="190" t="s">
        <v>207</v>
      </c>
      <c r="F2604" s="190" t="s">
        <v>17251</v>
      </c>
      <c r="G2604" s="190">
        <v>5331</v>
      </c>
      <c r="H2604" s="191">
        <v>0.57700000000000007</v>
      </c>
    </row>
    <row r="2605" spans="2:8" x14ac:dyDescent="0.25">
      <c r="B2605" s="190">
        <v>48161</v>
      </c>
      <c r="C2605" s="190" t="s">
        <v>14710</v>
      </c>
      <c r="D2605" s="190" t="s">
        <v>47</v>
      </c>
      <c r="E2605" s="190" t="s">
        <v>1879</v>
      </c>
      <c r="F2605" s="190" t="s">
        <v>17251</v>
      </c>
      <c r="G2605" s="190">
        <v>10116</v>
      </c>
      <c r="H2605" s="191">
        <v>0.60209999999999997</v>
      </c>
    </row>
    <row r="2606" spans="2:8" x14ac:dyDescent="0.25">
      <c r="B2606" s="190">
        <v>48163</v>
      </c>
      <c r="C2606" s="190" t="s">
        <v>14714</v>
      </c>
      <c r="D2606" s="190" t="s">
        <v>47</v>
      </c>
      <c r="E2606" s="190" t="s">
        <v>1886</v>
      </c>
      <c r="F2606" s="190" t="s">
        <v>17251</v>
      </c>
      <c r="G2606" s="190">
        <v>5260</v>
      </c>
      <c r="H2606" s="191">
        <v>0.34720000000000001</v>
      </c>
    </row>
    <row r="2607" spans="2:8" x14ac:dyDescent="0.25">
      <c r="B2607" s="190">
        <v>48165</v>
      </c>
      <c r="C2607" s="190" t="s">
        <v>14718</v>
      </c>
      <c r="D2607" s="190" t="s">
        <v>47</v>
      </c>
      <c r="E2607" s="190" t="s">
        <v>1895</v>
      </c>
      <c r="F2607" s="190" t="s">
        <v>17251</v>
      </c>
      <c r="G2607" s="190">
        <v>7390</v>
      </c>
      <c r="H2607" s="191">
        <v>0.49930000000000002</v>
      </c>
    </row>
    <row r="2608" spans="2:8" x14ac:dyDescent="0.25">
      <c r="B2608" s="190">
        <v>48167</v>
      </c>
      <c r="C2608" s="190" t="s">
        <v>14722</v>
      </c>
      <c r="D2608" s="190" t="s">
        <v>47</v>
      </c>
      <c r="E2608" s="190" t="s">
        <v>1903</v>
      </c>
      <c r="F2608" s="190" t="s">
        <v>17251</v>
      </c>
      <c r="G2608" s="190">
        <v>138822</v>
      </c>
      <c r="H2608" s="191">
        <v>0.51950000000000007</v>
      </c>
    </row>
    <row r="2609" spans="2:8" x14ac:dyDescent="0.25">
      <c r="B2609" s="190">
        <v>48169</v>
      </c>
      <c r="C2609" s="190" t="s">
        <v>14724</v>
      </c>
      <c r="D2609" s="190" t="s">
        <v>47</v>
      </c>
      <c r="E2609" s="190" t="s">
        <v>1913</v>
      </c>
      <c r="F2609" s="190" t="s">
        <v>17251</v>
      </c>
      <c r="G2609" s="190">
        <v>2752</v>
      </c>
      <c r="H2609" s="191">
        <v>0.58229999999999993</v>
      </c>
    </row>
    <row r="2610" spans="2:8" x14ac:dyDescent="0.25">
      <c r="B2610" s="190">
        <v>48171</v>
      </c>
      <c r="C2610" s="190" t="s">
        <v>14728</v>
      </c>
      <c r="D2610" s="190" t="s">
        <v>47</v>
      </c>
      <c r="E2610" s="190" t="s">
        <v>1922</v>
      </c>
      <c r="F2610" s="190" t="s">
        <v>17251</v>
      </c>
      <c r="G2610" s="190">
        <v>13889</v>
      </c>
      <c r="H2610" s="191">
        <v>0.59719999999999995</v>
      </c>
    </row>
    <row r="2611" spans="2:8" x14ac:dyDescent="0.25">
      <c r="B2611" s="190">
        <v>48173</v>
      </c>
      <c r="C2611" s="190" t="s">
        <v>14732</v>
      </c>
      <c r="D2611" s="190" t="s">
        <v>47</v>
      </c>
      <c r="E2611" s="190" t="s">
        <v>1929</v>
      </c>
      <c r="F2611" s="190" t="s">
        <v>17251</v>
      </c>
      <c r="G2611" s="190">
        <v>710</v>
      </c>
      <c r="H2611" s="191">
        <v>0.69269999999999998</v>
      </c>
    </row>
    <row r="2612" spans="2:8" x14ac:dyDescent="0.25">
      <c r="B2612" s="190">
        <v>48175</v>
      </c>
      <c r="C2612" s="190" t="s">
        <v>14736</v>
      </c>
      <c r="D2612" s="190" t="s">
        <v>47</v>
      </c>
      <c r="E2612" s="190" t="s">
        <v>1933</v>
      </c>
      <c r="F2612" s="190" t="s">
        <v>17251</v>
      </c>
      <c r="G2612" s="190">
        <v>3425</v>
      </c>
      <c r="H2612" s="191">
        <v>0.54990000000000006</v>
      </c>
    </row>
    <row r="2613" spans="2:8" x14ac:dyDescent="0.25">
      <c r="B2613" s="190">
        <v>48177</v>
      </c>
      <c r="C2613" s="190" t="s">
        <v>14740</v>
      </c>
      <c r="D2613" s="190" t="s">
        <v>47</v>
      </c>
      <c r="E2613" s="190" t="s">
        <v>1940</v>
      </c>
      <c r="F2613" s="190" t="s">
        <v>17251</v>
      </c>
      <c r="G2613" s="190">
        <v>8010</v>
      </c>
      <c r="H2613" s="191">
        <v>0.50539999999999996</v>
      </c>
    </row>
    <row r="2614" spans="2:8" x14ac:dyDescent="0.25">
      <c r="B2614" s="190">
        <v>48179</v>
      </c>
      <c r="C2614" s="190" t="s">
        <v>14744</v>
      </c>
      <c r="D2614" s="190" t="s">
        <v>47</v>
      </c>
      <c r="E2614" s="190" t="s">
        <v>1120</v>
      </c>
      <c r="F2614" s="190" t="s">
        <v>17251</v>
      </c>
      <c r="G2614" s="190">
        <v>9583</v>
      </c>
      <c r="H2614" s="191">
        <v>0.54530000000000001</v>
      </c>
    </row>
    <row r="2615" spans="2:8" x14ac:dyDescent="0.25">
      <c r="B2615" s="190">
        <v>48181</v>
      </c>
      <c r="C2615" s="190" t="s">
        <v>14748</v>
      </c>
      <c r="D2615" s="190" t="s">
        <v>47</v>
      </c>
      <c r="E2615" s="190" t="s">
        <v>1201</v>
      </c>
      <c r="F2615" s="190" t="s">
        <v>17251</v>
      </c>
      <c r="G2615" s="190">
        <v>59469</v>
      </c>
      <c r="H2615" s="191">
        <v>0.5302</v>
      </c>
    </row>
    <row r="2616" spans="2:8" x14ac:dyDescent="0.25">
      <c r="B2616" s="190">
        <v>48183</v>
      </c>
      <c r="C2616" s="190" t="s">
        <v>14752</v>
      </c>
      <c r="D2616" s="190" t="s">
        <v>47</v>
      </c>
      <c r="E2616" s="190" t="s">
        <v>1954</v>
      </c>
      <c r="F2616" s="190" t="s">
        <v>17251</v>
      </c>
      <c r="G2616" s="190">
        <v>46662</v>
      </c>
      <c r="H2616" s="191">
        <v>0.48020000000000002</v>
      </c>
    </row>
    <row r="2617" spans="2:8" x14ac:dyDescent="0.25">
      <c r="B2617" s="190">
        <v>48185</v>
      </c>
      <c r="C2617" s="190" t="s">
        <v>14756</v>
      </c>
      <c r="D2617" s="190" t="s">
        <v>47</v>
      </c>
      <c r="E2617" s="190" t="s">
        <v>1958</v>
      </c>
      <c r="F2617" s="190" t="s">
        <v>17251</v>
      </c>
      <c r="G2617" s="190">
        <v>13484</v>
      </c>
      <c r="H2617" s="191">
        <v>0.53010000000000002</v>
      </c>
    </row>
    <row r="2618" spans="2:8" x14ac:dyDescent="0.25">
      <c r="B2618" s="190">
        <v>48187</v>
      </c>
      <c r="C2618" s="190" t="s">
        <v>14760</v>
      </c>
      <c r="D2618" s="190" t="s">
        <v>47</v>
      </c>
      <c r="E2618" s="190" t="s">
        <v>479</v>
      </c>
      <c r="F2618" s="190" t="s">
        <v>17251</v>
      </c>
      <c r="G2618" s="190">
        <v>71150</v>
      </c>
      <c r="H2618" s="191">
        <v>0.53510000000000002</v>
      </c>
    </row>
    <row r="2619" spans="2:8" x14ac:dyDescent="0.25">
      <c r="B2619" s="190">
        <v>48189</v>
      </c>
      <c r="C2619" s="190" t="s">
        <v>14762</v>
      </c>
      <c r="D2619" s="190" t="s">
        <v>47</v>
      </c>
      <c r="E2619" s="190" t="s">
        <v>1071</v>
      </c>
      <c r="F2619" s="190" t="s">
        <v>17251</v>
      </c>
      <c r="G2619" s="190">
        <v>12544</v>
      </c>
      <c r="H2619" s="191">
        <v>0.4819</v>
      </c>
    </row>
    <row r="2620" spans="2:8" x14ac:dyDescent="0.25">
      <c r="B2620" s="190">
        <v>48191</v>
      </c>
      <c r="C2620" s="190" t="s">
        <v>14766</v>
      </c>
      <c r="D2620" s="190" t="s">
        <v>47</v>
      </c>
      <c r="E2620" s="190" t="s">
        <v>1237</v>
      </c>
      <c r="F2620" s="190" t="s">
        <v>17251</v>
      </c>
      <c r="G2620" s="190">
        <v>1239</v>
      </c>
      <c r="H2620" s="191">
        <v>0.4829</v>
      </c>
    </row>
    <row r="2621" spans="2:8" x14ac:dyDescent="0.25">
      <c r="B2621" s="190">
        <v>48193</v>
      </c>
      <c r="C2621" s="190" t="s">
        <v>14770</v>
      </c>
      <c r="D2621" s="190" t="s">
        <v>47</v>
      </c>
      <c r="E2621" s="190" t="s">
        <v>785</v>
      </c>
      <c r="F2621" s="190" t="s">
        <v>17251</v>
      </c>
      <c r="G2621" s="190">
        <v>4150</v>
      </c>
      <c r="H2621" s="191">
        <v>0.55279999999999996</v>
      </c>
    </row>
    <row r="2622" spans="2:8" x14ac:dyDescent="0.25">
      <c r="B2622" s="190">
        <v>48195</v>
      </c>
      <c r="C2622" s="190" t="s">
        <v>14774</v>
      </c>
      <c r="D2622" s="190" t="s">
        <v>47</v>
      </c>
      <c r="E2622" s="190" t="s">
        <v>1981</v>
      </c>
      <c r="F2622" s="190" t="s">
        <v>17251</v>
      </c>
      <c r="G2622" s="190">
        <v>2758</v>
      </c>
      <c r="H2622" s="191">
        <v>0.69810000000000005</v>
      </c>
    </row>
    <row r="2623" spans="2:8" x14ac:dyDescent="0.25">
      <c r="B2623" s="190">
        <v>48197</v>
      </c>
      <c r="C2623" s="190" t="s">
        <v>14778</v>
      </c>
      <c r="D2623" s="190" t="s">
        <v>47</v>
      </c>
      <c r="E2623" s="190" t="s">
        <v>1135</v>
      </c>
      <c r="F2623" s="190" t="s">
        <v>17251</v>
      </c>
      <c r="G2623" s="190">
        <v>1589</v>
      </c>
      <c r="H2623" s="191">
        <v>0.50380000000000003</v>
      </c>
    </row>
    <row r="2624" spans="2:8" x14ac:dyDescent="0.25">
      <c r="B2624" s="190">
        <v>48199</v>
      </c>
      <c r="C2624" s="190" t="s">
        <v>14782</v>
      </c>
      <c r="D2624" s="190" t="s">
        <v>47</v>
      </c>
      <c r="E2624" s="190" t="s">
        <v>1090</v>
      </c>
      <c r="F2624" s="190" t="s">
        <v>17251</v>
      </c>
      <c r="G2624" s="190">
        <v>27467</v>
      </c>
      <c r="H2624" s="191">
        <v>0.57130000000000003</v>
      </c>
    </row>
    <row r="2625" spans="2:8" x14ac:dyDescent="0.25">
      <c r="B2625" s="190">
        <v>48201</v>
      </c>
      <c r="C2625" s="190" t="s">
        <v>14786</v>
      </c>
      <c r="D2625" s="190" t="s">
        <v>47</v>
      </c>
      <c r="E2625" s="190" t="s">
        <v>1775</v>
      </c>
      <c r="F2625" s="190" t="s">
        <v>17251</v>
      </c>
      <c r="G2625" s="190">
        <v>1590718</v>
      </c>
      <c r="H2625" s="191">
        <v>0.44869999999999999</v>
      </c>
    </row>
    <row r="2626" spans="2:8" x14ac:dyDescent="0.25">
      <c r="B2626" s="190">
        <v>48203</v>
      </c>
      <c r="C2626" s="190" t="s">
        <v>14788</v>
      </c>
      <c r="D2626" s="190" t="s">
        <v>47</v>
      </c>
      <c r="E2626" s="190" t="s">
        <v>683</v>
      </c>
      <c r="F2626" s="190" t="s">
        <v>17251</v>
      </c>
      <c r="G2626" s="190">
        <v>28328</v>
      </c>
      <c r="H2626" s="191">
        <v>0.53079999999999994</v>
      </c>
    </row>
    <row r="2627" spans="2:8" x14ac:dyDescent="0.25">
      <c r="B2627" s="190">
        <v>48205</v>
      </c>
      <c r="C2627" s="190" t="s">
        <v>14792</v>
      </c>
      <c r="D2627" s="190" t="s">
        <v>47</v>
      </c>
      <c r="E2627" s="190" t="s">
        <v>2003</v>
      </c>
      <c r="F2627" s="190" t="s">
        <v>17251</v>
      </c>
      <c r="G2627" s="190">
        <v>3183</v>
      </c>
      <c r="H2627" s="191">
        <v>0.69269999999999998</v>
      </c>
    </row>
    <row r="2628" spans="2:8" x14ac:dyDescent="0.25">
      <c r="B2628" s="190">
        <v>48207</v>
      </c>
      <c r="C2628" s="190" t="s">
        <v>14796</v>
      </c>
      <c r="D2628" s="190" t="s">
        <v>47</v>
      </c>
      <c r="E2628" s="190" t="s">
        <v>1037</v>
      </c>
      <c r="F2628" s="190" t="s">
        <v>17251</v>
      </c>
      <c r="G2628" s="190">
        <v>2925</v>
      </c>
      <c r="H2628" s="191">
        <v>0.61960000000000004</v>
      </c>
    </row>
    <row r="2629" spans="2:8" x14ac:dyDescent="0.25">
      <c r="B2629" s="190">
        <v>48209</v>
      </c>
      <c r="C2629" s="190" t="s">
        <v>14800</v>
      </c>
      <c r="D2629" s="190" t="s">
        <v>47</v>
      </c>
      <c r="E2629" s="190" t="s">
        <v>2010</v>
      </c>
      <c r="F2629" s="190" t="s">
        <v>17251</v>
      </c>
      <c r="G2629" s="190">
        <v>89769</v>
      </c>
      <c r="H2629" s="191">
        <v>0.48180000000000001</v>
      </c>
    </row>
    <row r="2630" spans="2:8" x14ac:dyDescent="0.25">
      <c r="B2630" s="190">
        <v>48211</v>
      </c>
      <c r="C2630" s="190" t="s">
        <v>14802</v>
      </c>
      <c r="D2630" s="190" t="s">
        <v>47</v>
      </c>
      <c r="E2630" s="190" t="s">
        <v>2015</v>
      </c>
      <c r="F2630" s="190" t="s">
        <v>17251</v>
      </c>
      <c r="G2630" s="190">
        <v>2038</v>
      </c>
      <c r="H2630" s="191">
        <v>0.69940000000000002</v>
      </c>
    </row>
    <row r="2631" spans="2:8" x14ac:dyDescent="0.25">
      <c r="B2631" s="190">
        <v>48213</v>
      </c>
      <c r="C2631" s="190" t="s">
        <v>14806</v>
      </c>
      <c r="D2631" s="190" t="s">
        <v>47</v>
      </c>
      <c r="E2631" s="190" t="s">
        <v>1143</v>
      </c>
      <c r="F2631" s="190" t="s">
        <v>17251</v>
      </c>
      <c r="G2631" s="190">
        <v>38314</v>
      </c>
      <c r="H2631" s="191">
        <v>0.54789999999999994</v>
      </c>
    </row>
    <row r="2632" spans="2:8" x14ac:dyDescent="0.25">
      <c r="B2632" s="190">
        <v>48215</v>
      </c>
      <c r="C2632" s="190" t="s">
        <v>14810</v>
      </c>
      <c r="D2632" s="190" t="s">
        <v>47</v>
      </c>
      <c r="E2632" s="190" t="s">
        <v>539</v>
      </c>
      <c r="F2632" s="190" t="s">
        <v>17251</v>
      </c>
      <c r="G2632" s="190">
        <v>226725</v>
      </c>
      <c r="H2632" s="191">
        <v>0.36430000000000001</v>
      </c>
    </row>
    <row r="2633" spans="2:8" x14ac:dyDescent="0.25">
      <c r="B2633" s="190">
        <v>48217</v>
      </c>
      <c r="C2633" s="190" t="s">
        <v>14814</v>
      </c>
      <c r="D2633" s="190" t="s">
        <v>47</v>
      </c>
      <c r="E2633" s="190" t="s">
        <v>782</v>
      </c>
      <c r="F2633" s="190" t="s">
        <v>17251</v>
      </c>
      <c r="G2633" s="190">
        <v>16161</v>
      </c>
      <c r="H2633" s="191">
        <v>0.52649999999999997</v>
      </c>
    </row>
    <row r="2634" spans="2:8" x14ac:dyDescent="0.25">
      <c r="B2634" s="190">
        <v>48219</v>
      </c>
      <c r="C2634" s="190" t="s">
        <v>14818</v>
      </c>
      <c r="D2634" s="190" t="s">
        <v>47</v>
      </c>
      <c r="E2634" s="190" t="s">
        <v>2025</v>
      </c>
      <c r="F2634" s="190" t="s">
        <v>17251</v>
      </c>
      <c r="G2634" s="190">
        <v>9666</v>
      </c>
      <c r="H2634" s="191">
        <v>0.54869999999999997</v>
      </c>
    </row>
    <row r="2635" spans="2:8" x14ac:dyDescent="0.25">
      <c r="B2635" s="190">
        <v>48221</v>
      </c>
      <c r="C2635" s="190" t="s">
        <v>14822</v>
      </c>
      <c r="D2635" s="190" t="s">
        <v>47</v>
      </c>
      <c r="E2635" s="190" t="s">
        <v>2030</v>
      </c>
      <c r="F2635" s="190" t="s">
        <v>17251</v>
      </c>
      <c r="G2635" s="190">
        <v>29868</v>
      </c>
      <c r="H2635" s="191">
        <v>0.58219999999999994</v>
      </c>
    </row>
    <row r="2636" spans="2:8" x14ac:dyDescent="0.25">
      <c r="B2636" s="190">
        <v>48223</v>
      </c>
      <c r="C2636" s="190" t="s">
        <v>14826</v>
      </c>
      <c r="D2636" s="190" t="s">
        <v>47</v>
      </c>
      <c r="E2636" s="190" t="s">
        <v>1504</v>
      </c>
      <c r="F2636" s="190" t="s">
        <v>17251</v>
      </c>
      <c r="G2636" s="190">
        <v>15741</v>
      </c>
      <c r="H2636" s="191">
        <v>0.53410000000000002</v>
      </c>
    </row>
    <row r="2637" spans="2:8" x14ac:dyDescent="0.25">
      <c r="B2637" s="190">
        <v>48225</v>
      </c>
      <c r="C2637" s="190" t="s">
        <v>14830</v>
      </c>
      <c r="D2637" s="190" t="s">
        <v>47</v>
      </c>
      <c r="E2637" s="190" t="s">
        <v>961</v>
      </c>
      <c r="F2637" s="190" t="s">
        <v>17251</v>
      </c>
      <c r="G2637" s="190">
        <v>9300</v>
      </c>
      <c r="H2637" s="191">
        <v>0.46289999999999998</v>
      </c>
    </row>
    <row r="2638" spans="2:8" x14ac:dyDescent="0.25">
      <c r="B2638" s="190">
        <v>48227</v>
      </c>
      <c r="C2638" s="190" t="s">
        <v>14834</v>
      </c>
      <c r="D2638" s="190" t="s">
        <v>47</v>
      </c>
      <c r="E2638" s="190" t="s">
        <v>532</v>
      </c>
      <c r="F2638" s="190" t="s">
        <v>17251</v>
      </c>
      <c r="G2638" s="190">
        <v>12970</v>
      </c>
      <c r="H2638" s="191">
        <v>0.44329999999999997</v>
      </c>
    </row>
    <row r="2639" spans="2:8" x14ac:dyDescent="0.25">
      <c r="B2639" s="190">
        <v>48229</v>
      </c>
      <c r="C2639" s="190" t="s">
        <v>14838</v>
      </c>
      <c r="D2639" s="190" t="s">
        <v>47</v>
      </c>
      <c r="E2639" s="190" t="s">
        <v>2041</v>
      </c>
      <c r="F2639" s="190" t="s">
        <v>17251</v>
      </c>
      <c r="G2639" s="190">
        <v>965</v>
      </c>
      <c r="H2639" s="191">
        <v>0.36990000000000001</v>
      </c>
    </row>
    <row r="2640" spans="2:8" x14ac:dyDescent="0.25">
      <c r="B2640" s="190">
        <v>48231</v>
      </c>
      <c r="C2640" s="190" t="s">
        <v>14842</v>
      </c>
      <c r="D2640" s="190" t="s">
        <v>47</v>
      </c>
      <c r="E2640" s="190" t="s">
        <v>2044</v>
      </c>
      <c r="F2640" s="190" t="s">
        <v>17251</v>
      </c>
      <c r="G2640" s="190">
        <v>41066</v>
      </c>
      <c r="H2640" s="191">
        <v>0.50759999999999994</v>
      </c>
    </row>
    <row r="2641" spans="2:8" x14ac:dyDescent="0.25">
      <c r="B2641" s="190">
        <v>48233</v>
      </c>
      <c r="C2641" s="190" t="s">
        <v>14844</v>
      </c>
      <c r="D2641" s="190" t="s">
        <v>47</v>
      </c>
      <c r="E2641" s="190" t="s">
        <v>1094</v>
      </c>
      <c r="F2641" s="190" t="s">
        <v>17251</v>
      </c>
      <c r="G2641" s="190">
        <v>8812</v>
      </c>
      <c r="H2641" s="191">
        <v>0.54869999999999997</v>
      </c>
    </row>
    <row r="2642" spans="2:8" x14ac:dyDescent="0.25">
      <c r="B2642" s="190">
        <v>48235</v>
      </c>
      <c r="C2642" s="190" t="s">
        <v>14848</v>
      </c>
      <c r="D2642" s="190" t="s">
        <v>47</v>
      </c>
      <c r="E2642" s="190" t="s">
        <v>2049</v>
      </c>
      <c r="F2642" s="190" t="s">
        <v>17251</v>
      </c>
      <c r="G2642" s="190">
        <v>915</v>
      </c>
      <c r="H2642" s="191">
        <v>0.6984999999999999</v>
      </c>
    </row>
    <row r="2643" spans="2:8" x14ac:dyDescent="0.25">
      <c r="B2643" s="190">
        <v>48237</v>
      </c>
      <c r="C2643" s="190" t="s">
        <v>14852</v>
      </c>
      <c r="D2643" s="190" t="s">
        <v>47</v>
      </c>
      <c r="E2643" s="190" t="s">
        <v>2054</v>
      </c>
      <c r="F2643" s="190" t="s">
        <v>17251</v>
      </c>
      <c r="G2643" s="190">
        <v>4850</v>
      </c>
      <c r="H2643" s="191">
        <v>0.62609999999999999</v>
      </c>
    </row>
    <row r="2644" spans="2:8" x14ac:dyDescent="0.25">
      <c r="B2644" s="190">
        <v>48239</v>
      </c>
      <c r="C2644" s="190" t="s">
        <v>14856</v>
      </c>
      <c r="D2644" s="190" t="s">
        <v>47</v>
      </c>
      <c r="E2644" s="190" t="s">
        <v>609</v>
      </c>
      <c r="F2644" s="190" t="s">
        <v>17251</v>
      </c>
      <c r="G2644" s="190">
        <v>6803</v>
      </c>
      <c r="H2644" s="191">
        <v>0.60289999999999999</v>
      </c>
    </row>
    <row r="2645" spans="2:8" x14ac:dyDescent="0.25">
      <c r="B2645" s="190">
        <v>48241</v>
      </c>
      <c r="C2645" s="190" t="s">
        <v>14860</v>
      </c>
      <c r="D2645" s="190" t="s">
        <v>47</v>
      </c>
      <c r="E2645" s="190" t="s">
        <v>947</v>
      </c>
      <c r="F2645" s="190" t="s">
        <v>17251</v>
      </c>
      <c r="G2645" s="190">
        <v>15239</v>
      </c>
      <c r="H2645" s="191">
        <v>0.52010000000000001</v>
      </c>
    </row>
    <row r="2646" spans="2:8" x14ac:dyDescent="0.25">
      <c r="B2646" s="190">
        <v>48243</v>
      </c>
      <c r="C2646" s="190" t="s">
        <v>14864</v>
      </c>
      <c r="D2646" s="190" t="s">
        <v>47</v>
      </c>
      <c r="E2646" s="190" t="s">
        <v>1863</v>
      </c>
      <c r="F2646" s="190" t="s">
        <v>17251</v>
      </c>
      <c r="G2646" s="190">
        <v>1354</v>
      </c>
      <c r="H2646" s="191">
        <v>0.68659999999999999</v>
      </c>
    </row>
    <row r="2647" spans="2:8" x14ac:dyDescent="0.25">
      <c r="B2647" s="190">
        <v>48245</v>
      </c>
      <c r="C2647" s="190" t="s">
        <v>14868</v>
      </c>
      <c r="D2647" s="190" t="s">
        <v>47</v>
      </c>
      <c r="E2647" s="190" t="s">
        <v>648</v>
      </c>
      <c r="F2647" s="190" t="s">
        <v>17251</v>
      </c>
      <c r="G2647" s="190">
        <v>85996</v>
      </c>
      <c r="H2647" s="191">
        <v>0.43450000000000005</v>
      </c>
    </row>
    <row r="2648" spans="2:8" x14ac:dyDescent="0.25">
      <c r="B2648" s="190">
        <v>48247</v>
      </c>
      <c r="C2648" s="190" t="s">
        <v>14870</v>
      </c>
      <c r="D2648" s="190" t="s">
        <v>47</v>
      </c>
      <c r="E2648" s="190" t="s">
        <v>2068</v>
      </c>
      <c r="F2648" s="190" t="s">
        <v>17251</v>
      </c>
      <c r="G2648" s="190">
        <v>1849</v>
      </c>
      <c r="H2648" s="191">
        <v>0.45450000000000002</v>
      </c>
    </row>
    <row r="2649" spans="2:8" x14ac:dyDescent="0.25">
      <c r="B2649" s="190">
        <v>48249</v>
      </c>
      <c r="C2649" s="190" t="s">
        <v>14874</v>
      </c>
      <c r="D2649" s="190" t="s">
        <v>47</v>
      </c>
      <c r="E2649" s="190" t="s">
        <v>2071</v>
      </c>
      <c r="F2649" s="190" t="s">
        <v>17251</v>
      </c>
      <c r="G2649" s="190">
        <v>13798</v>
      </c>
      <c r="H2649" s="191">
        <v>0.45140000000000002</v>
      </c>
    </row>
    <row r="2650" spans="2:8" x14ac:dyDescent="0.25">
      <c r="B2650" s="190">
        <v>48251</v>
      </c>
      <c r="C2650" s="190" t="s">
        <v>14878</v>
      </c>
      <c r="D2650" s="190" t="s">
        <v>47</v>
      </c>
      <c r="E2650" s="190" t="s">
        <v>457</v>
      </c>
      <c r="F2650" s="190" t="s">
        <v>17251</v>
      </c>
      <c r="G2650" s="190">
        <v>72166</v>
      </c>
      <c r="H2650" s="191">
        <v>0.51869999999999994</v>
      </c>
    </row>
    <row r="2651" spans="2:8" x14ac:dyDescent="0.25">
      <c r="B2651" s="190">
        <v>48253</v>
      </c>
      <c r="C2651" s="190" t="s">
        <v>14882</v>
      </c>
      <c r="D2651" s="190" t="s">
        <v>47</v>
      </c>
      <c r="E2651" s="190" t="s">
        <v>1103</v>
      </c>
      <c r="F2651" s="190" t="s">
        <v>17251</v>
      </c>
      <c r="G2651" s="190">
        <v>7372</v>
      </c>
      <c r="H2651" s="191">
        <v>0.41729999999999995</v>
      </c>
    </row>
    <row r="2652" spans="2:8" x14ac:dyDescent="0.25">
      <c r="B2652" s="190">
        <v>48255</v>
      </c>
      <c r="C2652" s="190" t="s">
        <v>14884</v>
      </c>
      <c r="D2652" s="190" t="s">
        <v>47</v>
      </c>
      <c r="E2652" s="190" t="s">
        <v>2079</v>
      </c>
      <c r="F2652" s="190" t="s">
        <v>17251</v>
      </c>
      <c r="G2652" s="190">
        <v>7109</v>
      </c>
      <c r="H2652" s="191">
        <v>0.56359999999999999</v>
      </c>
    </row>
    <row r="2653" spans="2:8" x14ac:dyDescent="0.25">
      <c r="B2653" s="190">
        <v>48257</v>
      </c>
      <c r="C2653" s="190" t="s">
        <v>14888</v>
      </c>
      <c r="D2653" s="190" t="s">
        <v>47</v>
      </c>
      <c r="E2653" s="190" t="s">
        <v>2082</v>
      </c>
      <c r="F2653" s="190" t="s">
        <v>17251</v>
      </c>
      <c r="G2653" s="190">
        <v>57676</v>
      </c>
      <c r="H2653" s="191">
        <v>0.54659999999999997</v>
      </c>
    </row>
    <row r="2654" spans="2:8" x14ac:dyDescent="0.25">
      <c r="B2654" s="190">
        <v>48259</v>
      </c>
      <c r="C2654" s="190" t="s">
        <v>14890</v>
      </c>
      <c r="D2654" s="190" t="s">
        <v>47</v>
      </c>
      <c r="E2654" s="190" t="s">
        <v>1367</v>
      </c>
      <c r="F2654" s="190" t="s">
        <v>17251</v>
      </c>
      <c r="G2654" s="190">
        <v>22216</v>
      </c>
      <c r="H2654" s="191">
        <v>0.5998</v>
      </c>
    </row>
    <row r="2655" spans="2:8" x14ac:dyDescent="0.25">
      <c r="B2655" s="190">
        <v>48261</v>
      </c>
      <c r="C2655" s="190" t="s">
        <v>14894</v>
      </c>
      <c r="D2655" s="190" t="s">
        <v>47</v>
      </c>
      <c r="E2655" s="190" t="s">
        <v>2088</v>
      </c>
      <c r="F2655" s="190" t="s">
        <v>17251</v>
      </c>
      <c r="G2655" s="190">
        <v>222</v>
      </c>
      <c r="H2655" s="191">
        <v>0.70700000000000007</v>
      </c>
    </row>
    <row r="2656" spans="2:8" x14ac:dyDescent="0.25">
      <c r="B2656" s="190">
        <v>48263</v>
      </c>
      <c r="C2656" s="190" t="s">
        <v>14898</v>
      </c>
      <c r="D2656" s="190" t="s">
        <v>47</v>
      </c>
      <c r="E2656" s="190" t="s">
        <v>66</v>
      </c>
      <c r="F2656" s="190" t="s">
        <v>17251</v>
      </c>
      <c r="G2656" s="190">
        <v>430</v>
      </c>
      <c r="H2656" s="191">
        <v>0.6923999999999999</v>
      </c>
    </row>
    <row r="2657" spans="2:8" x14ac:dyDescent="0.25">
      <c r="B2657" s="190">
        <v>48265</v>
      </c>
      <c r="C2657" s="190" t="s">
        <v>14902</v>
      </c>
      <c r="D2657" s="190" t="s">
        <v>47</v>
      </c>
      <c r="E2657" s="190" t="s">
        <v>2094</v>
      </c>
      <c r="F2657" s="190" t="s">
        <v>17251</v>
      </c>
      <c r="G2657" s="190">
        <v>24702</v>
      </c>
      <c r="H2657" s="191">
        <v>0.54669999999999996</v>
      </c>
    </row>
    <row r="2658" spans="2:8" x14ac:dyDescent="0.25">
      <c r="B2658" s="190">
        <v>48267</v>
      </c>
      <c r="C2658" s="190" t="s">
        <v>14906</v>
      </c>
      <c r="D2658" s="190" t="s">
        <v>47</v>
      </c>
      <c r="E2658" s="190" t="s">
        <v>2098</v>
      </c>
      <c r="F2658" s="190" t="s">
        <v>17251</v>
      </c>
      <c r="G2658" s="190">
        <v>2440</v>
      </c>
      <c r="H2658" s="191">
        <v>0.62390000000000001</v>
      </c>
    </row>
    <row r="2659" spans="2:8" x14ac:dyDescent="0.25">
      <c r="B2659" s="190">
        <v>48269</v>
      </c>
      <c r="C2659" s="190" t="s">
        <v>14910</v>
      </c>
      <c r="D2659" s="190" t="s">
        <v>47</v>
      </c>
      <c r="E2659" s="190" t="s">
        <v>682</v>
      </c>
      <c r="F2659" s="190" t="s">
        <v>17251</v>
      </c>
      <c r="G2659" s="190">
        <v>151</v>
      </c>
      <c r="H2659" s="191">
        <v>0.69269999999999998</v>
      </c>
    </row>
    <row r="2660" spans="2:8" x14ac:dyDescent="0.25">
      <c r="B2660" s="190">
        <v>48271</v>
      </c>
      <c r="C2660" s="190" t="s">
        <v>14914</v>
      </c>
      <c r="D2660" s="190" t="s">
        <v>47</v>
      </c>
      <c r="E2660" s="190" t="s">
        <v>2102</v>
      </c>
      <c r="F2660" s="190" t="s">
        <v>17251</v>
      </c>
      <c r="G2660" s="190">
        <v>1412</v>
      </c>
      <c r="H2660" s="191">
        <v>0.46389999999999998</v>
      </c>
    </row>
    <row r="2661" spans="2:8" x14ac:dyDescent="0.25">
      <c r="B2661" s="190">
        <v>48273</v>
      </c>
      <c r="C2661" s="190" t="s">
        <v>14918</v>
      </c>
      <c r="D2661" s="190" t="s">
        <v>47</v>
      </c>
      <c r="E2661" s="190" t="s">
        <v>2105</v>
      </c>
      <c r="F2661" s="190" t="s">
        <v>17251</v>
      </c>
      <c r="G2661" s="190">
        <v>9492</v>
      </c>
      <c r="H2661" s="191">
        <v>0.39360000000000001</v>
      </c>
    </row>
    <row r="2662" spans="2:8" x14ac:dyDescent="0.25">
      <c r="B2662" s="190">
        <v>48275</v>
      </c>
      <c r="C2662" s="190" t="s">
        <v>14922</v>
      </c>
      <c r="D2662" s="190" t="s">
        <v>47</v>
      </c>
      <c r="E2662" s="190" t="s">
        <v>329</v>
      </c>
      <c r="F2662" s="190" t="s">
        <v>17251</v>
      </c>
      <c r="G2662" s="190">
        <v>1333</v>
      </c>
      <c r="H2662" s="191">
        <v>0.46429999999999999</v>
      </c>
    </row>
    <row r="2663" spans="2:8" x14ac:dyDescent="0.25">
      <c r="B2663" s="190">
        <v>48277</v>
      </c>
      <c r="C2663" s="190" t="s">
        <v>14926</v>
      </c>
      <c r="D2663" s="190" t="s">
        <v>47</v>
      </c>
      <c r="E2663" s="190" t="s">
        <v>1167</v>
      </c>
      <c r="F2663" s="190" t="s">
        <v>17251</v>
      </c>
      <c r="G2663" s="190">
        <v>20948</v>
      </c>
      <c r="H2663" s="191">
        <v>0.51280000000000003</v>
      </c>
    </row>
    <row r="2664" spans="2:8" x14ac:dyDescent="0.25">
      <c r="B2664" s="190">
        <v>48279</v>
      </c>
      <c r="C2664" s="190" t="s">
        <v>14930</v>
      </c>
      <c r="D2664" s="190" t="s">
        <v>47</v>
      </c>
      <c r="E2664" s="190" t="s">
        <v>2112</v>
      </c>
      <c r="F2664" s="190" t="s">
        <v>17251</v>
      </c>
      <c r="G2664" s="190">
        <v>5350</v>
      </c>
      <c r="H2664" s="191">
        <v>0.53479999999999994</v>
      </c>
    </row>
    <row r="2665" spans="2:8" x14ac:dyDescent="0.25">
      <c r="B2665" s="190">
        <v>48281</v>
      </c>
      <c r="C2665" s="190" t="s">
        <v>14934</v>
      </c>
      <c r="D2665" s="190" t="s">
        <v>47</v>
      </c>
      <c r="E2665" s="190" t="s">
        <v>2115</v>
      </c>
      <c r="F2665" s="190" t="s">
        <v>17251</v>
      </c>
      <c r="G2665" s="190">
        <v>9407</v>
      </c>
      <c r="H2665" s="191">
        <v>0.52700000000000002</v>
      </c>
    </row>
    <row r="2666" spans="2:8" x14ac:dyDescent="0.25">
      <c r="B2666" s="190">
        <v>48283</v>
      </c>
      <c r="C2666" s="190" t="s">
        <v>14938</v>
      </c>
      <c r="D2666" s="190" t="s">
        <v>47</v>
      </c>
      <c r="E2666" s="190" t="s">
        <v>2117</v>
      </c>
      <c r="F2666" s="190" t="s">
        <v>17251</v>
      </c>
      <c r="G2666" s="190">
        <v>2425</v>
      </c>
      <c r="H2666" s="191">
        <v>0.40299999999999997</v>
      </c>
    </row>
    <row r="2667" spans="2:8" x14ac:dyDescent="0.25">
      <c r="B2667" s="190">
        <v>48285</v>
      </c>
      <c r="C2667" s="190" t="s">
        <v>14942</v>
      </c>
      <c r="D2667" s="190" t="s">
        <v>47</v>
      </c>
      <c r="E2667" s="190" t="s">
        <v>2120</v>
      </c>
      <c r="F2667" s="190" t="s">
        <v>17251</v>
      </c>
      <c r="G2667" s="190">
        <v>9488</v>
      </c>
      <c r="H2667" s="191">
        <v>0.58440000000000003</v>
      </c>
    </row>
    <row r="2668" spans="2:8" x14ac:dyDescent="0.25">
      <c r="B2668" s="190">
        <v>48287</v>
      </c>
      <c r="C2668" s="190" t="s">
        <v>14946</v>
      </c>
      <c r="D2668" s="190" t="s">
        <v>47</v>
      </c>
      <c r="E2668" s="190" t="s">
        <v>1040</v>
      </c>
      <c r="F2668" s="190" t="s">
        <v>17251</v>
      </c>
      <c r="G2668" s="190">
        <v>7887</v>
      </c>
      <c r="H2668" s="191">
        <v>0.56710000000000005</v>
      </c>
    </row>
    <row r="2669" spans="2:8" x14ac:dyDescent="0.25">
      <c r="B2669" s="190">
        <v>48289</v>
      </c>
      <c r="C2669" s="190" t="s">
        <v>14950</v>
      </c>
      <c r="D2669" s="190" t="s">
        <v>47</v>
      </c>
      <c r="E2669" s="190" t="s">
        <v>1142</v>
      </c>
      <c r="F2669" s="190" t="s">
        <v>17251</v>
      </c>
      <c r="G2669" s="190">
        <v>8841</v>
      </c>
      <c r="H2669" s="191">
        <v>0.62819999999999998</v>
      </c>
    </row>
    <row r="2670" spans="2:8" x14ac:dyDescent="0.25">
      <c r="B2670" s="190">
        <v>48291</v>
      </c>
      <c r="C2670" s="190" t="s">
        <v>14954</v>
      </c>
      <c r="D2670" s="190" t="s">
        <v>47</v>
      </c>
      <c r="E2670" s="190" t="s">
        <v>910</v>
      </c>
      <c r="F2670" s="190" t="s">
        <v>17251</v>
      </c>
      <c r="G2670" s="190">
        <v>34635</v>
      </c>
      <c r="H2670" s="191">
        <v>0.47659999999999997</v>
      </c>
    </row>
    <row r="2671" spans="2:8" x14ac:dyDescent="0.25">
      <c r="B2671" s="190">
        <v>48293</v>
      </c>
      <c r="C2671" s="190" t="s">
        <v>14956</v>
      </c>
      <c r="D2671" s="190" t="s">
        <v>47</v>
      </c>
      <c r="E2671" s="190" t="s">
        <v>1263</v>
      </c>
      <c r="F2671" s="190" t="s">
        <v>17251</v>
      </c>
      <c r="G2671" s="190">
        <v>11407</v>
      </c>
      <c r="H2671" s="191">
        <v>0.57189999999999996</v>
      </c>
    </row>
    <row r="2672" spans="2:8" x14ac:dyDescent="0.25">
      <c r="B2672" s="190">
        <v>48295</v>
      </c>
      <c r="C2672" s="190" t="s">
        <v>14960</v>
      </c>
      <c r="D2672" s="190" t="s">
        <v>47</v>
      </c>
      <c r="E2672" s="190" t="s">
        <v>2128</v>
      </c>
      <c r="F2672" s="190" t="s">
        <v>17251</v>
      </c>
      <c r="G2672" s="190">
        <v>1730</v>
      </c>
      <c r="H2672" s="191">
        <v>0.69279999999999997</v>
      </c>
    </row>
    <row r="2673" spans="2:8" x14ac:dyDescent="0.25">
      <c r="B2673" s="190">
        <v>48297</v>
      </c>
      <c r="C2673" s="190" t="s">
        <v>14964</v>
      </c>
      <c r="D2673" s="190" t="s">
        <v>47</v>
      </c>
      <c r="E2673" s="190" t="s">
        <v>2130</v>
      </c>
      <c r="F2673" s="190" t="s">
        <v>17251</v>
      </c>
      <c r="G2673" s="190">
        <v>6076</v>
      </c>
      <c r="H2673" s="191">
        <v>0.59119999999999995</v>
      </c>
    </row>
    <row r="2674" spans="2:8" x14ac:dyDescent="0.25">
      <c r="B2674" s="190">
        <v>48299</v>
      </c>
      <c r="C2674" s="190" t="s">
        <v>14968</v>
      </c>
      <c r="D2674" s="190" t="s">
        <v>47</v>
      </c>
      <c r="E2674" s="190" t="s">
        <v>2132</v>
      </c>
      <c r="F2674" s="190" t="s">
        <v>17251</v>
      </c>
      <c r="G2674" s="190">
        <v>12201</v>
      </c>
      <c r="H2674" s="191">
        <v>0.59570000000000001</v>
      </c>
    </row>
    <row r="2675" spans="2:8" x14ac:dyDescent="0.25">
      <c r="B2675" s="190">
        <v>48301</v>
      </c>
      <c r="C2675" s="190" t="s">
        <v>14972</v>
      </c>
      <c r="D2675" s="190" t="s">
        <v>47</v>
      </c>
      <c r="E2675" s="190" t="s">
        <v>2134</v>
      </c>
      <c r="F2675" s="190" t="s">
        <v>17251</v>
      </c>
      <c r="G2675" s="190">
        <v>55</v>
      </c>
      <c r="H2675" s="191">
        <v>0.70510000000000006</v>
      </c>
    </row>
    <row r="2676" spans="2:8" x14ac:dyDescent="0.25">
      <c r="B2676" s="190">
        <v>48303</v>
      </c>
      <c r="C2676" s="190" t="s">
        <v>14976</v>
      </c>
      <c r="D2676" s="190" t="s">
        <v>47</v>
      </c>
      <c r="E2676" s="190" t="s">
        <v>2136</v>
      </c>
      <c r="F2676" s="190" t="s">
        <v>17251</v>
      </c>
      <c r="G2676" s="190">
        <v>107967</v>
      </c>
      <c r="H2676" s="191">
        <v>0.43640000000000001</v>
      </c>
    </row>
    <row r="2677" spans="2:8" x14ac:dyDescent="0.25">
      <c r="B2677" s="190">
        <v>48305</v>
      </c>
      <c r="C2677" s="190" t="s">
        <v>14978</v>
      </c>
      <c r="D2677" s="190" t="s">
        <v>47</v>
      </c>
      <c r="E2677" s="190" t="s">
        <v>2138</v>
      </c>
      <c r="F2677" s="190" t="s">
        <v>17251</v>
      </c>
      <c r="G2677" s="190">
        <v>3122</v>
      </c>
      <c r="H2677" s="191">
        <v>0.69519999999999993</v>
      </c>
    </row>
    <row r="2678" spans="2:8" x14ac:dyDescent="0.25">
      <c r="B2678" s="190">
        <v>48307</v>
      </c>
      <c r="C2678" s="190" t="s">
        <v>14982</v>
      </c>
      <c r="D2678" s="190" t="s">
        <v>47</v>
      </c>
      <c r="E2678" s="190" t="s">
        <v>2140</v>
      </c>
      <c r="F2678" s="190" t="s">
        <v>17251</v>
      </c>
      <c r="G2678" s="190">
        <v>3430</v>
      </c>
      <c r="H2678" s="191">
        <v>0.53590000000000004</v>
      </c>
    </row>
    <row r="2679" spans="2:8" x14ac:dyDescent="0.25">
      <c r="B2679" s="190">
        <v>48309</v>
      </c>
      <c r="C2679" s="190" t="s">
        <v>14986</v>
      </c>
      <c r="D2679" s="190" t="s">
        <v>47</v>
      </c>
      <c r="E2679" s="190" t="s">
        <v>2143</v>
      </c>
      <c r="F2679" s="190" t="s">
        <v>17251</v>
      </c>
      <c r="G2679" s="190">
        <v>92340</v>
      </c>
      <c r="H2679" s="191">
        <v>0.45390000000000003</v>
      </c>
    </row>
    <row r="2680" spans="2:8" x14ac:dyDescent="0.25">
      <c r="B2680" s="190">
        <v>48311</v>
      </c>
      <c r="C2680" s="190" t="s">
        <v>14990</v>
      </c>
      <c r="D2680" s="190" t="s">
        <v>47</v>
      </c>
      <c r="E2680" s="190" t="s">
        <v>2145</v>
      </c>
      <c r="F2680" s="190" t="s">
        <v>17251</v>
      </c>
      <c r="G2680" s="190">
        <v>430</v>
      </c>
      <c r="H2680" s="191">
        <v>0.69349999999999989</v>
      </c>
    </row>
    <row r="2681" spans="2:8" x14ac:dyDescent="0.25">
      <c r="B2681" s="190">
        <v>48313</v>
      </c>
      <c r="C2681" s="190" t="s">
        <v>14994</v>
      </c>
      <c r="D2681" s="190" t="s">
        <v>47</v>
      </c>
      <c r="E2681" s="190" t="s">
        <v>941</v>
      </c>
      <c r="F2681" s="190" t="s">
        <v>17251</v>
      </c>
      <c r="G2681" s="190">
        <v>6889</v>
      </c>
      <c r="H2681" s="191">
        <v>0.56499999999999995</v>
      </c>
    </row>
    <row r="2682" spans="2:8" x14ac:dyDescent="0.25">
      <c r="B2682" s="190">
        <v>48315</v>
      </c>
      <c r="C2682" s="190" t="s">
        <v>14998</v>
      </c>
      <c r="D2682" s="190" t="s">
        <v>47</v>
      </c>
      <c r="E2682" s="190" t="s">
        <v>866</v>
      </c>
      <c r="F2682" s="190" t="s">
        <v>17251</v>
      </c>
      <c r="G2682" s="190">
        <v>4469</v>
      </c>
      <c r="H2682" s="191">
        <v>0.52639999999999998</v>
      </c>
    </row>
    <row r="2683" spans="2:8" x14ac:dyDescent="0.25">
      <c r="B2683" s="190">
        <v>48317</v>
      </c>
      <c r="C2683" s="190" t="s">
        <v>15002</v>
      </c>
      <c r="D2683" s="190" t="s">
        <v>47</v>
      </c>
      <c r="E2683" s="190" t="s">
        <v>1266</v>
      </c>
      <c r="F2683" s="190" t="s">
        <v>17251</v>
      </c>
      <c r="G2683" s="190">
        <v>2442</v>
      </c>
      <c r="H2683" s="191">
        <v>0.61729999999999996</v>
      </c>
    </row>
    <row r="2684" spans="2:8" x14ac:dyDescent="0.25">
      <c r="B2684" s="190">
        <v>48319</v>
      </c>
      <c r="C2684" s="190" t="s">
        <v>15006</v>
      </c>
      <c r="D2684" s="190" t="s">
        <v>47</v>
      </c>
      <c r="E2684" s="190" t="s">
        <v>848</v>
      </c>
      <c r="F2684" s="190" t="s">
        <v>17251</v>
      </c>
      <c r="G2684" s="190">
        <v>2227</v>
      </c>
      <c r="H2684" s="191">
        <v>0.6321</v>
      </c>
    </row>
    <row r="2685" spans="2:8" x14ac:dyDescent="0.25">
      <c r="B2685" s="190">
        <v>48321</v>
      </c>
      <c r="C2685" s="190" t="s">
        <v>15010</v>
      </c>
      <c r="D2685" s="190" t="s">
        <v>47</v>
      </c>
      <c r="E2685" s="190" t="s">
        <v>2151</v>
      </c>
      <c r="F2685" s="190" t="s">
        <v>17251</v>
      </c>
      <c r="G2685" s="190">
        <v>15086</v>
      </c>
      <c r="H2685" s="191">
        <v>0.51690000000000003</v>
      </c>
    </row>
    <row r="2686" spans="2:8" x14ac:dyDescent="0.25">
      <c r="B2686" s="190">
        <v>48323</v>
      </c>
      <c r="C2686" s="190" t="s">
        <v>15014</v>
      </c>
      <c r="D2686" s="190" t="s">
        <v>47</v>
      </c>
      <c r="E2686" s="190" t="s">
        <v>2153</v>
      </c>
      <c r="F2686" s="190" t="s">
        <v>17251</v>
      </c>
      <c r="G2686" s="190">
        <v>13432</v>
      </c>
      <c r="H2686" s="191">
        <v>0.31719999999999998</v>
      </c>
    </row>
    <row r="2687" spans="2:8" x14ac:dyDescent="0.25">
      <c r="B2687" s="190">
        <v>48325</v>
      </c>
      <c r="C2687" s="190" t="s">
        <v>15018</v>
      </c>
      <c r="D2687" s="190" t="s">
        <v>47</v>
      </c>
      <c r="E2687" s="190" t="s">
        <v>1473</v>
      </c>
      <c r="F2687" s="190" t="s">
        <v>17251</v>
      </c>
      <c r="G2687" s="190">
        <v>22290</v>
      </c>
      <c r="H2687" s="191">
        <v>0.53670000000000007</v>
      </c>
    </row>
    <row r="2688" spans="2:8" x14ac:dyDescent="0.25">
      <c r="B2688" s="190">
        <v>48327</v>
      </c>
      <c r="C2688" s="190" t="s">
        <v>15022</v>
      </c>
      <c r="D2688" s="190" t="s">
        <v>47</v>
      </c>
      <c r="E2688" s="190" t="s">
        <v>1682</v>
      </c>
      <c r="F2688" s="190" t="s">
        <v>17251</v>
      </c>
      <c r="G2688" s="190">
        <v>954</v>
      </c>
      <c r="H2688" s="191">
        <v>0.52390000000000003</v>
      </c>
    </row>
    <row r="2689" spans="2:8" x14ac:dyDescent="0.25">
      <c r="B2689" s="190">
        <v>48329</v>
      </c>
      <c r="C2689" s="190" t="s">
        <v>15026</v>
      </c>
      <c r="D2689" s="190" t="s">
        <v>47</v>
      </c>
      <c r="E2689" s="190" t="s">
        <v>1547</v>
      </c>
      <c r="F2689" s="190" t="s">
        <v>17251</v>
      </c>
      <c r="G2689" s="190">
        <v>63163</v>
      </c>
      <c r="H2689" s="191">
        <v>0.47729999999999995</v>
      </c>
    </row>
    <row r="2690" spans="2:8" x14ac:dyDescent="0.25">
      <c r="B2690" s="190">
        <v>48331</v>
      </c>
      <c r="C2690" s="190" t="s">
        <v>15030</v>
      </c>
      <c r="D2690" s="190" t="s">
        <v>47</v>
      </c>
      <c r="E2690" s="190" t="s">
        <v>2158</v>
      </c>
      <c r="F2690" s="190" t="s">
        <v>17251</v>
      </c>
      <c r="G2690" s="190">
        <v>10664</v>
      </c>
      <c r="H2690" s="191">
        <v>0.52610000000000001</v>
      </c>
    </row>
    <row r="2691" spans="2:8" x14ac:dyDescent="0.25">
      <c r="B2691" s="190">
        <v>48333</v>
      </c>
      <c r="C2691" s="190" t="s">
        <v>15034</v>
      </c>
      <c r="D2691" s="190" t="s">
        <v>47</v>
      </c>
      <c r="E2691" s="190" t="s">
        <v>1684</v>
      </c>
      <c r="F2691" s="190" t="s">
        <v>17251</v>
      </c>
      <c r="G2691" s="190">
        <v>2285</v>
      </c>
      <c r="H2691" s="191">
        <v>0.58599999999999997</v>
      </c>
    </row>
    <row r="2692" spans="2:8" x14ac:dyDescent="0.25">
      <c r="B2692" s="190">
        <v>48335</v>
      </c>
      <c r="C2692" s="190" t="s">
        <v>15038</v>
      </c>
      <c r="D2692" s="190" t="s">
        <v>47</v>
      </c>
      <c r="E2692" s="190" t="s">
        <v>1622</v>
      </c>
      <c r="F2692" s="190" t="s">
        <v>17251</v>
      </c>
      <c r="G2692" s="190">
        <v>3066</v>
      </c>
      <c r="H2692" s="191">
        <v>0.43009999999999998</v>
      </c>
    </row>
    <row r="2693" spans="2:8" x14ac:dyDescent="0.25">
      <c r="B2693" s="190">
        <v>48337</v>
      </c>
      <c r="C2693" s="190" t="s">
        <v>15042</v>
      </c>
      <c r="D2693" s="190" t="s">
        <v>47</v>
      </c>
      <c r="E2693" s="190" t="s">
        <v>2162</v>
      </c>
      <c r="F2693" s="190" t="s">
        <v>17251</v>
      </c>
      <c r="G2693" s="190">
        <v>9796</v>
      </c>
      <c r="H2693" s="191">
        <v>0.58109999999999995</v>
      </c>
    </row>
    <row r="2694" spans="2:8" x14ac:dyDescent="0.25">
      <c r="B2694" s="190">
        <v>48339</v>
      </c>
      <c r="C2694" s="190" t="s">
        <v>15046</v>
      </c>
      <c r="D2694" s="190" t="s">
        <v>47</v>
      </c>
      <c r="E2694" s="190" t="s">
        <v>598</v>
      </c>
      <c r="F2694" s="190" t="s">
        <v>17251</v>
      </c>
      <c r="G2694" s="190">
        <v>260101</v>
      </c>
      <c r="H2694" s="191">
        <v>0.53239999999999998</v>
      </c>
    </row>
    <row r="2695" spans="2:8" x14ac:dyDescent="0.25">
      <c r="B2695" s="190">
        <v>48341</v>
      </c>
      <c r="C2695" s="190" t="s">
        <v>15048</v>
      </c>
      <c r="D2695" s="190" t="s">
        <v>47</v>
      </c>
      <c r="E2695" s="190" t="s">
        <v>1656</v>
      </c>
      <c r="F2695" s="190" t="s">
        <v>17251</v>
      </c>
      <c r="G2695" s="190">
        <v>7950</v>
      </c>
      <c r="H2695" s="191">
        <v>0.50869999999999993</v>
      </c>
    </row>
    <row r="2696" spans="2:8" x14ac:dyDescent="0.25">
      <c r="B2696" s="190">
        <v>48343</v>
      </c>
      <c r="C2696" s="190" t="s">
        <v>15052</v>
      </c>
      <c r="D2696" s="190" t="s">
        <v>47</v>
      </c>
      <c r="E2696" s="190" t="s">
        <v>572</v>
      </c>
      <c r="F2696" s="190" t="s">
        <v>17251</v>
      </c>
      <c r="G2696" s="190">
        <v>5255</v>
      </c>
      <c r="H2696" s="191">
        <v>0.50819999999999999</v>
      </c>
    </row>
    <row r="2697" spans="2:8" x14ac:dyDescent="0.25">
      <c r="B2697" s="190">
        <v>48345</v>
      </c>
      <c r="C2697" s="190" t="s">
        <v>15056</v>
      </c>
      <c r="D2697" s="190" t="s">
        <v>47</v>
      </c>
      <c r="E2697" s="190" t="s">
        <v>2167</v>
      </c>
      <c r="F2697" s="190" t="s">
        <v>17251</v>
      </c>
      <c r="G2697" s="190">
        <v>581</v>
      </c>
      <c r="H2697" s="191">
        <v>0.57869999999999999</v>
      </c>
    </row>
    <row r="2698" spans="2:8" x14ac:dyDescent="0.25">
      <c r="B2698" s="190">
        <v>48347</v>
      </c>
      <c r="C2698" s="190" t="s">
        <v>15060</v>
      </c>
      <c r="D2698" s="190" t="s">
        <v>47</v>
      </c>
      <c r="E2698" s="190" t="s">
        <v>2169</v>
      </c>
      <c r="F2698" s="190" t="s">
        <v>17251</v>
      </c>
      <c r="G2698" s="190">
        <v>23117</v>
      </c>
      <c r="H2698" s="191">
        <v>0.4355</v>
      </c>
    </row>
    <row r="2699" spans="2:8" x14ac:dyDescent="0.25">
      <c r="B2699" s="190">
        <v>48349</v>
      </c>
      <c r="C2699" s="190" t="s">
        <v>15064</v>
      </c>
      <c r="D2699" s="190" t="s">
        <v>47</v>
      </c>
      <c r="E2699" s="190" t="s">
        <v>2171</v>
      </c>
      <c r="F2699" s="190" t="s">
        <v>17251</v>
      </c>
      <c r="G2699" s="190">
        <v>19828</v>
      </c>
      <c r="H2699" s="191">
        <v>0.48340000000000005</v>
      </c>
    </row>
    <row r="2700" spans="2:8" x14ac:dyDescent="0.25">
      <c r="B2700" s="190">
        <v>48351</v>
      </c>
      <c r="C2700" s="190" t="s">
        <v>15068</v>
      </c>
      <c r="D2700" s="190" t="s">
        <v>47</v>
      </c>
      <c r="E2700" s="190" t="s">
        <v>1443</v>
      </c>
      <c r="F2700" s="190" t="s">
        <v>17251</v>
      </c>
      <c r="G2700" s="190">
        <v>6949</v>
      </c>
      <c r="H2700" s="191">
        <v>0.60009999999999997</v>
      </c>
    </row>
    <row r="2701" spans="2:8" x14ac:dyDescent="0.25">
      <c r="B2701" s="190">
        <v>48353</v>
      </c>
      <c r="C2701" s="190" t="s">
        <v>15072</v>
      </c>
      <c r="D2701" s="190" t="s">
        <v>47</v>
      </c>
      <c r="E2701" s="190" t="s">
        <v>2174</v>
      </c>
      <c r="F2701" s="190" t="s">
        <v>17251</v>
      </c>
      <c r="G2701" s="190">
        <v>5679</v>
      </c>
      <c r="H2701" s="191">
        <v>0.51590000000000003</v>
      </c>
    </row>
    <row r="2702" spans="2:8" x14ac:dyDescent="0.25">
      <c r="B2702" s="190">
        <v>48355</v>
      </c>
      <c r="C2702" s="190" t="s">
        <v>15076</v>
      </c>
      <c r="D2702" s="190" t="s">
        <v>47</v>
      </c>
      <c r="E2702" s="190" t="s">
        <v>2176</v>
      </c>
      <c r="F2702" s="190" t="s">
        <v>17251</v>
      </c>
      <c r="G2702" s="190">
        <v>120627</v>
      </c>
      <c r="H2702" s="191">
        <v>0.42959999999999998</v>
      </c>
    </row>
    <row r="2703" spans="2:8" x14ac:dyDescent="0.25">
      <c r="B2703" s="190">
        <v>48357</v>
      </c>
      <c r="C2703" s="190" t="s">
        <v>15080</v>
      </c>
      <c r="D2703" s="190" t="s">
        <v>47</v>
      </c>
      <c r="E2703" s="190" t="s">
        <v>2178</v>
      </c>
      <c r="F2703" s="190" t="s">
        <v>17251</v>
      </c>
      <c r="G2703" s="190">
        <v>4141</v>
      </c>
      <c r="H2703" s="191">
        <v>0.56559999999999999</v>
      </c>
    </row>
    <row r="2704" spans="2:8" x14ac:dyDescent="0.25">
      <c r="B2704" s="190">
        <v>48359</v>
      </c>
      <c r="C2704" s="190" t="s">
        <v>15084</v>
      </c>
      <c r="D2704" s="190" t="s">
        <v>47</v>
      </c>
      <c r="E2704" s="190" t="s">
        <v>1957</v>
      </c>
      <c r="F2704" s="190" t="s">
        <v>17251</v>
      </c>
      <c r="G2704" s="190">
        <v>1031</v>
      </c>
      <c r="H2704" s="191">
        <v>0.69290000000000007</v>
      </c>
    </row>
    <row r="2705" spans="2:8" x14ac:dyDescent="0.25">
      <c r="B2705" s="190">
        <v>48361</v>
      </c>
      <c r="C2705" s="190" t="s">
        <v>15088</v>
      </c>
      <c r="D2705" s="190" t="s">
        <v>47</v>
      </c>
      <c r="E2705" s="190" t="s">
        <v>420</v>
      </c>
      <c r="F2705" s="190" t="s">
        <v>17251</v>
      </c>
      <c r="G2705" s="190">
        <v>36196</v>
      </c>
      <c r="H2705" s="191">
        <v>0.54390000000000005</v>
      </c>
    </row>
    <row r="2706" spans="2:8" x14ac:dyDescent="0.25">
      <c r="B2706" s="190">
        <v>48363</v>
      </c>
      <c r="C2706" s="190" t="s">
        <v>15090</v>
      </c>
      <c r="D2706" s="190" t="s">
        <v>47</v>
      </c>
      <c r="E2706" s="190" t="s">
        <v>2182</v>
      </c>
      <c r="F2706" s="190" t="s">
        <v>17251</v>
      </c>
      <c r="G2706" s="190">
        <v>12783</v>
      </c>
      <c r="H2706" s="191">
        <v>0.53090000000000004</v>
      </c>
    </row>
    <row r="2707" spans="2:8" x14ac:dyDescent="0.25">
      <c r="B2707" s="190">
        <v>48365</v>
      </c>
      <c r="C2707" s="190" t="s">
        <v>15094</v>
      </c>
      <c r="D2707" s="190" t="s">
        <v>47</v>
      </c>
      <c r="E2707" s="190" t="s">
        <v>1508</v>
      </c>
      <c r="F2707" s="190" t="s">
        <v>17251</v>
      </c>
      <c r="G2707" s="190">
        <v>12554</v>
      </c>
      <c r="H2707" s="191">
        <v>0.66159999999999997</v>
      </c>
    </row>
    <row r="2708" spans="2:8" x14ac:dyDescent="0.25">
      <c r="B2708" s="190">
        <v>48367</v>
      </c>
      <c r="C2708" s="190" t="s">
        <v>15098</v>
      </c>
      <c r="D2708" s="190" t="s">
        <v>47</v>
      </c>
      <c r="E2708" s="190" t="s">
        <v>2185</v>
      </c>
      <c r="F2708" s="190" t="s">
        <v>17251</v>
      </c>
      <c r="G2708" s="190">
        <v>66153</v>
      </c>
      <c r="H2708" s="191">
        <v>0.58460000000000001</v>
      </c>
    </row>
    <row r="2709" spans="2:8" x14ac:dyDescent="0.25">
      <c r="B2709" s="190">
        <v>48369</v>
      </c>
      <c r="C2709" s="190" t="s">
        <v>15100</v>
      </c>
      <c r="D2709" s="190" t="s">
        <v>47</v>
      </c>
      <c r="E2709" s="190" t="s">
        <v>2187</v>
      </c>
      <c r="F2709" s="190" t="s">
        <v>17251</v>
      </c>
      <c r="G2709" s="190">
        <v>3793</v>
      </c>
      <c r="H2709" s="191">
        <v>0.51969999999999994</v>
      </c>
    </row>
    <row r="2710" spans="2:8" x14ac:dyDescent="0.25">
      <c r="B2710" s="190">
        <v>48371</v>
      </c>
      <c r="C2710" s="190" t="s">
        <v>15104</v>
      </c>
      <c r="D2710" s="190" t="s">
        <v>47</v>
      </c>
      <c r="E2710" s="190" t="s">
        <v>2189</v>
      </c>
      <c r="F2710" s="190" t="s">
        <v>17251</v>
      </c>
      <c r="G2710" s="190">
        <v>7224</v>
      </c>
      <c r="H2710" s="191">
        <v>0.58860000000000001</v>
      </c>
    </row>
    <row r="2711" spans="2:8" x14ac:dyDescent="0.25">
      <c r="B2711" s="190">
        <v>48373</v>
      </c>
      <c r="C2711" s="190" t="s">
        <v>15108</v>
      </c>
      <c r="D2711" s="190" t="s">
        <v>47</v>
      </c>
      <c r="E2711" s="190" t="s">
        <v>945</v>
      </c>
      <c r="F2711" s="190" t="s">
        <v>17251</v>
      </c>
      <c r="G2711" s="190">
        <v>22506</v>
      </c>
      <c r="H2711" s="191">
        <v>0.52</v>
      </c>
    </row>
    <row r="2712" spans="2:8" x14ac:dyDescent="0.25">
      <c r="B2712" s="190">
        <v>48375</v>
      </c>
      <c r="C2712" s="190" t="s">
        <v>15112</v>
      </c>
      <c r="D2712" s="190" t="s">
        <v>47</v>
      </c>
      <c r="E2712" s="190" t="s">
        <v>1493</v>
      </c>
      <c r="F2712" s="190" t="s">
        <v>17251</v>
      </c>
      <c r="G2712" s="190">
        <v>40586</v>
      </c>
      <c r="H2712" s="191">
        <v>0.43810000000000004</v>
      </c>
    </row>
    <row r="2713" spans="2:8" x14ac:dyDescent="0.25">
      <c r="B2713" s="190">
        <v>48377</v>
      </c>
      <c r="C2713" s="190" t="s">
        <v>15114</v>
      </c>
      <c r="D2713" s="190" t="s">
        <v>47</v>
      </c>
      <c r="E2713" s="190" t="s">
        <v>2193</v>
      </c>
      <c r="F2713" s="190" t="s">
        <v>17251</v>
      </c>
      <c r="G2713" s="190">
        <v>1951</v>
      </c>
      <c r="H2713" s="191">
        <v>0.33299999999999996</v>
      </c>
    </row>
    <row r="2714" spans="2:8" x14ac:dyDescent="0.25">
      <c r="B2714" s="190">
        <v>48379</v>
      </c>
      <c r="C2714" s="190" t="s">
        <v>15118</v>
      </c>
      <c r="D2714" s="190" t="s">
        <v>47</v>
      </c>
      <c r="E2714" s="190" t="s">
        <v>2195</v>
      </c>
      <c r="F2714" s="190" t="s">
        <v>17251</v>
      </c>
      <c r="G2714" s="190">
        <v>6119</v>
      </c>
      <c r="H2714" s="191">
        <v>0.57509999999999994</v>
      </c>
    </row>
    <row r="2715" spans="2:8" x14ac:dyDescent="0.25">
      <c r="B2715" s="190">
        <v>48381</v>
      </c>
      <c r="C2715" s="190" t="s">
        <v>15122</v>
      </c>
      <c r="D2715" s="190" t="s">
        <v>47</v>
      </c>
      <c r="E2715" s="190" t="s">
        <v>2197</v>
      </c>
      <c r="F2715" s="190" t="s">
        <v>17251</v>
      </c>
      <c r="G2715" s="190">
        <v>58246</v>
      </c>
      <c r="H2715" s="191">
        <v>0.53700000000000003</v>
      </c>
    </row>
    <row r="2716" spans="2:8" x14ac:dyDescent="0.25">
      <c r="B2716" s="190">
        <v>48383</v>
      </c>
      <c r="C2716" s="190" t="s">
        <v>15124</v>
      </c>
      <c r="D2716" s="190" t="s">
        <v>47</v>
      </c>
      <c r="E2716" s="190" t="s">
        <v>2199</v>
      </c>
      <c r="F2716" s="190" t="s">
        <v>17251</v>
      </c>
      <c r="G2716" s="190">
        <v>1659</v>
      </c>
      <c r="H2716" s="191">
        <v>0.62529999999999997</v>
      </c>
    </row>
    <row r="2717" spans="2:8" x14ac:dyDescent="0.25">
      <c r="B2717" s="190">
        <v>48385</v>
      </c>
      <c r="C2717" s="190" t="s">
        <v>15128</v>
      </c>
      <c r="D2717" s="190" t="s">
        <v>47</v>
      </c>
      <c r="E2717" s="190" t="s">
        <v>2201</v>
      </c>
      <c r="F2717" s="190" t="s">
        <v>17251</v>
      </c>
      <c r="G2717" s="190">
        <v>1900</v>
      </c>
      <c r="H2717" s="191">
        <v>0.6604000000000001</v>
      </c>
    </row>
    <row r="2718" spans="2:8" x14ac:dyDescent="0.25">
      <c r="B2718" s="190">
        <v>48387</v>
      </c>
      <c r="C2718" s="190" t="s">
        <v>15132</v>
      </c>
      <c r="D2718" s="190" t="s">
        <v>47</v>
      </c>
      <c r="E2718" s="190" t="s">
        <v>2203</v>
      </c>
      <c r="F2718" s="190" t="s">
        <v>17251</v>
      </c>
      <c r="G2718" s="190">
        <v>5298</v>
      </c>
      <c r="H2718" s="191">
        <v>0.5131</v>
      </c>
    </row>
    <row r="2719" spans="2:8" x14ac:dyDescent="0.25">
      <c r="B2719" s="190">
        <v>48389</v>
      </c>
      <c r="C2719" s="190" t="s">
        <v>15136</v>
      </c>
      <c r="D2719" s="190" t="s">
        <v>47</v>
      </c>
      <c r="E2719" s="190" t="s">
        <v>2205</v>
      </c>
      <c r="F2719" s="190" t="s">
        <v>17251</v>
      </c>
      <c r="G2719" s="190">
        <v>5688</v>
      </c>
      <c r="H2719" s="191">
        <v>0.47470000000000001</v>
      </c>
    </row>
    <row r="2720" spans="2:8" x14ac:dyDescent="0.25">
      <c r="B2720" s="190">
        <v>48391</v>
      </c>
      <c r="C2720" s="190" t="s">
        <v>15140</v>
      </c>
      <c r="D2720" s="190" t="s">
        <v>47</v>
      </c>
      <c r="E2720" s="190" t="s">
        <v>2207</v>
      </c>
      <c r="F2720" s="190" t="s">
        <v>17251</v>
      </c>
      <c r="G2720" s="190">
        <v>3423</v>
      </c>
      <c r="H2720" s="191">
        <v>0.60729999999999995</v>
      </c>
    </row>
    <row r="2721" spans="2:8" x14ac:dyDescent="0.25">
      <c r="B2721" s="190">
        <v>48393</v>
      </c>
      <c r="C2721" s="190" t="s">
        <v>15144</v>
      </c>
      <c r="D2721" s="190" t="s">
        <v>47</v>
      </c>
      <c r="E2721" s="190" t="s">
        <v>1535</v>
      </c>
      <c r="F2721" s="190" t="s">
        <v>17251</v>
      </c>
      <c r="G2721" s="190">
        <v>505</v>
      </c>
      <c r="H2721" s="191">
        <v>0.69269999999999998</v>
      </c>
    </row>
    <row r="2722" spans="2:8" x14ac:dyDescent="0.25">
      <c r="B2722" s="190">
        <v>48395</v>
      </c>
      <c r="C2722" s="190" t="s">
        <v>15148</v>
      </c>
      <c r="D2722" s="190" t="s">
        <v>47</v>
      </c>
      <c r="E2722" s="190" t="s">
        <v>1812</v>
      </c>
      <c r="F2722" s="190" t="s">
        <v>17251</v>
      </c>
      <c r="G2722" s="190">
        <v>7102</v>
      </c>
      <c r="H2722" s="191">
        <v>0.49770000000000003</v>
      </c>
    </row>
    <row r="2723" spans="2:8" x14ac:dyDescent="0.25">
      <c r="B2723" s="190">
        <v>48397</v>
      </c>
      <c r="C2723" s="190" t="s">
        <v>15150</v>
      </c>
      <c r="D2723" s="190" t="s">
        <v>47</v>
      </c>
      <c r="E2723" s="190" t="s">
        <v>2211</v>
      </c>
      <c r="F2723" s="190" t="s">
        <v>17251</v>
      </c>
      <c r="G2723" s="190">
        <v>49033</v>
      </c>
      <c r="H2723" s="191">
        <v>0.58750000000000002</v>
      </c>
    </row>
    <row r="2724" spans="2:8" x14ac:dyDescent="0.25">
      <c r="B2724" s="190">
        <v>48399</v>
      </c>
      <c r="C2724" s="190" t="s">
        <v>15152</v>
      </c>
      <c r="D2724" s="190" t="s">
        <v>47</v>
      </c>
      <c r="E2724" s="190" t="s">
        <v>2213</v>
      </c>
      <c r="F2724" s="190" t="s">
        <v>17251</v>
      </c>
      <c r="G2724" s="190">
        <v>4844</v>
      </c>
      <c r="H2724" s="191">
        <v>0.59619999999999995</v>
      </c>
    </row>
    <row r="2725" spans="2:8" x14ac:dyDescent="0.25">
      <c r="B2725" s="190">
        <v>48401</v>
      </c>
      <c r="C2725" s="190" t="s">
        <v>15156</v>
      </c>
      <c r="D2725" s="190" t="s">
        <v>47</v>
      </c>
      <c r="E2725" s="190" t="s">
        <v>1540</v>
      </c>
      <c r="F2725" s="190" t="s">
        <v>17251</v>
      </c>
      <c r="G2725" s="190">
        <v>26805</v>
      </c>
      <c r="H2725" s="191">
        <v>0.60370000000000001</v>
      </c>
    </row>
    <row r="2726" spans="2:8" x14ac:dyDescent="0.25">
      <c r="B2726" s="190">
        <v>48403</v>
      </c>
      <c r="C2726" s="190" t="s">
        <v>15160</v>
      </c>
      <c r="D2726" s="190" t="s">
        <v>47</v>
      </c>
      <c r="E2726" s="190" t="s">
        <v>2216</v>
      </c>
      <c r="F2726" s="190" t="s">
        <v>17251</v>
      </c>
      <c r="G2726" s="190">
        <v>5367</v>
      </c>
      <c r="H2726" s="191">
        <v>0.57850000000000001</v>
      </c>
    </row>
    <row r="2727" spans="2:8" x14ac:dyDescent="0.25">
      <c r="B2727" s="190">
        <v>48405</v>
      </c>
      <c r="C2727" s="190" t="s">
        <v>15164</v>
      </c>
      <c r="D2727" s="190" t="s">
        <v>47</v>
      </c>
      <c r="E2727" s="190" t="s">
        <v>2218</v>
      </c>
      <c r="F2727" s="190" t="s">
        <v>17251</v>
      </c>
      <c r="G2727" s="190">
        <v>3944</v>
      </c>
      <c r="H2727" s="191">
        <v>0.56090000000000007</v>
      </c>
    </row>
    <row r="2728" spans="2:8" x14ac:dyDescent="0.25">
      <c r="B2728" s="190">
        <v>48407</v>
      </c>
      <c r="C2728" s="190" t="s">
        <v>15168</v>
      </c>
      <c r="D2728" s="190" t="s">
        <v>47</v>
      </c>
      <c r="E2728" s="190" t="s">
        <v>2220</v>
      </c>
      <c r="F2728" s="190" t="s">
        <v>17251</v>
      </c>
      <c r="G2728" s="190">
        <v>14340</v>
      </c>
      <c r="H2728" s="191">
        <v>0.56359999999999999</v>
      </c>
    </row>
    <row r="2729" spans="2:8" x14ac:dyDescent="0.25">
      <c r="B2729" s="190">
        <v>48409</v>
      </c>
      <c r="C2729" s="190" t="s">
        <v>15172</v>
      </c>
      <c r="D2729" s="190" t="s">
        <v>47</v>
      </c>
      <c r="E2729" s="190" t="s">
        <v>2222</v>
      </c>
      <c r="F2729" s="190" t="s">
        <v>17251</v>
      </c>
      <c r="G2729" s="190">
        <v>25299</v>
      </c>
      <c r="H2729" s="191">
        <v>0.48249999999999998</v>
      </c>
    </row>
    <row r="2730" spans="2:8" x14ac:dyDescent="0.25">
      <c r="B2730" s="190">
        <v>48411</v>
      </c>
      <c r="C2730" s="190" t="s">
        <v>15174</v>
      </c>
      <c r="D2730" s="190" t="s">
        <v>47</v>
      </c>
      <c r="E2730" s="190" t="s">
        <v>2224</v>
      </c>
      <c r="F2730" s="190" t="s">
        <v>17251</v>
      </c>
      <c r="G2730" s="190">
        <v>3214</v>
      </c>
      <c r="H2730" s="191">
        <v>0.62590000000000001</v>
      </c>
    </row>
    <row r="2731" spans="2:8" x14ac:dyDescent="0.25">
      <c r="B2731" s="190">
        <v>48413</v>
      </c>
      <c r="C2731" s="190" t="s">
        <v>15178</v>
      </c>
      <c r="D2731" s="190" t="s">
        <v>47</v>
      </c>
      <c r="E2731" s="190" t="s">
        <v>2226</v>
      </c>
      <c r="F2731" s="190" t="s">
        <v>17251</v>
      </c>
      <c r="G2731" s="190">
        <v>1742</v>
      </c>
      <c r="H2731" s="191">
        <v>0.70189999999999997</v>
      </c>
    </row>
    <row r="2732" spans="2:8" x14ac:dyDescent="0.25">
      <c r="B2732" s="190">
        <v>48415</v>
      </c>
      <c r="C2732" s="190" t="s">
        <v>15182</v>
      </c>
      <c r="D2732" s="190" t="s">
        <v>47</v>
      </c>
      <c r="E2732" s="190" t="s">
        <v>2228</v>
      </c>
      <c r="F2732" s="190" t="s">
        <v>17251</v>
      </c>
      <c r="G2732" s="190">
        <v>7120</v>
      </c>
      <c r="H2732" s="191">
        <v>0.55559999999999998</v>
      </c>
    </row>
    <row r="2733" spans="2:8" x14ac:dyDescent="0.25">
      <c r="B2733" s="190">
        <v>48417</v>
      </c>
      <c r="C2733" s="190" t="s">
        <v>15186</v>
      </c>
      <c r="D2733" s="190" t="s">
        <v>47</v>
      </c>
      <c r="E2733" s="190" t="s">
        <v>2230</v>
      </c>
      <c r="F2733" s="190" t="s">
        <v>17251</v>
      </c>
      <c r="G2733" s="190">
        <v>1959</v>
      </c>
      <c r="H2733" s="191">
        <v>0.69540000000000002</v>
      </c>
    </row>
    <row r="2734" spans="2:8" x14ac:dyDescent="0.25">
      <c r="B2734" s="190">
        <v>48419</v>
      </c>
      <c r="C2734" s="190" t="s">
        <v>15190</v>
      </c>
      <c r="D2734" s="190" t="s">
        <v>47</v>
      </c>
      <c r="E2734" s="190" t="s">
        <v>1584</v>
      </c>
      <c r="F2734" s="190" t="s">
        <v>17251</v>
      </c>
      <c r="G2734" s="190">
        <v>11360</v>
      </c>
      <c r="H2734" s="191">
        <v>0.56530000000000002</v>
      </c>
    </row>
    <row r="2735" spans="2:8" x14ac:dyDescent="0.25">
      <c r="B2735" s="190">
        <v>48421</v>
      </c>
      <c r="C2735" s="190" t="s">
        <v>15194</v>
      </c>
      <c r="D2735" s="190" t="s">
        <v>47</v>
      </c>
      <c r="E2735" s="190" t="s">
        <v>970</v>
      </c>
      <c r="F2735" s="190" t="s">
        <v>17251</v>
      </c>
      <c r="G2735" s="190">
        <v>1573</v>
      </c>
      <c r="H2735" s="191">
        <v>0.6926000000000001</v>
      </c>
    </row>
    <row r="2736" spans="2:8" x14ac:dyDescent="0.25">
      <c r="B2736" s="190">
        <v>48423</v>
      </c>
      <c r="C2736" s="190" t="s">
        <v>15198</v>
      </c>
      <c r="D2736" s="190" t="s">
        <v>47</v>
      </c>
      <c r="E2736" s="190" t="s">
        <v>1686</v>
      </c>
      <c r="F2736" s="190" t="s">
        <v>17251</v>
      </c>
      <c r="G2736" s="190">
        <v>92052</v>
      </c>
      <c r="H2736" s="191">
        <v>0.50249999999999995</v>
      </c>
    </row>
    <row r="2737" spans="2:8" x14ac:dyDescent="0.25">
      <c r="B2737" s="190">
        <v>48425</v>
      </c>
      <c r="C2737" s="190" t="s">
        <v>15202</v>
      </c>
      <c r="D2737" s="190" t="s">
        <v>47</v>
      </c>
      <c r="E2737" s="190" t="s">
        <v>2235</v>
      </c>
      <c r="F2737" s="190" t="s">
        <v>17251</v>
      </c>
      <c r="G2737" s="190">
        <v>4410</v>
      </c>
      <c r="H2737" s="191">
        <v>0.59960000000000002</v>
      </c>
    </row>
    <row r="2738" spans="2:8" x14ac:dyDescent="0.25">
      <c r="B2738" s="190">
        <v>48427</v>
      </c>
      <c r="C2738" s="190" t="s">
        <v>15206</v>
      </c>
      <c r="D2738" s="190" t="s">
        <v>47</v>
      </c>
      <c r="E2738" s="190" t="s">
        <v>2237</v>
      </c>
      <c r="F2738" s="190" t="s">
        <v>17251</v>
      </c>
      <c r="G2738" s="190">
        <v>13444</v>
      </c>
      <c r="H2738" s="191">
        <v>0.2823</v>
      </c>
    </row>
    <row r="2739" spans="2:8" x14ac:dyDescent="0.25">
      <c r="B2739" s="190">
        <v>48429</v>
      </c>
      <c r="C2739" s="190" t="s">
        <v>15210</v>
      </c>
      <c r="D2739" s="190" t="s">
        <v>47</v>
      </c>
      <c r="E2739" s="190" t="s">
        <v>1743</v>
      </c>
      <c r="F2739" s="190" t="s">
        <v>17251</v>
      </c>
      <c r="G2739" s="190">
        <v>4426</v>
      </c>
      <c r="H2739" s="191">
        <v>0.57579999999999998</v>
      </c>
    </row>
    <row r="2740" spans="2:8" x14ac:dyDescent="0.25">
      <c r="B2740" s="190">
        <v>48431</v>
      </c>
      <c r="C2740" s="190" t="s">
        <v>15214</v>
      </c>
      <c r="D2740" s="190" t="s">
        <v>47</v>
      </c>
      <c r="E2740" s="190" t="s">
        <v>2240</v>
      </c>
      <c r="F2740" s="190" t="s">
        <v>17251</v>
      </c>
      <c r="G2740" s="190">
        <v>646</v>
      </c>
      <c r="H2740" s="191">
        <v>0.70599999999999996</v>
      </c>
    </row>
    <row r="2741" spans="2:8" x14ac:dyDescent="0.25">
      <c r="B2741" s="190">
        <v>48433</v>
      </c>
      <c r="C2741" s="190" t="s">
        <v>15218</v>
      </c>
      <c r="D2741" s="190" t="s">
        <v>47</v>
      </c>
      <c r="E2741" s="190" t="s">
        <v>2242</v>
      </c>
      <c r="F2741" s="190" t="s">
        <v>17251</v>
      </c>
      <c r="G2741" s="190">
        <v>781</v>
      </c>
      <c r="H2741" s="191">
        <v>0.69730000000000003</v>
      </c>
    </row>
    <row r="2742" spans="2:8" x14ac:dyDescent="0.25">
      <c r="B2742" s="190">
        <v>48435</v>
      </c>
      <c r="C2742" s="190" t="s">
        <v>15222</v>
      </c>
      <c r="D2742" s="190" t="s">
        <v>47</v>
      </c>
      <c r="E2742" s="190" t="s">
        <v>2244</v>
      </c>
      <c r="F2742" s="190" t="s">
        <v>17251</v>
      </c>
      <c r="G2742" s="190">
        <v>2213</v>
      </c>
      <c r="H2742" s="191">
        <v>0.69989999999999997</v>
      </c>
    </row>
    <row r="2743" spans="2:8" x14ac:dyDescent="0.25">
      <c r="B2743" s="190">
        <v>48437</v>
      </c>
      <c r="C2743" s="190" t="s">
        <v>15226</v>
      </c>
      <c r="D2743" s="190" t="s">
        <v>47</v>
      </c>
      <c r="E2743" s="190" t="s">
        <v>2246</v>
      </c>
      <c r="F2743" s="190" t="s">
        <v>17251</v>
      </c>
      <c r="G2743" s="190">
        <v>3261</v>
      </c>
      <c r="H2743" s="191">
        <v>0.55909999999999993</v>
      </c>
    </row>
    <row r="2744" spans="2:8" x14ac:dyDescent="0.25">
      <c r="B2744" s="190">
        <v>48439</v>
      </c>
      <c r="C2744" s="190" t="s">
        <v>15230</v>
      </c>
      <c r="D2744" s="190" t="s">
        <v>47</v>
      </c>
      <c r="E2744" s="190" t="s">
        <v>2248</v>
      </c>
      <c r="F2744" s="190" t="s">
        <v>17251</v>
      </c>
      <c r="G2744" s="190">
        <v>775686</v>
      </c>
      <c r="H2744" s="191">
        <v>0.48880000000000001</v>
      </c>
    </row>
    <row r="2745" spans="2:8" x14ac:dyDescent="0.25">
      <c r="B2745" s="190">
        <v>48441</v>
      </c>
      <c r="C2745" s="190" t="s">
        <v>15232</v>
      </c>
      <c r="D2745" s="190" t="s">
        <v>47</v>
      </c>
      <c r="E2745" s="190" t="s">
        <v>1359</v>
      </c>
      <c r="F2745" s="190" t="s">
        <v>17251</v>
      </c>
      <c r="G2745" s="190">
        <v>49506</v>
      </c>
      <c r="H2745" s="191">
        <v>0.4612</v>
      </c>
    </row>
    <row r="2746" spans="2:8" x14ac:dyDescent="0.25">
      <c r="B2746" s="190">
        <v>48443</v>
      </c>
      <c r="C2746" s="190" t="s">
        <v>15234</v>
      </c>
      <c r="D2746" s="190" t="s">
        <v>47</v>
      </c>
      <c r="E2746" s="190" t="s">
        <v>2100</v>
      </c>
      <c r="F2746" s="190" t="s">
        <v>17251</v>
      </c>
      <c r="G2746" s="190">
        <v>442</v>
      </c>
      <c r="H2746" s="191">
        <v>0.57779999999999998</v>
      </c>
    </row>
    <row r="2747" spans="2:8" x14ac:dyDescent="0.25">
      <c r="B2747" s="190">
        <v>48445</v>
      </c>
      <c r="C2747" s="190" t="s">
        <v>15238</v>
      </c>
      <c r="D2747" s="190" t="s">
        <v>47</v>
      </c>
      <c r="E2747" s="190" t="s">
        <v>2252</v>
      </c>
      <c r="F2747" s="190" t="s">
        <v>17251</v>
      </c>
      <c r="G2747" s="190">
        <v>4733</v>
      </c>
      <c r="H2747" s="191">
        <v>0.49969999999999998</v>
      </c>
    </row>
    <row r="2748" spans="2:8" x14ac:dyDescent="0.25">
      <c r="B2748" s="190">
        <v>48447</v>
      </c>
      <c r="C2748" s="190" t="s">
        <v>15242</v>
      </c>
      <c r="D2748" s="190" t="s">
        <v>47</v>
      </c>
      <c r="E2748" s="190" t="s">
        <v>2254</v>
      </c>
      <c r="F2748" s="190" t="s">
        <v>17251</v>
      </c>
      <c r="G2748" s="190">
        <v>871</v>
      </c>
      <c r="H2748" s="191">
        <v>0.64329999999999998</v>
      </c>
    </row>
    <row r="2749" spans="2:8" x14ac:dyDescent="0.25">
      <c r="B2749" s="190">
        <v>48449</v>
      </c>
      <c r="C2749" s="190" t="s">
        <v>15246</v>
      </c>
      <c r="D2749" s="190" t="s">
        <v>47</v>
      </c>
      <c r="E2749" s="190" t="s">
        <v>2256</v>
      </c>
      <c r="F2749" s="190" t="s">
        <v>17251</v>
      </c>
      <c r="G2749" s="190">
        <v>11850</v>
      </c>
      <c r="H2749" s="191">
        <v>0.48780000000000001</v>
      </c>
    </row>
    <row r="2750" spans="2:8" x14ac:dyDescent="0.25">
      <c r="B2750" s="190">
        <v>48451</v>
      </c>
      <c r="C2750" s="190" t="s">
        <v>15250</v>
      </c>
      <c r="D2750" s="190" t="s">
        <v>47</v>
      </c>
      <c r="E2750" s="190" t="s">
        <v>2258</v>
      </c>
      <c r="F2750" s="190" t="s">
        <v>17251</v>
      </c>
      <c r="G2750" s="190">
        <v>42468</v>
      </c>
      <c r="H2750" s="191">
        <v>0.46270000000000006</v>
      </c>
    </row>
    <row r="2751" spans="2:8" x14ac:dyDescent="0.25">
      <c r="B2751" s="190">
        <v>48453</v>
      </c>
      <c r="C2751" s="190" t="s">
        <v>15252</v>
      </c>
      <c r="D2751" s="190" t="s">
        <v>47</v>
      </c>
      <c r="E2751" s="190" t="s">
        <v>2260</v>
      </c>
      <c r="F2751" s="190" t="s">
        <v>17251</v>
      </c>
      <c r="G2751" s="190">
        <v>473881</v>
      </c>
      <c r="H2751" s="191">
        <v>0.46029999999999999</v>
      </c>
    </row>
    <row r="2752" spans="2:8" x14ac:dyDescent="0.25">
      <c r="B2752" s="190">
        <v>48455</v>
      </c>
      <c r="C2752" s="190" t="s">
        <v>15254</v>
      </c>
      <c r="D2752" s="190" t="s">
        <v>47</v>
      </c>
      <c r="E2752" s="190" t="s">
        <v>1482</v>
      </c>
      <c r="F2752" s="190" t="s">
        <v>17251</v>
      </c>
      <c r="G2752" s="190">
        <v>7885</v>
      </c>
      <c r="H2752" s="191">
        <v>0.54100000000000004</v>
      </c>
    </row>
    <row r="2753" spans="2:8" x14ac:dyDescent="0.25">
      <c r="B2753" s="190">
        <v>48457</v>
      </c>
      <c r="C2753" s="190" t="s">
        <v>15258</v>
      </c>
      <c r="D2753" s="190" t="s">
        <v>47</v>
      </c>
      <c r="E2753" s="190" t="s">
        <v>1399</v>
      </c>
      <c r="F2753" s="190" t="s">
        <v>17251</v>
      </c>
      <c r="G2753" s="190">
        <v>11494</v>
      </c>
      <c r="H2753" s="191">
        <v>0.58240000000000003</v>
      </c>
    </row>
    <row r="2754" spans="2:8" x14ac:dyDescent="0.25">
      <c r="B2754" s="190">
        <v>48459</v>
      </c>
      <c r="C2754" s="190" t="s">
        <v>15262</v>
      </c>
      <c r="D2754" s="190" t="s">
        <v>47</v>
      </c>
      <c r="E2754" s="190" t="s">
        <v>1418</v>
      </c>
      <c r="F2754" s="190" t="s">
        <v>17251</v>
      </c>
      <c r="G2754" s="190">
        <v>19374</v>
      </c>
      <c r="H2754" s="191">
        <v>0.57150000000000001</v>
      </c>
    </row>
    <row r="2755" spans="2:8" x14ac:dyDescent="0.25">
      <c r="B2755" s="190">
        <v>48461</v>
      </c>
      <c r="C2755" s="190" t="s">
        <v>15264</v>
      </c>
      <c r="D2755" s="190" t="s">
        <v>47</v>
      </c>
      <c r="E2755" s="190" t="s">
        <v>2265</v>
      </c>
      <c r="F2755" s="190" t="s">
        <v>17251</v>
      </c>
      <c r="G2755" s="190">
        <v>1683</v>
      </c>
      <c r="H2755" s="191">
        <v>0.6581999999999999</v>
      </c>
    </row>
    <row r="2756" spans="2:8" x14ac:dyDescent="0.25">
      <c r="B2756" s="190">
        <v>48463</v>
      </c>
      <c r="C2756" s="190" t="s">
        <v>15268</v>
      </c>
      <c r="D2756" s="190" t="s">
        <v>47</v>
      </c>
      <c r="E2756" s="190" t="s">
        <v>2267</v>
      </c>
      <c r="F2756" s="190" t="s">
        <v>17251</v>
      </c>
      <c r="G2756" s="190">
        <v>8123</v>
      </c>
      <c r="H2756" s="191">
        <v>0.40979999999999994</v>
      </c>
    </row>
    <row r="2757" spans="2:8" x14ac:dyDescent="0.25">
      <c r="B2757" s="190">
        <v>48465</v>
      </c>
      <c r="C2757" s="190" t="s">
        <v>15272</v>
      </c>
      <c r="D2757" s="190" t="s">
        <v>47</v>
      </c>
      <c r="E2757" s="190" t="s">
        <v>2269</v>
      </c>
      <c r="F2757" s="190" t="s">
        <v>17251</v>
      </c>
      <c r="G2757" s="190">
        <v>15131</v>
      </c>
      <c r="H2757" s="191">
        <v>0.40700000000000003</v>
      </c>
    </row>
    <row r="2758" spans="2:8" x14ac:dyDescent="0.25">
      <c r="B2758" s="190">
        <v>48467</v>
      </c>
      <c r="C2758" s="190" t="s">
        <v>15276</v>
      </c>
      <c r="D2758" s="190" t="s">
        <v>47</v>
      </c>
      <c r="E2758" s="190" t="s">
        <v>2271</v>
      </c>
      <c r="F2758" s="190" t="s">
        <v>17251</v>
      </c>
      <c r="G2758" s="190">
        <v>26214</v>
      </c>
      <c r="H2758" s="191">
        <v>0.5625</v>
      </c>
    </row>
    <row r="2759" spans="2:8" x14ac:dyDescent="0.25">
      <c r="B2759" s="190">
        <v>48469</v>
      </c>
      <c r="C2759" s="190" t="s">
        <v>15280</v>
      </c>
      <c r="D2759" s="190" t="s">
        <v>47</v>
      </c>
      <c r="E2759" s="190" t="s">
        <v>2273</v>
      </c>
      <c r="F2759" s="190" t="s">
        <v>17251</v>
      </c>
      <c r="G2759" s="190">
        <v>34792</v>
      </c>
      <c r="H2759" s="191">
        <v>0.49399999999999999</v>
      </c>
    </row>
    <row r="2760" spans="2:8" x14ac:dyDescent="0.25">
      <c r="B2760" s="190">
        <v>48471</v>
      </c>
      <c r="C2760" s="190" t="s">
        <v>15282</v>
      </c>
      <c r="D2760" s="190" t="s">
        <v>47</v>
      </c>
      <c r="E2760" s="190" t="s">
        <v>1663</v>
      </c>
      <c r="F2760" s="190" t="s">
        <v>17251</v>
      </c>
      <c r="G2760" s="190">
        <v>24798</v>
      </c>
      <c r="H2760" s="191">
        <v>0.38030000000000003</v>
      </c>
    </row>
    <row r="2761" spans="2:8" x14ac:dyDescent="0.25">
      <c r="B2761" s="190">
        <v>48473</v>
      </c>
      <c r="C2761" s="190" t="s">
        <v>15286</v>
      </c>
      <c r="D2761" s="190" t="s">
        <v>47</v>
      </c>
      <c r="E2761" s="190" t="s">
        <v>2276</v>
      </c>
      <c r="F2761" s="190" t="s">
        <v>17251</v>
      </c>
      <c r="G2761" s="190">
        <v>20818</v>
      </c>
      <c r="H2761" s="191">
        <v>0.46200000000000002</v>
      </c>
    </row>
    <row r="2762" spans="2:8" x14ac:dyDescent="0.25">
      <c r="B2762" s="190">
        <v>48475</v>
      </c>
      <c r="C2762" s="190" t="s">
        <v>15288</v>
      </c>
      <c r="D2762" s="190" t="s">
        <v>47</v>
      </c>
      <c r="E2762" s="190" t="s">
        <v>1452</v>
      </c>
      <c r="F2762" s="190" t="s">
        <v>17251</v>
      </c>
      <c r="G2762" s="190">
        <v>5223</v>
      </c>
      <c r="H2762" s="191">
        <v>0.60439999999999994</v>
      </c>
    </row>
    <row r="2763" spans="2:8" x14ac:dyDescent="0.25">
      <c r="B2763" s="190">
        <v>48477</v>
      </c>
      <c r="C2763" s="190" t="s">
        <v>15292</v>
      </c>
      <c r="D2763" s="190" t="s">
        <v>47</v>
      </c>
      <c r="E2763" s="190" t="s">
        <v>271</v>
      </c>
      <c r="F2763" s="190" t="s">
        <v>17251</v>
      </c>
      <c r="G2763" s="190">
        <v>15990</v>
      </c>
      <c r="H2763" s="191">
        <v>0.53469999999999995</v>
      </c>
    </row>
    <row r="2764" spans="2:8" x14ac:dyDescent="0.25">
      <c r="B2764" s="190">
        <v>48479</v>
      </c>
      <c r="C2764" s="190" t="s">
        <v>15296</v>
      </c>
      <c r="D2764" s="190" t="s">
        <v>47</v>
      </c>
      <c r="E2764" s="190" t="s">
        <v>2280</v>
      </c>
      <c r="F2764" s="190" t="s">
        <v>17251</v>
      </c>
      <c r="G2764" s="190">
        <v>73695</v>
      </c>
      <c r="H2764" s="191">
        <v>0.3785</v>
      </c>
    </row>
    <row r="2765" spans="2:8" x14ac:dyDescent="0.25">
      <c r="B2765" s="190">
        <v>48481</v>
      </c>
      <c r="C2765" s="190" t="s">
        <v>15300</v>
      </c>
      <c r="D2765" s="190" t="s">
        <v>47</v>
      </c>
      <c r="E2765" s="190" t="s">
        <v>2282</v>
      </c>
      <c r="F2765" s="190" t="s">
        <v>17251</v>
      </c>
      <c r="G2765" s="190">
        <v>16898</v>
      </c>
      <c r="H2765" s="191">
        <v>0.51629999999999998</v>
      </c>
    </row>
    <row r="2766" spans="2:8" x14ac:dyDescent="0.25">
      <c r="B2766" s="190">
        <v>48483</v>
      </c>
      <c r="C2766" s="190" t="s">
        <v>15304</v>
      </c>
      <c r="D2766" s="190" t="s">
        <v>47</v>
      </c>
      <c r="E2766" s="190" t="s">
        <v>1131</v>
      </c>
      <c r="F2766" s="190" t="s">
        <v>17251</v>
      </c>
      <c r="G2766" s="190">
        <v>2664</v>
      </c>
      <c r="H2766" s="191">
        <v>0.67220000000000002</v>
      </c>
    </row>
    <row r="2767" spans="2:8" x14ac:dyDescent="0.25">
      <c r="B2767" s="190">
        <v>48485</v>
      </c>
      <c r="C2767" s="190" t="s">
        <v>15308</v>
      </c>
      <c r="D2767" s="190" t="s">
        <v>47</v>
      </c>
      <c r="E2767" s="190" t="s">
        <v>1998</v>
      </c>
      <c r="F2767" s="190" t="s">
        <v>17251</v>
      </c>
      <c r="G2767" s="190">
        <v>46908</v>
      </c>
      <c r="H2767" s="191">
        <v>0.44520000000000004</v>
      </c>
    </row>
    <row r="2768" spans="2:8" x14ac:dyDescent="0.25">
      <c r="B2768" s="190">
        <v>48487</v>
      </c>
      <c r="C2768" s="190" t="s">
        <v>15310</v>
      </c>
      <c r="D2768" s="190" t="s">
        <v>47</v>
      </c>
      <c r="E2768" s="190" t="s">
        <v>2286</v>
      </c>
      <c r="F2768" s="190" t="s">
        <v>17251</v>
      </c>
      <c r="G2768" s="190">
        <v>4917</v>
      </c>
      <c r="H2768" s="191">
        <v>0.48130000000000001</v>
      </c>
    </row>
    <row r="2769" spans="2:8" x14ac:dyDescent="0.25">
      <c r="B2769" s="190">
        <v>48489</v>
      </c>
      <c r="C2769" s="190" t="s">
        <v>15314</v>
      </c>
      <c r="D2769" s="190" t="s">
        <v>47</v>
      </c>
      <c r="E2769" s="190" t="s">
        <v>2288</v>
      </c>
      <c r="F2769" s="190" t="s">
        <v>17251</v>
      </c>
      <c r="G2769" s="190">
        <v>3900</v>
      </c>
      <c r="H2769" s="191">
        <v>0.26419999999999999</v>
      </c>
    </row>
    <row r="2770" spans="2:8" x14ac:dyDescent="0.25">
      <c r="B2770" s="190">
        <v>48491</v>
      </c>
      <c r="C2770" s="190" t="s">
        <v>15318</v>
      </c>
      <c r="D2770" s="190" t="s">
        <v>47</v>
      </c>
      <c r="E2770" s="190" t="s">
        <v>1963</v>
      </c>
      <c r="F2770" s="190" t="s">
        <v>17251</v>
      </c>
      <c r="G2770" s="190">
        <v>259868</v>
      </c>
      <c r="H2770" s="191">
        <v>0.55100000000000005</v>
      </c>
    </row>
    <row r="2771" spans="2:8" x14ac:dyDescent="0.25">
      <c r="B2771" s="190">
        <v>48493</v>
      </c>
      <c r="C2771" s="190" t="s">
        <v>15320</v>
      </c>
      <c r="D2771" s="190" t="s">
        <v>47</v>
      </c>
      <c r="E2771" s="190" t="s">
        <v>1969</v>
      </c>
      <c r="F2771" s="190" t="s">
        <v>17251</v>
      </c>
      <c r="G2771" s="190">
        <v>24156</v>
      </c>
      <c r="H2771" s="191">
        <v>0.59540000000000004</v>
      </c>
    </row>
    <row r="2772" spans="2:8" x14ac:dyDescent="0.25">
      <c r="B2772" s="190">
        <v>48495</v>
      </c>
      <c r="C2772" s="190" t="s">
        <v>15322</v>
      </c>
      <c r="D2772" s="190" t="s">
        <v>47</v>
      </c>
      <c r="E2772" s="190" t="s">
        <v>2292</v>
      </c>
      <c r="F2772" s="190" t="s">
        <v>17251</v>
      </c>
      <c r="G2772" s="190">
        <v>3291</v>
      </c>
      <c r="H2772" s="191">
        <v>0.58789999999999998</v>
      </c>
    </row>
    <row r="2773" spans="2:8" x14ac:dyDescent="0.25">
      <c r="B2773" s="190">
        <v>48497</v>
      </c>
      <c r="C2773" s="190" t="s">
        <v>15326</v>
      </c>
      <c r="D2773" s="190" t="s">
        <v>47</v>
      </c>
      <c r="E2773" s="190" t="s">
        <v>1959</v>
      </c>
      <c r="F2773" s="190" t="s">
        <v>17251</v>
      </c>
      <c r="G2773" s="190">
        <v>34198</v>
      </c>
      <c r="H2773" s="191">
        <v>0.59899999999999998</v>
      </c>
    </row>
    <row r="2774" spans="2:8" x14ac:dyDescent="0.25">
      <c r="B2774" s="190">
        <v>48499</v>
      </c>
      <c r="C2774" s="190" t="s">
        <v>15330</v>
      </c>
      <c r="D2774" s="190" t="s">
        <v>47</v>
      </c>
      <c r="E2774" s="190" t="s">
        <v>1518</v>
      </c>
      <c r="F2774" s="190" t="s">
        <v>17251</v>
      </c>
      <c r="G2774" s="190">
        <v>22439</v>
      </c>
      <c r="H2774" s="191">
        <v>0.56579999999999997</v>
      </c>
    </row>
    <row r="2775" spans="2:8" x14ac:dyDescent="0.25">
      <c r="B2775" s="190">
        <v>48501</v>
      </c>
      <c r="C2775" s="190" t="s">
        <v>15334</v>
      </c>
      <c r="D2775" s="190" t="s">
        <v>47</v>
      </c>
      <c r="E2775" s="190" t="s">
        <v>2296</v>
      </c>
      <c r="F2775" s="190" t="s">
        <v>17251</v>
      </c>
      <c r="G2775" s="190">
        <v>3305</v>
      </c>
      <c r="H2775" s="191">
        <v>0.56140000000000001</v>
      </c>
    </row>
    <row r="2776" spans="2:8" x14ac:dyDescent="0.25">
      <c r="B2776" s="190">
        <v>48503</v>
      </c>
      <c r="C2776" s="190" t="s">
        <v>15338</v>
      </c>
      <c r="D2776" s="190" t="s">
        <v>47</v>
      </c>
      <c r="E2776" s="190" t="s">
        <v>2298</v>
      </c>
      <c r="F2776" s="190" t="s">
        <v>17251</v>
      </c>
      <c r="G2776" s="190">
        <v>8654</v>
      </c>
      <c r="H2776" s="191">
        <v>0.59799999999999998</v>
      </c>
    </row>
    <row r="2777" spans="2:8" x14ac:dyDescent="0.25">
      <c r="B2777" s="190">
        <v>48505</v>
      </c>
      <c r="C2777" s="190" t="s">
        <v>15342</v>
      </c>
      <c r="D2777" s="190" t="s">
        <v>47</v>
      </c>
      <c r="E2777" s="190" t="s">
        <v>2300</v>
      </c>
      <c r="F2777" s="190" t="s">
        <v>17251</v>
      </c>
      <c r="G2777" s="190">
        <v>2969</v>
      </c>
      <c r="H2777" s="191">
        <v>0.30030000000000001</v>
      </c>
    </row>
    <row r="2778" spans="2:8" x14ac:dyDescent="0.25">
      <c r="B2778" s="190">
        <v>48507</v>
      </c>
      <c r="C2778" s="190" t="s">
        <v>15346</v>
      </c>
      <c r="D2778" s="190" t="s">
        <v>47</v>
      </c>
      <c r="E2778" s="190" t="s">
        <v>2302</v>
      </c>
      <c r="F2778" s="190" t="s">
        <v>17251</v>
      </c>
      <c r="G2778" s="190">
        <v>2053</v>
      </c>
      <c r="H2778" s="191">
        <v>0.24489999999999998</v>
      </c>
    </row>
    <row r="2779" spans="2:8" x14ac:dyDescent="0.25">
      <c r="B2779" s="190">
        <v>49001</v>
      </c>
      <c r="C2779" s="190" t="s">
        <v>15350</v>
      </c>
      <c r="D2779" s="190" t="s">
        <v>48</v>
      </c>
      <c r="E2779" s="190" t="s">
        <v>93</v>
      </c>
      <c r="F2779" s="190" t="s">
        <v>17252</v>
      </c>
      <c r="G2779" s="190">
        <v>3096</v>
      </c>
      <c r="H2779" s="191">
        <v>0.63460000000000005</v>
      </c>
    </row>
    <row r="2780" spans="2:8" x14ac:dyDescent="0.25">
      <c r="B2780" s="190">
        <v>49003</v>
      </c>
      <c r="C2780" s="190" t="s">
        <v>15356</v>
      </c>
      <c r="D2780" s="190" t="s">
        <v>48</v>
      </c>
      <c r="E2780" s="190" t="s">
        <v>136</v>
      </c>
      <c r="F2780" s="190" t="s">
        <v>17252</v>
      </c>
      <c r="G2780" s="190">
        <v>23956</v>
      </c>
      <c r="H2780" s="191">
        <v>0.59360000000000002</v>
      </c>
    </row>
    <row r="2781" spans="2:8" x14ac:dyDescent="0.25">
      <c r="B2781" s="190">
        <v>49005</v>
      </c>
      <c r="C2781" s="190" t="s">
        <v>15360</v>
      </c>
      <c r="D2781" s="190" t="s">
        <v>48</v>
      </c>
      <c r="E2781" s="190" t="s">
        <v>185</v>
      </c>
      <c r="F2781" s="190" t="s">
        <v>17252</v>
      </c>
      <c r="G2781" s="190">
        <v>47202</v>
      </c>
      <c r="H2781" s="191">
        <v>0.4894</v>
      </c>
    </row>
    <row r="2782" spans="2:8" x14ac:dyDescent="0.25">
      <c r="B2782" s="190">
        <v>49007</v>
      </c>
      <c r="C2782" s="190" t="s">
        <v>15362</v>
      </c>
      <c r="D2782" s="190" t="s">
        <v>48</v>
      </c>
      <c r="E2782" s="190" t="s">
        <v>231</v>
      </c>
      <c r="F2782" s="190" t="s">
        <v>17252</v>
      </c>
      <c r="G2782" s="190">
        <v>8978</v>
      </c>
      <c r="H2782" s="191">
        <v>0.55120000000000002</v>
      </c>
    </row>
    <row r="2783" spans="2:8" x14ac:dyDescent="0.25">
      <c r="B2783" s="190">
        <v>49009</v>
      </c>
      <c r="C2783" s="190" t="s">
        <v>15366</v>
      </c>
      <c r="D2783" s="190" t="s">
        <v>48</v>
      </c>
      <c r="E2783" s="190" t="s">
        <v>275</v>
      </c>
      <c r="F2783" s="190" t="s">
        <v>17252</v>
      </c>
      <c r="G2783" s="190">
        <v>496</v>
      </c>
      <c r="H2783" s="191">
        <v>0.68230000000000002</v>
      </c>
    </row>
    <row r="2784" spans="2:8" x14ac:dyDescent="0.25">
      <c r="B2784" s="190">
        <v>49011</v>
      </c>
      <c r="C2784" s="190" t="s">
        <v>15370</v>
      </c>
      <c r="D2784" s="190" t="s">
        <v>48</v>
      </c>
      <c r="E2784" s="190" t="s">
        <v>311</v>
      </c>
      <c r="F2784" s="190" t="s">
        <v>17252</v>
      </c>
      <c r="G2784" s="190">
        <v>138908</v>
      </c>
      <c r="H2784" s="191">
        <v>0.57229999999999992</v>
      </c>
    </row>
    <row r="2785" spans="2:8" x14ac:dyDescent="0.25">
      <c r="B2785" s="190">
        <v>49013</v>
      </c>
      <c r="C2785" s="190" t="s">
        <v>15374</v>
      </c>
      <c r="D2785" s="190" t="s">
        <v>48</v>
      </c>
      <c r="E2785" s="190" t="s">
        <v>349</v>
      </c>
      <c r="F2785" s="190" t="s">
        <v>17252</v>
      </c>
      <c r="G2785" s="190">
        <v>8013</v>
      </c>
      <c r="H2785" s="191">
        <v>0.58619999999999994</v>
      </c>
    </row>
    <row r="2786" spans="2:8" x14ac:dyDescent="0.25">
      <c r="B2786" s="190">
        <v>49015</v>
      </c>
      <c r="C2786" s="190" t="s">
        <v>15378</v>
      </c>
      <c r="D2786" s="190" t="s">
        <v>48</v>
      </c>
      <c r="E2786" s="190" t="s">
        <v>381</v>
      </c>
      <c r="F2786" s="190" t="s">
        <v>17252</v>
      </c>
      <c r="G2786" s="190">
        <v>4956</v>
      </c>
      <c r="H2786" s="191">
        <v>0.65910000000000002</v>
      </c>
    </row>
    <row r="2787" spans="2:8" x14ac:dyDescent="0.25">
      <c r="B2787" s="190">
        <v>49017</v>
      </c>
      <c r="C2787" s="190" t="s">
        <v>15382</v>
      </c>
      <c r="D2787" s="190" t="s">
        <v>48</v>
      </c>
      <c r="E2787" s="190" t="s">
        <v>419</v>
      </c>
      <c r="F2787" s="190" t="s">
        <v>17252</v>
      </c>
      <c r="G2787" s="190">
        <v>2271</v>
      </c>
      <c r="H2787" s="191">
        <v>0.60499999999999998</v>
      </c>
    </row>
    <row r="2788" spans="2:8" x14ac:dyDescent="0.25">
      <c r="B2788" s="190">
        <v>49019</v>
      </c>
      <c r="C2788" s="190" t="s">
        <v>15386</v>
      </c>
      <c r="D2788" s="190" t="s">
        <v>48</v>
      </c>
      <c r="E2788" s="190" t="s">
        <v>453</v>
      </c>
      <c r="F2788" s="190" t="s">
        <v>17252</v>
      </c>
      <c r="G2788" s="190">
        <v>3779</v>
      </c>
      <c r="H2788" s="191">
        <v>0.46759999999999996</v>
      </c>
    </row>
    <row r="2789" spans="2:8" x14ac:dyDescent="0.25">
      <c r="B2789" s="190">
        <v>49021</v>
      </c>
      <c r="C2789" s="190" t="s">
        <v>15390</v>
      </c>
      <c r="D2789" s="190" t="s">
        <v>48</v>
      </c>
      <c r="E2789" s="190" t="s">
        <v>488</v>
      </c>
      <c r="F2789" s="190" t="s">
        <v>17252</v>
      </c>
      <c r="G2789" s="190">
        <v>19652</v>
      </c>
      <c r="H2789" s="191">
        <v>0.48700000000000004</v>
      </c>
    </row>
    <row r="2790" spans="2:8" x14ac:dyDescent="0.25">
      <c r="B2790" s="190">
        <v>49023</v>
      </c>
      <c r="C2790" s="190" t="s">
        <v>15394</v>
      </c>
      <c r="D2790" s="190" t="s">
        <v>48</v>
      </c>
      <c r="E2790" s="190" t="s">
        <v>516</v>
      </c>
      <c r="F2790" s="190" t="s">
        <v>17252</v>
      </c>
      <c r="G2790" s="190">
        <v>4927</v>
      </c>
      <c r="H2790" s="191">
        <v>0.60599999999999998</v>
      </c>
    </row>
    <row r="2791" spans="2:8" x14ac:dyDescent="0.25">
      <c r="B2791" s="190">
        <v>49025</v>
      </c>
      <c r="C2791" s="190" t="s">
        <v>15398</v>
      </c>
      <c r="D2791" s="190" t="s">
        <v>48</v>
      </c>
      <c r="E2791" s="190" t="s">
        <v>549</v>
      </c>
      <c r="F2791" s="190" t="s">
        <v>17252</v>
      </c>
      <c r="G2791" s="190">
        <v>3562</v>
      </c>
      <c r="H2791" s="191">
        <v>0.59</v>
      </c>
    </row>
    <row r="2792" spans="2:8" x14ac:dyDescent="0.25">
      <c r="B2792" s="190">
        <v>49027</v>
      </c>
      <c r="C2792" s="190" t="s">
        <v>15402</v>
      </c>
      <c r="D2792" s="190" t="s">
        <v>48</v>
      </c>
      <c r="E2792" s="190" t="s">
        <v>580</v>
      </c>
      <c r="F2792" s="190" t="s">
        <v>17252</v>
      </c>
      <c r="G2792" s="190">
        <v>5840</v>
      </c>
      <c r="H2792" s="191">
        <v>0.61109999999999998</v>
      </c>
    </row>
    <row r="2793" spans="2:8" x14ac:dyDescent="0.25">
      <c r="B2793" s="190">
        <v>49029</v>
      </c>
      <c r="C2793" s="190" t="s">
        <v>15406</v>
      </c>
      <c r="D2793" s="190" t="s">
        <v>48</v>
      </c>
      <c r="E2793" s="190" t="s">
        <v>615</v>
      </c>
      <c r="F2793" s="190" t="s">
        <v>17252</v>
      </c>
      <c r="G2793" s="190">
        <v>5651</v>
      </c>
      <c r="H2793" s="191">
        <v>0.66409999999999991</v>
      </c>
    </row>
    <row r="2794" spans="2:8" x14ac:dyDescent="0.25">
      <c r="B2794" s="190">
        <v>49031</v>
      </c>
      <c r="C2794" s="190" t="s">
        <v>15408</v>
      </c>
      <c r="D2794" s="190" t="s">
        <v>48</v>
      </c>
      <c r="E2794" s="190" t="s">
        <v>653</v>
      </c>
      <c r="F2794" s="190" t="s">
        <v>17252</v>
      </c>
      <c r="G2794" s="190">
        <v>762</v>
      </c>
      <c r="H2794" s="191">
        <v>0.63290000000000002</v>
      </c>
    </row>
    <row r="2795" spans="2:8" x14ac:dyDescent="0.25">
      <c r="B2795" s="190">
        <v>49033</v>
      </c>
      <c r="C2795" s="190" t="s">
        <v>15412</v>
      </c>
      <c r="D2795" s="190" t="s">
        <v>48</v>
      </c>
      <c r="E2795" s="190" t="s">
        <v>681</v>
      </c>
      <c r="F2795" s="190" t="s">
        <v>17252</v>
      </c>
      <c r="G2795" s="190">
        <v>1124</v>
      </c>
      <c r="H2795" s="191">
        <v>0.68700000000000006</v>
      </c>
    </row>
    <row r="2796" spans="2:8" x14ac:dyDescent="0.25">
      <c r="B2796" s="190">
        <v>49035</v>
      </c>
      <c r="C2796" s="190" t="s">
        <v>15416</v>
      </c>
      <c r="D2796" s="190" t="s">
        <v>48</v>
      </c>
      <c r="E2796" s="190" t="s">
        <v>711</v>
      </c>
      <c r="F2796" s="190" t="s">
        <v>17252</v>
      </c>
      <c r="G2796" s="190">
        <v>443514</v>
      </c>
      <c r="H2796" s="191">
        <v>0.50929999999999997</v>
      </c>
    </row>
    <row r="2797" spans="2:8" x14ac:dyDescent="0.25">
      <c r="B2797" s="190">
        <v>49037</v>
      </c>
      <c r="C2797" s="190" t="s">
        <v>15420</v>
      </c>
      <c r="D2797" s="190" t="s">
        <v>48</v>
      </c>
      <c r="E2797" s="190" t="s">
        <v>735</v>
      </c>
      <c r="F2797" s="190" t="s">
        <v>17252</v>
      </c>
      <c r="G2797" s="190">
        <v>5718</v>
      </c>
      <c r="H2797" s="191">
        <v>0.55270000000000008</v>
      </c>
    </row>
    <row r="2798" spans="2:8" x14ac:dyDescent="0.25">
      <c r="B2798" s="190">
        <v>49039</v>
      </c>
      <c r="C2798" s="190" t="s">
        <v>15424</v>
      </c>
      <c r="D2798" s="190" t="s">
        <v>48</v>
      </c>
      <c r="E2798" s="190" t="s">
        <v>765</v>
      </c>
      <c r="F2798" s="190" t="s">
        <v>17252</v>
      </c>
      <c r="G2798" s="190">
        <v>13258</v>
      </c>
      <c r="H2798" s="191">
        <v>0.58020000000000005</v>
      </c>
    </row>
    <row r="2799" spans="2:8" x14ac:dyDescent="0.25">
      <c r="B2799" s="190">
        <v>49041</v>
      </c>
      <c r="C2799" s="190" t="s">
        <v>15428</v>
      </c>
      <c r="D2799" s="190" t="s">
        <v>48</v>
      </c>
      <c r="E2799" s="190" t="s">
        <v>790</v>
      </c>
      <c r="F2799" s="190" t="s">
        <v>17252</v>
      </c>
      <c r="G2799" s="190">
        <v>9790</v>
      </c>
      <c r="H2799" s="191">
        <v>0.60240000000000005</v>
      </c>
    </row>
    <row r="2800" spans="2:8" x14ac:dyDescent="0.25">
      <c r="B2800" s="190">
        <v>49043</v>
      </c>
      <c r="C2800" s="190" t="s">
        <v>15432</v>
      </c>
      <c r="D2800" s="190" t="s">
        <v>48</v>
      </c>
      <c r="E2800" s="190" t="s">
        <v>820</v>
      </c>
      <c r="F2800" s="190" t="s">
        <v>17252</v>
      </c>
      <c r="G2800" s="190">
        <v>18851</v>
      </c>
      <c r="H2800" s="191">
        <v>0.58350000000000002</v>
      </c>
    </row>
    <row r="2801" spans="2:8" x14ac:dyDescent="0.25">
      <c r="B2801" s="190">
        <v>49045</v>
      </c>
      <c r="C2801" s="190" t="s">
        <v>15436</v>
      </c>
      <c r="D2801" s="190" t="s">
        <v>48</v>
      </c>
      <c r="E2801" s="190" t="s">
        <v>847</v>
      </c>
      <c r="F2801" s="190" t="s">
        <v>17252</v>
      </c>
      <c r="G2801" s="190">
        <v>28408</v>
      </c>
      <c r="H2801" s="191">
        <v>0.56279999999999997</v>
      </c>
    </row>
    <row r="2802" spans="2:8" x14ac:dyDescent="0.25">
      <c r="B2802" s="190">
        <v>49047</v>
      </c>
      <c r="C2802" s="190" t="s">
        <v>15440</v>
      </c>
      <c r="D2802" s="190" t="s">
        <v>48</v>
      </c>
      <c r="E2802" s="190" t="s">
        <v>871</v>
      </c>
      <c r="F2802" s="190" t="s">
        <v>17252</v>
      </c>
      <c r="G2802" s="190">
        <v>13961</v>
      </c>
      <c r="H2802" s="191">
        <v>0.5665</v>
      </c>
    </row>
    <row r="2803" spans="2:8" x14ac:dyDescent="0.25">
      <c r="B2803" s="190">
        <v>49049</v>
      </c>
      <c r="C2803" s="190" t="s">
        <v>15444</v>
      </c>
      <c r="D2803" s="190" t="s">
        <v>48</v>
      </c>
      <c r="E2803" s="190" t="s">
        <v>895</v>
      </c>
      <c r="F2803" s="190" t="s">
        <v>17252</v>
      </c>
      <c r="G2803" s="190">
        <v>238173</v>
      </c>
      <c r="H2803" s="191">
        <v>0.50960000000000005</v>
      </c>
    </row>
    <row r="2804" spans="2:8" x14ac:dyDescent="0.25">
      <c r="B2804" s="190">
        <v>49051</v>
      </c>
      <c r="C2804" s="190" t="s">
        <v>15446</v>
      </c>
      <c r="D2804" s="190" t="s">
        <v>48</v>
      </c>
      <c r="E2804" s="190" t="s">
        <v>921</v>
      </c>
      <c r="F2804" s="190" t="s">
        <v>17252</v>
      </c>
      <c r="G2804" s="190">
        <v>14587</v>
      </c>
      <c r="H2804" s="191">
        <v>0.59899999999999998</v>
      </c>
    </row>
    <row r="2805" spans="2:8" x14ac:dyDescent="0.25">
      <c r="B2805" s="190">
        <v>49053</v>
      </c>
      <c r="C2805" s="190" t="s">
        <v>15450</v>
      </c>
      <c r="D2805" s="190" t="s">
        <v>48</v>
      </c>
      <c r="E2805" s="190" t="s">
        <v>271</v>
      </c>
      <c r="F2805" s="190" t="s">
        <v>17252</v>
      </c>
      <c r="G2805" s="190">
        <v>77131</v>
      </c>
      <c r="H2805" s="191">
        <v>0.57040000000000002</v>
      </c>
    </row>
    <row r="2806" spans="2:8" x14ac:dyDescent="0.25">
      <c r="B2806" s="190">
        <v>49055</v>
      </c>
      <c r="C2806" s="190" t="s">
        <v>15454</v>
      </c>
      <c r="D2806" s="190" t="s">
        <v>48</v>
      </c>
      <c r="E2806" s="190" t="s">
        <v>975</v>
      </c>
      <c r="F2806" s="190" t="s">
        <v>17252</v>
      </c>
      <c r="G2806" s="190">
        <v>1242</v>
      </c>
      <c r="H2806" s="191">
        <v>0.57389999999999997</v>
      </c>
    </row>
    <row r="2807" spans="2:8" x14ac:dyDescent="0.25">
      <c r="B2807" s="190">
        <v>49057</v>
      </c>
      <c r="C2807" s="190" t="s">
        <v>15458</v>
      </c>
      <c r="D2807" s="190" t="s">
        <v>48</v>
      </c>
      <c r="E2807" s="190" t="s">
        <v>996</v>
      </c>
      <c r="F2807" s="190" t="s">
        <v>17252</v>
      </c>
      <c r="G2807" s="190">
        <v>99628</v>
      </c>
      <c r="H2807" s="191">
        <v>0.52049999999999996</v>
      </c>
    </row>
    <row r="2808" spans="2:8" x14ac:dyDescent="0.25">
      <c r="B2808" s="190">
        <v>50001</v>
      </c>
      <c r="C2808" s="190" t="s">
        <v>15497</v>
      </c>
      <c r="D2808" s="190" t="s">
        <v>49</v>
      </c>
      <c r="E2808" s="190" t="s">
        <v>94</v>
      </c>
      <c r="F2808" s="190" t="s">
        <v>17253</v>
      </c>
      <c r="G2808" s="190">
        <v>17259</v>
      </c>
      <c r="H2808" s="191">
        <v>0.56289999999999996</v>
      </c>
    </row>
    <row r="2809" spans="2:8" x14ac:dyDescent="0.25">
      <c r="B2809" s="190">
        <v>50003</v>
      </c>
      <c r="C2809" s="190" t="s">
        <v>15526</v>
      </c>
      <c r="D2809" s="190" t="s">
        <v>49</v>
      </c>
      <c r="E2809" s="190" t="s">
        <v>137</v>
      </c>
      <c r="F2809" s="190" t="s">
        <v>17253</v>
      </c>
      <c r="G2809" s="190">
        <v>16175</v>
      </c>
      <c r="H2809" s="191">
        <v>0.54409999999999992</v>
      </c>
    </row>
    <row r="2810" spans="2:8" x14ac:dyDescent="0.25">
      <c r="B2810" s="190">
        <v>50005</v>
      </c>
      <c r="C2810" s="190" t="s">
        <v>15557</v>
      </c>
      <c r="D2810" s="190" t="s">
        <v>49</v>
      </c>
      <c r="E2810" s="190" t="s">
        <v>186</v>
      </c>
      <c r="F2810" s="190" t="s">
        <v>17253</v>
      </c>
      <c r="G2810" s="190">
        <v>13666</v>
      </c>
      <c r="H2810" s="191">
        <v>0.54500000000000004</v>
      </c>
    </row>
    <row r="2811" spans="2:8" x14ac:dyDescent="0.25">
      <c r="B2811" s="190">
        <v>50007</v>
      </c>
      <c r="C2811" s="190" t="s">
        <v>15586</v>
      </c>
      <c r="D2811" s="190" t="s">
        <v>49</v>
      </c>
      <c r="E2811" s="190" t="s">
        <v>232</v>
      </c>
      <c r="F2811" s="190" t="s">
        <v>17253</v>
      </c>
      <c r="G2811" s="190">
        <v>69585</v>
      </c>
      <c r="H2811" s="191">
        <v>0.50019999999999998</v>
      </c>
    </row>
    <row r="2812" spans="2:8" x14ac:dyDescent="0.25">
      <c r="B2812" s="190">
        <v>50009</v>
      </c>
      <c r="C2812" s="190" t="s">
        <v>15619</v>
      </c>
      <c r="D2812" s="190" t="s">
        <v>49</v>
      </c>
      <c r="E2812" s="190" t="s">
        <v>257</v>
      </c>
      <c r="F2812" s="190" t="s">
        <v>17253</v>
      </c>
      <c r="G2812" s="190">
        <v>2953</v>
      </c>
      <c r="H2812" s="191">
        <v>0.54869999999999997</v>
      </c>
    </row>
    <row r="2813" spans="2:8" x14ac:dyDescent="0.25">
      <c r="B2813" s="190">
        <v>50011</v>
      </c>
      <c r="C2813" s="190" t="s">
        <v>15646</v>
      </c>
      <c r="D2813" s="190" t="s">
        <v>49</v>
      </c>
      <c r="E2813" s="190" t="s">
        <v>207</v>
      </c>
      <c r="F2813" s="190" t="s">
        <v>17253</v>
      </c>
      <c r="G2813" s="190">
        <v>22449</v>
      </c>
      <c r="H2813" s="191">
        <v>0.56240000000000001</v>
      </c>
    </row>
    <row r="2814" spans="2:8" x14ac:dyDescent="0.25">
      <c r="B2814" s="190">
        <v>50013</v>
      </c>
      <c r="C2814" s="190" t="s">
        <v>15656</v>
      </c>
      <c r="D2814" s="190" t="s">
        <v>49</v>
      </c>
      <c r="E2814" s="190" t="s">
        <v>350</v>
      </c>
      <c r="F2814" s="190" t="s">
        <v>17253</v>
      </c>
      <c r="G2814" s="190">
        <v>3685</v>
      </c>
      <c r="H2814" s="191">
        <v>0.58960000000000001</v>
      </c>
    </row>
    <row r="2815" spans="2:8" x14ac:dyDescent="0.25">
      <c r="B2815" s="190">
        <v>50015</v>
      </c>
      <c r="C2815" s="190" t="s">
        <v>15678</v>
      </c>
      <c r="D2815" s="190" t="s">
        <v>49</v>
      </c>
      <c r="E2815" s="190" t="s">
        <v>382</v>
      </c>
      <c r="F2815" s="190" t="s">
        <v>17253</v>
      </c>
      <c r="G2815" s="190">
        <v>11694</v>
      </c>
      <c r="H2815" s="191">
        <v>0.52180000000000004</v>
      </c>
    </row>
    <row r="2816" spans="2:8" x14ac:dyDescent="0.25">
      <c r="B2816" s="190">
        <v>50017</v>
      </c>
      <c r="C2816" s="190" t="s">
        <v>15704</v>
      </c>
      <c r="D2816" s="190" t="s">
        <v>49</v>
      </c>
      <c r="E2816" s="190" t="s">
        <v>420</v>
      </c>
      <c r="F2816" s="190" t="s">
        <v>17253</v>
      </c>
      <c r="G2816" s="190">
        <v>13435</v>
      </c>
      <c r="H2816" s="191">
        <v>0.55120000000000002</v>
      </c>
    </row>
    <row r="2817" spans="2:8" x14ac:dyDescent="0.25">
      <c r="B2817" s="190">
        <v>50019</v>
      </c>
      <c r="C2817" s="190" t="s">
        <v>15733</v>
      </c>
      <c r="D2817" s="190" t="s">
        <v>49</v>
      </c>
      <c r="E2817" s="190" t="s">
        <v>454</v>
      </c>
      <c r="F2817" s="190" t="s">
        <v>17253</v>
      </c>
      <c r="G2817" s="190">
        <v>12948</v>
      </c>
      <c r="H2817" s="191">
        <v>0.54249999999999998</v>
      </c>
    </row>
    <row r="2818" spans="2:8" x14ac:dyDescent="0.25">
      <c r="B2818" s="190">
        <v>50021</v>
      </c>
      <c r="C2818" s="190" t="s">
        <v>15784</v>
      </c>
      <c r="D2818" s="190" t="s">
        <v>49</v>
      </c>
      <c r="E2818" s="190" t="s">
        <v>489</v>
      </c>
      <c r="F2818" s="190" t="s">
        <v>17253</v>
      </c>
      <c r="G2818" s="190">
        <v>26354</v>
      </c>
      <c r="H2818" s="191">
        <v>0.52300000000000002</v>
      </c>
    </row>
    <row r="2819" spans="2:8" x14ac:dyDescent="0.25">
      <c r="B2819" s="190">
        <v>50023</v>
      </c>
      <c r="C2819" s="190" t="s">
        <v>15817</v>
      </c>
      <c r="D2819" s="190" t="s">
        <v>49</v>
      </c>
      <c r="E2819" s="190" t="s">
        <v>271</v>
      </c>
      <c r="F2819" s="190" t="s">
        <v>17253</v>
      </c>
      <c r="G2819" s="190">
        <v>26868</v>
      </c>
      <c r="H2819" s="191">
        <v>0.55420000000000003</v>
      </c>
    </row>
    <row r="2820" spans="2:8" x14ac:dyDescent="0.25">
      <c r="B2820" s="190">
        <v>50025</v>
      </c>
      <c r="C2820" s="190" t="s">
        <v>15855</v>
      </c>
      <c r="D2820" s="190" t="s">
        <v>49</v>
      </c>
      <c r="E2820" s="190" t="s">
        <v>360</v>
      </c>
      <c r="F2820" s="190" t="s">
        <v>17253</v>
      </c>
      <c r="G2820" s="190">
        <v>19415</v>
      </c>
      <c r="H2820" s="191">
        <v>0.52910000000000001</v>
      </c>
    </row>
    <row r="2821" spans="2:8" x14ac:dyDescent="0.25">
      <c r="B2821" s="190">
        <v>50027</v>
      </c>
      <c r="C2821" s="190" t="s">
        <v>15888</v>
      </c>
      <c r="D2821" s="190" t="s">
        <v>49</v>
      </c>
      <c r="E2821" s="190" t="s">
        <v>581</v>
      </c>
      <c r="F2821" s="190" t="s">
        <v>17253</v>
      </c>
      <c r="G2821" s="190">
        <v>25328</v>
      </c>
      <c r="H2821" s="191">
        <v>0.55330000000000001</v>
      </c>
    </row>
    <row r="2822" spans="2:8" x14ac:dyDescent="0.25">
      <c r="B2822" s="190">
        <v>51001</v>
      </c>
      <c r="C2822" s="190" t="s">
        <v>15889</v>
      </c>
      <c r="D2822" s="190" t="s">
        <v>51</v>
      </c>
      <c r="E2822" s="190" t="s">
        <v>96</v>
      </c>
      <c r="F2822" s="190" t="s">
        <v>17254</v>
      </c>
      <c r="G2822" s="190">
        <v>13772</v>
      </c>
      <c r="H2822" s="191">
        <v>0.53739999999999999</v>
      </c>
    </row>
    <row r="2823" spans="2:8" x14ac:dyDescent="0.25">
      <c r="B2823" s="190">
        <v>51003</v>
      </c>
      <c r="C2823" s="190" t="s">
        <v>15895</v>
      </c>
      <c r="D2823" s="190" t="s">
        <v>51</v>
      </c>
      <c r="E2823" s="190" t="s">
        <v>139</v>
      </c>
      <c r="F2823" s="190" t="s">
        <v>17254</v>
      </c>
      <c r="G2823" s="190">
        <v>48224</v>
      </c>
      <c r="H2823" s="191">
        <v>0.53189999999999993</v>
      </c>
    </row>
    <row r="2824" spans="2:8" x14ac:dyDescent="0.25">
      <c r="B2824" s="190">
        <v>51005</v>
      </c>
      <c r="C2824" s="190" t="s">
        <v>15899</v>
      </c>
      <c r="D2824" s="190" t="s">
        <v>51</v>
      </c>
      <c r="E2824" s="190" t="s">
        <v>174</v>
      </c>
      <c r="F2824" s="190" t="s">
        <v>17254</v>
      </c>
      <c r="G2824" s="190">
        <v>6744</v>
      </c>
      <c r="H2824" s="191">
        <v>0.54559999999999997</v>
      </c>
    </row>
    <row r="2825" spans="2:8" x14ac:dyDescent="0.25">
      <c r="B2825" s="190">
        <v>51007</v>
      </c>
      <c r="C2825" s="190" t="s">
        <v>15903</v>
      </c>
      <c r="D2825" s="190" t="s">
        <v>51</v>
      </c>
      <c r="E2825" s="190" t="s">
        <v>233</v>
      </c>
      <c r="F2825" s="190" t="s">
        <v>17254</v>
      </c>
      <c r="G2825" s="190">
        <v>6001</v>
      </c>
      <c r="H2825" s="191">
        <v>0.55399999999999994</v>
      </c>
    </row>
    <row r="2826" spans="2:8" x14ac:dyDescent="0.25">
      <c r="B2826" s="190">
        <v>51009</v>
      </c>
      <c r="C2826" s="190" t="s">
        <v>15907</v>
      </c>
      <c r="D2826" s="190" t="s">
        <v>51</v>
      </c>
      <c r="E2826" s="190" t="s">
        <v>276</v>
      </c>
      <c r="F2826" s="190" t="s">
        <v>17254</v>
      </c>
      <c r="G2826" s="190">
        <v>14937</v>
      </c>
      <c r="H2826" s="191">
        <v>0.56920000000000004</v>
      </c>
    </row>
    <row r="2827" spans="2:8" x14ac:dyDescent="0.25">
      <c r="B2827" s="190">
        <v>51011</v>
      </c>
      <c r="C2827" s="190" t="s">
        <v>15911</v>
      </c>
      <c r="D2827" s="190" t="s">
        <v>51</v>
      </c>
      <c r="E2827" s="190" t="s">
        <v>312</v>
      </c>
      <c r="F2827" s="190" t="s">
        <v>17254</v>
      </c>
      <c r="G2827" s="190">
        <v>7775</v>
      </c>
      <c r="H2827" s="191">
        <v>0.58200000000000007</v>
      </c>
    </row>
    <row r="2828" spans="2:8" x14ac:dyDescent="0.25">
      <c r="B2828" s="190">
        <v>51013</v>
      </c>
      <c r="C2828" s="190" t="s">
        <v>15913</v>
      </c>
      <c r="D2828" s="190" t="s">
        <v>51</v>
      </c>
      <c r="E2828" s="190" t="s">
        <v>351</v>
      </c>
      <c r="F2828" s="190" t="s">
        <v>17254</v>
      </c>
      <c r="G2828" s="190">
        <v>89746</v>
      </c>
      <c r="H2828" s="191">
        <v>0.45840000000000003</v>
      </c>
    </row>
    <row r="2829" spans="2:8" x14ac:dyDescent="0.25">
      <c r="B2829" s="190">
        <v>51015</v>
      </c>
      <c r="C2829" s="190" t="s">
        <v>15915</v>
      </c>
      <c r="D2829" s="190" t="s">
        <v>51</v>
      </c>
      <c r="E2829" s="190" t="s">
        <v>383</v>
      </c>
      <c r="F2829" s="190" t="s">
        <v>17254</v>
      </c>
      <c r="G2829" s="190">
        <v>37899</v>
      </c>
      <c r="H2829" s="191">
        <v>0.59619999999999995</v>
      </c>
    </row>
    <row r="2830" spans="2:8" x14ac:dyDescent="0.25">
      <c r="B2830" s="190">
        <v>51017</v>
      </c>
      <c r="C2830" s="190" t="s">
        <v>15919</v>
      </c>
      <c r="D2830" s="190" t="s">
        <v>51</v>
      </c>
      <c r="E2830" s="190" t="s">
        <v>294</v>
      </c>
      <c r="F2830" s="190" t="s">
        <v>17254</v>
      </c>
      <c r="G2830" s="190">
        <v>2504</v>
      </c>
      <c r="H2830" s="191">
        <v>0.62759999999999994</v>
      </c>
    </row>
    <row r="2831" spans="2:8" x14ac:dyDescent="0.25">
      <c r="B2831" s="190">
        <v>51019</v>
      </c>
      <c r="C2831" s="190" t="s">
        <v>15923</v>
      </c>
      <c r="D2831" s="190" t="s">
        <v>51</v>
      </c>
      <c r="E2831" s="190" t="s">
        <v>134</v>
      </c>
      <c r="F2831" s="190" t="s">
        <v>17254</v>
      </c>
      <c r="G2831" s="190">
        <v>37812</v>
      </c>
      <c r="H2831" s="191">
        <v>0.58530000000000004</v>
      </c>
    </row>
    <row r="2832" spans="2:8" x14ac:dyDescent="0.25">
      <c r="B2832" s="190">
        <v>51021</v>
      </c>
      <c r="C2832" s="190" t="s">
        <v>15925</v>
      </c>
      <c r="D2832" s="190" t="s">
        <v>51</v>
      </c>
      <c r="E2832" s="190" t="s">
        <v>490</v>
      </c>
      <c r="F2832" s="190" t="s">
        <v>17254</v>
      </c>
      <c r="G2832" s="190">
        <v>3293</v>
      </c>
      <c r="H2832" s="191">
        <v>0.57789999999999997</v>
      </c>
    </row>
    <row r="2833" spans="2:8" x14ac:dyDescent="0.25">
      <c r="B2833" s="190">
        <v>51023</v>
      </c>
      <c r="C2833" s="190" t="s">
        <v>15929</v>
      </c>
      <c r="D2833" s="190" t="s">
        <v>51</v>
      </c>
      <c r="E2833" s="190" t="s">
        <v>517</v>
      </c>
      <c r="F2833" s="190" t="s">
        <v>17254</v>
      </c>
      <c r="G2833" s="190">
        <v>18240</v>
      </c>
      <c r="H2833" s="191">
        <v>0.64659999999999995</v>
      </c>
    </row>
    <row r="2834" spans="2:8" x14ac:dyDescent="0.25">
      <c r="B2834" s="190">
        <v>51025</v>
      </c>
      <c r="C2834" s="190" t="s">
        <v>15933</v>
      </c>
      <c r="D2834" s="190" t="s">
        <v>51</v>
      </c>
      <c r="E2834" s="190" t="s">
        <v>448</v>
      </c>
      <c r="F2834" s="190" t="s">
        <v>17254</v>
      </c>
      <c r="G2834" s="190">
        <v>5945</v>
      </c>
      <c r="H2834" s="191">
        <v>0.39539999999999997</v>
      </c>
    </row>
    <row r="2835" spans="2:8" x14ac:dyDescent="0.25">
      <c r="B2835" s="190">
        <v>51027</v>
      </c>
      <c r="C2835" s="190" t="s">
        <v>15937</v>
      </c>
      <c r="D2835" s="190" t="s">
        <v>51</v>
      </c>
      <c r="E2835" s="190" t="s">
        <v>434</v>
      </c>
      <c r="F2835" s="190" t="s">
        <v>17254</v>
      </c>
      <c r="G2835" s="190">
        <v>14254</v>
      </c>
      <c r="H2835" s="191">
        <v>0.69349999999999989</v>
      </c>
    </row>
    <row r="2836" spans="2:8" x14ac:dyDescent="0.25">
      <c r="B2836" s="190">
        <v>51029</v>
      </c>
      <c r="C2836" s="190" t="s">
        <v>15941</v>
      </c>
      <c r="D2836" s="190" t="s">
        <v>51</v>
      </c>
      <c r="E2836" s="190" t="s">
        <v>616</v>
      </c>
      <c r="F2836" s="190" t="s">
        <v>17254</v>
      </c>
      <c r="G2836" s="190">
        <v>6944</v>
      </c>
      <c r="H2836" s="191">
        <v>0.45939999999999998</v>
      </c>
    </row>
    <row r="2837" spans="2:8" x14ac:dyDescent="0.25">
      <c r="B2837" s="190">
        <v>51031</v>
      </c>
      <c r="C2837" s="190" t="s">
        <v>15945</v>
      </c>
      <c r="D2837" s="190" t="s">
        <v>51</v>
      </c>
      <c r="E2837" s="190" t="s">
        <v>190</v>
      </c>
      <c r="F2837" s="190" t="s">
        <v>17254</v>
      </c>
      <c r="G2837" s="190">
        <v>24627</v>
      </c>
      <c r="H2837" s="191">
        <v>0.54799999999999993</v>
      </c>
    </row>
    <row r="2838" spans="2:8" x14ac:dyDescent="0.25">
      <c r="B2838" s="190">
        <v>51033</v>
      </c>
      <c r="C2838" s="190" t="s">
        <v>15947</v>
      </c>
      <c r="D2838" s="190" t="s">
        <v>51</v>
      </c>
      <c r="E2838" s="190" t="s">
        <v>256</v>
      </c>
      <c r="F2838" s="190" t="s">
        <v>17254</v>
      </c>
      <c r="G2838" s="190">
        <v>13599</v>
      </c>
      <c r="H2838" s="191">
        <v>0.55909999999999993</v>
      </c>
    </row>
    <row r="2839" spans="2:8" x14ac:dyDescent="0.25">
      <c r="B2839" s="190">
        <v>51035</v>
      </c>
      <c r="C2839" s="190" t="s">
        <v>15951</v>
      </c>
      <c r="D2839" s="190" t="s">
        <v>51</v>
      </c>
      <c r="E2839" s="190" t="s">
        <v>123</v>
      </c>
      <c r="F2839" s="190" t="s">
        <v>17254</v>
      </c>
      <c r="G2839" s="190">
        <v>13482</v>
      </c>
      <c r="H2839" s="191">
        <v>0.5383</v>
      </c>
    </row>
    <row r="2840" spans="2:8" x14ac:dyDescent="0.25">
      <c r="B2840" s="190">
        <v>51036</v>
      </c>
      <c r="C2840" s="190" t="s">
        <v>15955</v>
      </c>
      <c r="D2840" s="190" t="s">
        <v>51</v>
      </c>
      <c r="E2840" s="190" t="s">
        <v>736</v>
      </c>
      <c r="F2840" s="190" t="s">
        <v>17254</v>
      </c>
      <c r="G2840" s="190">
        <v>3618</v>
      </c>
      <c r="H2840" s="191">
        <v>0.57619999999999993</v>
      </c>
    </row>
    <row r="2841" spans="2:8" x14ac:dyDescent="0.25">
      <c r="B2841" s="190">
        <v>51037</v>
      </c>
      <c r="C2841" s="190" t="s">
        <v>15957</v>
      </c>
      <c r="D2841" s="190" t="s">
        <v>51</v>
      </c>
      <c r="E2841" s="190" t="s">
        <v>361</v>
      </c>
      <c r="F2841" s="190" t="s">
        <v>17254</v>
      </c>
      <c r="G2841" s="190">
        <v>5508</v>
      </c>
      <c r="H2841" s="191">
        <v>0.54120000000000001</v>
      </c>
    </row>
    <row r="2842" spans="2:8" x14ac:dyDescent="0.25">
      <c r="B2842" s="190">
        <v>51041</v>
      </c>
      <c r="C2842" s="190" t="s">
        <v>15961</v>
      </c>
      <c r="D2842" s="190" t="s">
        <v>51</v>
      </c>
      <c r="E2842" s="190" t="s">
        <v>547</v>
      </c>
      <c r="F2842" s="190" t="s">
        <v>17254</v>
      </c>
      <c r="G2842" s="190">
        <v>161206</v>
      </c>
      <c r="H2842" s="191">
        <v>0.57140000000000002</v>
      </c>
    </row>
    <row r="2843" spans="2:8" x14ac:dyDescent="0.25">
      <c r="B2843" s="190">
        <v>51043</v>
      </c>
      <c r="C2843" s="190" t="s">
        <v>15963</v>
      </c>
      <c r="D2843" s="190" t="s">
        <v>51</v>
      </c>
      <c r="E2843" s="190" t="s">
        <v>506</v>
      </c>
      <c r="F2843" s="190" t="s">
        <v>17254</v>
      </c>
      <c r="G2843" s="190">
        <v>7766</v>
      </c>
      <c r="H2843" s="191">
        <v>0.63979999999999992</v>
      </c>
    </row>
    <row r="2844" spans="2:8" x14ac:dyDescent="0.25">
      <c r="B2844" s="190">
        <v>51045</v>
      </c>
      <c r="C2844" s="190" t="s">
        <v>15965</v>
      </c>
      <c r="D2844" s="190" t="s">
        <v>51</v>
      </c>
      <c r="E2844" s="190" t="s">
        <v>706</v>
      </c>
      <c r="F2844" s="190" t="s">
        <v>17254</v>
      </c>
      <c r="G2844" s="190">
        <v>2758</v>
      </c>
      <c r="H2844" s="191">
        <v>0.63259999999999994</v>
      </c>
    </row>
    <row r="2845" spans="2:8" x14ac:dyDescent="0.25">
      <c r="B2845" s="190">
        <v>51047</v>
      </c>
      <c r="C2845" s="190" t="s">
        <v>15967</v>
      </c>
      <c r="D2845" s="190" t="s">
        <v>51</v>
      </c>
      <c r="E2845" s="190" t="s">
        <v>872</v>
      </c>
      <c r="F2845" s="190" t="s">
        <v>17254</v>
      </c>
      <c r="G2845" s="190">
        <v>23883</v>
      </c>
      <c r="H2845" s="191">
        <v>0.57869999999999999</v>
      </c>
    </row>
    <row r="2846" spans="2:8" x14ac:dyDescent="0.25">
      <c r="B2846" s="190">
        <v>51049</v>
      </c>
      <c r="C2846" s="190" t="s">
        <v>15971</v>
      </c>
      <c r="D2846" s="190" t="s">
        <v>51</v>
      </c>
      <c r="E2846" s="190" t="s">
        <v>162</v>
      </c>
      <c r="F2846" s="190" t="s">
        <v>17254</v>
      </c>
      <c r="G2846" s="190">
        <v>4711</v>
      </c>
      <c r="H2846" s="191">
        <v>0.56000000000000005</v>
      </c>
    </row>
    <row r="2847" spans="2:8" x14ac:dyDescent="0.25">
      <c r="B2847" s="190">
        <v>51051</v>
      </c>
      <c r="C2847" s="190" t="s">
        <v>15975</v>
      </c>
      <c r="D2847" s="190" t="s">
        <v>51</v>
      </c>
      <c r="E2847" s="190" t="s">
        <v>922</v>
      </c>
      <c r="F2847" s="190" t="s">
        <v>17254</v>
      </c>
      <c r="G2847" s="190">
        <v>9011</v>
      </c>
      <c r="H2847" s="191">
        <v>0.70569999999999988</v>
      </c>
    </row>
    <row r="2848" spans="2:8" x14ac:dyDescent="0.25">
      <c r="B2848" s="190">
        <v>51053</v>
      </c>
      <c r="C2848" s="190" t="s">
        <v>15979</v>
      </c>
      <c r="D2848" s="190" t="s">
        <v>51</v>
      </c>
      <c r="E2848" s="190" t="s">
        <v>950</v>
      </c>
      <c r="F2848" s="190" t="s">
        <v>17254</v>
      </c>
      <c r="G2848" s="190">
        <v>13104</v>
      </c>
      <c r="H2848" s="191">
        <v>0.55530000000000002</v>
      </c>
    </row>
    <row r="2849" spans="2:8" x14ac:dyDescent="0.25">
      <c r="B2849" s="190">
        <v>51057</v>
      </c>
      <c r="C2849" s="190" t="s">
        <v>15981</v>
      </c>
      <c r="D2849" s="190" t="s">
        <v>51</v>
      </c>
      <c r="E2849" s="190" t="s">
        <v>257</v>
      </c>
      <c r="F2849" s="190" t="s">
        <v>17254</v>
      </c>
      <c r="G2849" s="190">
        <v>5459</v>
      </c>
      <c r="H2849" s="191">
        <v>0.53909999999999991</v>
      </c>
    </row>
    <row r="2850" spans="2:8" x14ac:dyDescent="0.25">
      <c r="B2850" s="190">
        <v>51059</v>
      </c>
      <c r="C2850" s="190" t="s">
        <v>15985</v>
      </c>
      <c r="D2850" s="190" t="s">
        <v>51</v>
      </c>
      <c r="E2850" s="190" t="s">
        <v>997</v>
      </c>
      <c r="F2850" s="190" t="s">
        <v>17254</v>
      </c>
      <c r="G2850" s="190">
        <v>468757</v>
      </c>
      <c r="H2850" s="191">
        <v>0.53210000000000002</v>
      </c>
    </row>
    <row r="2851" spans="2:8" x14ac:dyDescent="0.25">
      <c r="B2851" s="190">
        <v>51061</v>
      </c>
      <c r="C2851" s="190" t="s">
        <v>15987</v>
      </c>
      <c r="D2851" s="190" t="s">
        <v>51</v>
      </c>
      <c r="E2851" s="190" t="s">
        <v>1020</v>
      </c>
      <c r="F2851" s="190" t="s">
        <v>17254</v>
      </c>
      <c r="G2851" s="190">
        <v>35355</v>
      </c>
      <c r="H2851" s="191">
        <v>0.60970000000000002</v>
      </c>
    </row>
    <row r="2852" spans="2:8" x14ac:dyDescent="0.25">
      <c r="B2852" s="190">
        <v>51063</v>
      </c>
      <c r="C2852" s="190" t="s">
        <v>15989</v>
      </c>
      <c r="D2852" s="190" t="s">
        <v>51</v>
      </c>
      <c r="E2852" s="190" t="s">
        <v>803</v>
      </c>
      <c r="F2852" s="190" t="s">
        <v>17254</v>
      </c>
      <c r="G2852" s="190">
        <v>7376</v>
      </c>
      <c r="H2852" s="191">
        <v>0.56990000000000007</v>
      </c>
    </row>
    <row r="2853" spans="2:8" x14ac:dyDescent="0.25">
      <c r="B2853" s="190">
        <v>51065</v>
      </c>
      <c r="C2853" s="190" t="s">
        <v>15993</v>
      </c>
      <c r="D2853" s="190" t="s">
        <v>51</v>
      </c>
      <c r="E2853" s="190" t="s">
        <v>1067</v>
      </c>
      <c r="F2853" s="190" t="s">
        <v>17254</v>
      </c>
      <c r="G2853" s="190">
        <v>14547</v>
      </c>
      <c r="H2853" s="191">
        <v>0.63900000000000001</v>
      </c>
    </row>
    <row r="2854" spans="2:8" x14ac:dyDescent="0.25">
      <c r="B2854" s="190">
        <v>51067</v>
      </c>
      <c r="C2854" s="190" t="s">
        <v>15995</v>
      </c>
      <c r="D2854" s="190" t="s">
        <v>51</v>
      </c>
      <c r="E2854" s="190" t="s">
        <v>207</v>
      </c>
      <c r="F2854" s="190" t="s">
        <v>17254</v>
      </c>
      <c r="G2854" s="190">
        <v>26127</v>
      </c>
      <c r="H2854" s="191">
        <v>0.55940000000000001</v>
      </c>
    </row>
    <row r="2855" spans="2:8" x14ac:dyDescent="0.25">
      <c r="B2855" s="190">
        <v>51069</v>
      </c>
      <c r="C2855" s="190" t="s">
        <v>15999</v>
      </c>
      <c r="D2855" s="190" t="s">
        <v>51</v>
      </c>
      <c r="E2855" s="190" t="s">
        <v>437</v>
      </c>
      <c r="F2855" s="190" t="s">
        <v>17254</v>
      </c>
      <c r="G2855" s="190">
        <v>41913</v>
      </c>
      <c r="H2855" s="191">
        <v>0.56729999999999992</v>
      </c>
    </row>
    <row r="2856" spans="2:8" x14ac:dyDescent="0.25">
      <c r="B2856" s="190">
        <v>51071</v>
      </c>
      <c r="C2856" s="190" t="s">
        <v>16003</v>
      </c>
      <c r="D2856" s="190" t="s">
        <v>51</v>
      </c>
      <c r="E2856" s="190" t="s">
        <v>974</v>
      </c>
      <c r="F2856" s="190" t="s">
        <v>17254</v>
      </c>
      <c r="G2856" s="190">
        <v>8055</v>
      </c>
      <c r="H2856" s="191">
        <v>0.5554</v>
      </c>
    </row>
    <row r="2857" spans="2:8" x14ac:dyDescent="0.25">
      <c r="B2857" s="190">
        <v>51073</v>
      </c>
      <c r="C2857" s="190" t="s">
        <v>16007</v>
      </c>
      <c r="D2857" s="190" t="s">
        <v>51</v>
      </c>
      <c r="E2857" s="190" t="s">
        <v>372</v>
      </c>
      <c r="F2857" s="190" t="s">
        <v>17254</v>
      </c>
      <c r="G2857" s="190">
        <v>19802</v>
      </c>
      <c r="H2857" s="191">
        <v>0.60289999999999999</v>
      </c>
    </row>
    <row r="2858" spans="2:8" x14ac:dyDescent="0.25">
      <c r="B2858" s="190">
        <v>51075</v>
      </c>
      <c r="C2858" s="190" t="s">
        <v>16009</v>
      </c>
      <c r="D2858" s="190" t="s">
        <v>51</v>
      </c>
      <c r="E2858" s="190" t="s">
        <v>1179</v>
      </c>
      <c r="F2858" s="190" t="s">
        <v>17254</v>
      </c>
      <c r="G2858" s="190">
        <v>14129</v>
      </c>
      <c r="H2858" s="191">
        <v>0.67059999999999997</v>
      </c>
    </row>
    <row r="2859" spans="2:8" x14ac:dyDescent="0.25">
      <c r="B2859" s="190">
        <v>51077</v>
      </c>
      <c r="C2859" s="190" t="s">
        <v>16011</v>
      </c>
      <c r="D2859" s="190" t="s">
        <v>51</v>
      </c>
      <c r="E2859" s="190" t="s">
        <v>1201</v>
      </c>
      <c r="F2859" s="190" t="s">
        <v>17254</v>
      </c>
      <c r="G2859" s="190">
        <v>7127</v>
      </c>
      <c r="H2859" s="191">
        <v>0.5302</v>
      </c>
    </row>
    <row r="2860" spans="2:8" x14ac:dyDescent="0.25">
      <c r="B2860" s="190">
        <v>51079</v>
      </c>
      <c r="C2860" s="190" t="s">
        <v>16015</v>
      </c>
      <c r="D2860" s="190" t="s">
        <v>51</v>
      </c>
      <c r="E2860" s="190" t="s">
        <v>758</v>
      </c>
      <c r="F2860" s="190" t="s">
        <v>17254</v>
      </c>
      <c r="G2860" s="190">
        <v>9598</v>
      </c>
      <c r="H2860" s="191">
        <v>0.59699999999999998</v>
      </c>
    </row>
    <row r="2861" spans="2:8" x14ac:dyDescent="0.25">
      <c r="B2861" s="190">
        <v>51081</v>
      </c>
      <c r="C2861" s="190" t="s">
        <v>16017</v>
      </c>
      <c r="D2861" s="190" t="s">
        <v>51</v>
      </c>
      <c r="E2861" s="190" t="s">
        <v>1244</v>
      </c>
      <c r="F2861" s="190" t="s">
        <v>17254</v>
      </c>
      <c r="G2861" s="190">
        <v>3458</v>
      </c>
      <c r="H2861" s="191">
        <v>0.3372</v>
      </c>
    </row>
    <row r="2862" spans="2:8" x14ac:dyDescent="0.25">
      <c r="B2862" s="190">
        <v>51083</v>
      </c>
      <c r="C2862" s="190" t="s">
        <v>16021</v>
      </c>
      <c r="D2862" s="190" t="s">
        <v>51</v>
      </c>
      <c r="E2862" s="190" t="s">
        <v>1259</v>
      </c>
      <c r="F2862" s="190" t="s">
        <v>17254</v>
      </c>
      <c r="G2862" s="190">
        <v>13568</v>
      </c>
      <c r="H2862" s="191">
        <v>0.4803</v>
      </c>
    </row>
    <row r="2863" spans="2:8" x14ac:dyDescent="0.25">
      <c r="B2863" s="190">
        <v>51085</v>
      </c>
      <c r="C2863" s="190" t="s">
        <v>16025</v>
      </c>
      <c r="D2863" s="190" t="s">
        <v>51</v>
      </c>
      <c r="E2863" s="190" t="s">
        <v>1281</v>
      </c>
      <c r="F2863" s="190" t="s">
        <v>17254</v>
      </c>
      <c r="G2863" s="190">
        <v>55428</v>
      </c>
      <c r="H2863" s="191">
        <v>0.62560000000000004</v>
      </c>
    </row>
    <row r="2864" spans="2:8" x14ac:dyDescent="0.25">
      <c r="B2864" s="190">
        <v>51087</v>
      </c>
      <c r="C2864" s="190" t="s">
        <v>16027</v>
      </c>
      <c r="D2864" s="190" t="s">
        <v>51</v>
      </c>
      <c r="E2864" s="190" t="s">
        <v>1304</v>
      </c>
      <c r="F2864" s="190" t="s">
        <v>17254</v>
      </c>
      <c r="G2864" s="190">
        <v>134982</v>
      </c>
      <c r="H2864" s="191">
        <v>0.52410000000000001</v>
      </c>
    </row>
    <row r="2865" spans="2:8" x14ac:dyDescent="0.25">
      <c r="B2865" s="190">
        <v>51089</v>
      </c>
      <c r="C2865" s="190" t="s">
        <v>16029</v>
      </c>
      <c r="D2865" s="190" t="s">
        <v>51</v>
      </c>
      <c r="E2865" s="190" t="s">
        <v>1077</v>
      </c>
      <c r="F2865" s="190" t="s">
        <v>17254</v>
      </c>
      <c r="G2865" s="190">
        <v>21987</v>
      </c>
      <c r="H2865" s="191">
        <v>0.51479999999999992</v>
      </c>
    </row>
    <row r="2866" spans="2:8" x14ac:dyDescent="0.25">
      <c r="B2866" s="190">
        <v>51091</v>
      </c>
      <c r="C2866" s="190" t="s">
        <v>16033</v>
      </c>
      <c r="D2866" s="190" t="s">
        <v>51</v>
      </c>
      <c r="E2866" s="190" t="s">
        <v>1150</v>
      </c>
      <c r="F2866" s="190" t="s">
        <v>17254</v>
      </c>
      <c r="G2866" s="190">
        <v>1377</v>
      </c>
      <c r="H2866" s="191">
        <v>0.68200000000000005</v>
      </c>
    </row>
    <row r="2867" spans="2:8" x14ac:dyDescent="0.25">
      <c r="B2867" s="190">
        <v>51093</v>
      </c>
      <c r="C2867" s="190" t="s">
        <v>16037</v>
      </c>
      <c r="D2867" s="190" t="s">
        <v>51</v>
      </c>
      <c r="E2867" s="190" t="s">
        <v>1358</v>
      </c>
      <c r="F2867" s="190" t="s">
        <v>17254</v>
      </c>
      <c r="G2867" s="190">
        <v>18971</v>
      </c>
      <c r="H2867" s="191">
        <v>0.61020000000000008</v>
      </c>
    </row>
    <row r="2868" spans="2:8" x14ac:dyDescent="0.25">
      <c r="B2868" s="190">
        <v>51095</v>
      </c>
      <c r="C2868" s="190" t="s">
        <v>16039</v>
      </c>
      <c r="D2868" s="190" t="s">
        <v>51</v>
      </c>
      <c r="E2868" s="190" t="s">
        <v>1381</v>
      </c>
      <c r="F2868" s="190" t="s">
        <v>17254</v>
      </c>
      <c r="G2868" s="190">
        <v>38590</v>
      </c>
      <c r="H2868" s="191">
        <v>0.60589999999999999</v>
      </c>
    </row>
    <row r="2869" spans="2:8" x14ac:dyDescent="0.25">
      <c r="B2869" s="190">
        <v>51097</v>
      </c>
      <c r="C2869" s="190" t="s">
        <v>16041</v>
      </c>
      <c r="D2869" s="190" t="s">
        <v>51</v>
      </c>
      <c r="E2869" s="190" t="s">
        <v>1398</v>
      </c>
      <c r="F2869" s="190" t="s">
        <v>17254</v>
      </c>
      <c r="G2869" s="190">
        <v>3672</v>
      </c>
      <c r="H2869" s="191">
        <v>0.5796</v>
      </c>
    </row>
    <row r="2870" spans="2:8" x14ac:dyDescent="0.25">
      <c r="B2870" s="190">
        <v>51099</v>
      </c>
      <c r="C2870" s="190" t="s">
        <v>16045</v>
      </c>
      <c r="D2870" s="190" t="s">
        <v>51</v>
      </c>
      <c r="E2870" s="190" t="s">
        <v>1417</v>
      </c>
      <c r="F2870" s="190" t="s">
        <v>17254</v>
      </c>
      <c r="G2870" s="190">
        <v>12276</v>
      </c>
      <c r="H2870" s="191">
        <v>0.61870000000000003</v>
      </c>
    </row>
    <row r="2871" spans="2:8" x14ac:dyDescent="0.25">
      <c r="B2871" s="190">
        <v>51101</v>
      </c>
      <c r="C2871" s="190" t="s">
        <v>16049</v>
      </c>
      <c r="D2871" s="190" t="s">
        <v>51</v>
      </c>
      <c r="E2871" s="190" t="s">
        <v>1440</v>
      </c>
      <c r="F2871" s="190" t="s">
        <v>17254</v>
      </c>
      <c r="G2871" s="190">
        <v>8930</v>
      </c>
      <c r="H2871" s="191">
        <v>0.60240000000000005</v>
      </c>
    </row>
    <row r="2872" spans="2:8" x14ac:dyDescent="0.25">
      <c r="B2872" s="190">
        <v>51103</v>
      </c>
      <c r="C2872" s="190" t="s">
        <v>16051</v>
      </c>
      <c r="D2872" s="190" t="s">
        <v>51</v>
      </c>
      <c r="E2872" s="190" t="s">
        <v>993</v>
      </c>
      <c r="F2872" s="190" t="s">
        <v>17254</v>
      </c>
      <c r="G2872" s="190">
        <v>6649</v>
      </c>
      <c r="H2872" s="191">
        <v>0.62060000000000004</v>
      </c>
    </row>
    <row r="2873" spans="2:8" x14ac:dyDescent="0.25">
      <c r="B2873" s="190">
        <v>51105</v>
      </c>
      <c r="C2873" s="190" t="s">
        <v>16055</v>
      </c>
      <c r="D2873" s="190" t="s">
        <v>51</v>
      </c>
      <c r="E2873" s="190" t="s">
        <v>1040</v>
      </c>
      <c r="F2873" s="190" t="s">
        <v>17254</v>
      </c>
      <c r="G2873" s="190">
        <v>12689</v>
      </c>
      <c r="H2873" s="191">
        <v>0.56969999999999998</v>
      </c>
    </row>
    <row r="2874" spans="2:8" x14ac:dyDescent="0.25">
      <c r="B2874" s="190">
        <v>51107</v>
      </c>
      <c r="C2874" s="190" t="s">
        <v>16059</v>
      </c>
      <c r="D2874" s="190" t="s">
        <v>51</v>
      </c>
      <c r="E2874" s="190" t="s">
        <v>1497</v>
      </c>
      <c r="F2874" s="190" t="s">
        <v>17254</v>
      </c>
      <c r="G2874" s="190">
        <v>172454</v>
      </c>
      <c r="H2874" s="191">
        <v>0.57630000000000003</v>
      </c>
    </row>
    <row r="2875" spans="2:8" x14ac:dyDescent="0.25">
      <c r="B2875" s="190">
        <v>51109</v>
      </c>
      <c r="C2875" s="190" t="s">
        <v>16061</v>
      </c>
      <c r="D2875" s="190" t="s">
        <v>51</v>
      </c>
      <c r="E2875" s="190" t="s">
        <v>1517</v>
      </c>
      <c r="F2875" s="190" t="s">
        <v>17254</v>
      </c>
      <c r="G2875" s="190">
        <v>18711</v>
      </c>
      <c r="H2875" s="191">
        <v>0.60770000000000002</v>
      </c>
    </row>
    <row r="2876" spans="2:8" x14ac:dyDescent="0.25">
      <c r="B2876" s="190">
        <v>51111</v>
      </c>
      <c r="C2876" s="190" t="s">
        <v>16065</v>
      </c>
      <c r="D2876" s="190" t="s">
        <v>51</v>
      </c>
      <c r="E2876" s="190" t="s">
        <v>1538</v>
      </c>
      <c r="F2876" s="190" t="s">
        <v>17254</v>
      </c>
      <c r="G2876" s="190">
        <v>5455</v>
      </c>
      <c r="H2876" s="191">
        <v>0.49959999999999999</v>
      </c>
    </row>
    <row r="2877" spans="2:8" x14ac:dyDescent="0.25">
      <c r="B2877" s="190">
        <v>51113</v>
      </c>
      <c r="C2877" s="190" t="s">
        <v>16069</v>
      </c>
      <c r="D2877" s="190" t="s">
        <v>51</v>
      </c>
      <c r="E2877" s="190" t="s">
        <v>941</v>
      </c>
      <c r="F2877" s="190" t="s">
        <v>17254</v>
      </c>
      <c r="G2877" s="190">
        <v>7104</v>
      </c>
      <c r="H2877" s="191">
        <v>0.63580000000000003</v>
      </c>
    </row>
    <row r="2878" spans="2:8" x14ac:dyDescent="0.25">
      <c r="B2878" s="190">
        <v>51115</v>
      </c>
      <c r="C2878" s="190" t="s">
        <v>16073</v>
      </c>
      <c r="D2878" s="190" t="s">
        <v>51</v>
      </c>
      <c r="E2878" s="190" t="s">
        <v>1566</v>
      </c>
      <c r="F2878" s="190" t="s">
        <v>17254</v>
      </c>
      <c r="G2878" s="190">
        <v>4873</v>
      </c>
      <c r="H2878" s="191">
        <v>0.63580000000000003</v>
      </c>
    </row>
    <row r="2879" spans="2:8" x14ac:dyDescent="0.25">
      <c r="B2879" s="190">
        <v>51117</v>
      </c>
      <c r="C2879" s="190" t="s">
        <v>16075</v>
      </c>
      <c r="D2879" s="190" t="s">
        <v>51</v>
      </c>
      <c r="E2879" s="190" t="s">
        <v>1581</v>
      </c>
      <c r="F2879" s="190" t="s">
        <v>17254</v>
      </c>
      <c r="G2879" s="190">
        <v>14213</v>
      </c>
      <c r="H2879" s="191">
        <v>0.53060000000000007</v>
      </c>
    </row>
    <row r="2880" spans="2:8" x14ac:dyDescent="0.25">
      <c r="B2880" s="190">
        <v>51119</v>
      </c>
      <c r="C2880" s="190" t="s">
        <v>16079</v>
      </c>
      <c r="D2880" s="190" t="s">
        <v>51</v>
      </c>
      <c r="E2880" s="190" t="s">
        <v>199</v>
      </c>
      <c r="F2880" s="190" t="s">
        <v>17254</v>
      </c>
      <c r="G2880" s="190">
        <v>6575</v>
      </c>
      <c r="H2880" s="191">
        <v>0.65</v>
      </c>
    </row>
    <row r="2881" spans="2:8" x14ac:dyDescent="0.25">
      <c r="B2881" s="190">
        <v>51121</v>
      </c>
      <c r="C2881" s="190" t="s">
        <v>16083</v>
      </c>
      <c r="D2881" s="190" t="s">
        <v>51</v>
      </c>
      <c r="E2881" s="190" t="s">
        <v>598</v>
      </c>
      <c r="F2881" s="190" t="s">
        <v>17254</v>
      </c>
      <c r="G2881" s="190">
        <v>33792</v>
      </c>
      <c r="H2881" s="191">
        <v>0.39679999999999999</v>
      </c>
    </row>
    <row r="2882" spans="2:8" x14ac:dyDescent="0.25">
      <c r="B2882" s="190">
        <v>51125</v>
      </c>
      <c r="C2882" s="190" t="s">
        <v>16087</v>
      </c>
      <c r="D2882" s="190" t="s">
        <v>51</v>
      </c>
      <c r="E2882" s="190" t="s">
        <v>1059</v>
      </c>
      <c r="F2882" s="190" t="s">
        <v>17254</v>
      </c>
      <c r="G2882" s="190">
        <v>7207</v>
      </c>
      <c r="H2882" s="191">
        <v>0.56000000000000005</v>
      </c>
    </row>
    <row r="2883" spans="2:8" x14ac:dyDescent="0.25">
      <c r="B2883" s="190">
        <v>51127</v>
      </c>
      <c r="C2883" s="190" t="s">
        <v>16089</v>
      </c>
      <c r="D2883" s="190" t="s">
        <v>51</v>
      </c>
      <c r="E2883" s="190" t="s">
        <v>1642</v>
      </c>
      <c r="F2883" s="190" t="s">
        <v>17254</v>
      </c>
      <c r="G2883" s="190">
        <v>13085</v>
      </c>
      <c r="H2883" s="191">
        <v>0.65569999999999995</v>
      </c>
    </row>
    <row r="2884" spans="2:8" x14ac:dyDescent="0.25">
      <c r="B2884" s="190">
        <v>51131</v>
      </c>
      <c r="C2884" s="190" t="s">
        <v>16091</v>
      </c>
      <c r="D2884" s="190" t="s">
        <v>51</v>
      </c>
      <c r="E2884" s="190" t="s">
        <v>1394</v>
      </c>
      <c r="F2884" s="190" t="s">
        <v>17254</v>
      </c>
      <c r="G2884" s="190">
        <v>5415</v>
      </c>
      <c r="H2884" s="191">
        <v>0.55000000000000004</v>
      </c>
    </row>
    <row r="2885" spans="2:8" x14ac:dyDescent="0.25">
      <c r="B2885" s="190">
        <v>51133</v>
      </c>
      <c r="C2885" s="190" t="s">
        <v>16095</v>
      </c>
      <c r="D2885" s="190" t="s">
        <v>51</v>
      </c>
      <c r="E2885" s="190" t="s">
        <v>1413</v>
      </c>
      <c r="F2885" s="190" t="s">
        <v>17254</v>
      </c>
      <c r="G2885" s="190">
        <v>7417</v>
      </c>
      <c r="H2885" s="191">
        <v>0.66110000000000002</v>
      </c>
    </row>
    <row r="2886" spans="2:8" x14ac:dyDescent="0.25">
      <c r="B2886" s="190">
        <v>51135</v>
      </c>
      <c r="C2886" s="190" t="s">
        <v>16099</v>
      </c>
      <c r="D2886" s="190" t="s">
        <v>51</v>
      </c>
      <c r="E2886" s="190" t="s">
        <v>1695</v>
      </c>
      <c r="F2886" s="190" t="s">
        <v>17254</v>
      </c>
      <c r="G2886" s="190">
        <v>6006</v>
      </c>
      <c r="H2886" s="191">
        <v>0.45789999999999997</v>
      </c>
    </row>
    <row r="2887" spans="2:8" x14ac:dyDescent="0.25">
      <c r="B2887" s="190">
        <v>51137</v>
      </c>
      <c r="C2887" s="190" t="s">
        <v>16103</v>
      </c>
      <c r="D2887" s="190" t="s">
        <v>51</v>
      </c>
      <c r="E2887" s="190" t="s">
        <v>420</v>
      </c>
      <c r="F2887" s="190" t="s">
        <v>17254</v>
      </c>
      <c r="G2887" s="190">
        <v>18252</v>
      </c>
      <c r="H2887" s="191">
        <v>0.59130000000000005</v>
      </c>
    </row>
    <row r="2888" spans="2:8" x14ac:dyDescent="0.25">
      <c r="B2888" s="190">
        <v>51139</v>
      </c>
      <c r="C2888" s="190" t="s">
        <v>16107</v>
      </c>
      <c r="D2888" s="190" t="s">
        <v>51</v>
      </c>
      <c r="E2888" s="190" t="s">
        <v>1721</v>
      </c>
      <c r="F2888" s="190" t="s">
        <v>17254</v>
      </c>
      <c r="G2888" s="190">
        <v>11350</v>
      </c>
      <c r="H2888" s="191">
        <v>0.56679999999999997</v>
      </c>
    </row>
    <row r="2889" spans="2:8" x14ac:dyDescent="0.25">
      <c r="B2889" s="190">
        <v>51141</v>
      </c>
      <c r="C2889" s="190" t="s">
        <v>16111</v>
      </c>
      <c r="D2889" s="190" t="s">
        <v>51</v>
      </c>
      <c r="E2889" s="190" t="s">
        <v>1734</v>
      </c>
      <c r="F2889" s="190" t="s">
        <v>17254</v>
      </c>
      <c r="G2889" s="190">
        <v>8754</v>
      </c>
      <c r="H2889" s="191">
        <v>0.55620000000000003</v>
      </c>
    </row>
    <row r="2890" spans="2:8" x14ac:dyDescent="0.25">
      <c r="B2890" s="190">
        <v>51143</v>
      </c>
      <c r="C2890" s="190" t="s">
        <v>16115</v>
      </c>
      <c r="D2890" s="190" t="s">
        <v>51</v>
      </c>
      <c r="E2890" s="190" t="s">
        <v>1746</v>
      </c>
      <c r="F2890" s="190" t="s">
        <v>17254</v>
      </c>
      <c r="G2890" s="190">
        <v>27790</v>
      </c>
      <c r="H2890" s="191">
        <v>0.55420000000000003</v>
      </c>
    </row>
    <row r="2891" spans="2:8" x14ac:dyDescent="0.25">
      <c r="B2891" s="190">
        <v>51145</v>
      </c>
      <c r="C2891" s="190" t="s">
        <v>16119</v>
      </c>
      <c r="D2891" s="190" t="s">
        <v>51</v>
      </c>
      <c r="E2891" s="190" t="s">
        <v>1756</v>
      </c>
      <c r="F2891" s="190" t="s">
        <v>17254</v>
      </c>
      <c r="G2891" s="190">
        <v>16488</v>
      </c>
      <c r="H2891" s="191">
        <v>0.64890000000000003</v>
      </c>
    </row>
    <row r="2892" spans="2:8" x14ac:dyDescent="0.25">
      <c r="B2892" s="190">
        <v>51147</v>
      </c>
      <c r="C2892" s="190" t="s">
        <v>16121</v>
      </c>
      <c r="D2892" s="190" t="s">
        <v>51</v>
      </c>
      <c r="E2892" s="190" t="s">
        <v>1772</v>
      </c>
      <c r="F2892" s="190" t="s">
        <v>17254</v>
      </c>
      <c r="G2892" s="190">
        <v>8827</v>
      </c>
      <c r="H2892" s="191">
        <v>0.44219999999999998</v>
      </c>
    </row>
    <row r="2893" spans="2:8" x14ac:dyDescent="0.25">
      <c r="B2893" s="190">
        <v>51149</v>
      </c>
      <c r="C2893" s="190" t="s">
        <v>16125</v>
      </c>
      <c r="D2893" s="190" t="s">
        <v>51</v>
      </c>
      <c r="E2893" s="190" t="s">
        <v>1787</v>
      </c>
      <c r="F2893" s="190" t="s">
        <v>17254</v>
      </c>
      <c r="G2893" s="190">
        <v>16082</v>
      </c>
      <c r="H2893" s="191">
        <v>0.5323</v>
      </c>
    </row>
    <row r="2894" spans="2:8" x14ac:dyDescent="0.25">
      <c r="B2894" s="190">
        <v>51153</v>
      </c>
      <c r="C2894" s="190" t="s">
        <v>16127</v>
      </c>
      <c r="D2894" s="190" t="s">
        <v>51</v>
      </c>
      <c r="E2894" s="190" t="s">
        <v>1799</v>
      </c>
      <c r="F2894" s="190" t="s">
        <v>17254</v>
      </c>
      <c r="G2894" s="190">
        <v>183394</v>
      </c>
      <c r="H2894" s="191">
        <v>0.5353</v>
      </c>
    </row>
    <row r="2895" spans="2:8" x14ac:dyDescent="0.25">
      <c r="B2895" s="190">
        <v>51155</v>
      </c>
      <c r="C2895" s="190" t="s">
        <v>16129</v>
      </c>
      <c r="D2895" s="190" t="s">
        <v>51</v>
      </c>
      <c r="E2895" s="190" t="s">
        <v>1599</v>
      </c>
      <c r="F2895" s="190" t="s">
        <v>17254</v>
      </c>
      <c r="G2895" s="190">
        <v>15555</v>
      </c>
      <c r="H2895" s="191">
        <v>0.5363</v>
      </c>
    </row>
    <row r="2896" spans="2:8" x14ac:dyDescent="0.25">
      <c r="B2896" s="190">
        <v>51157</v>
      </c>
      <c r="C2896" s="190" t="s">
        <v>16133</v>
      </c>
      <c r="D2896" s="190" t="s">
        <v>51</v>
      </c>
      <c r="E2896" s="190" t="s">
        <v>1820</v>
      </c>
      <c r="F2896" s="190" t="s">
        <v>17254</v>
      </c>
      <c r="G2896" s="190">
        <v>3620</v>
      </c>
      <c r="H2896" s="191">
        <v>0.57540000000000002</v>
      </c>
    </row>
    <row r="2897" spans="2:8" x14ac:dyDescent="0.25">
      <c r="B2897" s="190">
        <v>51159</v>
      </c>
      <c r="C2897" s="190" t="s">
        <v>16137</v>
      </c>
      <c r="D2897" s="190" t="s">
        <v>51</v>
      </c>
      <c r="E2897" s="190" t="s">
        <v>1296</v>
      </c>
      <c r="F2897" s="190" t="s">
        <v>17254</v>
      </c>
      <c r="G2897" s="190">
        <v>4955</v>
      </c>
      <c r="H2897" s="191">
        <v>0.58590000000000009</v>
      </c>
    </row>
    <row r="2898" spans="2:8" x14ac:dyDescent="0.25">
      <c r="B2898" s="190">
        <v>51161</v>
      </c>
      <c r="C2898" s="190" t="s">
        <v>16141</v>
      </c>
      <c r="D2898" s="190" t="s">
        <v>51</v>
      </c>
      <c r="E2898" s="190" t="s">
        <v>1838</v>
      </c>
      <c r="F2898" s="190" t="s">
        <v>17254</v>
      </c>
      <c r="G2898" s="190">
        <v>46600</v>
      </c>
      <c r="H2898" s="191">
        <v>0.60030000000000006</v>
      </c>
    </row>
    <row r="2899" spans="2:8" x14ac:dyDescent="0.25">
      <c r="B2899" s="190">
        <v>51163</v>
      </c>
      <c r="C2899" s="190" t="s">
        <v>16143</v>
      </c>
      <c r="D2899" s="190" t="s">
        <v>51</v>
      </c>
      <c r="E2899" s="190" t="s">
        <v>1851</v>
      </c>
      <c r="F2899" s="190" t="s">
        <v>17254</v>
      </c>
      <c r="G2899" s="190">
        <v>11325</v>
      </c>
      <c r="H2899" s="191">
        <v>0.58379999999999999</v>
      </c>
    </row>
    <row r="2900" spans="2:8" x14ac:dyDescent="0.25">
      <c r="B2900" s="190">
        <v>51165</v>
      </c>
      <c r="C2900" s="190" t="s">
        <v>16147</v>
      </c>
      <c r="D2900" s="190" t="s">
        <v>51</v>
      </c>
      <c r="E2900" s="190" t="s">
        <v>371</v>
      </c>
      <c r="F2900" s="190" t="s">
        <v>17254</v>
      </c>
      <c r="G2900" s="190">
        <v>39299</v>
      </c>
      <c r="H2900" s="191">
        <v>0.58920000000000006</v>
      </c>
    </row>
    <row r="2901" spans="2:8" x14ac:dyDescent="0.25">
      <c r="B2901" s="190">
        <v>51167</v>
      </c>
      <c r="C2901" s="190" t="s">
        <v>16151</v>
      </c>
      <c r="D2901" s="190" t="s">
        <v>51</v>
      </c>
      <c r="E2901" s="190" t="s">
        <v>1557</v>
      </c>
      <c r="F2901" s="190" t="s">
        <v>17254</v>
      </c>
      <c r="G2901" s="190">
        <v>14964</v>
      </c>
      <c r="H2901" s="191">
        <v>0.58109999999999995</v>
      </c>
    </row>
    <row r="2902" spans="2:8" x14ac:dyDescent="0.25">
      <c r="B2902" s="190">
        <v>51169</v>
      </c>
      <c r="C2902" s="190" t="s">
        <v>16155</v>
      </c>
      <c r="D2902" s="190" t="s">
        <v>51</v>
      </c>
      <c r="E2902" s="190" t="s">
        <v>1636</v>
      </c>
      <c r="F2902" s="190" t="s">
        <v>17254</v>
      </c>
      <c r="G2902" s="190">
        <v>10028</v>
      </c>
      <c r="H2902" s="191">
        <v>0.52900000000000003</v>
      </c>
    </row>
    <row r="2903" spans="2:8" x14ac:dyDescent="0.25">
      <c r="B2903" s="190">
        <v>51171</v>
      </c>
      <c r="C2903" s="190" t="s">
        <v>16157</v>
      </c>
      <c r="D2903" s="190" t="s">
        <v>51</v>
      </c>
      <c r="E2903" s="190" t="s">
        <v>1887</v>
      </c>
      <c r="F2903" s="190" t="s">
        <v>17254</v>
      </c>
      <c r="G2903" s="190">
        <v>21186</v>
      </c>
      <c r="H2903" s="191">
        <v>0.59189999999999998</v>
      </c>
    </row>
    <row r="2904" spans="2:8" x14ac:dyDescent="0.25">
      <c r="B2904" s="190">
        <v>51173</v>
      </c>
      <c r="C2904" s="190" t="s">
        <v>16161</v>
      </c>
      <c r="D2904" s="190" t="s">
        <v>51</v>
      </c>
      <c r="E2904" s="190" t="s">
        <v>1896</v>
      </c>
      <c r="F2904" s="190" t="s">
        <v>17254</v>
      </c>
      <c r="G2904" s="190">
        <v>12560</v>
      </c>
      <c r="H2904" s="191">
        <v>0.49430000000000002</v>
      </c>
    </row>
    <row r="2905" spans="2:8" x14ac:dyDescent="0.25">
      <c r="B2905" s="190">
        <v>51175</v>
      </c>
      <c r="C2905" s="190" t="s">
        <v>16165</v>
      </c>
      <c r="D2905" s="190" t="s">
        <v>51</v>
      </c>
      <c r="E2905" s="190" t="s">
        <v>1904</v>
      </c>
      <c r="F2905" s="190" t="s">
        <v>17254</v>
      </c>
      <c r="G2905" s="190">
        <v>8002</v>
      </c>
      <c r="H2905" s="191">
        <v>0.52700000000000002</v>
      </c>
    </row>
    <row r="2906" spans="2:8" x14ac:dyDescent="0.25">
      <c r="B2906" s="190">
        <v>51177</v>
      </c>
      <c r="C2906" s="190" t="s">
        <v>16169</v>
      </c>
      <c r="D2906" s="190" t="s">
        <v>51</v>
      </c>
      <c r="E2906" s="190" t="s">
        <v>1914</v>
      </c>
      <c r="F2906" s="190" t="s">
        <v>17254</v>
      </c>
      <c r="G2906" s="190">
        <v>64031</v>
      </c>
      <c r="H2906" s="191">
        <v>0.59130000000000005</v>
      </c>
    </row>
    <row r="2907" spans="2:8" x14ac:dyDescent="0.25">
      <c r="B2907" s="190">
        <v>51179</v>
      </c>
      <c r="C2907" s="190" t="s">
        <v>16171</v>
      </c>
      <c r="D2907" s="190" t="s">
        <v>51</v>
      </c>
      <c r="E2907" s="190" t="s">
        <v>1923</v>
      </c>
      <c r="F2907" s="190" t="s">
        <v>17254</v>
      </c>
      <c r="G2907" s="190">
        <v>73077</v>
      </c>
      <c r="H2907" s="191">
        <v>0.60580000000000001</v>
      </c>
    </row>
    <row r="2908" spans="2:8" x14ac:dyDescent="0.25">
      <c r="B2908" s="190">
        <v>51181</v>
      </c>
      <c r="C2908" s="190" t="s">
        <v>16173</v>
      </c>
      <c r="D2908" s="190" t="s">
        <v>51</v>
      </c>
      <c r="E2908" s="190" t="s">
        <v>1920</v>
      </c>
      <c r="F2908" s="190" t="s">
        <v>17254</v>
      </c>
      <c r="G2908" s="190">
        <v>3504</v>
      </c>
      <c r="H2908" s="191">
        <v>0.58090000000000008</v>
      </c>
    </row>
    <row r="2909" spans="2:8" x14ac:dyDescent="0.25">
      <c r="B2909" s="190">
        <v>51183</v>
      </c>
      <c r="C2909" s="190" t="s">
        <v>16177</v>
      </c>
      <c r="D2909" s="190" t="s">
        <v>51</v>
      </c>
      <c r="E2909" s="190" t="s">
        <v>152</v>
      </c>
      <c r="F2909" s="190" t="s">
        <v>17254</v>
      </c>
      <c r="G2909" s="190">
        <v>4468</v>
      </c>
      <c r="H2909" s="191">
        <v>0.42</v>
      </c>
    </row>
    <row r="2910" spans="2:8" x14ac:dyDescent="0.25">
      <c r="B2910" s="190">
        <v>51185</v>
      </c>
      <c r="C2910" s="190" t="s">
        <v>16179</v>
      </c>
      <c r="D2910" s="190" t="s">
        <v>51</v>
      </c>
      <c r="E2910" s="190" t="s">
        <v>1941</v>
      </c>
      <c r="F2910" s="190" t="s">
        <v>17254</v>
      </c>
      <c r="G2910" s="190">
        <v>22915</v>
      </c>
      <c r="H2910" s="191">
        <v>0.59989999999999999</v>
      </c>
    </row>
    <row r="2911" spans="2:8" x14ac:dyDescent="0.25">
      <c r="B2911" s="190">
        <v>51187</v>
      </c>
      <c r="C2911" s="190" t="s">
        <v>16183</v>
      </c>
      <c r="D2911" s="190" t="s">
        <v>51</v>
      </c>
      <c r="E2911" s="190" t="s">
        <v>783</v>
      </c>
      <c r="F2911" s="190" t="s">
        <v>17254</v>
      </c>
      <c r="G2911" s="190">
        <v>18307</v>
      </c>
      <c r="H2911" s="191">
        <v>0.57030000000000003</v>
      </c>
    </row>
    <row r="2912" spans="2:8" x14ac:dyDescent="0.25">
      <c r="B2912" s="190">
        <v>51191</v>
      </c>
      <c r="C2912" s="190" t="s">
        <v>16187</v>
      </c>
      <c r="D2912" s="190" t="s">
        <v>51</v>
      </c>
      <c r="E2912" s="190" t="s">
        <v>271</v>
      </c>
      <c r="F2912" s="190" t="s">
        <v>17254</v>
      </c>
      <c r="G2912" s="190">
        <v>25661</v>
      </c>
      <c r="H2912" s="191">
        <v>0.55779999999999996</v>
      </c>
    </row>
    <row r="2913" spans="2:8" x14ac:dyDescent="0.25">
      <c r="B2913" s="190">
        <v>51193</v>
      </c>
      <c r="C2913" s="190" t="s">
        <v>16189</v>
      </c>
      <c r="D2913" s="190" t="s">
        <v>51</v>
      </c>
      <c r="E2913" s="190" t="s">
        <v>1691</v>
      </c>
      <c r="F2913" s="190" t="s">
        <v>17254</v>
      </c>
      <c r="G2913" s="190">
        <v>9459</v>
      </c>
      <c r="H2913" s="191">
        <v>0.60429999999999995</v>
      </c>
    </row>
    <row r="2914" spans="2:8" x14ac:dyDescent="0.25">
      <c r="B2914" s="190">
        <v>51195</v>
      </c>
      <c r="C2914" s="190" t="s">
        <v>16193</v>
      </c>
      <c r="D2914" s="190" t="s">
        <v>51</v>
      </c>
      <c r="E2914" s="190" t="s">
        <v>1959</v>
      </c>
      <c r="F2914" s="190" t="s">
        <v>17254</v>
      </c>
      <c r="G2914" s="190">
        <v>20860</v>
      </c>
      <c r="H2914" s="191">
        <v>0.60960000000000003</v>
      </c>
    </row>
    <row r="2915" spans="2:8" x14ac:dyDescent="0.25">
      <c r="B2915" s="190">
        <v>51197</v>
      </c>
      <c r="C2915" s="190" t="s">
        <v>16197</v>
      </c>
      <c r="D2915" s="190" t="s">
        <v>51</v>
      </c>
      <c r="E2915" s="190" t="s">
        <v>1964</v>
      </c>
      <c r="F2915" s="190" t="s">
        <v>17254</v>
      </c>
      <c r="G2915" s="190">
        <v>13033</v>
      </c>
      <c r="H2915" s="191">
        <v>0.53620000000000001</v>
      </c>
    </row>
    <row r="2916" spans="2:8" x14ac:dyDescent="0.25">
      <c r="B2916" s="190">
        <v>51199</v>
      </c>
      <c r="C2916" s="190" t="s">
        <v>16201</v>
      </c>
      <c r="D2916" s="190" t="s">
        <v>51</v>
      </c>
      <c r="E2916" s="190" t="s">
        <v>634</v>
      </c>
      <c r="F2916" s="190" t="s">
        <v>17254</v>
      </c>
      <c r="G2916" s="190">
        <v>32423</v>
      </c>
      <c r="H2916" s="191">
        <v>0.59160000000000001</v>
      </c>
    </row>
    <row r="2917" spans="2:8" x14ac:dyDescent="0.25">
      <c r="B2917" s="190">
        <v>51510</v>
      </c>
      <c r="C2917" s="190" t="s">
        <v>16203</v>
      </c>
      <c r="D2917" s="190" t="s">
        <v>51</v>
      </c>
      <c r="E2917" s="190" t="s">
        <v>1972</v>
      </c>
      <c r="F2917" s="190" t="s">
        <v>17254</v>
      </c>
      <c r="G2917" s="190">
        <v>56318</v>
      </c>
      <c r="H2917" s="191">
        <v>0.44079999999999997</v>
      </c>
    </row>
    <row r="2918" spans="2:8" x14ac:dyDescent="0.25">
      <c r="B2918" s="190">
        <v>51520</v>
      </c>
      <c r="C2918" s="190" t="s">
        <v>16205</v>
      </c>
      <c r="D2918" s="190" t="s">
        <v>51</v>
      </c>
      <c r="E2918" s="190" t="s">
        <v>1976</v>
      </c>
      <c r="F2918" s="190" t="s">
        <v>17254</v>
      </c>
      <c r="G2918" s="190">
        <v>6017</v>
      </c>
      <c r="H2918" s="191">
        <v>0.43640000000000001</v>
      </c>
    </row>
    <row r="2919" spans="2:8" x14ac:dyDescent="0.25">
      <c r="B2919" s="190">
        <v>51530</v>
      </c>
      <c r="C2919" s="190" t="s">
        <v>16207</v>
      </c>
      <c r="D2919" s="190" t="s">
        <v>51</v>
      </c>
      <c r="E2919" s="190" t="s">
        <v>1982</v>
      </c>
      <c r="F2919" s="190" t="s">
        <v>17254</v>
      </c>
      <c r="G2919" s="190">
        <v>2512</v>
      </c>
      <c r="H2919" s="191">
        <v>0.48619999999999997</v>
      </c>
    </row>
    <row r="2920" spans="2:8" x14ac:dyDescent="0.25">
      <c r="B2920" s="190">
        <v>51540</v>
      </c>
      <c r="C2920" s="190" t="s">
        <v>16209</v>
      </c>
      <c r="D2920" s="190" t="s">
        <v>51</v>
      </c>
      <c r="E2920" s="190" t="s">
        <v>1988</v>
      </c>
      <c r="F2920" s="190" t="s">
        <v>17254</v>
      </c>
      <c r="G2920" s="190">
        <v>14017</v>
      </c>
      <c r="H2920" s="191">
        <v>0.34389999999999998</v>
      </c>
    </row>
    <row r="2921" spans="2:8" x14ac:dyDescent="0.25">
      <c r="B2921" s="190">
        <v>51550</v>
      </c>
      <c r="C2921" s="190" t="s">
        <v>16211</v>
      </c>
      <c r="D2921" s="190" t="s">
        <v>51</v>
      </c>
      <c r="E2921" s="190" t="s">
        <v>1992</v>
      </c>
      <c r="F2921" s="190" t="s">
        <v>17254</v>
      </c>
      <c r="G2921" s="190">
        <v>108750</v>
      </c>
      <c r="H2921" s="191">
        <v>0.56100000000000005</v>
      </c>
    </row>
    <row r="2922" spans="2:8" x14ac:dyDescent="0.25">
      <c r="B2922" s="190">
        <v>51570</v>
      </c>
      <c r="C2922" s="190" t="s">
        <v>16213</v>
      </c>
      <c r="D2922" s="190" t="s">
        <v>51</v>
      </c>
      <c r="E2922" s="190" t="s">
        <v>1995</v>
      </c>
      <c r="F2922" s="190" t="s">
        <v>17254</v>
      </c>
      <c r="G2922" s="190">
        <v>7519</v>
      </c>
      <c r="H2922" s="191">
        <v>0.54600000000000004</v>
      </c>
    </row>
    <row r="2923" spans="2:8" x14ac:dyDescent="0.25">
      <c r="B2923" s="190">
        <v>51580</v>
      </c>
      <c r="C2923" s="190" t="s">
        <v>16215</v>
      </c>
      <c r="D2923" s="190" t="s">
        <v>51</v>
      </c>
      <c r="E2923" s="190" t="s">
        <v>2000</v>
      </c>
      <c r="F2923" s="190" t="s">
        <v>17254</v>
      </c>
      <c r="G2923" s="190">
        <v>2380</v>
      </c>
      <c r="H2923" s="191">
        <v>0.5242</v>
      </c>
    </row>
    <row r="2924" spans="2:8" x14ac:dyDescent="0.25">
      <c r="B2924" s="190">
        <v>51590</v>
      </c>
      <c r="C2924" s="190" t="s">
        <v>16217</v>
      </c>
      <c r="D2924" s="190" t="s">
        <v>51</v>
      </c>
      <c r="E2924" s="190" t="s">
        <v>2004</v>
      </c>
      <c r="F2924" s="190" t="s">
        <v>17254</v>
      </c>
      <c r="G2924" s="190">
        <v>12486</v>
      </c>
      <c r="H2924" s="191">
        <v>0.37979999999999997</v>
      </c>
    </row>
    <row r="2925" spans="2:8" x14ac:dyDescent="0.25">
      <c r="B2925" s="190">
        <v>51595</v>
      </c>
      <c r="C2925" s="190" t="s">
        <v>16219</v>
      </c>
      <c r="D2925" s="190" t="s">
        <v>51</v>
      </c>
      <c r="E2925" s="190" t="s">
        <v>2007</v>
      </c>
      <c r="F2925" s="190" t="s">
        <v>17254</v>
      </c>
      <c r="G2925" s="190">
        <v>1730</v>
      </c>
      <c r="H2925" s="191">
        <v>0.38719999999999999</v>
      </c>
    </row>
    <row r="2926" spans="2:8" x14ac:dyDescent="0.25">
      <c r="B2926" s="190">
        <v>51600</v>
      </c>
      <c r="C2926" s="190" t="s">
        <v>16221</v>
      </c>
      <c r="D2926" s="190" t="s">
        <v>51</v>
      </c>
      <c r="E2926" s="190" t="s">
        <v>2011</v>
      </c>
      <c r="F2926" s="190" t="s">
        <v>17254</v>
      </c>
      <c r="G2926" s="190">
        <v>10003</v>
      </c>
      <c r="H2926" s="191">
        <v>0.51819999999999999</v>
      </c>
    </row>
    <row r="2927" spans="2:8" x14ac:dyDescent="0.25">
      <c r="B2927" s="190">
        <v>51610</v>
      </c>
      <c r="C2927" s="190" t="s">
        <v>16223</v>
      </c>
      <c r="D2927" s="190" t="s">
        <v>51</v>
      </c>
      <c r="E2927" s="190" t="s">
        <v>2016</v>
      </c>
      <c r="F2927" s="190" t="s">
        <v>17254</v>
      </c>
      <c r="G2927" s="190">
        <v>6244</v>
      </c>
      <c r="H2927" s="191">
        <v>0.53310000000000002</v>
      </c>
    </row>
    <row r="2928" spans="2:8" x14ac:dyDescent="0.25">
      <c r="B2928" s="190">
        <v>51620</v>
      </c>
      <c r="C2928" s="190" t="s">
        <v>16225</v>
      </c>
      <c r="D2928" s="190" t="s">
        <v>51</v>
      </c>
      <c r="E2928" s="190" t="s">
        <v>2018</v>
      </c>
      <c r="F2928" s="190" t="s">
        <v>17254</v>
      </c>
      <c r="G2928" s="190">
        <v>2626</v>
      </c>
      <c r="H2928" s="191">
        <v>0.42060000000000003</v>
      </c>
    </row>
    <row r="2929" spans="2:8" x14ac:dyDescent="0.25">
      <c r="B2929" s="190">
        <v>51630</v>
      </c>
      <c r="C2929" s="190" t="s">
        <v>16227</v>
      </c>
      <c r="D2929" s="190" t="s">
        <v>51</v>
      </c>
      <c r="E2929" s="190" t="s">
        <v>2020</v>
      </c>
      <c r="F2929" s="190" t="s">
        <v>17254</v>
      </c>
      <c r="G2929" s="190">
        <v>8186</v>
      </c>
      <c r="H2929" s="191">
        <v>0.3543</v>
      </c>
    </row>
    <row r="2930" spans="2:8" x14ac:dyDescent="0.25">
      <c r="B2930" s="190">
        <v>51640</v>
      </c>
      <c r="C2930" s="190" t="s">
        <v>16229</v>
      </c>
      <c r="D2930" s="190" t="s">
        <v>51</v>
      </c>
      <c r="E2930" s="190" t="s">
        <v>2023</v>
      </c>
      <c r="F2930" s="190" t="s">
        <v>17254</v>
      </c>
      <c r="G2930" s="190">
        <v>2104</v>
      </c>
      <c r="H2930" s="191">
        <v>0.39560000000000001</v>
      </c>
    </row>
    <row r="2931" spans="2:8" x14ac:dyDescent="0.25">
      <c r="B2931" s="190">
        <v>51650</v>
      </c>
      <c r="C2931" s="190" t="s">
        <v>16231</v>
      </c>
      <c r="D2931" s="190" t="s">
        <v>51</v>
      </c>
      <c r="E2931" s="190" t="s">
        <v>2026</v>
      </c>
      <c r="F2931" s="190" t="s">
        <v>17254</v>
      </c>
      <c r="G2931" s="190">
        <v>51124</v>
      </c>
      <c r="H2931" s="191">
        <v>0.46909999999999996</v>
      </c>
    </row>
    <row r="2932" spans="2:8" x14ac:dyDescent="0.25">
      <c r="B2932" s="190">
        <v>51660</v>
      </c>
      <c r="C2932" s="190" t="s">
        <v>16233</v>
      </c>
      <c r="D2932" s="190" t="s">
        <v>51</v>
      </c>
      <c r="E2932" s="190" t="s">
        <v>2031</v>
      </c>
      <c r="F2932" s="190" t="s">
        <v>17254</v>
      </c>
      <c r="G2932" s="190">
        <v>13332</v>
      </c>
      <c r="H2932" s="191">
        <v>0.29100000000000004</v>
      </c>
    </row>
    <row r="2933" spans="2:8" x14ac:dyDescent="0.25">
      <c r="B2933" s="190">
        <v>51670</v>
      </c>
      <c r="C2933" s="190" t="s">
        <v>16235</v>
      </c>
      <c r="D2933" s="190" t="s">
        <v>51</v>
      </c>
      <c r="E2933" s="190" t="s">
        <v>2034</v>
      </c>
      <c r="F2933" s="190" t="s">
        <v>17254</v>
      </c>
      <c r="G2933" s="190">
        <v>6865</v>
      </c>
      <c r="H2933" s="191">
        <v>0.39649999999999996</v>
      </c>
    </row>
    <row r="2934" spans="2:8" x14ac:dyDescent="0.25">
      <c r="B2934" s="190">
        <v>51678</v>
      </c>
      <c r="C2934" s="190" t="s">
        <v>16237</v>
      </c>
      <c r="D2934" s="190" t="s">
        <v>51</v>
      </c>
      <c r="E2934" s="190" t="s">
        <v>2036</v>
      </c>
      <c r="F2934" s="190" t="s">
        <v>17254</v>
      </c>
      <c r="G2934" s="190">
        <v>2303</v>
      </c>
      <c r="H2934" s="191">
        <v>0.3427</v>
      </c>
    </row>
    <row r="2935" spans="2:8" x14ac:dyDescent="0.25">
      <c r="B2935" s="190">
        <v>51680</v>
      </c>
      <c r="C2935" s="190" t="s">
        <v>16239</v>
      </c>
      <c r="D2935" s="190" t="s">
        <v>51</v>
      </c>
      <c r="E2935" s="190" t="s">
        <v>2038</v>
      </c>
      <c r="F2935" s="190" t="s">
        <v>17254</v>
      </c>
      <c r="G2935" s="190">
        <v>25744</v>
      </c>
      <c r="H2935" s="191">
        <v>0.38170000000000004</v>
      </c>
    </row>
    <row r="2936" spans="2:8" x14ac:dyDescent="0.25">
      <c r="B2936" s="190">
        <v>51683</v>
      </c>
      <c r="C2936" s="190" t="s">
        <v>16241</v>
      </c>
      <c r="D2936" s="190" t="s">
        <v>51</v>
      </c>
      <c r="E2936" s="190" t="s">
        <v>2042</v>
      </c>
      <c r="F2936" s="190" t="s">
        <v>17254</v>
      </c>
      <c r="G2936" s="190">
        <v>15233</v>
      </c>
      <c r="H2936" s="191">
        <v>0.49209999999999998</v>
      </c>
    </row>
    <row r="2937" spans="2:8" x14ac:dyDescent="0.25">
      <c r="B2937" s="190">
        <v>51685</v>
      </c>
      <c r="C2937" s="190" t="s">
        <v>16243</v>
      </c>
      <c r="D2937" s="190" t="s">
        <v>51</v>
      </c>
      <c r="E2937" s="190" t="s">
        <v>2045</v>
      </c>
      <c r="F2937" s="190" t="s">
        <v>17254</v>
      </c>
      <c r="G2937" s="190">
        <v>4835</v>
      </c>
      <c r="H2937" s="191">
        <v>0.38659999999999994</v>
      </c>
    </row>
    <row r="2938" spans="2:8" x14ac:dyDescent="0.25">
      <c r="B2938" s="190">
        <v>51690</v>
      </c>
      <c r="C2938" s="190" t="s">
        <v>16245</v>
      </c>
      <c r="D2938" s="190" t="s">
        <v>51</v>
      </c>
      <c r="E2938" s="190" t="s">
        <v>2047</v>
      </c>
      <c r="F2938" s="190" t="s">
        <v>17254</v>
      </c>
      <c r="G2938" s="190">
        <v>4087</v>
      </c>
      <c r="H2938" s="191">
        <v>0.3957</v>
      </c>
    </row>
    <row r="2939" spans="2:8" x14ac:dyDescent="0.25">
      <c r="B2939" s="190">
        <v>51700</v>
      </c>
      <c r="C2939" s="190" t="s">
        <v>16247</v>
      </c>
      <c r="D2939" s="190" t="s">
        <v>51</v>
      </c>
      <c r="E2939" s="190" t="s">
        <v>2050</v>
      </c>
      <c r="F2939" s="190" t="s">
        <v>17254</v>
      </c>
      <c r="G2939" s="190">
        <v>62907</v>
      </c>
      <c r="H2939" s="191">
        <v>0.4471</v>
      </c>
    </row>
    <row r="2940" spans="2:8" x14ac:dyDescent="0.25">
      <c r="B2940" s="190">
        <v>51710</v>
      </c>
      <c r="C2940" s="190" t="s">
        <v>16249</v>
      </c>
      <c r="D2940" s="190" t="s">
        <v>51</v>
      </c>
      <c r="E2940" s="190" t="s">
        <v>2055</v>
      </c>
      <c r="F2940" s="190" t="s">
        <v>17254</v>
      </c>
      <c r="G2940" s="190">
        <v>74041</v>
      </c>
      <c r="H2940" s="191">
        <v>0.37369999999999998</v>
      </c>
    </row>
    <row r="2941" spans="2:8" x14ac:dyDescent="0.25">
      <c r="B2941" s="190">
        <v>51720</v>
      </c>
      <c r="C2941" s="190" t="s">
        <v>16251</v>
      </c>
      <c r="D2941" s="190" t="s">
        <v>51</v>
      </c>
      <c r="E2941" s="190" t="s">
        <v>2057</v>
      </c>
      <c r="F2941" s="190" t="s">
        <v>17254</v>
      </c>
      <c r="G2941" s="190">
        <v>1700</v>
      </c>
      <c r="H2941" s="191">
        <v>0.51960000000000006</v>
      </c>
    </row>
    <row r="2942" spans="2:8" x14ac:dyDescent="0.25">
      <c r="B2942" s="190">
        <v>51730</v>
      </c>
      <c r="C2942" s="190" t="s">
        <v>16253</v>
      </c>
      <c r="D2942" s="190" t="s">
        <v>51</v>
      </c>
      <c r="E2942" s="190" t="s">
        <v>2059</v>
      </c>
      <c r="F2942" s="190" t="s">
        <v>17254</v>
      </c>
      <c r="G2942" s="190">
        <v>8297</v>
      </c>
      <c r="H2942" s="191">
        <v>0.32280000000000003</v>
      </c>
    </row>
    <row r="2943" spans="2:8" x14ac:dyDescent="0.25">
      <c r="B2943" s="190">
        <v>51735</v>
      </c>
      <c r="C2943" s="190" t="s">
        <v>16255</v>
      </c>
      <c r="D2943" s="190" t="s">
        <v>51</v>
      </c>
      <c r="E2943" s="190" t="s">
        <v>2062</v>
      </c>
      <c r="F2943" s="190" t="s">
        <v>17254</v>
      </c>
      <c r="G2943" s="190">
        <v>6434</v>
      </c>
      <c r="H2943" s="191">
        <v>0.62609999999999999</v>
      </c>
    </row>
    <row r="2944" spans="2:8" x14ac:dyDescent="0.25">
      <c r="B2944" s="190">
        <v>51740</v>
      </c>
      <c r="C2944" s="190" t="s">
        <v>16257</v>
      </c>
      <c r="D2944" s="190" t="s">
        <v>51</v>
      </c>
      <c r="E2944" s="190" t="s">
        <v>2065</v>
      </c>
      <c r="F2944" s="190" t="s">
        <v>17254</v>
      </c>
      <c r="G2944" s="190">
        <v>32014</v>
      </c>
      <c r="H2944" s="191">
        <v>0.43579999999999997</v>
      </c>
    </row>
    <row r="2945" spans="2:8" x14ac:dyDescent="0.25">
      <c r="B2945" s="190">
        <v>51750</v>
      </c>
      <c r="C2945" s="190" t="s">
        <v>16259</v>
      </c>
      <c r="D2945" s="190" t="s">
        <v>51</v>
      </c>
      <c r="E2945" s="190" t="s">
        <v>2069</v>
      </c>
      <c r="F2945" s="190" t="s">
        <v>17254</v>
      </c>
      <c r="G2945" s="190">
        <v>4372</v>
      </c>
      <c r="H2945" s="191">
        <v>0.27350000000000002</v>
      </c>
    </row>
    <row r="2946" spans="2:8" x14ac:dyDescent="0.25">
      <c r="B2946" s="190">
        <v>51760</v>
      </c>
      <c r="C2946" s="190" t="s">
        <v>16261</v>
      </c>
      <c r="D2946" s="190" t="s">
        <v>51</v>
      </c>
      <c r="E2946" s="190" t="s">
        <v>2072</v>
      </c>
      <c r="F2946" s="190" t="s">
        <v>17254</v>
      </c>
      <c r="G2946" s="190">
        <v>66031</v>
      </c>
      <c r="H2946" s="191">
        <v>0.34979999999999994</v>
      </c>
    </row>
    <row r="2947" spans="2:8" x14ac:dyDescent="0.25">
      <c r="B2947" s="190">
        <v>51770</v>
      </c>
      <c r="C2947" s="190" t="s">
        <v>16263</v>
      </c>
      <c r="D2947" s="190" t="s">
        <v>51</v>
      </c>
      <c r="E2947" s="190" t="s">
        <v>2075</v>
      </c>
      <c r="F2947" s="190" t="s">
        <v>17254</v>
      </c>
      <c r="G2947" s="190">
        <v>31735</v>
      </c>
      <c r="H2947" s="191">
        <v>0.40549999999999997</v>
      </c>
    </row>
    <row r="2948" spans="2:8" x14ac:dyDescent="0.25">
      <c r="B2948" s="190">
        <v>51775</v>
      </c>
      <c r="C2948" s="190" t="s">
        <v>16265</v>
      </c>
      <c r="D2948" s="190" t="s">
        <v>51</v>
      </c>
      <c r="E2948" s="190" t="s">
        <v>2077</v>
      </c>
      <c r="F2948" s="190" t="s">
        <v>17254</v>
      </c>
      <c r="G2948" s="190">
        <v>11371</v>
      </c>
      <c r="H2948" s="191">
        <v>0.53390000000000004</v>
      </c>
    </row>
    <row r="2949" spans="2:8" x14ac:dyDescent="0.25">
      <c r="B2949" s="190">
        <v>51790</v>
      </c>
      <c r="C2949" s="190" t="s">
        <v>16267</v>
      </c>
      <c r="D2949" s="190" t="s">
        <v>51</v>
      </c>
      <c r="E2949" s="190" t="s">
        <v>2080</v>
      </c>
      <c r="F2949" s="190" t="s">
        <v>17254</v>
      </c>
      <c r="G2949" s="190">
        <v>9447</v>
      </c>
      <c r="H2949" s="191">
        <v>0.46639999999999998</v>
      </c>
    </row>
    <row r="2950" spans="2:8" x14ac:dyDescent="0.25">
      <c r="B2950" s="190">
        <v>51800</v>
      </c>
      <c r="C2950" s="190" t="s">
        <v>16269</v>
      </c>
      <c r="D2950" s="190" t="s">
        <v>51</v>
      </c>
      <c r="E2950" s="190" t="s">
        <v>2083</v>
      </c>
      <c r="F2950" s="190" t="s">
        <v>17254</v>
      </c>
      <c r="G2950" s="190">
        <v>39979</v>
      </c>
      <c r="H2950" s="191">
        <v>0.54239999999999999</v>
      </c>
    </row>
    <row r="2951" spans="2:8" x14ac:dyDescent="0.25">
      <c r="B2951" s="190">
        <v>51810</v>
      </c>
      <c r="C2951" s="190" t="s">
        <v>16271</v>
      </c>
      <c r="D2951" s="190" t="s">
        <v>51</v>
      </c>
      <c r="E2951" s="190" t="s">
        <v>2085</v>
      </c>
      <c r="F2951" s="190" t="s">
        <v>17254</v>
      </c>
      <c r="G2951" s="190">
        <v>186019</v>
      </c>
      <c r="H2951" s="191">
        <v>0.52649999999999997</v>
      </c>
    </row>
    <row r="2952" spans="2:8" x14ac:dyDescent="0.25">
      <c r="B2952" s="190">
        <v>51820</v>
      </c>
      <c r="C2952" s="190" t="s">
        <v>16273</v>
      </c>
      <c r="D2952" s="190" t="s">
        <v>51</v>
      </c>
      <c r="E2952" s="190" t="s">
        <v>2089</v>
      </c>
      <c r="F2952" s="190" t="s">
        <v>17254</v>
      </c>
      <c r="G2952" s="190">
        <v>8362</v>
      </c>
      <c r="H2952" s="191">
        <v>0.46850000000000003</v>
      </c>
    </row>
    <row r="2953" spans="2:8" x14ac:dyDescent="0.25">
      <c r="B2953" s="190">
        <v>51830</v>
      </c>
      <c r="C2953" s="190" t="s">
        <v>16275</v>
      </c>
      <c r="D2953" s="190" t="s">
        <v>51</v>
      </c>
      <c r="E2953" s="190" t="s">
        <v>2092</v>
      </c>
      <c r="F2953" s="190" t="s">
        <v>17254</v>
      </c>
      <c r="G2953" s="190">
        <v>5486</v>
      </c>
      <c r="H2953" s="191">
        <v>0.38159999999999994</v>
      </c>
    </row>
    <row r="2954" spans="2:8" x14ac:dyDescent="0.25">
      <c r="B2954" s="190">
        <v>51840</v>
      </c>
      <c r="C2954" s="190" t="s">
        <v>16277</v>
      </c>
      <c r="D2954" s="190" t="s">
        <v>51</v>
      </c>
      <c r="E2954" s="190" t="s">
        <v>2095</v>
      </c>
      <c r="F2954" s="190" t="s">
        <v>17254</v>
      </c>
      <c r="G2954" s="190">
        <v>9850</v>
      </c>
      <c r="H2954" s="191">
        <v>0.44819999999999999</v>
      </c>
    </row>
    <row r="2955" spans="2:8" x14ac:dyDescent="0.25">
      <c r="B2955" s="190">
        <v>53001</v>
      </c>
      <c r="C2955" s="190" t="s">
        <v>16279</v>
      </c>
      <c r="D2955" s="190" t="s">
        <v>52</v>
      </c>
      <c r="E2955" s="190" t="s">
        <v>64</v>
      </c>
      <c r="F2955" s="190" t="s">
        <v>17255</v>
      </c>
      <c r="G2955" s="190">
        <v>6586</v>
      </c>
      <c r="H2955" s="191">
        <v>0.4647</v>
      </c>
    </row>
    <row r="2956" spans="2:8" x14ac:dyDescent="0.25">
      <c r="B2956" s="190">
        <v>53003</v>
      </c>
      <c r="C2956" s="190" t="s">
        <v>16285</v>
      </c>
      <c r="D2956" s="190" t="s">
        <v>52</v>
      </c>
      <c r="E2956" s="190" t="s">
        <v>140</v>
      </c>
      <c r="F2956" s="190" t="s">
        <v>17255</v>
      </c>
      <c r="G2956" s="190">
        <v>9650</v>
      </c>
      <c r="H2956" s="191">
        <v>0.52710000000000001</v>
      </c>
    </row>
    <row r="2957" spans="2:8" x14ac:dyDescent="0.25">
      <c r="B2957" s="190">
        <v>53005</v>
      </c>
      <c r="C2957" s="190" t="s">
        <v>16287</v>
      </c>
      <c r="D2957" s="190" t="s">
        <v>52</v>
      </c>
      <c r="E2957" s="190" t="s">
        <v>129</v>
      </c>
      <c r="F2957" s="190" t="s">
        <v>17255</v>
      </c>
      <c r="G2957" s="190">
        <v>84763</v>
      </c>
      <c r="H2957" s="191">
        <v>0.52739999999999998</v>
      </c>
    </row>
    <row r="2958" spans="2:8" x14ac:dyDescent="0.25">
      <c r="B2958" s="190">
        <v>53007</v>
      </c>
      <c r="C2958" s="190" t="s">
        <v>16291</v>
      </c>
      <c r="D2958" s="190" t="s">
        <v>52</v>
      </c>
      <c r="E2958" s="190" t="s">
        <v>234</v>
      </c>
      <c r="F2958" s="190" t="s">
        <v>17255</v>
      </c>
      <c r="G2958" s="190">
        <v>34086</v>
      </c>
      <c r="H2958" s="191">
        <v>0.54669999999999996</v>
      </c>
    </row>
    <row r="2959" spans="2:8" x14ac:dyDescent="0.25">
      <c r="B2959" s="190">
        <v>53009</v>
      </c>
      <c r="C2959" s="190" t="s">
        <v>16295</v>
      </c>
      <c r="D2959" s="190" t="s">
        <v>52</v>
      </c>
      <c r="E2959" s="190" t="s">
        <v>277</v>
      </c>
      <c r="F2959" s="190" t="s">
        <v>17255</v>
      </c>
      <c r="G2959" s="190">
        <v>36963</v>
      </c>
      <c r="H2959" s="191">
        <v>0.55869999999999997</v>
      </c>
    </row>
    <row r="2960" spans="2:8" x14ac:dyDescent="0.25">
      <c r="B2960" s="190">
        <v>53011</v>
      </c>
      <c r="C2960" s="190" t="s">
        <v>16299</v>
      </c>
      <c r="D2960" s="190" t="s">
        <v>52</v>
      </c>
      <c r="E2960" s="190" t="s">
        <v>122</v>
      </c>
      <c r="F2960" s="190" t="s">
        <v>17255</v>
      </c>
      <c r="G2960" s="190">
        <v>212232</v>
      </c>
      <c r="H2960" s="191">
        <v>0.54270000000000007</v>
      </c>
    </row>
    <row r="2961" spans="2:8" x14ac:dyDescent="0.25">
      <c r="B2961" s="190">
        <v>53013</v>
      </c>
      <c r="C2961" s="190" t="s">
        <v>16301</v>
      </c>
      <c r="D2961" s="190" t="s">
        <v>52</v>
      </c>
      <c r="E2961" s="190" t="s">
        <v>269</v>
      </c>
      <c r="F2961" s="190" t="s">
        <v>17255</v>
      </c>
      <c r="G2961" s="190">
        <v>2119</v>
      </c>
      <c r="H2961" s="191">
        <v>0.60939999999999994</v>
      </c>
    </row>
    <row r="2962" spans="2:8" x14ac:dyDescent="0.25">
      <c r="B2962" s="190">
        <v>53015</v>
      </c>
      <c r="C2962" s="190" t="s">
        <v>16305</v>
      </c>
      <c r="D2962" s="190" t="s">
        <v>52</v>
      </c>
      <c r="E2962" s="190" t="s">
        <v>384</v>
      </c>
      <c r="F2962" s="190" t="s">
        <v>17255</v>
      </c>
      <c r="G2962" s="190">
        <v>46635</v>
      </c>
      <c r="H2962" s="191">
        <v>0.53170000000000006</v>
      </c>
    </row>
    <row r="2963" spans="2:8" x14ac:dyDescent="0.25">
      <c r="B2963" s="190">
        <v>53017</v>
      </c>
      <c r="C2963" s="190" t="s">
        <v>16309</v>
      </c>
      <c r="D2963" s="190" t="s">
        <v>52</v>
      </c>
      <c r="E2963" s="190" t="s">
        <v>169</v>
      </c>
      <c r="F2963" s="190" t="s">
        <v>17255</v>
      </c>
      <c r="G2963" s="190">
        <v>17858</v>
      </c>
      <c r="H2963" s="191">
        <v>0.53010000000000002</v>
      </c>
    </row>
    <row r="2964" spans="2:8" x14ac:dyDescent="0.25">
      <c r="B2964" s="190">
        <v>53019</v>
      </c>
      <c r="C2964" s="190" t="s">
        <v>16311</v>
      </c>
      <c r="D2964" s="190" t="s">
        <v>52</v>
      </c>
      <c r="E2964" s="190" t="s">
        <v>455</v>
      </c>
      <c r="F2964" s="190" t="s">
        <v>17255</v>
      </c>
      <c r="G2964" s="190">
        <v>3982</v>
      </c>
      <c r="H2964" s="191">
        <v>0.59250000000000003</v>
      </c>
    </row>
    <row r="2965" spans="2:8" x14ac:dyDescent="0.25">
      <c r="B2965" s="190">
        <v>53021</v>
      </c>
      <c r="C2965" s="190" t="s">
        <v>16315</v>
      </c>
      <c r="D2965" s="190" t="s">
        <v>52</v>
      </c>
      <c r="E2965" s="190" t="s">
        <v>207</v>
      </c>
      <c r="F2965" s="190" t="s">
        <v>17255</v>
      </c>
      <c r="G2965" s="190">
        <v>34277</v>
      </c>
      <c r="H2965" s="191">
        <v>0.50070000000000003</v>
      </c>
    </row>
    <row r="2966" spans="2:8" x14ac:dyDescent="0.25">
      <c r="B2966" s="190">
        <v>53023</v>
      </c>
      <c r="C2966" s="190" t="s">
        <v>16317</v>
      </c>
      <c r="D2966" s="190" t="s">
        <v>52</v>
      </c>
      <c r="E2966" s="190" t="s">
        <v>419</v>
      </c>
      <c r="F2966" s="190" t="s">
        <v>17255</v>
      </c>
      <c r="G2966" s="190">
        <v>1211</v>
      </c>
      <c r="H2966" s="191">
        <v>0.62390000000000001</v>
      </c>
    </row>
    <row r="2967" spans="2:8" x14ac:dyDescent="0.25">
      <c r="B2967" s="190">
        <v>53025</v>
      </c>
      <c r="C2967" s="190" t="s">
        <v>16321</v>
      </c>
      <c r="D2967" s="190" t="s">
        <v>52</v>
      </c>
      <c r="E2967" s="190" t="s">
        <v>446</v>
      </c>
      <c r="F2967" s="190" t="s">
        <v>17255</v>
      </c>
      <c r="G2967" s="190">
        <v>36442</v>
      </c>
      <c r="H2967" s="191">
        <v>0.49249999999999999</v>
      </c>
    </row>
    <row r="2968" spans="2:8" x14ac:dyDescent="0.25">
      <c r="B2968" s="190">
        <v>53027</v>
      </c>
      <c r="C2968" s="190" t="s">
        <v>16325</v>
      </c>
      <c r="D2968" s="190" t="s">
        <v>52</v>
      </c>
      <c r="E2968" s="190" t="s">
        <v>582</v>
      </c>
      <c r="F2968" s="190" t="s">
        <v>17255</v>
      </c>
      <c r="G2968" s="190">
        <v>32515</v>
      </c>
      <c r="H2968" s="191">
        <v>0.51869999999999994</v>
      </c>
    </row>
    <row r="2969" spans="2:8" x14ac:dyDescent="0.25">
      <c r="B2969" s="190">
        <v>53029</v>
      </c>
      <c r="C2969" s="190" t="s">
        <v>16329</v>
      </c>
      <c r="D2969" s="190" t="s">
        <v>52</v>
      </c>
      <c r="E2969" s="190" t="s">
        <v>617</v>
      </c>
      <c r="F2969" s="190" t="s">
        <v>17255</v>
      </c>
      <c r="G2969" s="190">
        <v>40991</v>
      </c>
      <c r="H2969" s="191">
        <v>0.57540000000000002</v>
      </c>
    </row>
    <row r="2970" spans="2:8" x14ac:dyDescent="0.25">
      <c r="B2970" s="190">
        <v>53031</v>
      </c>
      <c r="C2970" s="190" t="s">
        <v>16333</v>
      </c>
      <c r="D2970" s="190" t="s">
        <v>52</v>
      </c>
      <c r="E2970" s="190" t="s">
        <v>648</v>
      </c>
      <c r="F2970" s="190" t="s">
        <v>17255</v>
      </c>
      <c r="G2970" s="190">
        <v>16667</v>
      </c>
      <c r="H2970" s="191">
        <v>0.58930000000000005</v>
      </c>
    </row>
    <row r="2971" spans="2:8" x14ac:dyDescent="0.25">
      <c r="B2971" s="190">
        <v>53033</v>
      </c>
      <c r="C2971" s="190" t="s">
        <v>16337</v>
      </c>
      <c r="D2971" s="190" t="s">
        <v>52</v>
      </c>
      <c r="E2971" s="190" t="s">
        <v>682</v>
      </c>
      <c r="F2971" s="190" t="s">
        <v>17255</v>
      </c>
      <c r="G2971" s="190">
        <v>891392</v>
      </c>
      <c r="H2971" s="191">
        <v>0.48590000000000005</v>
      </c>
    </row>
    <row r="2972" spans="2:8" x14ac:dyDescent="0.25">
      <c r="B2972" s="190">
        <v>53035</v>
      </c>
      <c r="C2972" s="190" t="s">
        <v>16341</v>
      </c>
      <c r="D2972" s="190" t="s">
        <v>52</v>
      </c>
      <c r="E2972" s="190" t="s">
        <v>712</v>
      </c>
      <c r="F2972" s="190" t="s">
        <v>17255</v>
      </c>
      <c r="G2972" s="190">
        <v>121365</v>
      </c>
      <c r="H2972" s="191">
        <v>0.54700000000000004</v>
      </c>
    </row>
    <row r="2973" spans="2:8" x14ac:dyDescent="0.25">
      <c r="B2973" s="190">
        <v>53037</v>
      </c>
      <c r="C2973" s="190" t="s">
        <v>16345</v>
      </c>
      <c r="D2973" s="190" t="s">
        <v>52</v>
      </c>
      <c r="E2973" s="190" t="s">
        <v>737</v>
      </c>
      <c r="F2973" s="190" t="s">
        <v>17255</v>
      </c>
      <c r="G2973" s="190">
        <v>18324</v>
      </c>
      <c r="H2973" s="191">
        <v>0.43799999999999994</v>
      </c>
    </row>
    <row r="2974" spans="2:8" x14ac:dyDescent="0.25">
      <c r="B2974" s="190">
        <v>53039</v>
      </c>
      <c r="C2974" s="190" t="s">
        <v>16349</v>
      </c>
      <c r="D2974" s="190" t="s">
        <v>52</v>
      </c>
      <c r="E2974" s="190" t="s">
        <v>766</v>
      </c>
      <c r="F2974" s="190" t="s">
        <v>17255</v>
      </c>
      <c r="G2974" s="190">
        <v>10282</v>
      </c>
      <c r="H2974" s="191">
        <v>0.55299999999999994</v>
      </c>
    </row>
    <row r="2975" spans="2:8" x14ac:dyDescent="0.25">
      <c r="B2975" s="190">
        <v>53041</v>
      </c>
      <c r="C2975" s="190" t="s">
        <v>16353</v>
      </c>
      <c r="D2975" s="190" t="s">
        <v>52</v>
      </c>
      <c r="E2975" s="190" t="s">
        <v>791</v>
      </c>
      <c r="F2975" s="190" t="s">
        <v>17255</v>
      </c>
      <c r="G2975" s="190">
        <v>34599</v>
      </c>
      <c r="H2975" s="191">
        <v>0.53390000000000004</v>
      </c>
    </row>
    <row r="2976" spans="2:8" x14ac:dyDescent="0.25">
      <c r="B2976" s="190">
        <v>53043</v>
      </c>
      <c r="C2976" s="190" t="s">
        <v>16357</v>
      </c>
      <c r="D2976" s="190" t="s">
        <v>52</v>
      </c>
      <c r="E2976" s="190" t="s">
        <v>365</v>
      </c>
      <c r="F2976" s="190" t="s">
        <v>17255</v>
      </c>
      <c r="G2976" s="190">
        <v>5766</v>
      </c>
      <c r="H2976" s="191">
        <v>0.61829999999999996</v>
      </c>
    </row>
    <row r="2977" spans="2:8" x14ac:dyDescent="0.25">
      <c r="B2977" s="190">
        <v>53045</v>
      </c>
      <c r="C2977" s="190" t="s">
        <v>16361</v>
      </c>
      <c r="D2977" s="190" t="s">
        <v>52</v>
      </c>
      <c r="E2977" s="190" t="s">
        <v>848</v>
      </c>
      <c r="F2977" s="190" t="s">
        <v>17255</v>
      </c>
      <c r="G2977" s="190">
        <v>30714</v>
      </c>
      <c r="H2977" s="191">
        <v>0.5615</v>
      </c>
    </row>
    <row r="2978" spans="2:8" x14ac:dyDescent="0.25">
      <c r="B2978" s="190">
        <v>53047</v>
      </c>
      <c r="C2978" s="190" t="s">
        <v>16365</v>
      </c>
      <c r="D2978" s="190" t="s">
        <v>52</v>
      </c>
      <c r="E2978" s="190" t="s">
        <v>873</v>
      </c>
      <c r="F2978" s="190" t="s">
        <v>17255</v>
      </c>
      <c r="G2978" s="190">
        <v>18448</v>
      </c>
      <c r="H2978" s="191">
        <v>0.52390000000000003</v>
      </c>
    </row>
    <row r="2979" spans="2:8" x14ac:dyDescent="0.25">
      <c r="B2979" s="190">
        <v>53049</v>
      </c>
      <c r="C2979" s="190" t="s">
        <v>16369</v>
      </c>
      <c r="D2979" s="190" t="s">
        <v>52</v>
      </c>
      <c r="E2979" s="190" t="s">
        <v>896</v>
      </c>
      <c r="F2979" s="190" t="s">
        <v>17255</v>
      </c>
      <c r="G2979" s="190">
        <v>11016</v>
      </c>
      <c r="H2979" s="191">
        <v>0.58799999999999997</v>
      </c>
    </row>
    <row r="2980" spans="2:8" x14ac:dyDescent="0.25">
      <c r="B2980" s="190">
        <v>53051</v>
      </c>
      <c r="C2980" s="190" t="s">
        <v>16373</v>
      </c>
      <c r="D2980" s="190" t="s">
        <v>52</v>
      </c>
      <c r="E2980" s="190" t="s">
        <v>923</v>
      </c>
      <c r="F2980" s="190" t="s">
        <v>17255</v>
      </c>
      <c r="G2980" s="190">
        <v>6890</v>
      </c>
      <c r="H2980" s="191">
        <v>0.59379999999999999</v>
      </c>
    </row>
    <row r="2981" spans="2:8" x14ac:dyDescent="0.25">
      <c r="B2981" s="190">
        <v>53053</v>
      </c>
      <c r="C2981" s="190" t="s">
        <v>16377</v>
      </c>
      <c r="D2981" s="190" t="s">
        <v>52</v>
      </c>
      <c r="E2981" s="190" t="s">
        <v>951</v>
      </c>
      <c r="F2981" s="190" t="s">
        <v>17255</v>
      </c>
      <c r="G2981" s="190">
        <v>365291</v>
      </c>
      <c r="H2981" s="191">
        <v>0.51159999999999994</v>
      </c>
    </row>
    <row r="2982" spans="2:8" x14ac:dyDescent="0.25">
      <c r="B2982" s="190">
        <v>53055</v>
      </c>
      <c r="C2982" s="190" t="s">
        <v>16381</v>
      </c>
      <c r="D2982" s="190" t="s">
        <v>52</v>
      </c>
      <c r="E2982" s="190" t="s">
        <v>735</v>
      </c>
      <c r="F2982" s="190" t="s">
        <v>17255</v>
      </c>
      <c r="G2982" s="190">
        <v>9154</v>
      </c>
      <c r="H2982" s="191">
        <v>0.6038</v>
      </c>
    </row>
    <row r="2983" spans="2:8" x14ac:dyDescent="0.25">
      <c r="B2983" s="190">
        <v>53057</v>
      </c>
      <c r="C2983" s="190" t="s">
        <v>16385</v>
      </c>
      <c r="D2983" s="190" t="s">
        <v>52</v>
      </c>
      <c r="E2983" s="190" t="s">
        <v>998</v>
      </c>
      <c r="F2983" s="190" t="s">
        <v>17255</v>
      </c>
      <c r="G2983" s="190">
        <v>57198</v>
      </c>
      <c r="H2983" s="191">
        <v>0.55399999999999994</v>
      </c>
    </row>
    <row r="2984" spans="2:8" x14ac:dyDescent="0.25">
      <c r="B2984" s="190">
        <v>53059</v>
      </c>
      <c r="C2984" s="190" t="s">
        <v>16389</v>
      </c>
      <c r="D2984" s="190" t="s">
        <v>52</v>
      </c>
      <c r="E2984" s="190" t="s">
        <v>1021</v>
      </c>
      <c r="F2984" s="190" t="s">
        <v>17255</v>
      </c>
      <c r="G2984" s="190">
        <v>5595</v>
      </c>
      <c r="H2984" s="191">
        <v>0.55010000000000003</v>
      </c>
    </row>
    <row r="2985" spans="2:8" x14ac:dyDescent="0.25">
      <c r="B2985" s="190">
        <v>53061</v>
      </c>
      <c r="C2985" s="190" t="s">
        <v>16391</v>
      </c>
      <c r="D2985" s="190" t="s">
        <v>52</v>
      </c>
      <c r="E2985" s="190" t="s">
        <v>1042</v>
      </c>
      <c r="F2985" s="190" t="s">
        <v>17255</v>
      </c>
      <c r="G2985" s="190">
        <v>345445</v>
      </c>
      <c r="H2985" s="191">
        <v>0.53090000000000004</v>
      </c>
    </row>
    <row r="2986" spans="2:8" x14ac:dyDescent="0.25">
      <c r="B2986" s="190">
        <v>53063</v>
      </c>
      <c r="C2986" s="190" t="s">
        <v>16393</v>
      </c>
      <c r="D2986" s="190" t="s">
        <v>52</v>
      </c>
      <c r="E2986" s="190" t="s">
        <v>1068</v>
      </c>
      <c r="F2986" s="190" t="s">
        <v>17255</v>
      </c>
      <c r="G2986" s="190">
        <v>216556</v>
      </c>
      <c r="H2986" s="191">
        <v>0.50219999999999998</v>
      </c>
    </row>
    <row r="2987" spans="2:8" x14ac:dyDescent="0.25">
      <c r="B2987" s="190">
        <v>53065</v>
      </c>
      <c r="C2987" s="190" t="s">
        <v>16397</v>
      </c>
      <c r="D2987" s="190" t="s">
        <v>52</v>
      </c>
      <c r="E2987" s="190" t="s">
        <v>1096</v>
      </c>
      <c r="F2987" s="190" t="s">
        <v>17255</v>
      </c>
      <c r="G2987" s="190">
        <v>21761</v>
      </c>
      <c r="H2987" s="191">
        <v>0.57040000000000002</v>
      </c>
    </row>
    <row r="2988" spans="2:8" x14ac:dyDescent="0.25">
      <c r="B2988" s="190">
        <v>53067</v>
      </c>
      <c r="C2988" s="190" t="s">
        <v>16401</v>
      </c>
      <c r="D2988" s="190" t="s">
        <v>52</v>
      </c>
      <c r="E2988" s="190" t="s">
        <v>1111</v>
      </c>
      <c r="F2988" s="190" t="s">
        <v>17255</v>
      </c>
      <c r="G2988" s="190">
        <v>129529</v>
      </c>
      <c r="H2988" s="191">
        <v>0.5474</v>
      </c>
    </row>
    <row r="2989" spans="2:8" x14ac:dyDescent="0.25">
      <c r="B2989" s="190">
        <v>53069</v>
      </c>
      <c r="C2989" s="190" t="s">
        <v>16405</v>
      </c>
      <c r="D2989" s="190" t="s">
        <v>52</v>
      </c>
      <c r="E2989" s="190" t="s">
        <v>1137</v>
      </c>
      <c r="F2989" s="190" t="s">
        <v>17255</v>
      </c>
      <c r="G2989" s="190">
        <v>2252</v>
      </c>
      <c r="H2989" s="191">
        <v>0.61199999999999999</v>
      </c>
    </row>
    <row r="2990" spans="2:8" x14ac:dyDescent="0.25">
      <c r="B2990" s="190">
        <v>53071</v>
      </c>
      <c r="C2990" s="190" t="s">
        <v>16409</v>
      </c>
      <c r="D2990" s="190" t="s">
        <v>52</v>
      </c>
      <c r="E2990" s="190" t="s">
        <v>1156</v>
      </c>
      <c r="F2990" s="190" t="s">
        <v>17255</v>
      </c>
      <c r="G2990" s="190">
        <v>23926</v>
      </c>
      <c r="H2990" s="191">
        <v>0.47859999999999997</v>
      </c>
    </row>
    <row r="2991" spans="2:8" x14ac:dyDescent="0.25">
      <c r="B2991" s="190">
        <v>53073</v>
      </c>
      <c r="C2991" s="190" t="s">
        <v>16413</v>
      </c>
      <c r="D2991" s="190" t="s">
        <v>52</v>
      </c>
      <c r="E2991" s="190" t="s">
        <v>1180</v>
      </c>
      <c r="F2991" s="190" t="s">
        <v>17255</v>
      </c>
      <c r="G2991" s="190">
        <v>96923</v>
      </c>
      <c r="H2991" s="191">
        <v>0.50629999999999997</v>
      </c>
    </row>
    <row r="2992" spans="2:8" x14ac:dyDescent="0.25">
      <c r="B2992" s="190">
        <v>53075</v>
      </c>
      <c r="C2992" s="190" t="s">
        <v>16417</v>
      </c>
      <c r="D2992" s="190" t="s">
        <v>52</v>
      </c>
      <c r="E2992" s="190" t="s">
        <v>1202</v>
      </c>
      <c r="F2992" s="190" t="s">
        <v>17255</v>
      </c>
      <c r="G2992" s="190">
        <v>14667</v>
      </c>
      <c r="H2992" s="191">
        <v>0.33889999999999998</v>
      </c>
    </row>
    <row r="2993" spans="2:8" x14ac:dyDescent="0.25">
      <c r="B2993" s="190">
        <v>53077</v>
      </c>
      <c r="C2993" s="190" t="s">
        <v>16421</v>
      </c>
      <c r="D2993" s="190" t="s">
        <v>52</v>
      </c>
      <c r="E2993" s="190" t="s">
        <v>1220</v>
      </c>
      <c r="F2993" s="190" t="s">
        <v>17255</v>
      </c>
      <c r="G2993" s="190">
        <v>87219</v>
      </c>
      <c r="H2993" s="191">
        <v>0.46649999999999997</v>
      </c>
    </row>
    <row r="2994" spans="2:8" x14ac:dyDescent="0.25">
      <c r="B2994" s="190">
        <v>54001</v>
      </c>
      <c r="C2994" s="190" t="s">
        <v>16425</v>
      </c>
      <c r="D2994" s="190" t="s">
        <v>53</v>
      </c>
      <c r="E2994" s="190" t="s">
        <v>97</v>
      </c>
      <c r="F2994" s="190" t="s">
        <v>17256</v>
      </c>
      <c r="G2994" s="190">
        <v>7798</v>
      </c>
      <c r="H2994" s="191">
        <v>0.54830000000000001</v>
      </c>
    </row>
    <row r="2995" spans="2:8" x14ac:dyDescent="0.25">
      <c r="B2995" s="190">
        <v>54003</v>
      </c>
      <c r="C2995" s="190" t="s">
        <v>16431</v>
      </c>
      <c r="D2995" s="190" t="s">
        <v>53</v>
      </c>
      <c r="E2995" s="190" t="s">
        <v>141</v>
      </c>
      <c r="F2995" s="190" t="s">
        <v>17256</v>
      </c>
      <c r="G2995" s="190">
        <v>52953</v>
      </c>
      <c r="H2995" s="191">
        <v>0.54159999999999997</v>
      </c>
    </row>
    <row r="2996" spans="2:8" x14ac:dyDescent="0.25">
      <c r="B2996" s="190">
        <v>54005</v>
      </c>
      <c r="C2996" s="190" t="s">
        <v>16435</v>
      </c>
      <c r="D2996" s="190" t="s">
        <v>53</v>
      </c>
      <c r="E2996" s="190" t="s">
        <v>188</v>
      </c>
      <c r="F2996" s="190" t="s">
        <v>17256</v>
      </c>
      <c r="G2996" s="190">
        <v>14119</v>
      </c>
      <c r="H2996" s="191">
        <v>0.70569999999999988</v>
      </c>
    </row>
    <row r="2997" spans="2:8" x14ac:dyDescent="0.25">
      <c r="B2997" s="190">
        <v>54007</v>
      </c>
      <c r="C2997" s="190" t="s">
        <v>16439</v>
      </c>
      <c r="D2997" s="190" t="s">
        <v>53</v>
      </c>
      <c r="E2997" s="190" t="s">
        <v>235</v>
      </c>
      <c r="F2997" s="190" t="s">
        <v>17256</v>
      </c>
      <c r="G2997" s="190">
        <v>6628</v>
      </c>
      <c r="H2997" s="191">
        <v>0.57889999999999997</v>
      </c>
    </row>
    <row r="2998" spans="2:8" x14ac:dyDescent="0.25">
      <c r="B2998" s="190">
        <v>54009</v>
      </c>
      <c r="C2998" s="190" t="s">
        <v>16443</v>
      </c>
      <c r="D2998" s="190" t="s">
        <v>53</v>
      </c>
      <c r="E2998" s="190" t="s">
        <v>278</v>
      </c>
      <c r="F2998" s="190" t="s">
        <v>17256</v>
      </c>
      <c r="G2998" s="190">
        <v>10575</v>
      </c>
      <c r="H2998" s="191">
        <v>0.56380000000000008</v>
      </c>
    </row>
    <row r="2999" spans="2:8" x14ac:dyDescent="0.25">
      <c r="B2999" s="190">
        <v>54011</v>
      </c>
      <c r="C2999" s="190" t="s">
        <v>16445</v>
      </c>
      <c r="D2999" s="190" t="s">
        <v>53</v>
      </c>
      <c r="E2999" s="190" t="s">
        <v>313</v>
      </c>
      <c r="F2999" s="190" t="s">
        <v>17256</v>
      </c>
      <c r="G2999" s="190">
        <v>35228</v>
      </c>
      <c r="H2999" s="191">
        <v>0.46679999999999999</v>
      </c>
    </row>
    <row r="3000" spans="2:8" x14ac:dyDescent="0.25">
      <c r="B3000" s="190">
        <v>54013</v>
      </c>
      <c r="C3000" s="190" t="s">
        <v>16447</v>
      </c>
      <c r="D3000" s="190" t="s">
        <v>53</v>
      </c>
      <c r="E3000" s="190" t="s">
        <v>321</v>
      </c>
      <c r="F3000" s="190" t="s">
        <v>17256</v>
      </c>
      <c r="G3000" s="190">
        <v>4166</v>
      </c>
      <c r="H3000" s="191">
        <v>0.6715000000000001</v>
      </c>
    </row>
    <row r="3001" spans="2:8" x14ac:dyDescent="0.25">
      <c r="B3001" s="190">
        <v>54015</v>
      </c>
      <c r="C3001" s="190" t="s">
        <v>16451</v>
      </c>
      <c r="D3001" s="190" t="s">
        <v>53</v>
      </c>
      <c r="E3001" s="190" t="s">
        <v>385</v>
      </c>
      <c r="F3001" s="190" t="s">
        <v>17256</v>
      </c>
      <c r="G3001" s="190">
        <v>4410</v>
      </c>
      <c r="H3001" s="191">
        <v>0.60709999999999997</v>
      </c>
    </row>
    <row r="3002" spans="2:8" x14ac:dyDescent="0.25">
      <c r="B3002" s="190">
        <v>54017</v>
      </c>
      <c r="C3002" s="190" t="s">
        <v>16455</v>
      </c>
      <c r="D3002" s="190" t="s">
        <v>53</v>
      </c>
      <c r="E3002" s="190" t="s">
        <v>421</v>
      </c>
      <c r="F3002" s="190" t="s">
        <v>17256</v>
      </c>
      <c r="G3002" s="190">
        <v>4093</v>
      </c>
      <c r="H3002" s="191">
        <v>0.60150000000000003</v>
      </c>
    </row>
    <row r="3003" spans="2:8" x14ac:dyDescent="0.25">
      <c r="B3003" s="190">
        <v>54019</v>
      </c>
      <c r="C3003" s="190" t="s">
        <v>16459</v>
      </c>
      <c r="D3003" s="190" t="s">
        <v>53</v>
      </c>
      <c r="E3003" s="190" t="s">
        <v>456</v>
      </c>
      <c r="F3003" s="190" t="s">
        <v>17256</v>
      </c>
      <c r="G3003" s="190">
        <v>23421</v>
      </c>
      <c r="H3003" s="191">
        <v>0.60880000000000001</v>
      </c>
    </row>
    <row r="3004" spans="2:8" x14ac:dyDescent="0.25">
      <c r="B3004" s="190">
        <v>54021</v>
      </c>
      <c r="C3004" s="190" t="s">
        <v>16463</v>
      </c>
      <c r="D3004" s="190" t="s">
        <v>53</v>
      </c>
      <c r="E3004" s="190" t="s">
        <v>491</v>
      </c>
      <c r="F3004" s="190" t="s">
        <v>17256</v>
      </c>
      <c r="G3004" s="190">
        <v>3883</v>
      </c>
      <c r="H3004" s="191">
        <v>0.56009999999999993</v>
      </c>
    </row>
    <row r="3005" spans="2:8" x14ac:dyDescent="0.25">
      <c r="B3005" s="190">
        <v>54023</v>
      </c>
      <c r="C3005" s="190" t="s">
        <v>16467</v>
      </c>
      <c r="D3005" s="190" t="s">
        <v>53</v>
      </c>
      <c r="E3005" s="190" t="s">
        <v>446</v>
      </c>
      <c r="F3005" s="190" t="s">
        <v>17256</v>
      </c>
      <c r="G3005" s="190">
        <v>6276</v>
      </c>
      <c r="H3005" s="191">
        <v>0.56530000000000002</v>
      </c>
    </row>
    <row r="3006" spans="2:8" x14ac:dyDescent="0.25">
      <c r="B3006" s="190">
        <v>54025</v>
      </c>
      <c r="C3006" s="190" t="s">
        <v>16471</v>
      </c>
      <c r="D3006" s="190" t="s">
        <v>53</v>
      </c>
      <c r="E3006" s="190" t="s">
        <v>550</v>
      </c>
      <c r="F3006" s="190" t="s">
        <v>17256</v>
      </c>
      <c r="G3006" s="190">
        <v>15914</v>
      </c>
      <c r="H3006" s="191">
        <v>0.5353</v>
      </c>
    </row>
    <row r="3007" spans="2:8" x14ac:dyDescent="0.25">
      <c r="B3007" s="190">
        <v>54027</v>
      </c>
      <c r="C3007" s="190" t="s">
        <v>16475</v>
      </c>
      <c r="D3007" s="190" t="s">
        <v>53</v>
      </c>
      <c r="E3007" s="190" t="s">
        <v>367</v>
      </c>
      <c r="F3007" s="190" t="s">
        <v>17256</v>
      </c>
      <c r="G3007" s="190">
        <v>11655</v>
      </c>
      <c r="H3007" s="191">
        <v>0.56640000000000001</v>
      </c>
    </row>
    <row r="3008" spans="2:8" x14ac:dyDescent="0.25">
      <c r="B3008" s="190">
        <v>54029</v>
      </c>
      <c r="C3008" s="190" t="s">
        <v>16477</v>
      </c>
      <c r="D3008" s="190" t="s">
        <v>53</v>
      </c>
      <c r="E3008" s="190" t="s">
        <v>255</v>
      </c>
      <c r="F3008" s="190" t="s">
        <v>17256</v>
      </c>
      <c r="G3008" s="190">
        <v>12394</v>
      </c>
      <c r="H3008" s="191">
        <v>0.52340000000000009</v>
      </c>
    </row>
    <row r="3009" spans="2:8" x14ac:dyDescent="0.25">
      <c r="B3009" s="190">
        <v>54031</v>
      </c>
      <c r="C3009" s="190" t="s">
        <v>16479</v>
      </c>
      <c r="D3009" s="190" t="s">
        <v>53</v>
      </c>
      <c r="E3009" s="190" t="s">
        <v>654</v>
      </c>
      <c r="F3009" s="190" t="s">
        <v>17256</v>
      </c>
      <c r="G3009" s="190">
        <v>6413</v>
      </c>
      <c r="H3009" s="191">
        <v>0.53610000000000002</v>
      </c>
    </row>
    <row r="3010" spans="2:8" x14ac:dyDescent="0.25">
      <c r="B3010" s="190">
        <v>54033</v>
      </c>
      <c r="C3010" s="190" t="s">
        <v>16483</v>
      </c>
      <c r="D3010" s="190" t="s">
        <v>53</v>
      </c>
      <c r="E3010" s="190" t="s">
        <v>683</v>
      </c>
      <c r="F3010" s="190" t="s">
        <v>17256</v>
      </c>
      <c r="G3010" s="190">
        <v>29755</v>
      </c>
      <c r="H3010" s="191">
        <v>0.53259999999999996</v>
      </c>
    </row>
    <row r="3011" spans="2:8" x14ac:dyDescent="0.25">
      <c r="B3011" s="190">
        <v>54035</v>
      </c>
      <c r="C3011" s="190" t="s">
        <v>16487</v>
      </c>
      <c r="D3011" s="190" t="s">
        <v>53</v>
      </c>
      <c r="E3011" s="190" t="s">
        <v>609</v>
      </c>
      <c r="F3011" s="190" t="s">
        <v>17256</v>
      </c>
      <c r="G3011" s="190">
        <v>13001</v>
      </c>
      <c r="H3011" s="191">
        <v>0.56579999999999997</v>
      </c>
    </row>
    <row r="3012" spans="2:8" x14ac:dyDescent="0.25">
      <c r="B3012" s="190">
        <v>54037</v>
      </c>
      <c r="C3012" s="190" t="s">
        <v>16491</v>
      </c>
      <c r="D3012" s="190" t="s">
        <v>53</v>
      </c>
      <c r="E3012" s="190" t="s">
        <v>648</v>
      </c>
      <c r="F3012" s="190" t="s">
        <v>17256</v>
      </c>
      <c r="G3012" s="190">
        <v>26417</v>
      </c>
      <c r="H3012" s="191">
        <v>0.56899999999999995</v>
      </c>
    </row>
    <row r="3013" spans="2:8" x14ac:dyDescent="0.25">
      <c r="B3013" s="190">
        <v>54039</v>
      </c>
      <c r="C3013" s="190" t="s">
        <v>16495</v>
      </c>
      <c r="D3013" s="190" t="s">
        <v>53</v>
      </c>
      <c r="E3013" s="190" t="s">
        <v>767</v>
      </c>
      <c r="F3013" s="190" t="s">
        <v>17256</v>
      </c>
      <c r="G3013" s="190">
        <v>77527</v>
      </c>
      <c r="H3013" s="191">
        <v>0.52349999999999997</v>
      </c>
    </row>
    <row r="3014" spans="2:8" x14ac:dyDescent="0.25">
      <c r="B3014" s="190">
        <v>54041</v>
      </c>
      <c r="C3014" s="190" t="s">
        <v>16497</v>
      </c>
      <c r="D3014" s="190" t="s">
        <v>53</v>
      </c>
      <c r="E3014" s="190" t="s">
        <v>791</v>
      </c>
      <c r="F3014" s="190" t="s">
        <v>17256</v>
      </c>
      <c r="G3014" s="190">
        <v>7356</v>
      </c>
      <c r="H3014" s="191">
        <v>0.5736</v>
      </c>
    </row>
    <row r="3015" spans="2:8" x14ac:dyDescent="0.25">
      <c r="B3015" s="190">
        <v>54043</v>
      </c>
      <c r="C3015" s="190" t="s">
        <v>16501</v>
      </c>
      <c r="D3015" s="190" t="s">
        <v>53</v>
      </c>
      <c r="E3015" s="190" t="s">
        <v>365</v>
      </c>
      <c r="F3015" s="190" t="s">
        <v>17256</v>
      </c>
      <c r="G3015" s="190">
        <v>10597</v>
      </c>
      <c r="H3015" s="191">
        <v>0.60450000000000004</v>
      </c>
    </row>
    <row r="3016" spans="2:8" x14ac:dyDescent="0.25">
      <c r="B3016" s="190">
        <v>54045</v>
      </c>
      <c r="C3016" s="190" t="s">
        <v>16505</v>
      </c>
      <c r="D3016" s="190" t="s">
        <v>53</v>
      </c>
      <c r="E3016" s="190" t="s">
        <v>849</v>
      </c>
      <c r="F3016" s="190" t="s">
        <v>17256</v>
      </c>
      <c r="G3016" s="190">
        <v>20485</v>
      </c>
      <c r="H3016" s="191">
        <v>0.66520000000000001</v>
      </c>
    </row>
    <row r="3017" spans="2:8" x14ac:dyDescent="0.25">
      <c r="B3017" s="190">
        <v>54047</v>
      </c>
      <c r="C3017" s="190" t="s">
        <v>16509</v>
      </c>
      <c r="D3017" s="190" t="s">
        <v>53</v>
      </c>
      <c r="E3017" s="190" t="s">
        <v>874</v>
      </c>
      <c r="F3017" s="190" t="s">
        <v>17256</v>
      </c>
      <c r="G3017" s="190">
        <v>10420</v>
      </c>
      <c r="H3017" s="191">
        <v>0.5615</v>
      </c>
    </row>
    <row r="3018" spans="2:8" x14ac:dyDescent="0.25">
      <c r="B3018" s="190">
        <v>54049</v>
      </c>
      <c r="C3018" s="190" t="s">
        <v>16513</v>
      </c>
      <c r="D3018" s="190" t="s">
        <v>53</v>
      </c>
      <c r="E3018" s="190" t="s">
        <v>866</v>
      </c>
      <c r="F3018" s="190" t="s">
        <v>17256</v>
      </c>
      <c r="G3018" s="190">
        <v>25540</v>
      </c>
      <c r="H3018" s="191">
        <v>0.5625</v>
      </c>
    </row>
    <row r="3019" spans="2:8" x14ac:dyDescent="0.25">
      <c r="B3019" s="190">
        <v>54051</v>
      </c>
      <c r="C3019" s="190" t="s">
        <v>16517</v>
      </c>
      <c r="D3019" s="190" t="s">
        <v>53</v>
      </c>
      <c r="E3019" s="190" t="s">
        <v>924</v>
      </c>
      <c r="F3019" s="190" t="s">
        <v>17256</v>
      </c>
      <c r="G3019" s="190">
        <v>13798</v>
      </c>
      <c r="H3019" s="191">
        <v>0.53510000000000002</v>
      </c>
    </row>
    <row r="3020" spans="2:8" x14ac:dyDescent="0.25">
      <c r="B3020" s="190">
        <v>54053</v>
      </c>
      <c r="C3020" s="190" t="s">
        <v>16519</v>
      </c>
      <c r="D3020" s="190" t="s">
        <v>53</v>
      </c>
      <c r="E3020" s="190" t="s">
        <v>848</v>
      </c>
      <c r="F3020" s="190" t="s">
        <v>17256</v>
      </c>
      <c r="G3020" s="190">
        <v>12000</v>
      </c>
      <c r="H3020" s="191">
        <v>0.54869999999999997</v>
      </c>
    </row>
    <row r="3021" spans="2:8" x14ac:dyDescent="0.25">
      <c r="B3021" s="190">
        <v>54055</v>
      </c>
      <c r="C3021" s="190" t="s">
        <v>16523</v>
      </c>
      <c r="D3021" s="190" t="s">
        <v>53</v>
      </c>
      <c r="E3021" s="190" t="s">
        <v>478</v>
      </c>
      <c r="F3021" s="190" t="s">
        <v>17256</v>
      </c>
      <c r="G3021" s="190">
        <v>25159</v>
      </c>
      <c r="H3021" s="191">
        <v>0.52239999999999998</v>
      </c>
    </row>
    <row r="3022" spans="2:8" x14ac:dyDescent="0.25">
      <c r="B3022" s="190">
        <v>54057</v>
      </c>
      <c r="C3022" s="190" t="s">
        <v>16527</v>
      </c>
      <c r="D3022" s="190" t="s">
        <v>53</v>
      </c>
      <c r="E3022" s="190" t="s">
        <v>477</v>
      </c>
      <c r="F3022" s="190" t="s">
        <v>17256</v>
      </c>
      <c r="G3022" s="190">
        <v>12024</v>
      </c>
      <c r="H3022" s="191">
        <v>0.5272</v>
      </c>
    </row>
    <row r="3023" spans="2:8" x14ac:dyDescent="0.25">
      <c r="B3023" s="190">
        <v>54059</v>
      </c>
      <c r="C3023" s="190" t="s">
        <v>16529</v>
      </c>
      <c r="D3023" s="190" t="s">
        <v>53</v>
      </c>
      <c r="E3023" s="190" t="s">
        <v>1022</v>
      </c>
      <c r="F3023" s="190" t="s">
        <v>17256</v>
      </c>
      <c r="G3023" s="190">
        <v>15858</v>
      </c>
      <c r="H3023" s="191">
        <v>0.67519999999999991</v>
      </c>
    </row>
    <row r="3024" spans="2:8" x14ac:dyDescent="0.25">
      <c r="B3024" s="190">
        <v>54061</v>
      </c>
      <c r="C3024" s="190" t="s">
        <v>16533</v>
      </c>
      <c r="D3024" s="190" t="s">
        <v>53</v>
      </c>
      <c r="E3024" s="190" t="s">
        <v>1043</v>
      </c>
      <c r="F3024" s="190" t="s">
        <v>17256</v>
      </c>
      <c r="G3024" s="190">
        <v>37347</v>
      </c>
      <c r="H3024" s="191">
        <v>0.42210000000000003</v>
      </c>
    </row>
    <row r="3025" spans="2:8" x14ac:dyDescent="0.25">
      <c r="B3025" s="190">
        <v>54063</v>
      </c>
      <c r="C3025" s="190" t="s">
        <v>16537</v>
      </c>
      <c r="D3025" s="190" t="s">
        <v>53</v>
      </c>
      <c r="E3025" s="190" t="s">
        <v>965</v>
      </c>
      <c r="F3025" s="190" t="s">
        <v>17256</v>
      </c>
      <c r="G3025" s="190">
        <v>6740</v>
      </c>
      <c r="H3025" s="191">
        <v>0.59229999999999994</v>
      </c>
    </row>
    <row r="3026" spans="2:8" x14ac:dyDescent="0.25">
      <c r="B3026" s="190">
        <v>54065</v>
      </c>
      <c r="C3026" s="190" t="s">
        <v>16541</v>
      </c>
      <c r="D3026" s="190" t="s">
        <v>53</v>
      </c>
      <c r="E3026" s="190" t="s">
        <v>615</v>
      </c>
      <c r="F3026" s="190" t="s">
        <v>17256</v>
      </c>
      <c r="G3026" s="190">
        <v>9442</v>
      </c>
      <c r="H3026" s="191">
        <v>0.60450000000000004</v>
      </c>
    </row>
    <row r="3027" spans="2:8" x14ac:dyDescent="0.25">
      <c r="B3027" s="190">
        <v>54067</v>
      </c>
      <c r="C3027" s="190" t="s">
        <v>16545</v>
      </c>
      <c r="D3027" s="190" t="s">
        <v>53</v>
      </c>
      <c r="E3027" s="190" t="s">
        <v>1112</v>
      </c>
      <c r="F3027" s="190" t="s">
        <v>17256</v>
      </c>
      <c r="G3027" s="190">
        <v>13452</v>
      </c>
      <c r="H3027" s="191">
        <v>0.64040000000000008</v>
      </c>
    </row>
    <row r="3028" spans="2:8" x14ac:dyDescent="0.25">
      <c r="B3028" s="190">
        <v>54069</v>
      </c>
      <c r="C3028" s="190" t="s">
        <v>16549</v>
      </c>
      <c r="D3028" s="190" t="s">
        <v>53</v>
      </c>
      <c r="E3028" s="190" t="s">
        <v>1138</v>
      </c>
      <c r="F3028" s="190" t="s">
        <v>17256</v>
      </c>
      <c r="G3028" s="190">
        <v>17261</v>
      </c>
      <c r="H3028" s="191">
        <v>0.49259999999999998</v>
      </c>
    </row>
    <row r="3029" spans="2:8" x14ac:dyDescent="0.25">
      <c r="B3029" s="190">
        <v>54071</v>
      </c>
      <c r="C3029" s="190" t="s">
        <v>16551</v>
      </c>
      <c r="D3029" s="190" t="s">
        <v>53</v>
      </c>
      <c r="E3029" s="190" t="s">
        <v>1157</v>
      </c>
      <c r="F3029" s="190" t="s">
        <v>17256</v>
      </c>
      <c r="G3029" s="190">
        <v>3697</v>
      </c>
      <c r="H3029" s="191">
        <v>0.61219999999999997</v>
      </c>
    </row>
    <row r="3030" spans="2:8" x14ac:dyDescent="0.25">
      <c r="B3030" s="190">
        <v>54073</v>
      </c>
      <c r="C3030" s="190" t="s">
        <v>16555</v>
      </c>
      <c r="D3030" s="190" t="s">
        <v>53</v>
      </c>
      <c r="E3030" s="190" t="s">
        <v>1181</v>
      </c>
      <c r="F3030" s="190" t="s">
        <v>17256</v>
      </c>
      <c r="G3030" s="190">
        <v>3850</v>
      </c>
      <c r="H3030" s="191">
        <v>0.58989999999999998</v>
      </c>
    </row>
    <row r="3031" spans="2:8" x14ac:dyDescent="0.25">
      <c r="B3031" s="190">
        <v>54075</v>
      </c>
      <c r="C3031" s="190" t="s">
        <v>16559</v>
      </c>
      <c r="D3031" s="190" t="s">
        <v>53</v>
      </c>
      <c r="E3031" s="190" t="s">
        <v>1203</v>
      </c>
      <c r="F3031" s="190" t="s">
        <v>17256</v>
      </c>
      <c r="G3031" s="190">
        <v>4178</v>
      </c>
      <c r="H3031" s="191">
        <v>0.59719999999999995</v>
      </c>
    </row>
    <row r="3032" spans="2:8" x14ac:dyDescent="0.25">
      <c r="B3032" s="190">
        <v>54077</v>
      </c>
      <c r="C3032" s="190" t="s">
        <v>16563</v>
      </c>
      <c r="D3032" s="190" t="s">
        <v>53</v>
      </c>
      <c r="E3032" s="190" t="s">
        <v>1221</v>
      </c>
      <c r="F3032" s="190" t="s">
        <v>17256</v>
      </c>
      <c r="G3032" s="190">
        <v>16055</v>
      </c>
      <c r="H3032" s="191">
        <v>0.57250000000000001</v>
      </c>
    </row>
    <row r="3033" spans="2:8" x14ac:dyDescent="0.25">
      <c r="B3033" s="190">
        <v>54079</v>
      </c>
      <c r="C3033" s="190" t="s">
        <v>16565</v>
      </c>
      <c r="D3033" s="190" t="s">
        <v>53</v>
      </c>
      <c r="E3033" s="190" t="s">
        <v>1238</v>
      </c>
      <c r="F3033" s="190" t="s">
        <v>17256</v>
      </c>
      <c r="G3033" s="190">
        <v>28000</v>
      </c>
      <c r="H3033" s="191">
        <v>0.61119999999999997</v>
      </c>
    </row>
    <row r="3034" spans="2:8" x14ac:dyDescent="0.25">
      <c r="B3034" s="190">
        <v>54081</v>
      </c>
      <c r="C3034" s="190" t="s">
        <v>16569</v>
      </c>
      <c r="D3034" s="190" t="s">
        <v>53</v>
      </c>
      <c r="E3034" s="190" t="s">
        <v>1260</v>
      </c>
      <c r="F3034" s="190" t="s">
        <v>17256</v>
      </c>
      <c r="G3034" s="190">
        <v>36570</v>
      </c>
      <c r="H3034" s="191">
        <v>0.5897</v>
      </c>
    </row>
    <row r="3035" spans="2:8" x14ac:dyDescent="0.25">
      <c r="B3035" s="190">
        <v>54083</v>
      </c>
      <c r="C3035" s="190" t="s">
        <v>16573</v>
      </c>
      <c r="D3035" s="190" t="s">
        <v>53</v>
      </c>
      <c r="E3035" s="190" t="s">
        <v>1282</v>
      </c>
      <c r="F3035" s="190" t="s">
        <v>17256</v>
      </c>
      <c r="G3035" s="190">
        <v>13630</v>
      </c>
      <c r="H3035" s="191">
        <v>0.52429999999999999</v>
      </c>
    </row>
    <row r="3036" spans="2:8" x14ac:dyDescent="0.25">
      <c r="B3036" s="190">
        <v>54085</v>
      </c>
      <c r="C3036" s="190" t="s">
        <v>16577</v>
      </c>
      <c r="D3036" s="190" t="s">
        <v>53</v>
      </c>
      <c r="E3036" s="190" t="s">
        <v>1305</v>
      </c>
      <c r="F3036" s="190" t="s">
        <v>17256</v>
      </c>
      <c r="G3036" s="190">
        <v>4532</v>
      </c>
      <c r="H3036" s="191">
        <v>0.57909999999999995</v>
      </c>
    </row>
    <row r="3037" spans="2:8" x14ac:dyDescent="0.25">
      <c r="B3037" s="190">
        <v>54087</v>
      </c>
      <c r="C3037" s="190" t="s">
        <v>16581</v>
      </c>
      <c r="D3037" s="190" t="s">
        <v>53</v>
      </c>
      <c r="E3037" s="190" t="s">
        <v>1324</v>
      </c>
      <c r="F3037" s="190" t="s">
        <v>17256</v>
      </c>
      <c r="G3037" s="190">
        <v>6755</v>
      </c>
      <c r="H3037" s="191">
        <v>0.5998</v>
      </c>
    </row>
    <row r="3038" spans="2:8" x14ac:dyDescent="0.25">
      <c r="B3038" s="190">
        <v>54089</v>
      </c>
      <c r="C3038" s="190" t="s">
        <v>16585</v>
      </c>
      <c r="D3038" s="190" t="s">
        <v>53</v>
      </c>
      <c r="E3038" s="190" t="s">
        <v>1339</v>
      </c>
      <c r="F3038" s="190" t="s">
        <v>17256</v>
      </c>
      <c r="G3038" s="190">
        <v>5845</v>
      </c>
      <c r="H3038" s="191">
        <v>0.53770000000000007</v>
      </c>
    </row>
    <row r="3039" spans="2:8" x14ac:dyDescent="0.25">
      <c r="B3039" s="190">
        <v>54091</v>
      </c>
      <c r="C3039" s="190" t="s">
        <v>16589</v>
      </c>
      <c r="D3039" s="190" t="s">
        <v>53</v>
      </c>
      <c r="E3039" s="190" t="s">
        <v>1359</v>
      </c>
      <c r="F3039" s="190" t="s">
        <v>17256</v>
      </c>
      <c r="G3039" s="190">
        <v>7693</v>
      </c>
      <c r="H3039" s="191">
        <v>0.55920000000000003</v>
      </c>
    </row>
    <row r="3040" spans="2:8" x14ac:dyDescent="0.25">
      <c r="B3040" s="190">
        <v>54093</v>
      </c>
      <c r="C3040" s="190" t="s">
        <v>16593</v>
      </c>
      <c r="D3040" s="190" t="s">
        <v>53</v>
      </c>
      <c r="E3040" s="190" t="s">
        <v>1382</v>
      </c>
      <c r="F3040" s="190" t="s">
        <v>17256</v>
      </c>
      <c r="G3040" s="190">
        <v>3565</v>
      </c>
      <c r="H3040" s="191">
        <v>0.60770000000000002</v>
      </c>
    </row>
    <row r="3041" spans="2:8" x14ac:dyDescent="0.25">
      <c r="B3041" s="190">
        <v>54095</v>
      </c>
      <c r="C3041" s="190" t="s">
        <v>16597</v>
      </c>
      <c r="D3041" s="190" t="s">
        <v>53</v>
      </c>
      <c r="E3041" s="190" t="s">
        <v>1399</v>
      </c>
      <c r="F3041" s="190" t="s">
        <v>17256</v>
      </c>
      <c r="G3041" s="190">
        <v>4453</v>
      </c>
      <c r="H3041" s="191">
        <v>0.57689999999999997</v>
      </c>
    </row>
    <row r="3042" spans="2:8" x14ac:dyDescent="0.25">
      <c r="B3042" s="190">
        <v>54097</v>
      </c>
      <c r="C3042" s="190" t="s">
        <v>16601</v>
      </c>
      <c r="D3042" s="190" t="s">
        <v>53</v>
      </c>
      <c r="E3042" s="190" t="s">
        <v>1418</v>
      </c>
      <c r="F3042" s="190" t="s">
        <v>17256</v>
      </c>
      <c r="G3042" s="190">
        <v>11185</v>
      </c>
      <c r="H3042" s="191">
        <v>0.55530000000000002</v>
      </c>
    </row>
    <row r="3043" spans="2:8" x14ac:dyDescent="0.25">
      <c r="B3043" s="190">
        <v>54099</v>
      </c>
      <c r="C3043" s="190" t="s">
        <v>16605</v>
      </c>
      <c r="D3043" s="190" t="s">
        <v>53</v>
      </c>
      <c r="E3043" s="190" t="s">
        <v>975</v>
      </c>
      <c r="F3043" s="190" t="s">
        <v>17256</v>
      </c>
      <c r="G3043" s="190">
        <v>19639</v>
      </c>
      <c r="H3043" s="191">
        <v>0.54530000000000001</v>
      </c>
    </row>
    <row r="3044" spans="2:8" x14ac:dyDescent="0.25">
      <c r="B3044" s="190">
        <v>54101</v>
      </c>
      <c r="C3044" s="190" t="s">
        <v>16607</v>
      </c>
      <c r="D3044" s="190" t="s">
        <v>53</v>
      </c>
      <c r="E3044" s="190" t="s">
        <v>1458</v>
      </c>
      <c r="F3044" s="190" t="s">
        <v>17256</v>
      </c>
      <c r="G3044" s="190">
        <v>4367</v>
      </c>
      <c r="H3044" s="191">
        <v>0.60470000000000002</v>
      </c>
    </row>
    <row r="3045" spans="2:8" x14ac:dyDescent="0.25">
      <c r="B3045" s="190">
        <v>54103</v>
      </c>
      <c r="C3045" s="190" t="s">
        <v>16611</v>
      </c>
      <c r="D3045" s="190" t="s">
        <v>53</v>
      </c>
      <c r="E3045" s="190" t="s">
        <v>1479</v>
      </c>
      <c r="F3045" s="190" t="s">
        <v>17256</v>
      </c>
      <c r="G3045" s="190">
        <v>7411</v>
      </c>
      <c r="H3045" s="191">
        <v>0.54759999999999998</v>
      </c>
    </row>
    <row r="3046" spans="2:8" x14ac:dyDescent="0.25">
      <c r="B3046" s="190">
        <v>54105</v>
      </c>
      <c r="C3046" s="190" t="s">
        <v>16615</v>
      </c>
      <c r="D3046" s="190" t="s">
        <v>53</v>
      </c>
      <c r="E3046" s="190" t="s">
        <v>1498</v>
      </c>
      <c r="F3046" s="190" t="s">
        <v>17256</v>
      </c>
      <c r="G3046" s="190">
        <v>2763</v>
      </c>
      <c r="H3046" s="191">
        <v>0.57789999999999997</v>
      </c>
    </row>
    <row r="3047" spans="2:8" x14ac:dyDescent="0.25">
      <c r="B3047" s="190">
        <v>54107</v>
      </c>
      <c r="C3047" s="190" t="s">
        <v>16619</v>
      </c>
      <c r="D3047" s="190" t="s">
        <v>53</v>
      </c>
      <c r="E3047" s="190" t="s">
        <v>1518</v>
      </c>
      <c r="F3047" s="190" t="s">
        <v>17256</v>
      </c>
      <c r="G3047" s="190">
        <v>34930</v>
      </c>
      <c r="H3047" s="191">
        <v>0.51690000000000003</v>
      </c>
    </row>
    <row r="3048" spans="2:8" x14ac:dyDescent="0.25">
      <c r="B3048" s="190">
        <v>54109</v>
      </c>
      <c r="C3048" s="190" t="s">
        <v>16621</v>
      </c>
      <c r="D3048" s="190" t="s">
        <v>53</v>
      </c>
      <c r="E3048" s="190" t="s">
        <v>1539</v>
      </c>
      <c r="F3048" s="190" t="s">
        <v>17256</v>
      </c>
      <c r="G3048" s="190">
        <v>13571</v>
      </c>
      <c r="H3048" s="191">
        <v>0.70290000000000008</v>
      </c>
    </row>
    <row r="3049" spans="2:8" x14ac:dyDescent="0.25">
      <c r="B3049" s="190">
        <v>55001</v>
      </c>
      <c r="C3049" s="190" t="s">
        <v>16625</v>
      </c>
      <c r="D3049" s="190" t="s">
        <v>54</v>
      </c>
      <c r="E3049" s="190" t="s">
        <v>64</v>
      </c>
      <c r="F3049" s="190" t="s">
        <v>17257</v>
      </c>
      <c r="G3049" s="190">
        <v>10580</v>
      </c>
      <c r="H3049" s="191">
        <v>0.59279999999999999</v>
      </c>
    </row>
    <row r="3050" spans="2:8" x14ac:dyDescent="0.25">
      <c r="B3050" s="190">
        <v>55003</v>
      </c>
      <c r="C3050" s="190" t="s">
        <v>16631</v>
      </c>
      <c r="D3050" s="190" t="s">
        <v>54</v>
      </c>
      <c r="E3050" s="190" t="s">
        <v>142</v>
      </c>
      <c r="F3050" s="190" t="s">
        <v>17257</v>
      </c>
      <c r="G3050" s="190">
        <v>6661</v>
      </c>
      <c r="H3050" s="191">
        <v>0.52829999999999999</v>
      </c>
    </row>
    <row r="3051" spans="2:8" x14ac:dyDescent="0.25">
      <c r="B3051" s="190">
        <v>55005</v>
      </c>
      <c r="C3051" s="190" t="s">
        <v>16635</v>
      </c>
      <c r="D3051" s="190" t="s">
        <v>54</v>
      </c>
      <c r="E3051" s="190" t="s">
        <v>189</v>
      </c>
      <c r="F3051" s="190" t="s">
        <v>17257</v>
      </c>
      <c r="G3051" s="190">
        <v>20601</v>
      </c>
      <c r="H3051" s="191">
        <v>0.55249999999999999</v>
      </c>
    </row>
    <row r="3052" spans="2:8" x14ac:dyDescent="0.25">
      <c r="B3052" s="190">
        <v>55007</v>
      </c>
      <c r="C3052" s="190" t="s">
        <v>16639</v>
      </c>
      <c r="D3052" s="190" t="s">
        <v>54</v>
      </c>
      <c r="E3052" s="190" t="s">
        <v>236</v>
      </c>
      <c r="F3052" s="190" t="s">
        <v>17257</v>
      </c>
      <c r="G3052" s="190">
        <v>8177</v>
      </c>
      <c r="H3052" s="191">
        <v>0.63369999999999993</v>
      </c>
    </row>
    <row r="3053" spans="2:8" x14ac:dyDescent="0.25">
      <c r="B3053" s="190">
        <v>55009</v>
      </c>
      <c r="C3053" s="190" t="s">
        <v>16643</v>
      </c>
      <c r="D3053" s="190" t="s">
        <v>54</v>
      </c>
      <c r="E3053" s="190" t="s">
        <v>249</v>
      </c>
      <c r="F3053" s="190" t="s">
        <v>17257</v>
      </c>
      <c r="G3053" s="190">
        <v>104256</v>
      </c>
      <c r="H3053" s="191">
        <v>0.50329999999999997</v>
      </c>
    </row>
    <row r="3054" spans="2:8" x14ac:dyDescent="0.25">
      <c r="B3054" s="190">
        <v>55011</v>
      </c>
      <c r="C3054" s="190" t="s">
        <v>16647</v>
      </c>
      <c r="D3054" s="190" t="s">
        <v>54</v>
      </c>
      <c r="E3054" s="190" t="s">
        <v>314</v>
      </c>
      <c r="F3054" s="190" t="s">
        <v>17257</v>
      </c>
      <c r="G3054" s="190">
        <v>6637</v>
      </c>
      <c r="H3054" s="191">
        <v>0.60919999999999996</v>
      </c>
    </row>
    <row r="3055" spans="2:8" x14ac:dyDescent="0.25">
      <c r="B3055" s="190">
        <v>55013</v>
      </c>
      <c r="C3055" s="190" t="s">
        <v>16651</v>
      </c>
      <c r="D3055" s="190" t="s">
        <v>54</v>
      </c>
      <c r="E3055" s="190" t="s">
        <v>352</v>
      </c>
      <c r="F3055" s="190" t="s">
        <v>17257</v>
      </c>
      <c r="G3055" s="190">
        <v>8296</v>
      </c>
      <c r="H3055" s="191">
        <v>0.64049999999999996</v>
      </c>
    </row>
    <row r="3056" spans="2:8" x14ac:dyDescent="0.25">
      <c r="B3056" s="190">
        <v>55015</v>
      </c>
      <c r="C3056" s="190" t="s">
        <v>16655</v>
      </c>
      <c r="D3056" s="190" t="s">
        <v>54</v>
      </c>
      <c r="E3056" s="190" t="s">
        <v>386</v>
      </c>
      <c r="F3056" s="190" t="s">
        <v>17257</v>
      </c>
      <c r="G3056" s="190">
        <v>23626</v>
      </c>
      <c r="H3056" s="191">
        <v>0.59329999999999994</v>
      </c>
    </row>
    <row r="3057" spans="2:8" x14ac:dyDescent="0.25">
      <c r="B3057" s="190">
        <v>55017</v>
      </c>
      <c r="C3057" s="190" t="s">
        <v>16659</v>
      </c>
      <c r="D3057" s="190" t="s">
        <v>54</v>
      </c>
      <c r="E3057" s="190" t="s">
        <v>422</v>
      </c>
      <c r="F3057" s="190" t="s">
        <v>17257</v>
      </c>
      <c r="G3057" s="190">
        <v>29291</v>
      </c>
      <c r="H3057" s="191">
        <v>0.55810000000000004</v>
      </c>
    </row>
    <row r="3058" spans="2:8" x14ac:dyDescent="0.25">
      <c r="B3058" s="190">
        <v>55019</v>
      </c>
      <c r="C3058" s="190" t="s">
        <v>16663</v>
      </c>
      <c r="D3058" s="190" t="s">
        <v>54</v>
      </c>
      <c r="E3058" s="190" t="s">
        <v>122</v>
      </c>
      <c r="F3058" s="190" t="s">
        <v>17257</v>
      </c>
      <c r="G3058" s="190">
        <v>15691</v>
      </c>
      <c r="H3058" s="191">
        <v>0.60499999999999998</v>
      </c>
    </row>
    <row r="3059" spans="2:8" x14ac:dyDescent="0.25">
      <c r="B3059" s="190">
        <v>55021</v>
      </c>
      <c r="C3059" s="190" t="s">
        <v>16667</v>
      </c>
      <c r="D3059" s="190" t="s">
        <v>54</v>
      </c>
      <c r="E3059" s="190" t="s">
        <v>269</v>
      </c>
      <c r="F3059" s="190" t="s">
        <v>17257</v>
      </c>
      <c r="G3059" s="190">
        <v>27108</v>
      </c>
      <c r="H3059" s="191">
        <v>0.58860000000000001</v>
      </c>
    </row>
    <row r="3060" spans="2:8" x14ac:dyDescent="0.25">
      <c r="B3060" s="190">
        <v>55023</v>
      </c>
      <c r="C3060" s="190" t="s">
        <v>16671</v>
      </c>
      <c r="D3060" s="190" t="s">
        <v>54</v>
      </c>
      <c r="E3060" s="190" t="s">
        <v>518</v>
      </c>
      <c r="F3060" s="190" t="s">
        <v>17257</v>
      </c>
      <c r="G3060" s="190">
        <v>7802</v>
      </c>
      <c r="H3060" s="191">
        <v>0.58960000000000001</v>
      </c>
    </row>
    <row r="3061" spans="2:8" x14ac:dyDescent="0.25">
      <c r="B3061" s="190">
        <v>55025</v>
      </c>
      <c r="C3061" s="190" t="s">
        <v>16675</v>
      </c>
      <c r="D3061" s="190" t="s">
        <v>54</v>
      </c>
      <c r="E3061" s="190" t="s">
        <v>551</v>
      </c>
      <c r="F3061" s="190" t="s">
        <v>17257</v>
      </c>
      <c r="G3061" s="190">
        <v>220169</v>
      </c>
      <c r="H3061" s="191">
        <v>0.49209999999999998</v>
      </c>
    </row>
    <row r="3062" spans="2:8" x14ac:dyDescent="0.25">
      <c r="B3062" s="190">
        <v>55027</v>
      </c>
      <c r="C3062" s="190" t="s">
        <v>16679</v>
      </c>
      <c r="D3062" s="190" t="s">
        <v>54</v>
      </c>
      <c r="E3062" s="190" t="s">
        <v>583</v>
      </c>
      <c r="F3062" s="190" t="s">
        <v>17257</v>
      </c>
      <c r="G3062" s="190">
        <v>40994</v>
      </c>
      <c r="H3062" s="191">
        <v>0.56499999999999995</v>
      </c>
    </row>
    <row r="3063" spans="2:8" x14ac:dyDescent="0.25">
      <c r="B3063" s="190">
        <v>55029</v>
      </c>
      <c r="C3063" s="190" t="s">
        <v>16683</v>
      </c>
      <c r="D3063" s="190" t="s">
        <v>54</v>
      </c>
      <c r="E3063" s="190" t="s">
        <v>618</v>
      </c>
      <c r="F3063" s="190" t="s">
        <v>17257</v>
      </c>
      <c r="G3063" s="190">
        <v>14912</v>
      </c>
      <c r="H3063" s="191">
        <v>0.62149999999999994</v>
      </c>
    </row>
    <row r="3064" spans="2:8" x14ac:dyDescent="0.25">
      <c r="B3064" s="190">
        <v>55031</v>
      </c>
      <c r="C3064" s="190" t="s">
        <v>16687</v>
      </c>
      <c r="D3064" s="190" t="s">
        <v>54</v>
      </c>
      <c r="E3064" s="190" t="s">
        <v>169</v>
      </c>
      <c r="F3064" s="190" t="s">
        <v>17257</v>
      </c>
      <c r="G3064" s="190">
        <v>18109</v>
      </c>
      <c r="H3064" s="191">
        <v>0.50509999999999999</v>
      </c>
    </row>
    <row r="3065" spans="2:8" x14ac:dyDescent="0.25">
      <c r="B3065" s="190">
        <v>55033</v>
      </c>
      <c r="C3065" s="190" t="s">
        <v>16689</v>
      </c>
      <c r="D3065" s="190" t="s">
        <v>54</v>
      </c>
      <c r="E3065" s="190" t="s">
        <v>542</v>
      </c>
      <c r="F3065" s="190" t="s">
        <v>17257</v>
      </c>
      <c r="G3065" s="190">
        <v>18304</v>
      </c>
      <c r="H3065" s="191">
        <v>0.48960000000000004</v>
      </c>
    </row>
    <row r="3066" spans="2:8" x14ac:dyDescent="0.25">
      <c r="B3066" s="190">
        <v>55035</v>
      </c>
      <c r="C3066" s="190" t="s">
        <v>16693</v>
      </c>
      <c r="D3066" s="190" t="s">
        <v>54</v>
      </c>
      <c r="E3066" s="190" t="s">
        <v>713</v>
      </c>
      <c r="F3066" s="190" t="s">
        <v>17257</v>
      </c>
      <c r="G3066" s="190">
        <v>40389</v>
      </c>
      <c r="H3066" s="191">
        <v>0.47090000000000004</v>
      </c>
    </row>
    <row r="3067" spans="2:8" x14ac:dyDescent="0.25">
      <c r="B3067" s="190">
        <v>55037</v>
      </c>
      <c r="C3067" s="190" t="s">
        <v>16695</v>
      </c>
      <c r="D3067" s="190" t="s">
        <v>54</v>
      </c>
      <c r="E3067" s="190" t="s">
        <v>738</v>
      </c>
      <c r="F3067" s="190" t="s">
        <v>17257</v>
      </c>
      <c r="G3067" s="190">
        <v>2259</v>
      </c>
      <c r="H3067" s="191">
        <v>0.62519999999999998</v>
      </c>
    </row>
    <row r="3068" spans="2:8" x14ac:dyDescent="0.25">
      <c r="B3068" s="190">
        <v>55039</v>
      </c>
      <c r="C3068" s="190" t="s">
        <v>16699</v>
      </c>
      <c r="D3068" s="190" t="s">
        <v>54</v>
      </c>
      <c r="E3068" s="190" t="s">
        <v>768</v>
      </c>
      <c r="F3068" s="190" t="s">
        <v>17257</v>
      </c>
      <c r="G3068" s="190">
        <v>45923</v>
      </c>
      <c r="H3068" s="191">
        <v>0.54400000000000004</v>
      </c>
    </row>
    <row r="3069" spans="2:8" x14ac:dyDescent="0.25">
      <c r="B3069" s="190">
        <v>55041</v>
      </c>
      <c r="C3069" s="190" t="s">
        <v>16703</v>
      </c>
      <c r="D3069" s="190" t="s">
        <v>54</v>
      </c>
      <c r="E3069" s="190" t="s">
        <v>792</v>
      </c>
      <c r="F3069" s="190" t="s">
        <v>17257</v>
      </c>
      <c r="G3069" s="190">
        <v>4345</v>
      </c>
      <c r="H3069" s="191">
        <v>0.58279999999999998</v>
      </c>
    </row>
    <row r="3070" spans="2:8" x14ac:dyDescent="0.25">
      <c r="B3070" s="190">
        <v>55043</v>
      </c>
      <c r="C3070" s="190" t="s">
        <v>16707</v>
      </c>
      <c r="D3070" s="190" t="s">
        <v>54</v>
      </c>
      <c r="E3070" s="190" t="s">
        <v>446</v>
      </c>
      <c r="F3070" s="190" t="s">
        <v>17257</v>
      </c>
      <c r="G3070" s="190">
        <v>22693</v>
      </c>
      <c r="H3070" s="191">
        <v>0.52939999999999998</v>
      </c>
    </row>
    <row r="3071" spans="2:8" x14ac:dyDescent="0.25">
      <c r="B3071" s="190">
        <v>55045</v>
      </c>
      <c r="C3071" s="190" t="s">
        <v>16711</v>
      </c>
      <c r="D3071" s="190" t="s">
        <v>54</v>
      </c>
      <c r="E3071" s="190" t="s">
        <v>850</v>
      </c>
      <c r="F3071" s="190" t="s">
        <v>17257</v>
      </c>
      <c r="G3071" s="190">
        <v>16687</v>
      </c>
      <c r="H3071" s="191">
        <v>0.5696</v>
      </c>
    </row>
    <row r="3072" spans="2:8" x14ac:dyDescent="0.25">
      <c r="B3072" s="190">
        <v>55047</v>
      </c>
      <c r="C3072" s="190" t="s">
        <v>16715</v>
      </c>
      <c r="D3072" s="190" t="s">
        <v>54</v>
      </c>
      <c r="E3072" s="190" t="s">
        <v>875</v>
      </c>
      <c r="F3072" s="190" t="s">
        <v>17257</v>
      </c>
      <c r="G3072" s="190">
        <v>9231</v>
      </c>
      <c r="H3072" s="191">
        <v>0.59599999999999997</v>
      </c>
    </row>
    <row r="3073" spans="2:8" x14ac:dyDescent="0.25">
      <c r="B3073" s="190">
        <v>55049</v>
      </c>
      <c r="C3073" s="190" t="s">
        <v>16719</v>
      </c>
      <c r="D3073" s="190" t="s">
        <v>54</v>
      </c>
      <c r="E3073" s="190" t="s">
        <v>897</v>
      </c>
      <c r="F3073" s="190" t="s">
        <v>17257</v>
      </c>
      <c r="G3073" s="190">
        <v>11513</v>
      </c>
      <c r="H3073" s="191">
        <v>0.61370000000000002</v>
      </c>
    </row>
    <row r="3074" spans="2:8" x14ac:dyDescent="0.25">
      <c r="B3074" s="190">
        <v>55051</v>
      </c>
      <c r="C3074" s="190" t="s">
        <v>16723</v>
      </c>
      <c r="D3074" s="190" t="s">
        <v>54</v>
      </c>
      <c r="E3074" s="190" t="s">
        <v>488</v>
      </c>
      <c r="F3074" s="190" t="s">
        <v>17257</v>
      </c>
      <c r="G3074" s="190">
        <v>2891</v>
      </c>
      <c r="H3074" s="191">
        <v>0.58169999999999999</v>
      </c>
    </row>
    <row r="3075" spans="2:8" x14ac:dyDescent="0.25">
      <c r="B3075" s="190">
        <v>55053</v>
      </c>
      <c r="C3075" s="190" t="s">
        <v>16727</v>
      </c>
      <c r="D3075" s="190" t="s">
        <v>54</v>
      </c>
      <c r="E3075" s="190" t="s">
        <v>609</v>
      </c>
      <c r="F3075" s="190" t="s">
        <v>17257</v>
      </c>
      <c r="G3075" s="190">
        <v>9147</v>
      </c>
      <c r="H3075" s="191">
        <v>0.5645</v>
      </c>
    </row>
    <row r="3076" spans="2:8" x14ac:dyDescent="0.25">
      <c r="B3076" s="190">
        <v>55055</v>
      </c>
      <c r="C3076" s="190" t="s">
        <v>16731</v>
      </c>
      <c r="D3076" s="190" t="s">
        <v>54</v>
      </c>
      <c r="E3076" s="190" t="s">
        <v>648</v>
      </c>
      <c r="F3076" s="190" t="s">
        <v>17257</v>
      </c>
      <c r="G3076" s="190">
        <v>37191</v>
      </c>
      <c r="H3076" s="191">
        <v>0.5524</v>
      </c>
    </row>
    <row r="3077" spans="2:8" x14ac:dyDescent="0.25">
      <c r="B3077" s="190">
        <v>55057</v>
      </c>
      <c r="C3077" s="190" t="s">
        <v>16735</v>
      </c>
      <c r="D3077" s="190" t="s">
        <v>54</v>
      </c>
      <c r="E3077" s="190" t="s">
        <v>999</v>
      </c>
      <c r="F3077" s="190" t="s">
        <v>17257</v>
      </c>
      <c r="G3077" s="190">
        <v>12041</v>
      </c>
      <c r="H3077" s="191">
        <v>0.54559999999999997</v>
      </c>
    </row>
    <row r="3078" spans="2:8" x14ac:dyDescent="0.25">
      <c r="B3078" s="190">
        <v>55059</v>
      </c>
      <c r="C3078" s="190" t="s">
        <v>16739</v>
      </c>
      <c r="D3078" s="190" t="s">
        <v>54</v>
      </c>
      <c r="E3078" s="190" t="s">
        <v>1023</v>
      </c>
      <c r="F3078" s="190" t="s">
        <v>17257</v>
      </c>
      <c r="G3078" s="190">
        <v>68879</v>
      </c>
      <c r="H3078" s="191">
        <v>0.51159999999999994</v>
      </c>
    </row>
    <row r="3079" spans="2:8" x14ac:dyDescent="0.25">
      <c r="B3079" s="190">
        <v>55061</v>
      </c>
      <c r="C3079" s="190" t="s">
        <v>16743</v>
      </c>
      <c r="D3079" s="190" t="s">
        <v>54</v>
      </c>
      <c r="E3079" s="190" t="s">
        <v>1044</v>
      </c>
      <c r="F3079" s="190" t="s">
        <v>17257</v>
      </c>
      <c r="G3079" s="190">
        <v>9931</v>
      </c>
      <c r="H3079" s="191">
        <v>0.60119999999999996</v>
      </c>
    </row>
    <row r="3080" spans="2:8" x14ac:dyDescent="0.25">
      <c r="B3080" s="190">
        <v>55063</v>
      </c>
      <c r="C3080" s="190" t="s">
        <v>16745</v>
      </c>
      <c r="D3080" s="190" t="s">
        <v>54</v>
      </c>
      <c r="E3080" s="190" t="s">
        <v>1069</v>
      </c>
      <c r="F3080" s="190" t="s">
        <v>17257</v>
      </c>
      <c r="G3080" s="190">
        <v>47053</v>
      </c>
      <c r="H3080" s="191">
        <v>0.48520000000000002</v>
      </c>
    </row>
    <row r="3081" spans="2:8" x14ac:dyDescent="0.25">
      <c r="B3081" s="190">
        <v>55065</v>
      </c>
      <c r="C3081" s="190" t="s">
        <v>16747</v>
      </c>
      <c r="D3081" s="190" t="s">
        <v>54</v>
      </c>
      <c r="E3081" s="190" t="s">
        <v>1075</v>
      </c>
      <c r="F3081" s="190" t="s">
        <v>17257</v>
      </c>
      <c r="G3081" s="190">
        <v>8121</v>
      </c>
      <c r="H3081" s="191">
        <v>0.62009999999999998</v>
      </c>
    </row>
    <row r="3082" spans="2:8" x14ac:dyDescent="0.25">
      <c r="B3082" s="190">
        <v>55067</v>
      </c>
      <c r="C3082" s="190" t="s">
        <v>16751</v>
      </c>
      <c r="D3082" s="190" t="s">
        <v>54</v>
      </c>
      <c r="E3082" s="190" t="s">
        <v>1113</v>
      </c>
      <c r="F3082" s="190" t="s">
        <v>17257</v>
      </c>
      <c r="G3082" s="190">
        <v>9588</v>
      </c>
      <c r="H3082" s="191">
        <v>0.57430000000000003</v>
      </c>
    </row>
    <row r="3083" spans="2:8" x14ac:dyDescent="0.25">
      <c r="B3083" s="190">
        <v>55069</v>
      </c>
      <c r="C3083" s="190" t="s">
        <v>16755</v>
      </c>
      <c r="D3083" s="190" t="s">
        <v>54</v>
      </c>
      <c r="E3083" s="190" t="s">
        <v>365</v>
      </c>
      <c r="F3083" s="190" t="s">
        <v>17257</v>
      </c>
      <c r="G3083" s="190">
        <v>13018</v>
      </c>
      <c r="H3083" s="191">
        <v>0.5706</v>
      </c>
    </row>
    <row r="3084" spans="2:8" x14ac:dyDescent="0.25">
      <c r="B3084" s="190">
        <v>55071</v>
      </c>
      <c r="C3084" s="190" t="s">
        <v>16759</v>
      </c>
      <c r="D3084" s="190" t="s">
        <v>54</v>
      </c>
      <c r="E3084" s="190" t="s">
        <v>1158</v>
      </c>
      <c r="F3084" s="190" t="s">
        <v>17257</v>
      </c>
      <c r="G3084" s="190">
        <v>35651</v>
      </c>
      <c r="H3084" s="191">
        <v>0.54770000000000008</v>
      </c>
    </row>
    <row r="3085" spans="2:8" x14ac:dyDescent="0.25">
      <c r="B3085" s="190">
        <v>55073</v>
      </c>
      <c r="C3085" s="190" t="s">
        <v>16763</v>
      </c>
      <c r="D3085" s="190" t="s">
        <v>54</v>
      </c>
      <c r="E3085" s="190" t="s">
        <v>1182</v>
      </c>
      <c r="F3085" s="190" t="s">
        <v>17257</v>
      </c>
      <c r="G3085" s="190">
        <v>59709</v>
      </c>
      <c r="H3085" s="191">
        <v>0.55840000000000001</v>
      </c>
    </row>
    <row r="3086" spans="2:8" x14ac:dyDescent="0.25">
      <c r="B3086" s="190">
        <v>55075</v>
      </c>
      <c r="C3086" s="190" t="s">
        <v>16767</v>
      </c>
      <c r="D3086" s="190" t="s">
        <v>54</v>
      </c>
      <c r="E3086" s="190" t="s">
        <v>1204</v>
      </c>
      <c r="F3086" s="190" t="s">
        <v>17257</v>
      </c>
      <c r="G3086" s="190">
        <v>19327</v>
      </c>
      <c r="H3086" s="191">
        <v>0.57389999999999997</v>
      </c>
    </row>
    <row r="3087" spans="2:8" x14ac:dyDescent="0.25">
      <c r="B3087" s="190">
        <v>55077</v>
      </c>
      <c r="C3087" s="190" t="s">
        <v>16771</v>
      </c>
      <c r="D3087" s="190" t="s">
        <v>54</v>
      </c>
      <c r="E3087" s="190" t="s">
        <v>1222</v>
      </c>
      <c r="F3087" s="190" t="s">
        <v>17257</v>
      </c>
      <c r="G3087" s="190">
        <v>8253</v>
      </c>
      <c r="H3087" s="191">
        <v>0.62319999999999998</v>
      </c>
    </row>
    <row r="3088" spans="2:8" x14ac:dyDescent="0.25">
      <c r="B3088" s="190">
        <v>55078</v>
      </c>
      <c r="C3088" s="190" t="s">
        <v>16775</v>
      </c>
      <c r="D3088" s="190" t="s">
        <v>54</v>
      </c>
      <c r="E3088" s="190" t="s">
        <v>1245</v>
      </c>
      <c r="F3088" s="190" t="s">
        <v>17257</v>
      </c>
      <c r="G3088" s="190">
        <v>1590</v>
      </c>
      <c r="H3088" s="191">
        <v>0.52560000000000007</v>
      </c>
    </row>
    <row r="3089" spans="2:8" x14ac:dyDescent="0.25">
      <c r="B3089" s="190">
        <v>55079</v>
      </c>
      <c r="C3089" s="190" t="s">
        <v>16779</v>
      </c>
      <c r="D3089" s="190" t="s">
        <v>54</v>
      </c>
      <c r="E3089" s="190" t="s">
        <v>1261</v>
      </c>
      <c r="F3089" s="190" t="s">
        <v>17257</v>
      </c>
      <c r="G3089" s="190">
        <v>297305</v>
      </c>
      <c r="H3089" s="191">
        <v>0.40579999999999999</v>
      </c>
    </row>
    <row r="3090" spans="2:8" x14ac:dyDescent="0.25">
      <c r="B3090" s="190">
        <v>55081</v>
      </c>
      <c r="C3090" s="190" t="s">
        <v>16783</v>
      </c>
      <c r="D3090" s="190" t="s">
        <v>54</v>
      </c>
      <c r="E3090" s="190" t="s">
        <v>965</v>
      </c>
      <c r="F3090" s="190" t="s">
        <v>17257</v>
      </c>
      <c r="G3090" s="190">
        <v>20210</v>
      </c>
      <c r="H3090" s="191">
        <v>0.56259999999999999</v>
      </c>
    </row>
    <row r="3091" spans="2:8" x14ac:dyDescent="0.25">
      <c r="B3091" s="190">
        <v>55083</v>
      </c>
      <c r="C3091" s="190" t="s">
        <v>16787</v>
      </c>
      <c r="D3091" s="190" t="s">
        <v>54</v>
      </c>
      <c r="E3091" s="190" t="s">
        <v>1306</v>
      </c>
      <c r="F3091" s="190" t="s">
        <v>17257</v>
      </c>
      <c r="G3091" s="190">
        <v>18711</v>
      </c>
      <c r="H3091" s="191">
        <v>0.5978</v>
      </c>
    </row>
    <row r="3092" spans="2:8" x14ac:dyDescent="0.25">
      <c r="B3092" s="190">
        <v>55085</v>
      </c>
      <c r="C3092" s="190" t="s">
        <v>16791</v>
      </c>
      <c r="D3092" s="190" t="s">
        <v>54</v>
      </c>
      <c r="E3092" s="190" t="s">
        <v>1087</v>
      </c>
      <c r="F3092" s="190" t="s">
        <v>17257</v>
      </c>
      <c r="G3092" s="190">
        <v>17580</v>
      </c>
      <c r="H3092" s="191">
        <v>0.58420000000000005</v>
      </c>
    </row>
    <row r="3093" spans="2:8" x14ac:dyDescent="0.25">
      <c r="B3093" s="190">
        <v>55087</v>
      </c>
      <c r="C3093" s="190" t="s">
        <v>16795</v>
      </c>
      <c r="D3093" s="190" t="s">
        <v>54</v>
      </c>
      <c r="E3093" s="190" t="s">
        <v>1340</v>
      </c>
      <c r="F3093" s="190" t="s">
        <v>17257</v>
      </c>
      <c r="G3093" s="190">
        <v>80592</v>
      </c>
      <c r="H3093" s="191">
        <v>0.54600000000000004</v>
      </c>
    </row>
    <row r="3094" spans="2:8" x14ac:dyDescent="0.25">
      <c r="B3094" s="190">
        <v>55089</v>
      </c>
      <c r="C3094" s="190" t="s">
        <v>16797</v>
      </c>
      <c r="D3094" s="190" t="s">
        <v>54</v>
      </c>
      <c r="E3094" s="190" t="s">
        <v>1360</v>
      </c>
      <c r="F3094" s="190" t="s">
        <v>17257</v>
      </c>
      <c r="G3094" s="190">
        <v>44293</v>
      </c>
      <c r="H3094" s="191">
        <v>0.60699999999999998</v>
      </c>
    </row>
    <row r="3095" spans="2:8" x14ac:dyDescent="0.25">
      <c r="B3095" s="190">
        <v>55091</v>
      </c>
      <c r="C3095" s="190" t="s">
        <v>16799</v>
      </c>
      <c r="D3095" s="190" t="s">
        <v>54</v>
      </c>
      <c r="E3095" s="190" t="s">
        <v>1383</v>
      </c>
      <c r="F3095" s="190" t="s">
        <v>17257</v>
      </c>
      <c r="G3095" s="190">
        <v>3720</v>
      </c>
      <c r="H3095" s="191">
        <v>0.62429999999999997</v>
      </c>
    </row>
    <row r="3096" spans="2:8" x14ac:dyDescent="0.25">
      <c r="B3096" s="190">
        <v>55093</v>
      </c>
      <c r="C3096" s="190" t="s">
        <v>16803</v>
      </c>
      <c r="D3096" s="190" t="s">
        <v>54</v>
      </c>
      <c r="E3096" s="190" t="s">
        <v>951</v>
      </c>
      <c r="F3096" s="190" t="s">
        <v>17257</v>
      </c>
      <c r="G3096" s="190">
        <v>19213</v>
      </c>
      <c r="H3096" s="191">
        <v>0.54780000000000006</v>
      </c>
    </row>
    <row r="3097" spans="2:8" x14ac:dyDescent="0.25">
      <c r="B3097" s="190">
        <v>55095</v>
      </c>
      <c r="C3097" s="190" t="s">
        <v>16805</v>
      </c>
      <c r="D3097" s="190" t="s">
        <v>54</v>
      </c>
      <c r="E3097" s="190" t="s">
        <v>945</v>
      </c>
      <c r="F3097" s="190" t="s">
        <v>17257</v>
      </c>
      <c r="G3097" s="190">
        <v>21080</v>
      </c>
      <c r="H3097" s="191">
        <v>0.58350000000000002</v>
      </c>
    </row>
    <row r="3098" spans="2:8" x14ac:dyDescent="0.25">
      <c r="B3098" s="190">
        <v>55097</v>
      </c>
      <c r="C3098" s="190" t="s">
        <v>16809</v>
      </c>
      <c r="D3098" s="190" t="s">
        <v>54</v>
      </c>
      <c r="E3098" s="190" t="s">
        <v>1441</v>
      </c>
      <c r="F3098" s="190" t="s">
        <v>17257</v>
      </c>
      <c r="G3098" s="190">
        <v>29323</v>
      </c>
      <c r="H3098" s="191">
        <v>0.49709999999999999</v>
      </c>
    </row>
    <row r="3099" spans="2:8" x14ac:dyDescent="0.25">
      <c r="B3099" s="190">
        <v>55099</v>
      </c>
      <c r="C3099" s="190" t="s">
        <v>16813</v>
      </c>
      <c r="D3099" s="190" t="s">
        <v>54</v>
      </c>
      <c r="E3099" s="190" t="s">
        <v>1459</v>
      </c>
      <c r="F3099" s="190" t="s">
        <v>17257</v>
      </c>
      <c r="G3099" s="190">
        <v>6842</v>
      </c>
      <c r="H3099" s="191">
        <v>0.5978</v>
      </c>
    </row>
    <row r="3100" spans="2:8" x14ac:dyDescent="0.25">
      <c r="B3100" s="190">
        <v>55101</v>
      </c>
      <c r="C3100" s="190" t="s">
        <v>16817</v>
      </c>
      <c r="D3100" s="190" t="s">
        <v>54</v>
      </c>
      <c r="E3100" s="190" t="s">
        <v>1480</v>
      </c>
      <c r="F3100" s="190" t="s">
        <v>17257</v>
      </c>
      <c r="G3100" s="190">
        <v>80840</v>
      </c>
      <c r="H3100" s="191">
        <v>0.52270000000000005</v>
      </c>
    </row>
    <row r="3101" spans="2:8" x14ac:dyDescent="0.25">
      <c r="B3101" s="190">
        <v>55103</v>
      </c>
      <c r="C3101" s="190" t="s">
        <v>16821</v>
      </c>
      <c r="D3101" s="190" t="s">
        <v>54</v>
      </c>
      <c r="E3101" s="190" t="s">
        <v>1215</v>
      </c>
      <c r="F3101" s="190" t="s">
        <v>17257</v>
      </c>
      <c r="G3101" s="190">
        <v>8332</v>
      </c>
      <c r="H3101" s="191">
        <v>0.59920000000000007</v>
      </c>
    </row>
    <row r="3102" spans="2:8" x14ac:dyDescent="0.25">
      <c r="B3102" s="190">
        <v>55105</v>
      </c>
      <c r="C3102" s="190" t="s">
        <v>16825</v>
      </c>
      <c r="D3102" s="190" t="s">
        <v>54</v>
      </c>
      <c r="E3102" s="190" t="s">
        <v>1519</v>
      </c>
      <c r="F3102" s="190" t="s">
        <v>17257</v>
      </c>
      <c r="G3102" s="190">
        <v>65913</v>
      </c>
      <c r="H3102" s="191">
        <v>0.51119999999999999</v>
      </c>
    </row>
    <row r="3103" spans="2:8" x14ac:dyDescent="0.25">
      <c r="B3103" s="190">
        <v>55107</v>
      </c>
      <c r="C3103" s="190" t="s">
        <v>16829</v>
      </c>
      <c r="D3103" s="190" t="s">
        <v>54</v>
      </c>
      <c r="E3103" s="190" t="s">
        <v>1540</v>
      </c>
      <c r="F3103" s="190" t="s">
        <v>17257</v>
      </c>
      <c r="G3103" s="190">
        <v>6906</v>
      </c>
      <c r="H3103" s="191">
        <v>0.57150000000000001</v>
      </c>
    </row>
    <row r="3104" spans="2:8" x14ac:dyDescent="0.25">
      <c r="B3104" s="190">
        <v>55109</v>
      </c>
      <c r="C3104" s="190" t="s">
        <v>16833</v>
      </c>
      <c r="D3104" s="190" t="s">
        <v>54</v>
      </c>
      <c r="E3104" s="190" t="s">
        <v>1555</v>
      </c>
      <c r="F3104" s="190" t="s">
        <v>17257</v>
      </c>
      <c r="G3104" s="190">
        <v>41019</v>
      </c>
      <c r="H3104" s="191">
        <v>0.5806</v>
      </c>
    </row>
    <row r="3105" spans="2:8" x14ac:dyDescent="0.25">
      <c r="B3105" s="190">
        <v>55111</v>
      </c>
      <c r="C3105" s="190" t="s">
        <v>16835</v>
      </c>
      <c r="D3105" s="190" t="s">
        <v>54</v>
      </c>
      <c r="E3105" s="190" t="s">
        <v>1567</v>
      </c>
      <c r="F3105" s="190" t="s">
        <v>17257</v>
      </c>
      <c r="G3105" s="190">
        <v>27717</v>
      </c>
      <c r="H3105" s="191">
        <v>0.54579999999999995</v>
      </c>
    </row>
    <row r="3106" spans="2:8" x14ac:dyDescent="0.25">
      <c r="B3106" s="190">
        <v>55113</v>
      </c>
      <c r="C3106" s="190" t="s">
        <v>16839</v>
      </c>
      <c r="D3106" s="190" t="s">
        <v>54</v>
      </c>
      <c r="E3106" s="190" t="s">
        <v>1582</v>
      </c>
      <c r="F3106" s="190" t="s">
        <v>17257</v>
      </c>
      <c r="G3106" s="190">
        <v>8242</v>
      </c>
      <c r="H3106" s="191">
        <v>0.59409999999999996</v>
      </c>
    </row>
    <row r="3107" spans="2:8" x14ac:dyDescent="0.25">
      <c r="B3107" s="190">
        <v>55115</v>
      </c>
      <c r="C3107" s="190" t="s">
        <v>16843</v>
      </c>
      <c r="D3107" s="190" t="s">
        <v>54</v>
      </c>
      <c r="E3107" s="190" t="s">
        <v>1597</v>
      </c>
      <c r="F3107" s="190" t="s">
        <v>17257</v>
      </c>
      <c r="G3107" s="190">
        <v>18877</v>
      </c>
      <c r="H3107" s="191">
        <v>0.56289999999999996</v>
      </c>
    </row>
    <row r="3108" spans="2:8" x14ac:dyDescent="0.25">
      <c r="B3108" s="190">
        <v>55117</v>
      </c>
      <c r="C3108" s="190" t="s">
        <v>16847</v>
      </c>
      <c r="D3108" s="190" t="s">
        <v>54</v>
      </c>
      <c r="E3108" s="190" t="s">
        <v>1612</v>
      </c>
      <c r="F3108" s="190" t="s">
        <v>17257</v>
      </c>
      <c r="G3108" s="190">
        <v>50748</v>
      </c>
      <c r="H3108" s="191">
        <v>0.54780000000000006</v>
      </c>
    </row>
    <row r="3109" spans="2:8" x14ac:dyDescent="0.25">
      <c r="B3109" s="190">
        <v>55119</v>
      </c>
      <c r="C3109" s="190" t="s">
        <v>16851</v>
      </c>
      <c r="D3109" s="190" t="s">
        <v>54</v>
      </c>
      <c r="E3109" s="190" t="s">
        <v>1359</v>
      </c>
      <c r="F3109" s="190" t="s">
        <v>17257</v>
      </c>
      <c r="G3109" s="190">
        <v>9498</v>
      </c>
      <c r="H3109" s="191">
        <v>0.58360000000000001</v>
      </c>
    </row>
    <row r="3110" spans="2:8" x14ac:dyDescent="0.25">
      <c r="B3110" s="190">
        <v>55121</v>
      </c>
      <c r="C3110" s="190" t="s">
        <v>16855</v>
      </c>
      <c r="D3110" s="190" t="s">
        <v>54</v>
      </c>
      <c r="E3110" s="190" t="s">
        <v>1643</v>
      </c>
      <c r="F3110" s="190" t="s">
        <v>17257</v>
      </c>
      <c r="G3110" s="190">
        <v>13832</v>
      </c>
      <c r="H3110" s="191">
        <v>0.58479999999999999</v>
      </c>
    </row>
    <row r="3111" spans="2:8" x14ac:dyDescent="0.25">
      <c r="B3111" s="190">
        <v>55123</v>
      </c>
      <c r="C3111" s="190" t="s">
        <v>16859</v>
      </c>
      <c r="D3111" s="190" t="s">
        <v>54</v>
      </c>
      <c r="E3111" s="190" t="s">
        <v>1661</v>
      </c>
      <c r="F3111" s="190" t="s">
        <v>17257</v>
      </c>
      <c r="G3111" s="190">
        <v>13850</v>
      </c>
      <c r="H3111" s="191">
        <v>0.5857</v>
      </c>
    </row>
    <row r="3112" spans="2:8" x14ac:dyDescent="0.25">
      <c r="B3112" s="190">
        <v>55125</v>
      </c>
      <c r="C3112" s="190" t="s">
        <v>16863</v>
      </c>
      <c r="D3112" s="190" t="s">
        <v>54</v>
      </c>
      <c r="E3112" s="190" t="s">
        <v>1678</v>
      </c>
      <c r="F3112" s="190" t="s">
        <v>17257</v>
      </c>
      <c r="G3112" s="190">
        <v>11933</v>
      </c>
      <c r="H3112" s="191">
        <v>0.62829999999999997</v>
      </c>
    </row>
    <row r="3113" spans="2:8" x14ac:dyDescent="0.25">
      <c r="B3113" s="190">
        <v>55127</v>
      </c>
      <c r="C3113" s="190" t="s">
        <v>16867</v>
      </c>
      <c r="D3113" s="190" t="s">
        <v>54</v>
      </c>
      <c r="E3113" s="190" t="s">
        <v>1676</v>
      </c>
      <c r="F3113" s="190" t="s">
        <v>17257</v>
      </c>
      <c r="G3113" s="190">
        <v>45067</v>
      </c>
      <c r="H3113" s="191">
        <v>0.53369999999999995</v>
      </c>
    </row>
    <row r="3114" spans="2:8" x14ac:dyDescent="0.25">
      <c r="B3114" s="190">
        <v>55129</v>
      </c>
      <c r="C3114" s="190" t="s">
        <v>16871</v>
      </c>
      <c r="D3114" s="190" t="s">
        <v>54</v>
      </c>
      <c r="E3114" s="190" t="s">
        <v>1709</v>
      </c>
      <c r="F3114" s="190" t="s">
        <v>17257</v>
      </c>
      <c r="G3114" s="190">
        <v>7881</v>
      </c>
      <c r="H3114" s="191">
        <v>0.59899999999999998</v>
      </c>
    </row>
    <row r="3115" spans="2:8" x14ac:dyDescent="0.25">
      <c r="B3115" s="190">
        <v>55131</v>
      </c>
      <c r="C3115" s="190" t="s">
        <v>16875</v>
      </c>
      <c r="D3115" s="190" t="s">
        <v>54</v>
      </c>
      <c r="E3115" s="190" t="s">
        <v>271</v>
      </c>
      <c r="F3115" s="190" t="s">
        <v>17257</v>
      </c>
      <c r="G3115" s="190">
        <v>65112</v>
      </c>
      <c r="H3115" s="191">
        <v>0.59499999999999997</v>
      </c>
    </row>
    <row r="3116" spans="2:8" x14ac:dyDescent="0.25">
      <c r="B3116" s="190">
        <v>55133</v>
      </c>
      <c r="C3116" s="190" t="s">
        <v>16877</v>
      </c>
      <c r="D3116" s="190" t="s">
        <v>54</v>
      </c>
      <c r="E3116" s="190" t="s">
        <v>1735</v>
      </c>
      <c r="F3116" s="190" t="s">
        <v>17257</v>
      </c>
      <c r="G3116" s="190">
        <v>197214</v>
      </c>
      <c r="H3116" s="191">
        <v>0.60299999999999998</v>
      </c>
    </row>
    <row r="3117" spans="2:8" x14ac:dyDescent="0.25">
      <c r="B3117" s="190">
        <v>55135</v>
      </c>
      <c r="C3117" s="190" t="s">
        <v>16879</v>
      </c>
      <c r="D3117" s="190" t="s">
        <v>54</v>
      </c>
      <c r="E3117" s="190" t="s">
        <v>1747</v>
      </c>
      <c r="F3117" s="190" t="s">
        <v>17257</v>
      </c>
      <c r="G3117" s="190">
        <v>24264</v>
      </c>
      <c r="H3117" s="191">
        <v>0.57789999999999997</v>
      </c>
    </row>
    <row r="3118" spans="2:8" x14ac:dyDescent="0.25">
      <c r="B3118" s="190">
        <v>55137</v>
      </c>
      <c r="C3118" s="190" t="s">
        <v>16883</v>
      </c>
      <c r="D3118" s="190" t="s">
        <v>54</v>
      </c>
      <c r="E3118" s="190" t="s">
        <v>1757</v>
      </c>
      <c r="F3118" s="190" t="s">
        <v>17257</v>
      </c>
      <c r="G3118" s="190">
        <v>12303</v>
      </c>
      <c r="H3118" s="191">
        <v>0.59420000000000006</v>
      </c>
    </row>
    <row r="3119" spans="2:8" x14ac:dyDescent="0.25">
      <c r="B3119" s="190">
        <v>55139</v>
      </c>
      <c r="C3119" s="190" t="s">
        <v>16887</v>
      </c>
      <c r="D3119" s="190" t="s">
        <v>54</v>
      </c>
      <c r="E3119" s="190" t="s">
        <v>1773</v>
      </c>
      <c r="F3119" s="190" t="s">
        <v>17257</v>
      </c>
      <c r="G3119" s="190">
        <v>70664</v>
      </c>
      <c r="H3119" s="191">
        <v>0.50450000000000006</v>
      </c>
    </row>
    <row r="3120" spans="2:8" x14ac:dyDescent="0.25">
      <c r="B3120" s="190">
        <v>55141</v>
      </c>
      <c r="C3120" s="190" t="s">
        <v>16891</v>
      </c>
      <c r="D3120" s="190" t="s">
        <v>54</v>
      </c>
      <c r="E3120" s="190" t="s">
        <v>1518</v>
      </c>
      <c r="F3120" s="190" t="s">
        <v>17257</v>
      </c>
      <c r="G3120" s="190">
        <v>33163</v>
      </c>
      <c r="H3120" s="191">
        <v>0.55310000000000004</v>
      </c>
    </row>
    <row r="3121" spans="2:8" x14ac:dyDescent="0.25">
      <c r="B3121" s="190">
        <v>56001</v>
      </c>
      <c r="C3121" s="190" t="s">
        <v>16895</v>
      </c>
      <c r="D3121" s="190" t="s">
        <v>55</v>
      </c>
      <c r="E3121" s="190" t="s">
        <v>84</v>
      </c>
      <c r="F3121" s="190" t="s">
        <v>17258</v>
      </c>
      <c r="G3121" s="190">
        <v>12900</v>
      </c>
      <c r="H3121" s="191">
        <v>0.38990000000000002</v>
      </c>
    </row>
    <row r="3122" spans="2:8" x14ac:dyDescent="0.25">
      <c r="B3122" s="190">
        <v>56003</v>
      </c>
      <c r="C3122" s="190" t="s">
        <v>16901</v>
      </c>
      <c r="D3122" s="190" t="s">
        <v>55</v>
      </c>
      <c r="E3122" s="190" t="s">
        <v>120</v>
      </c>
      <c r="F3122" s="190" t="s">
        <v>17258</v>
      </c>
      <c r="G3122" s="190">
        <v>5921</v>
      </c>
      <c r="H3122" s="191">
        <v>0.64849999999999997</v>
      </c>
    </row>
    <row r="3123" spans="2:8" x14ac:dyDescent="0.25">
      <c r="B3123" s="190">
        <v>56005</v>
      </c>
      <c r="C3123" s="190" t="s">
        <v>16905</v>
      </c>
      <c r="D3123" s="190" t="s">
        <v>55</v>
      </c>
      <c r="E3123" s="190" t="s">
        <v>190</v>
      </c>
      <c r="F3123" s="190" t="s">
        <v>17258</v>
      </c>
      <c r="G3123" s="190">
        <v>17981</v>
      </c>
      <c r="H3123" s="191">
        <v>0.49920000000000003</v>
      </c>
    </row>
    <row r="3124" spans="2:8" x14ac:dyDescent="0.25">
      <c r="B3124" s="190">
        <v>56007</v>
      </c>
      <c r="C3124" s="190" t="s">
        <v>16909</v>
      </c>
      <c r="D3124" s="190" t="s">
        <v>55</v>
      </c>
      <c r="E3124" s="190" t="s">
        <v>231</v>
      </c>
      <c r="F3124" s="190" t="s">
        <v>17258</v>
      </c>
      <c r="G3124" s="190">
        <v>6309</v>
      </c>
      <c r="H3124" s="191">
        <v>0.54149999999999998</v>
      </c>
    </row>
    <row r="3125" spans="2:8" x14ac:dyDescent="0.25">
      <c r="B3125" s="190">
        <v>56009</v>
      </c>
      <c r="C3125" s="190" t="s">
        <v>16913</v>
      </c>
      <c r="D3125" s="190" t="s">
        <v>55</v>
      </c>
      <c r="E3125" s="190" t="s">
        <v>279</v>
      </c>
      <c r="F3125" s="190" t="s">
        <v>17258</v>
      </c>
      <c r="G3125" s="190">
        <v>6661</v>
      </c>
      <c r="H3125" s="191">
        <v>0.61099999999999999</v>
      </c>
    </row>
    <row r="3126" spans="2:8" x14ac:dyDescent="0.25">
      <c r="B3126" s="190">
        <v>56011</v>
      </c>
      <c r="C3126" s="190" t="s">
        <v>16917</v>
      </c>
      <c r="D3126" s="190" t="s">
        <v>55</v>
      </c>
      <c r="E3126" s="190" t="s">
        <v>315</v>
      </c>
      <c r="F3126" s="190" t="s">
        <v>17258</v>
      </c>
      <c r="G3126" s="190">
        <v>3959</v>
      </c>
      <c r="H3126" s="191">
        <v>0.66659999999999997</v>
      </c>
    </row>
    <row r="3127" spans="2:8" x14ac:dyDescent="0.25">
      <c r="B3127" s="190">
        <v>56013</v>
      </c>
      <c r="C3127" s="190" t="s">
        <v>16921</v>
      </c>
      <c r="D3127" s="190" t="s">
        <v>55</v>
      </c>
      <c r="E3127" s="190" t="s">
        <v>353</v>
      </c>
      <c r="F3127" s="190" t="s">
        <v>17258</v>
      </c>
      <c r="G3127" s="190">
        <v>16184</v>
      </c>
      <c r="H3127" s="191">
        <v>0.53220000000000001</v>
      </c>
    </row>
    <row r="3128" spans="2:8" x14ac:dyDescent="0.25">
      <c r="B3128" s="190">
        <v>56015</v>
      </c>
      <c r="C3128" s="190" t="s">
        <v>16925</v>
      </c>
      <c r="D3128" s="190" t="s">
        <v>55</v>
      </c>
      <c r="E3128" s="190" t="s">
        <v>387</v>
      </c>
      <c r="F3128" s="190" t="s">
        <v>17258</v>
      </c>
      <c r="G3128" s="190">
        <v>6495</v>
      </c>
      <c r="H3128" s="191">
        <v>0.59099999999999997</v>
      </c>
    </row>
    <row r="3129" spans="2:8" x14ac:dyDescent="0.25">
      <c r="B3129" s="190">
        <v>56017</v>
      </c>
      <c r="C3129" s="190" t="s">
        <v>16929</v>
      </c>
      <c r="D3129" s="190" t="s">
        <v>55</v>
      </c>
      <c r="E3129" s="190" t="s">
        <v>423</v>
      </c>
      <c r="F3129" s="190" t="s">
        <v>17258</v>
      </c>
      <c r="G3129" s="190">
        <v>2201</v>
      </c>
      <c r="H3129" s="191">
        <v>0.5696</v>
      </c>
    </row>
    <row r="3130" spans="2:8" x14ac:dyDescent="0.25">
      <c r="B3130" s="190">
        <v>56019</v>
      </c>
      <c r="C3130" s="190" t="s">
        <v>16933</v>
      </c>
      <c r="D3130" s="190" t="s">
        <v>55</v>
      </c>
      <c r="E3130" s="190" t="s">
        <v>457</v>
      </c>
      <c r="F3130" s="190" t="s">
        <v>17258</v>
      </c>
      <c r="G3130" s="190">
        <v>4296</v>
      </c>
      <c r="H3130" s="191">
        <v>0.60640000000000005</v>
      </c>
    </row>
    <row r="3131" spans="2:8" x14ac:dyDescent="0.25">
      <c r="B3131" s="190">
        <v>56021</v>
      </c>
      <c r="C3131" s="190" t="s">
        <v>16937</v>
      </c>
      <c r="D3131" s="190" t="s">
        <v>55</v>
      </c>
      <c r="E3131" s="190" t="s">
        <v>492</v>
      </c>
      <c r="F3131" s="190" t="s">
        <v>17258</v>
      </c>
      <c r="G3131" s="190">
        <v>40069</v>
      </c>
      <c r="H3131" s="191">
        <v>0.51170000000000004</v>
      </c>
    </row>
    <row r="3132" spans="2:8" x14ac:dyDescent="0.25">
      <c r="B3132" s="190">
        <v>56023</v>
      </c>
      <c r="C3132" s="190" t="s">
        <v>16941</v>
      </c>
      <c r="D3132" s="190" t="s">
        <v>55</v>
      </c>
      <c r="E3132" s="190" t="s">
        <v>365</v>
      </c>
      <c r="F3132" s="190" t="s">
        <v>17258</v>
      </c>
      <c r="G3132" s="190">
        <v>9747</v>
      </c>
      <c r="H3132" s="191">
        <v>0.64170000000000005</v>
      </c>
    </row>
    <row r="3133" spans="2:8" x14ac:dyDescent="0.25">
      <c r="B3133" s="190">
        <v>56025</v>
      </c>
      <c r="C3133" s="190" t="s">
        <v>16945</v>
      </c>
      <c r="D3133" s="190" t="s">
        <v>55</v>
      </c>
      <c r="E3133" s="190" t="s">
        <v>552</v>
      </c>
      <c r="F3133" s="190" t="s">
        <v>17258</v>
      </c>
      <c r="G3133" s="190">
        <v>32487</v>
      </c>
      <c r="H3133" s="191">
        <v>0.51539999999999997</v>
      </c>
    </row>
    <row r="3134" spans="2:8" x14ac:dyDescent="0.25">
      <c r="B3134" s="190">
        <v>56027</v>
      </c>
      <c r="C3134" s="190" t="s">
        <v>16949</v>
      </c>
      <c r="D3134" s="190" t="s">
        <v>55</v>
      </c>
      <c r="E3134" s="190" t="s">
        <v>584</v>
      </c>
      <c r="F3134" s="190" t="s">
        <v>17258</v>
      </c>
      <c r="G3134" s="190">
        <v>1357</v>
      </c>
      <c r="H3134" s="191">
        <v>0.6603</v>
      </c>
    </row>
    <row r="3135" spans="2:8" x14ac:dyDescent="0.25">
      <c r="B3135" s="190">
        <v>56029</v>
      </c>
      <c r="C3135" s="190" t="s">
        <v>16953</v>
      </c>
      <c r="D3135" s="190" t="s">
        <v>55</v>
      </c>
      <c r="E3135" s="190" t="s">
        <v>619</v>
      </c>
      <c r="F3135" s="190" t="s">
        <v>17258</v>
      </c>
      <c r="G3135" s="190">
        <v>14227</v>
      </c>
      <c r="H3135" s="191">
        <v>0.58779999999999999</v>
      </c>
    </row>
    <row r="3136" spans="2:8" x14ac:dyDescent="0.25">
      <c r="B3136" s="190">
        <v>56031</v>
      </c>
      <c r="C3136" s="190" t="s">
        <v>16957</v>
      </c>
      <c r="D3136" s="190" t="s">
        <v>55</v>
      </c>
      <c r="E3136" s="190" t="s">
        <v>655</v>
      </c>
      <c r="F3136" s="190" t="s">
        <v>17258</v>
      </c>
      <c r="G3136" s="190">
        <v>4244</v>
      </c>
      <c r="H3136" s="191">
        <v>0.59</v>
      </c>
    </row>
    <row r="3137" spans="2:8" x14ac:dyDescent="0.25">
      <c r="B3137" s="190">
        <v>56033</v>
      </c>
      <c r="C3137" s="190" t="s">
        <v>16961</v>
      </c>
      <c r="D3137" s="190" t="s">
        <v>55</v>
      </c>
      <c r="E3137" s="190" t="s">
        <v>684</v>
      </c>
      <c r="F3137" s="190" t="s">
        <v>17258</v>
      </c>
      <c r="G3137" s="190">
        <v>14127</v>
      </c>
      <c r="H3137" s="191">
        <v>0.5635</v>
      </c>
    </row>
    <row r="3138" spans="2:8" x14ac:dyDescent="0.25">
      <c r="B3138" s="190">
        <v>56035</v>
      </c>
      <c r="C3138" s="190" t="s">
        <v>16965</v>
      </c>
      <c r="D3138" s="190" t="s">
        <v>55</v>
      </c>
      <c r="E3138" s="190" t="s">
        <v>714</v>
      </c>
      <c r="F3138" s="190" t="s">
        <v>17258</v>
      </c>
      <c r="G3138" s="190">
        <v>4626</v>
      </c>
      <c r="H3138" s="191">
        <v>0.56469999999999998</v>
      </c>
    </row>
    <row r="3139" spans="2:8" x14ac:dyDescent="0.25">
      <c r="B3139" s="190">
        <v>56037</v>
      </c>
      <c r="C3139" s="190" t="s">
        <v>16969</v>
      </c>
      <c r="D3139" s="190" t="s">
        <v>55</v>
      </c>
      <c r="E3139" s="190" t="s">
        <v>739</v>
      </c>
      <c r="F3139" s="190" t="s">
        <v>17258</v>
      </c>
      <c r="G3139" s="190">
        <v>17953</v>
      </c>
      <c r="H3139" s="191">
        <v>0.53299999999999992</v>
      </c>
    </row>
    <row r="3140" spans="2:8" x14ac:dyDescent="0.25">
      <c r="B3140" s="190">
        <v>56039</v>
      </c>
      <c r="C3140" s="190" t="s">
        <v>16973</v>
      </c>
      <c r="D3140" s="190" t="s">
        <v>55</v>
      </c>
      <c r="E3140" s="190" t="s">
        <v>769</v>
      </c>
      <c r="F3140" s="190" t="s">
        <v>17258</v>
      </c>
      <c r="G3140" s="190">
        <v>9721</v>
      </c>
      <c r="H3140" s="191">
        <v>0.50950000000000006</v>
      </c>
    </row>
    <row r="3141" spans="2:8" x14ac:dyDescent="0.25">
      <c r="B3141" s="190">
        <v>56041</v>
      </c>
      <c r="C3141" s="190" t="s">
        <v>16977</v>
      </c>
      <c r="D3141" s="190" t="s">
        <v>55</v>
      </c>
      <c r="E3141" s="190" t="s">
        <v>793</v>
      </c>
      <c r="F3141" s="190" t="s">
        <v>17258</v>
      </c>
      <c r="G3141" s="190">
        <v>8425</v>
      </c>
      <c r="H3141" s="191">
        <v>0.5464</v>
      </c>
    </row>
    <row r="3142" spans="2:8" x14ac:dyDescent="0.25">
      <c r="B3142" s="190">
        <v>56043</v>
      </c>
      <c r="C3142" s="190" t="s">
        <v>16981</v>
      </c>
      <c r="D3142" s="190" t="s">
        <v>55</v>
      </c>
      <c r="E3142" s="190" t="s">
        <v>821</v>
      </c>
      <c r="F3142" s="190" t="s">
        <v>17258</v>
      </c>
      <c r="G3142" s="190">
        <v>3950</v>
      </c>
      <c r="H3142" s="191">
        <v>0.62840000000000007</v>
      </c>
    </row>
    <row r="3143" spans="2:8" x14ac:dyDescent="0.25">
      <c r="B3143" s="190">
        <v>56045</v>
      </c>
      <c r="C3143" s="190" t="s">
        <v>16985</v>
      </c>
      <c r="D3143" s="190" t="s">
        <v>55</v>
      </c>
      <c r="E3143" s="190" t="s">
        <v>851</v>
      </c>
      <c r="F3143" s="190" t="s">
        <v>17258</v>
      </c>
      <c r="G3143" s="190">
        <v>3423</v>
      </c>
      <c r="H3143" s="191">
        <v>0.60640000000000005</v>
      </c>
    </row>
  </sheetData>
  <autoFilter ref="B1:H3143" xr:uid="{25D6C3CD-3C13-40CA-9BDF-A422CED33E16}">
    <sortState xmlns:xlrd2="http://schemas.microsoft.com/office/spreadsheetml/2017/richdata2" ref="B2:H3143">
      <sortCondition ref="D1:D3143"/>
    </sortState>
  </autoFilter>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D1855-A0C0-486C-9D1D-C7E06A05A3F3}">
  <sheetPr>
    <tabColor rgb="FFFF0000"/>
  </sheetPr>
  <dimension ref="A1:H3825"/>
  <sheetViews>
    <sheetView workbookViewId="0">
      <selection activeCell="B4" sqref="B4:E4"/>
    </sheetView>
  </sheetViews>
  <sheetFormatPr defaultColWidth="8.85546875" defaultRowHeight="12.75" x14ac:dyDescent="0.25"/>
  <cols>
    <col min="1" max="2" width="8.85546875" style="176"/>
    <col min="3" max="3" width="15.28515625" style="176" customWidth="1"/>
    <col min="4" max="4" width="15.140625" style="176" customWidth="1"/>
    <col min="5" max="5" width="14.85546875" style="176" customWidth="1"/>
    <col min="6" max="7" width="23" style="176" customWidth="1"/>
    <col min="8" max="8" width="47.28515625" style="176" bestFit="1" customWidth="1"/>
    <col min="9" max="16384" width="8.85546875" style="176"/>
  </cols>
  <sheetData>
    <row r="1" spans="1:8" s="175" customFormat="1" x14ac:dyDescent="0.2">
      <c r="A1" s="175" t="s">
        <v>17259</v>
      </c>
      <c r="B1" s="175" t="s">
        <v>17260</v>
      </c>
      <c r="C1" s="175" t="s">
        <v>17261</v>
      </c>
      <c r="D1" s="175" t="s">
        <v>17262</v>
      </c>
      <c r="E1" s="175" t="s">
        <v>2630</v>
      </c>
      <c r="F1" s="175" t="s">
        <v>17263</v>
      </c>
      <c r="G1" s="175" t="s">
        <v>17202</v>
      </c>
      <c r="H1" s="175" t="s">
        <v>17264</v>
      </c>
    </row>
    <row r="2" spans="1:8" s="175" customFormat="1" x14ac:dyDescent="0.2">
      <c r="A2" s="175" t="s">
        <v>17261</v>
      </c>
      <c r="B2" s="175" t="s">
        <v>17265</v>
      </c>
      <c r="C2" s="175" t="s">
        <v>59</v>
      </c>
      <c r="D2" s="175" t="s">
        <v>2894</v>
      </c>
      <c r="E2" s="175" t="s">
        <v>1</v>
      </c>
      <c r="F2" s="175" t="s">
        <v>59</v>
      </c>
      <c r="H2" s="175" t="s">
        <v>2895</v>
      </c>
    </row>
    <row r="3" spans="1:8" s="175" customFormat="1" x14ac:dyDescent="0.2">
      <c r="A3" s="175" t="s">
        <v>17261</v>
      </c>
      <c r="B3" s="175" t="s">
        <v>17266</v>
      </c>
      <c r="C3" s="175" t="s">
        <v>101</v>
      </c>
      <c r="D3" s="175" t="s">
        <v>2894</v>
      </c>
      <c r="E3" s="175" t="s">
        <v>1</v>
      </c>
      <c r="F3" s="175" t="s">
        <v>101</v>
      </c>
      <c r="H3" s="175" t="s">
        <v>2899</v>
      </c>
    </row>
    <row r="4" spans="1:8" s="175" customFormat="1" x14ac:dyDescent="0.2">
      <c r="A4" s="175" t="s">
        <v>17261</v>
      </c>
      <c r="B4" s="175" t="s">
        <v>17267</v>
      </c>
      <c r="C4" s="175" t="s">
        <v>145</v>
      </c>
      <c r="D4" s="175" t="s">
        <v>2894</v>
      </c>
      <c r="E4" s="175" t="s">
        <v>1</v>
      </c>
      <c r="F4" s="175" t="s">
        <v>145</v>
      </c>
      <c r="H4" s="175" t="s">
        <v>2903</v>
      </c>
    </row>
    <row r="5" spans="1:8" s="175" customFormat="1" x14ac:dyDescent="0.2">
      <c r="A5" s="175" t="s">
        <v>17261</v>
      </c>
      <c r="B5" s="175" t="s">
        <v>17268</v>
      </c>
      <c r="C5" s="175" t="s">
        <v>194</v>
      </c>
      <c r="D5" s="175" t="s">
        <v>2894</v>
      </c>
      <c r="E5" s="175" t="s">
        <v>1</v>
      </c>
      <c r="F5" s="175" t="s">
        <v>194</v>
      </c>
      <c r="H5" s="175" t="s">
        <v>2907</v>
      </c>
    </row>
    <row r="6" spans="1:8" s="175" customFormat="1" x14ac:dyDescent="0.2">
      <c r="A6" s="175" t="s">
        <v>17261</v>
      </c>
      <c r="B6" s="175" t="s">
        <v>17269</v>
      </c>
      <c r="C6" s="175" t="s">
        <v>240</v>
      </c>
      <c r="D6" s="175" t="s">
        <v>2894</v>
      </c>
      <c r="E6" s="175" t="s">
        <v>1</v>
      </c>
      <c r="F6" s="175" t="s">
        <v>240</v>
      </c>
      <c r="H6" s="175" t="s">
        <v>2911</v>
      </c>
    </row>
    <row r="7" spans="1:8" s="175" customFormat="1" x14ac:dyDescent="0.2">
      <c r="A7" s="175" t="s">
        <v>17261</v>
      </c>
      <c r="B7" s="175" t="s">
        <v>17270</v>
      </c>
      <c r="C7" s="175" t="s">
        <v>356</v>
      </c>
      <c r="D7" s="175" t="s">
        <v>2894</v>
      </c>
      <c r="E7" s="175" t="s">
        <v>1</v>
      </c>
      <c r="F7" s="175" t="s">
        <v>356</v>
      </c>
      <c r="H7" s="175" t="s">
        <v>2923</v>
      </c>
    </row>
    <row r="8" spans="1:8" s="175" customFormat="1" x14ac:dyDescent="0.2">
      <c r="A8" s="175" t="s">
        <v>17261</v>
      </c>
      <c r="B8" s="175" t="s">
        <v>17271</v>
      </c>
      <c r="C8" s="175" t="s">
        <v>391</v>
      </c>
      <c r="D8" s="175" t="s">
        <v>2894</v>
      </c>
      <c r="E8" s="175" t="s">
        <v>1</v>
      </c>
      <c r="F8" s="175" t="s">
        <v>391</v>
      </c>
      <c r="H8" s="175" t="s">
        <v>2927</v>
      </c>
    </row>
    <row r="9" spans="1:8" s="175" customFormat="1" x14ac:dyDescent="0.2">
      <c r="A9" s="175" t="s">
        <v>17261</v>
      </c>
      <c r="B9" s="175" t="s">
        <v>17272</v>
      </c>
      <c r="C9" s="175" t="s">
        <v>427</v>
      </c>
      <c r="D9" s="175" t="s">
        <v>2894</v>
      </c>
      <c r="E9" s="175" t="s">
        <v>1</v>
      </c>
      <c r="F9" s="175" t="s">
        <v>427</v>
      </c>
      <c r="H9" s="175" t="s">
        <v>2931</v>
      </c>
    </row>
    <row r="10" spans="1:8" s="175" customFormat="1" x14ac:dyDescent="0.2">
      <c r="A10" s="175" t="s">
        <v>17261</v>
      </c>
      <c r="B10" s="175" t="s">
        <v>17273</v>
      </c>
      <c r="C10" s="175" t="s">
        <v>461</v>
      </c>
      <c r="D10" s="175" t="s">
        <v>2894</v>
      </c>
      <c r="E10" s="175" t="s">
        <v>1</v>
      </c>
      <c r="F10" s="175" t="s">
        <v>461</v>
      </c>
      <c r="H10" s="175" t="s">
        <v>2935</v>
      </c>
    </row>
    <row r="11" spans="1:8" s="175" customFormat="1" x14ac:dyDescent="0.2">
      <c r="A11" s="175" t="s">
        <v>17261</v>
      </c>
      <c r="B11" s="175" t="s">
        <v>17274</v>
      </c>
      <c r="C11" s="175" t="s">
        <v>17275</v>
      </c>
      <c r="D11" s="175" t="s">
        <v>2894</v>
      </c>
      <c r="E11" s="175" t="s">
        <v>1</v>
      </c>
      <c r="F11" s="175" t="s">
        <v>17275</v>
      </c>
      <c r="H11" s="175" t="s">
        <v>17276</v>
      </c>
    </row>
    <row r="12" spans="1:8" s="175" customFormat="1" x14ac:dyDescent="0.2">
      <c r="A12" s="175" t="s">
        <v>17261</v>
      </c>
      <c r="B12" s="175" t="s">
        <v>17277</v>
      </c>
      <c r="C12" s="175" t="s">
        <v>521</v>
      </c>
      <c r="D12" s="175" t="s">
        <v>2894</v>
      </c>
      <c r="E12" s="175" t="s">
        <v>1</v>
      </c>
      <c r="F12" s="175" t="s">
        <v>521</v>
      </c>
      <c r="H12" s="175" t="s">
        <v>2943</v>
      </c>
    </row>
    <row r="13" spans="1:8" s="175" customFormat="1" x14ac:dyDescent="0.2">
      <c r="A13" s="175" t="s">
        <v>17261</v>
      </c>
      <c r="B13" s="175" t="s">
        <v>17278</v>
      </c>
      <c r="C13" s="175" t="s">
        <v>555</v>
      </c>
      <c r="D13" s="175" t="s">
        <v>2894</v>
      </c>
      <c r="E13" s="175" t="s">
        <v>1</v>
      </c>
      <c r="F13" s="175" t="s">
        <v>555</v>
      </c>
      <c r="H13" s="175" t="s">
        <v>2947</v>
      </c>
    </row>
    <row r="14" spans="1:8" s="175" customFormat="1" x14ac:dyDescent="0.2">
      <c r="A14" s="175" t="s">
        <v>17261</v>
      </c>
      <c r="B14" s="175" t="s">
        <v>17279</v>
      </c>
      <c r="C14" s="175" t="s">
        <v>587</v>
      </c>
      <c r="D14" s="175" t="s">
        <v>2894</v>
      </c>
      <c r="E14" s="175" t="s">
        <v>1</v>
      </c>
      <c r="F14" s="175" t="s">
        <v>587</v>
      </c>
      <c r="H14" s="175" t="s">
        <v>2951</v>
      </c>
    </row>
    <row r="15" spans="1:8" s="175" customFormat="1" x14ac:dyDescent="0.2">
      <c r="A15" s="175" t="s">
        <v>17261</v>
      </c>
      <c r="B15" s="175" t="s">
        <v>17280</v>
      </c>
      <c r="C15" s="175" t="s">
        <v>623</v>
      </c>
      <c r="D15" s="175" t="s">
        <v>2894</v>
      </c>
      <c r="E15" s="175" t="s">
        <v>1</v>
      </c>
      <c r="F15" s="175" t="s">
        <v>623</v>
      </c>
      <c r="H15" s="175" t="s">
        <v>2955</v>
      </c>
    </row>
    <row r="16" spans="1:8" s="175" customFormat="1" x14ac:dyDescent="0.2">
      <c r="A16" s="175" t="s">
        <v>17261</v>
      </c>
      <c r="B16" s="175" t="s">
        <v>17281</v>
      </c>
      <c r="C16" s="175" t="s">
        <v>659</v>
      </c>
      <c r="D16" s="175" t="s">
        <v>2894</v>
      </c>
      <c r="E16" s="175" t="s">
        <v>1</v>
      </c>
      <c r="F16" s="175" t="s">
        <v>659</v>
      </c>
      <c r="H16" s="175" t="s">
        <v>2958</v>
      </c>
    </row>
    <row r="17" spans="1:8" s="175" customFormat="1" x14ac:dyDescent="0.2">
      <c r="A17" s="175" t="s">
        <v>17261</v>
      </c>
      <c r="B17" s="175" t="s">
        <v>17282</v>
      </c>
      <c r="C17" s="175" t="s">
        <v>688</v>
      </c>
      <c r="D17" s="175" t="s">
        <v>2894</v>
      </c>
      <c r="E17" s="175" t="s">
        <v>1</v>
      </c>
      <c r="F17" s="175" t="s">
        <v>688</v>
      </c>
      <c r="H17" s="175" t="s">
        <v>2962</v>
      </c>
    </row>
    <row r="18" spans="1:8" s="175" customFormat="1" x14ac:dyDescent="0.2">
      <c r="A18" s="175" t="s">
        <v>17261</v>
      </c>
      <c r="B18" s="175" t="s">
        <v>17283</v>
      </c>
      <c r="C18" s="175" t="s">
        <v>17284</v>
      </c>
      <c r="D18" s="175" t="s">
        <v>2894</v>
      </c>
      <c r="E18" s="175" t="s">
        <v>1</v>
      </c>
      <c r="F18" s="175" t="s">
        <v>17284</v>
      </c>
      <c r="H18" s="175" t="s">
        <v>17285</v>
      </c>
    </row>
    <row r="19" spans="1:8" s="175" customFormat="1" x14ac:dyDescent="0.2">
      <c r="A19" s="175" t="s">
        <v>17261</v>
      </c>
      <c r="B19" s="175" t="s">
        <v>17286</v>
      </c>
      <c r="C19" s="175" t="s">
        <v>742</v>
      </c>
      <c r="D19" s="175" t="s">
        <v>2894</v>
      </c>
      <c r="E19" s="175" t="s">
        <v>1</v>
      </c>
      <c r="F19" s="175" t="s">
        <v>742</v>
      </c>
      <c r="H19" s="175" t="s">
        <v>2970</v>
      </c>
    </row>
    <row r="20" spans="1:8" s="175" customFormat="1" x14ac:dyDescent="0.2">
      <c r="A20" s="175" t="s">
        <v>17261</v>
      </c>
      <c r="B20" s="175" t="s">
        <v>17287</v>
      </c>
      <c r="C20" s="175" t="s">
        <v>773</v>
      </c>
      <c r="D20" s="175" t="s">
        <v>2894</v>
      </c>
      <c r="E20" s="175" t="s">
        <v>1</v>
      </c>
      <c r="F20" s="175" t="s">
        <v>773</v>
      </c>
      <c r="H20" s="175" t="s">
        <v>2974</v>
      </c>
    </row>
    <row r="21" spans="1:8" s="175" customFormat="1" x14ac:dyDescent="0.2">
      <c r="A21" s="175" t="s">
        <v>17261</v>
      </c>
      <c r="B21" s="175" t="s">
        <v>17288</v>
      </c>
      <c r="C21" s="175" t="s">
        <v>797</v>
      </c>
      <c r="D21" s="175" t="s">
        <v>2894</v>
      </c>
      <c r="E21" s="175" t="s">
        <v>1</v>
      </c>
      <c r="F21" s="175" t="s">
        <v>797</v>
      </c>
      <c r="H21" s="175" t="s">
        <v>2978</v>
      </c>
    </row>
    <row r="22" spans="1:8" s="175" customFormat="1" x14ac:dyDescent="0.2">
      <c r="A22" s="175" t="s">
        <v>17261</v>
      </c>
      <c r="B22" s="175" t="s">
        <v>17289</v>
      </c>
      <c r="C22" s="175" t="s">
        <v>825</v>
      </c>
      <c r="D22" s="175" t="s">
        <v>2894</v>
      </c>
      <c r="E22" s="175" t="s">
        <v>1</v>
      </c>
      <c r="F22" s="175" t="s">
        <v>825</v>
      </c>
      <c r="H22" s="175" t="s">
        <v>2982</v>
      </c>
    </row>
    <row r="23" spans="1:8" s="175" customFormat="1" x14ac:dyDescent="0.2">
      <c r="A23" s="175" t="s">
        <v>17261</v>
      </c>
      <c r="B23" s="175" t="s">
        <v>17290</v>
      </c>
      <c r="C23" s="175" t="s">
        <v>17291</v>
      </c>
      <c r="D23" s="175" t="s">
        <v>2894</v>
      </c>
      <c r="E23" s="175" t="s">
        <v>1</v>
      </c>
      <c r="F23" s="175" t="s">
        <v>17291</v>
      </c>
      <c r="H23" s="175" t="s">
        <v>17292</v>
      </c>
    </row>
    <row r="24" spans="1:8" s="175" customFormat="1" x14ac:dyDescent="0.2">
      <c r="A24" s="175" t="s">
        <v>17261</v>
      </c>
      <c r="B24" s="175" t="s">
        <v>17293</v>
      </c>
      <c r="C24" s="175" t="s">
        <v>878</v>
      </c>
      <c r="D24" s="175" t="s">
        <v>2894</v>
      </c>
      <c r="E24" s="175" t="s">
        <v>1</v>
      </c>
      <c r="F24" s="175" t="s">
        <v>878</v>
      </c>
      <c r="H24" s="175" t="s">
        <v>2990</v>
      </c>
    </row>
    <row r="25" spans="1:8" s="175" customFormat="1" x14ac:dyDescent="0.2">
      <c r="A25" s="175" t="s">
        <v>17261</v>
      </c>
      <c r="B25" s="175" t="s">
        <v>17294</v>
      </c>
      <c r="C25" s="175" t="s">
        <v>900</v>
      </c>
      <c r="D25" s="175" t="s">
        <v>2894</v>
      </c>
      <c r="E25" s="175" t="s">
        <v>1</v>
      </c>
      <c r="F25" s="175" t="s">
        <v>900</v>
      </c>
      <c r="H25" s="175" t="s">
        <v>2994</v>
      </c>
    </row>
    <row r="26" spans="1:8" s="175" customFormat="1" x14ac:dyDescent="0.2">
      <c r="A26" s="175" t="s">
        <v>17261</v>
      </c>
      <c r="B26" s="175" t="s">
        <v>17295</v>
      </c>
      <c r="C26" s="175" t="s">
        <v>927</v>
      </c>
      <c r="D26" s="175" t="s">
        <v>2894</v>
      </c>
      <c r="E26" s="175" t="s">
        <v>1</v>
      </c>
      <c r="F26" s="175" t="s">
        <v>927</v>
      </c>
      <c r="H26" s="175" t="s">
        <v>2998</v>
      </c>
    </row>
    <row r="27" spans="1:8" s="175" customFormat="1" x14ac:dyDescent="0.2">
      <c r="A27" s="175" t="s">
        <v>17261</v>
      </c>
      <c r="B27" s="175" t="s">
        <v>17296</v>
      </c>
      <c r="C27" s="175" t="s">
        <v>17297</v>
      </c>
      <c r="D27" s="175" t="s">
        <v>2894</v>
      </c>
      <c r="E27" s="175" t="s">
        <v>1</v>
      </c>
      <c r="F27" s="175" t="s">
        <v>17297</v>
      </c>
      <c r="H27" s="175" t="s">
        <v>17298</v>
      </c>
    </row>
    <row r="28" spans="1:8" s="175" customFormat="1" x14ac:dyDescent="0.2">
      <c r="A28" s="175" t="s">
        <v>17261</v>
      </c>
      <c r="B28" s="175" t="s">
        <v>17299</v>
      </c>
      <c r="C28" s="175" t="s">
        <v>954</v>
      </c>
      <c r="D28" s="175" t="s">
        <v>2894</v>
      </c>
      <c r="E28" s="175" t="s">
        <v>1</v>
      </c>
      <c r="F28" s="175" t="s">
        <v>954</v>
      </c>
      <c r="H28" s="175" t="s">
        <v>3002</v>
      </c>
    </row>
    <row r="29" spans="1:8" s="175" customFormat="1" x14ac:dyDescent="0.2">
      <c r="A29" s="175" t="s">
        <v>17261</v>
      </c>
      <c r="B29" s="175" t="s">
        <v>17300</v>
      </c>
      <c r="C29" s="175" t="s">
        <v>977</v>
      </c>
      <c r="D29" s="175" t="s">
        <v>2894</v>
      </c>
      <c r="E29" s="175" t="s">
        <v>1</v>
      </c>
      <c r="F29" s="175" t="s">
        <v>977</v>
      </c>
      <c r="H29" s="175" t="s">
        <v>3006</v>
      </c>
    </row>
    <row r="30" spans="1:8" s="175" customFormat="1" x14ac:dyDescent="0.2">
      <c r="A30" s="175" t="s">
        <v>17261</v>
      </c>
      <c r="B30" s="175" t="s">
        <v>17301</v>
      </c>
      <c r="C30" s="175" t="s">
        <v>17302</v>
      </c>
      <c r="D30" s="175" t="s">
        <v>2894</v>
      </c>
      <c r="E30" s="175" t="s">
        <v>1</v>
      </c>
      <c r="F30" s="175" t="s">
        <v>17302</v>
      </c>
      <c r="H30" s="175" t="s">
        <v>17303</v>
      </c>
    </row>
    <row r="31" spans="1:8" s="175" customFormat="1" x14ac:dyDescent="0.2">
      <c r="A31" s="175" t="s">
        <v>17261</v>
      </c>
      <c r="B31" s="175" t="s">
        <v>17304</v>
      </c>
      <c r="C31" s="175" t="s">
        <v>17305</v>
      </c>
      <c r="D31" s="175" t="s">
        <v>2646</v>
      </c>
      <c r="E31" s="175" t="s">
        <v>0</v>
      </c>
      <c r="F31" s="175" t="s">
        <v>58</v>
      </c>
      <c r="H31" s="175" t="s">
        <v>2647</v>
      </c>
    </row>
    <row r="32" spans="1:8" s="175" customFormat="1" x14ac:dyDescent="0.2">
      <c r="A32" s="175" t="s">
        <v>17261</v>
      </c>
      <c r="B32" s="175" t="s">
        <v>17306</v>
      </c>
      <c r="C32" s="175" t="s">
        <v>17307</v>
      </c>
      <c r="D32" s="175" t="s">
        <v>2646</v>
      </c>
      <c r="E32" s="175" t="s">
        <v>0</v>
      </c>
      <c r="F32" s="175" t="s">
        <v>100</v>
      </c>
      <c r="H32" s="175" t="s">
        <v>2652</v>
      </c>
    </row>
    <row r="33" spans="1:8" s="175" customFormat="1" x14ac:dyDescent="0.2">
      <c r="A33" s="175" t="s">
        <v>17261</v>
      </c>
      <c r="B33" s="175" t="s">
        <v>17308</v>
      </c>
      <c r="C33" s="175" t="s">
        <v>17309</v>
      </c>
      <c r="D33" s="175" t="s">
        <v>2646</v>
      </c>
      <c r="E33" s="175" t="s">
        <v>0</v>
      </c>
      <c r="F33" s="175" t="s">
        <v>97</v>
      </c>
      <c r="H33" s="175" t="s">
        <v>2656</v>
      </c>
    </row>
    <row r="34" spans="1:8" s="175" customFormat="1" x14ac:dyDescent="0.2">
      <c r="A34" s="175" t="s">
        <v>17261</v>
      </c>
      <c r="B34" s="175" t="s">
        <v>17310</v>
      </c>
      <c r="C34" s="175" t="s">
        <v>17311</v>
      </c>
      <c r="D34" s="175" t="s">
        <v>2646</v>
      </c>
      <c r="E34" s="175" t="s">
        <v>0</v>
      </c>
      <c r="F34" s="175" t="s">
        <v>193</v>
      </c>
      <c r="H34" s="175" t="s">
        <v>2661</v>
      </c>
    </row>
    <row r="35" spans="1:8" s="175" customFormat="1" x14ac:dyDescent="0.2">
      <c r="A35" s="175" t="s">
        <v>17261</v>
      </c>
      <c r="B35" s="175" t="s">
        <v>17312</v>
      </c>
      <c r="C35" s="175" t="s">
        <v>17313</v>
      </c>
      <c r="D35" s="175" t="s">
        <v>2646</v>
      </c>
      <c r="E35" s="175" t="s">
        <v>0</v>
      </c>
      <c r="F35" s="175" t="s">
        <v>239</v>
      </c>
      <c r="H35" s="175" t="s">
        <v>2663</v>
      </c>
    </row>
    <row r="36" spans="1:8" s="175" customFormat="1" x14ac:dyDescent="0.2">
      <c r="A36" s="175" t="s">
        <v>17261</v>
      </c>
      <c r="B36" s="175" t="s">
        <v>17314</v>
      </c>
      <c r="C36" s="175" t="s">
        <v>17315</v>
      </c>
      <c r="D36" s="175" t="s">
        <v>2646</v>
      </c>
      <c r="E36" s="175" t="s">
        <v>0</v>
      </c>
      <c r="F36" s="175" t="s">
        <v>282</v>
      </c>
      <c r="H36" s="175" t="s">
        <v>2667</v>
      </c>
    </row>
    <row r="37" spans="1:8" s="175" customFormat="1" x14ac:dyDescent="0.2">
      <c r="A37" s="175" t="s">
        <v>17261</v>
      </c>
      <c r="B37" s="175" t="s">
        <v>17316</v>
      </c>
      <c r="C37" s="175" t="s">
        <v>17317</v>
      </c>
      <c r="D37" s="175" t="s">
        <v>2646</v>
      </c>
      <c r="E37" s="175" t="s">
        <v>0</v>
      </c>
      <c r="F37" s="175" t="s">
        <v>318</v>
      </c>
      <c r="H37" s="175" t="s">
        <v>2671</v>
      </c>
    </row>
    <row r="38" spans="1:8" s="175" customFormat="1" x14ac:dyDescent="0.2">
      <c r="A38" s="175" t="s">
        <v>17261</v>
      </c>
      <c r="B38" s="175" t="s">
        <v>17318</v>
      </c>
      <c r="C38" s="175" t="s">
        <v>17319</v>
      </c>
      <c r="D38" s="175" t="s">
        <v>2646</v>
      </c>
      <c r="E38" s="175" t="s">
        <v>0</v>
      </c>
      <c r="F38" s="175" t="s">
        <v>321</v>
      </c>
      <c r="H38" s="175" t="s">
        <v>2675</v>
      </c>
    </row>
    <row r="39" spans="1:8" s="175" customFormat="1" x14ac:dyDescent="0.2">
      <c r="A39" s="175" t="s">
        <v>17261</v>
      </c>
      <c r="B39" s="175" t="s">
        <v>17320</v>
      </c>
      <c r="C39" s="175" t="s">
        <v>17321</v>
      </c>
      <c r="D39" s="175" t="s">
        <v>2646</v>
      </c>
      <c r="E39" s="175" t="s">
        <v>0</v>
      </c>
      <c r="F39" s="175" t="s">
        <v>390</v>
      </c>
      <c r="H39" s="175" t="s">
        <v>2679</v>
      </c>
    </row>
    <row r="40" spans="1:8" s="175" customFormat="1" x14ac:dyDescent="0.2">
      <c r="A40" s="175" t="s">
        <v>17261</v>
      </c>
      <c r="B40" s="175" t="s">
        <v>17322</v>
      </c>
      <c r="C40" s="175" t="s">
        <v>17323</v>
      </c>
      <c r="D40" s="175" t="s">
        <v>2646</v>
      </c>
      <c r="E40" s="175" t="s">
        <v>0</v>
      </c>
      <c r="F40" s="175" t="s">
        <v>426</v>
      </c>
      <c r="H40" s="175" t="s">
        <v>2683</v>
      </c>
    </row>
    <row r="41" spans="1:8" s="175" customFormat="1" x14ac:dyDescent="0.2">
      <c r="A41" s="175" t="s">
        <v>17261</v>
      </c>
      <c r="B41" s="175" t="s">
        <v>17324</v>
      </c>
      <c r="C41" s="175" t="s">
        <v>17325</v>
      </c>
      <c r="D41" s="175" t="s">
        <v>2646</v>
      </c>
      <c r="E41" s="175" t="s">
        <v>0</v>
      </c>
      <c r="F41" s="175" t="s">
        <v>460</v>
      </c>
      <c r="H41" s="175" t="s">
        <v>2687</v>
      </c>
    </row>
    <row r="42" spans="1:8" s="175" customFormat="1" x14ac:dyDescent="0.2">
      <c r="A42" s="175" t="s">
        <v>17261</v>
      </c>
      <c r="B42" s="175" t="s">
        <v>17326</v>
      </c>
      <c r="C42" s="175" t="s">
        <v>17327</v>
      </c>
      <c r="D42" s="175" t="s">
        <v>2646</v>
      </c>
      <c r="E42" s="175" t="s">
        <v>0</v>
      </c>
      <c r="F42" s="175" t="s">
        <v>441</v>
      </c>
      <c r="H42" s="175" t="s">
        <v>2691</v>
      </c>
    </row>
    <row r="43" spans="1:8" s="175" customFormat="1" x14ac:dyDescent="0.2">
      <c r="A43" s="175" t="s">
        <v>17261</v>
      </c>
      <c r="B43" s="175" t="s">
        <v>17328</v>
      </c>
      <c r="C43" s="175" t="s">
        <v>17329</v>
      </c>
      <c r="D43" s="175" t="s">
        <v>2646</v>
      </c>
      <c r="E43" s="175" t="s">
        <v>0</v>
      </c>
      <c r="F43" s="175" t="s">
        <v>506</v>
      </c>
      <c r="H43" s="175" t="s">
        <v>2695</v>
      </c>
    </row>
    <row r="44" spans="1:8" s="175" customFormat="1" x14ac:dyDescent="0.2">
      <c r="A44" s="175" t="s">
        <v>17261</v>
      </c>
      <c r="B44" s="175" t="s">
        <v>17330</v>
      </c>
      <c r="C44" s="175" t="s">
        <v>17331</v>
      </c>
      <c r="D44" s="175" t="s">
        <v>2646</v>
      </c>
      <c r="E44" s="175" t="s">
        <v>0</v>
      </c>
      <c r="F44" s="175" t="s">
        <v>385</v>
      </c>
      <c r="H44" s="175" t="s">
        <v>2699</v>
      </c>
    </row>
    <row r="45" spans="1:8" s="175" customFormat="1" x14ac:dyDescent="0.2">
      <c r="A45" s="175" t="s">
        <v>17261</v>
      </c>
      <c r="B45" s="175" t="s">
        <v>17332</v>
      </c>
      <c r="C45" s="175" t="s">
        <v>17333</v>
      </c>
      <c r="D45" s="175" t="s">
        <v>2646</v>
      </c>
      <c r="E45" s="175" t="s">
        <v>0</v>
      </c>
      <c r="F45" s="175" t="s">
        <v>497</v>
      </c>
      <c r="H45" s="175" t="s">
        <v>2703</v>
      </c>
    </row>
    <row r="46" spans="1:8" s="175" customFormat="1" x14ac:dyDescent="0.2">
      <c r="A46" s="175" t="s">
        <v>17261</v>
      </c>
      <c r="B46" s="175" t="s">
        <v>17334</v>
      </c>
      <c r="C46" s="175" t="s">
        <v>17335</v>
      </c>
      <c r="D46" s="175" t="s">
        <v>2646</v>
      </c>
      <c r="E46" s="175" t="s">
        <v>0</v>
      </c>
      <c r="F46" s="175" t="s">
        <v>622</v>
      </c>
      <c r="H46" s="175" t="s">
        <v>2707</v>
      </c>
    </row>
    <row r="47" spans="1:8" s="175" customFormat="1" x14ac:dyDescent="0.2">
      <c r="A47" s="175" t="s">
        <v>17261</v>
      </c>
      <c r="B47" s="175" t="s">
        <v>17336</v>
      </c>
      <c r="C47" s="175" t="s">
        <v>17337</v>
      </c>
      <c r="D47" s="175" t="s">
        <v>2646</v>
      </c>
      <c r="E47" s="175" t="s">
        <v>0</v>
      </c>
      <c r="F47" s="175" t="s">
        <v>658</v>
      </c>
      <c r="H47" s="175" t="s">
        <v>2711</v>
      </c>
    </row>
    <row r="48" spans="1:8" s="175" customFormat="1" x14ac:dyDescent="0.2">
      <c r="A48" s="175" t="s">
        <v>17261</v>
      </c>
      <c r="B48" s="175" t="s">
        <v>17338</v>
      </c>
      <c r="C48" s="175" t="s">
        <v>17339</v>
      </c>
      <c r="D48" s="175" t="s">
        <v>2646</v>
      </c>
      <c r="E48" s="175" t="s">
        <v>0</v>
      </c>
      <c r="F48" s="175" t="s">
        <v>687</v>
      </c>
      <c r="H48" s="175" t="s">
        <v>2715</v>
      </c>
    </row>
    <row r="49" spans="1:8" s="175" customFormat="1" x14ac:dyDescent="0.2">
      <c r="A49" s="175" t="s">
        <v>17261</v>
      </c>
      <c r="B49" s="175" t="s">
        <v>17340</v>
      </c>
      <c r="C49" s="175" t="s">
        <v>17341</v>
      </c>
      <c r="D49" s="175" t="s">
        <v>2646</v>
      </c>
      <c r="E49" s="175" t="s">
        <v>0</v>
      </c>
      <c r="F49" s="175" t="s">
        <v>717</v>
      </c>
      <c r="H49" s="175" t="s">
        <v>2719</v>
      </c>
    </row>
    <row r="50" spans="1:8" s="175" customFormat="1" x14ac:dyDescent="0.2">
      <c r="A50" s="175" t="s">
        <v>17261</v>
      </c>
      <c r="B50" s="175" t="s">
        <v>17342</v>
      </c>
      <c r="C50" s="175" t="s">
        <v>17343</v>
      </c>
      <c r="D50" s="175" t="s">
        <v>2646</v>
      </c>
      <c r="E50" s="175" t="s">
        <v>0</v>
      </c>
      <c r="F50" s="175" t="s">
        <v>637</v>
      </c>
      <c r="H50" s="175" t="s">
        <v>2723</v>
      </c>
    </row>
    <row r="51" spans="1:8" s="175" customFormat="1" x14ac:dyDescent="0.2">
      <c r="A51" s="175" t="s">
        <v>17261</v>
      </c>
      <c r="B51" s="175" t="s">
        <v>17344</v>
      </c>
      <c r="C51" s="175" t="s">
        <v>17345</v>
      </c>
      <c r="D51" s="175" t="s">
        <v>2646</v>
      </c>
      <c r="E51" s="175" t="s">
        <v>0</v>
      </c>
      <c r="F51" s="175" t="s">
        <v>772</v>
      </c>
      <c r="H51" s="175" t="s">
        <v>2727</v>
      </c>
    </row>
    <row r="52" spans="1:8" s="175" customFormat="1" x14ac:dyDescent="0.2">
      <c r="A52" s="175" t="s">
        <v>17261</v>
      </c>
      <c r="B52" s="175" t="s">
        <v>17346</v>
      </c>
      <c r="C52" s="175" t="s">
        <v>17347</v>
      </c>
      <c r="D52" s="175" t="s">
        <v>2646</v>
      </c>
      <c r="E52" s="175" t="s">
        <v>0</v>
      </c>
      <c r="F52" s="175" t="s">
        <v>796</v>
      </c>
      <c r="H52" s="175" t="s">
        <v>2731</v>
      </c>
    </row>
    <row r="53" spans="1:8" s="175" customFormat="1" x14ac:dyDescent="0.2">
      <c r="A53" s="175" t="s">
        <v>17261</v>
      </c>
      <c r="B53" s="175" t="s">
        <v>17348</v>
      </c>
      <c r="C53" s="175" t="s">
        <v>17349</v>
      </c>
      <c r="D53" s="175" t="s">
        <v>2646</v>
      </c>
      <c r="E53" s="175" t="s">
        <v>0</v>
      </c>
      <c r="F53" s="175" t="s">
        <v>824</v>
      </c>
      <c r="H53" s="175" t="s">
        <v>2735</v>
      </c>
    </row>
    <row r="54" spans="1:8" s="175" customFormat="1" x14ac:dyDescent="0.2">
      <c r="A54" s="175" t="s">
        <v>17261</v>
      </c>
      <c r="B54" s="175" t="s">
        <v>17350</v>
      </c>
      <c r="C54" s="175" t="s">
        <v>17351</v>
      </c>
      <c r="D54" s="175" t="s">
        <v>2646</v>
      </c>
      <c r="E54" s="175" t="s">
        <v>0</v>
      </c>
      <c r="F54" s="175" t="s">
        <v>743</v>
      </c>
      <c r="H54" s="175" t="s">
        <v>2739</v>
      </c>
    </row>
    <row r="55" spans="1:8" s="175" customFormat="1" x14ac:dyDescent="0.2">
      <c r="A55" s="175" t="s">
        <v>17261</v>
      </c>
      <c r="B55" s="175" t="s">
        <v>17352</v>
      </c>
      <c r="C55" s="175" t="s">
        <v>17353</v>
      </c>
      <c r="D55" s="175" t="s">
        <v>2646</v>
      </c>
      <c r="E55" s="175" t="s">
        <v>0</v>
      </c>
      <c r="F55" s="175" t="s">
        <v>663</v>
      </c>
      <c r="H55" s="175" t="s">
        <v>2743</v>
      </c>
    </row>
    <row r="56" spans="1:8" s="175" customFormat="1" x14ac:dyDescent="0.2">
      <c r="A56" s="175" t="s">
        <v>17261</v>
      </c>
      <c r="B56" s="175" t="s">
        <v>17354</v>
      </c>
      <c r="C56" s="175" t="s">
        <v>17355</v>
      </c>
      <c r="D56" s="175" t="s">
        <v>2646</v>
      </c>
      <c r="E56" s="175" t="s">
        <v>0</v>
      </c>
      <c r="F56" s="175" t="s">
        <v>747</v>
      </c>
      <c r="H56" s="175" t="s">
        <v>2745</v>
      </c>
    </row>
    <row r="57" spans="1:8" s="175" customFormat="1" x14ac:dyDescent="0.2">
      <c r="A57" s="175" t="s">
        <v>17261</v>
      </c>
      <c r="B57" s="175" t="s">
        <v>17356</v>
      </c>
      <c r="C57" s="175" t="s">
        <v>17357</v>
      </c>
      <c r="D57" s="175" t="s">
        <v>2646</v>
      </c>
      <c r="E57" s="175" t="s">
        <v>0</v>
      </c>
      <c r="F57" s="175" t="s">
        <v>627</v>
      </c>
      <c r="H57" s="175" t="s">
        <v>2749</v>
      </c>
    </row>
    <row r="58" spans="1:8" s="175" customFormat="1" x14ac:dyDescent="0.2">
      <c r="A58" s="175" t="s">
        <v>17261</v>
      </c>
      <c r="B58" s="175" t="s">
        <v>17358</v>
      </c>
      <c r="C58" s="175" t="s">
        <v>17359</v>
      </c>
      <c r="D58" s="175" t="s">
        <v>2646</v>
      </c>
      <c r="E58" s="175" t="s">
        <v>0</v>
      </c>
      <c r="F58" s="175" t="s">
        <v>953</v>
      </c>
      <c r="H58" s="175" t="s">
        <v>2753</v>
      </c>
    </row>
    <row r="59" spans="1:8" s="175" customFormat="1" x14ac:dyDescent="0.2">
      <c r="A59" s="175" t="s">
        <v>17261</v>
      </c>
      <c r="B59" s="175" t="s">
        <v>17360</v>
      </c>
      <c r="C59" s="175" t="s">
        <v>17361</v>
      </c>
      <c r="D59" s="175" t="s">
        <v>2646</v>
      </c>
      <c r="E59" s="175" t="s">
        <v>0</v>
      </c>
      <c r="F59" s="175" t="s">
        <v>456</v>
      </c>
      <c r="H59" s="175" t="s">
        <v>2757</v>
      </c>
    </row>
    <row r="60" spans="1:8" s="175" customFormat="1" x14ac:dyDescent="0.2">
      <c r="A60" s="175" t="s">
        <v>17261</v>
      </c>
      <c r="B60" s="175" t="s">
        <v>17362</v>
      </c>
      <c r="C60" s="175" t="s">
        <v>17363</v>
      </c>
      <c r="D60" s="175" t="s">
        <v>2646</v>
      </c>
      <c r="E60" s="175" t="s">
        <v>0</v>
      </c>
      <c r="F60" s="175" t="s">
        <v>207</v>
      </c>
      <c r="H60" s="175" t="s">
        <v>2761</v>
      </c>
    </row>
    <row r="61" spans="1:8" s="175" customFormat="1" x14ac:dyDescent="0.2">
      <c r="A61" s="175" t="s">
        <v>17261</v>
      </c>
      <c r="B61" s="175" t="s">
        <v>17364</v>
      </c>
      <c r="C61" s="175" t="s">
        <v>17365</v>
      </c>
      <c r="D61" s="175" t="s">
        <v>2646</v>
      </c>
      <c r="E61" s="175" t="s">
        <v>0</v>
      </c>
      <c r="F61" s="175" t="s">
        <v>1025</v>
      </c>
      <c r="H61" s="175" t="s">
        <v>2765</v>
      </c>
    </row>
    <row r="62" spans="1:8" s="175" customFormat="1" x14ac:dyDescent="0.2">
      <c r="A62" s="175" t="s">
        <v>17261</v>
      </c>
      <c r="B62" s="175" t="s">
        <v>17366</v>
      </c>
      <c r="C62" s="175" t="s">
        <v>17367</v>
      </c>
      <c r="D62" s="175" t="s">
        <v>2646</v>
      </c>
      <c r="E62" s="175" t="s">
        <v>0</v>
      </c>
      <c r="F62" s="175" t="s">
        <v>758</v>
      </c>
      <c r="H62" s="175" t="s">
        <v>2769</v>
      </c>
    </row>
    <row r="63" spans="1:8" s="175" customFormat="1" x14ac:dyDescent="0.2">
      <c r="A63" s="175" t="s">
        <v>17261</v>
      </c>
      <c r="B63" s="175" t="s">
        <v>17368</v>
      </c>
      <c r="C63" s="175" t="s">
        <v>17369</v>
      </c>
      <c r="D63" s="175" t="s">
        <v>2646</v>
      </c>
      <c r="E63" s="175" t="s">
        <v>0</v>
      </c>
      <c r="F63" s="175" t="s">
        <v>1071</v>
      </c>
      <c r="H63" s="175" t="s">
        <v>2773</v>
      </c>
    </row>
    <row r="64" spans="1:8" s="175" customFormat="1" x14ac:dyDescent="0.2">
      <c r="A64" s="175" t="s">
        <v>17261</v>
      </c>
      <c r="B64" s="175" t="s">
        <v>17370</v>
      </c>
      <c r="C64" s="175" t="s">
        <v>17371</v>
      </c>
      <c r="D64" s="175" t="s">
        <v>2646</v>
      </c>
      <c r="E64" s="175" t="s">
        <v>0</v>
      </c>
      <c r="F64" s="175" t="s">
        <v>1077</v>
      </c>
      <c r="H64" s="175" t="s">
        <v>2777</v>
      </c>
    </row>
    <row r="65" spans="1:8" s="175" customFormat="1" x14ac:dyDescent="0.2">
      <c r="A65" s="175" t="s">
        <v>17261</v>
      </c>
      <c r="B65" s="175" t="s">
        <v>17372</v>
      </c>
      <c r="C65" s="175" t="s">
        <v>17373</v>
      </c>
      <c r="D65" s="175" t="s">
        <v>2646</v>
      </c>
      <c r="E65" s="175" t="s">
        <v>0</v>
      </c>
      <c r="F65" s="175" t="s">
        <v>961</v>
      </c>
      <c r="H65" s="175" t="s">
        <v>2779</v>
      </c>
    </row>
    <row r="66" spans="1:8" s="175" customFormat="1" x14ac:dyDescent="0.2">
      <c r="A66" s="175" t="s">
        <v>17261</v>
      </c>
      <c r="B66" s="175" t="s">
        <v>17374</v>
      </c>
      <c r="C66" s="175" t="s">
        <v>17375</v>
      </c>
      <c r="D66" s="175" t="s">
        <v>2646</v>
      </c>
      <c r="E66" s="175" t="s">
        <v>0</v>
      </c>
      <c r="F66" s="175" t="s">
        <v>609</v>
      </c>
      <c r="H66" s="175" t="s">
        <v>2783</v>
      </c>
    </row>
    <row r="67" spans="1:8" s="175" customFormat="1" x14ac:dyDescent="0.2">
      <c r="A67" s="175" t="s">
        <v>17261</v>
      </c>
      <c r="B67" s="175" t="s">
        <v>17376</v>
      </c>
      <c r="C67" s="175" t="s">
        <v>17377</v>
      </c>
      <c r="D67" s="175" t="s">
        <v>2646</v>
      </c>
      <c r="E67" s="175" t="s">
        <v>0</v>
      </c>
      <c r="F67" s="175" t="s">
        <v>648</v>
      </c>
      <c r="H67" s="175" t="s">
        <v>2785</v>
      </c>
    </row>
    <row r="68" spans="1:8" s="175" customFormat="1" x14ac:dyDescent="0.2">
      <c r="A68" s="175" t="s">
        <v>17261</v>
      </c>
      <c r="B68" s="175" t="s">
        <v>17378</v>
      </c>
      <c r="C68" s="175" t="s">
        <v>17379</v>
      </c>
      <c r="D68" s="175" t="s">
        <v>2646</v>
      </c>
      <c r="E68" s="175" t="s">
        <v>0</v>
      </c>
      <c r="F68" s="175" t="s">
        <v>1167</v>
      </c>
      <c r="H68" s="175" t="s">
        <v>2789</v>
      </c>
    </row>
    <row r="69" spans="1:8" s="175" customFormat="1" x14ac:dyDescent="0.2">
      <c r="A69" s="175" t="s">
        <v>17261</v>
      </c>
      <c r="B69" s="175" t="s">
        <v>17380</v>
      </c>
      <c r="C69" s="175" t="s">
        <v>17381</v>
      </c>
      <c r="D69" s="175" t="s">
        <v>2646</v>
      </c>
      <c r="E69" s="175" t="s">
        <v>0</v>
      </c>
      <c r="F69" s="175" t="s">
        <v>1190</v>
      </c>
      <c r="H69" s="175" t="s">
        <v>2791</v>
      </c>
    </row>
    <row r="70" spans="1:8" s="175" customFormat="1" x14ac:dyDescent="0.2">
      <c r="A70" s="175" t="s">
        <v>17261</v>
      </c>
      <c r="B70" s="175" t="s">
        <v>17382</v>
      </c>
      <c r="C70" s="175" t="s">
        <v>17383</v>
      </c>
      <c r="D70" s="175" t="s">
        <v>2646</v>
      </c>
      <c r="E70" s="175" t="s">
        <v>0</v>
      </c>
      <c r="F70" s="175" t="s">
        <v>1175</v>
      </c>
      <c r="H70" s="175" t="s">
        <v>2795</v>
      </c>
    </row>
    <row r="71" spans="1:8" s="175" customFormat="1" x14ac:dyDescent="0.2">
      <c r="A71" s="175" t="s">
        <v>17261</v>
      </c>
      <c r="B71" s="175" t="s">
        <v>17384</v>
      </c>
      <c r="C71" s="175" t="s">
        <v>17385</v>
      </c>
      <c r="D71" s="175" t="s">
        <v>2646</v>
      </c>
      <c r="E71" s="175" t="s">
        <v>0</v>
      </c>
      <c r="F71" s="175" t="s">
        <v>1040</v>
      </c>
      <c r="H71" s="175" t="s">
        <v>2799</v>
      </c>
    </row>
    <row r="72" spans="1:8" s="175" customFormat="1" x14ac:dyDescent="0.2">
      <c r="A72" s="175" t="s">
        <v>17261</v>
      </c>
      <c r="B72" s="175" t="s">
        <v>17386</v>
      </c>
      <c r="C72" s="175" t="s">
        <v>17387</v>
      </c>
      <c r="D72" s="175" t="s">
        <v>2646</v>
      </c>
      <c r="E72" s="175" t="s">
        <v>0</v>
      </c>
      <c r="F72" s="175" t="s">
        <v>1263</v>
      </c>
      <c r="H72" s="175" t="s">
        <v>2803</v>
      </c>
    </row>
    <row r="73" spans="1:8" s="175" customFormat="1" x14ac:dyDescent="0.2">
      <c r="A73" s="175" t="s">
        <v>17261</v>
      </c>
      <c r="B73" s="175" t="s">
        <v>17388</v>
      </c>
      <c r="C73" s="175" t="s">
        <v>17389</v>
      </c>
      <c r="D73" s="175" t="s">
        <v>2646</v>
      </c>
      <c r="E73" s="175" t="s">
        <v>0</v>
      </c>
      <c r="F73" s="175" t="s">
        <v>1284</v>
      </c>
      <c r="H73" s="175" t="s">
        <v>2805</v>
      </c>
    </row>
    <row r="74" spans="1:8" s="175" customFormat="1" x14ac:dyDescent="0.2">
      <c r="A74" s="175" t="s">
        <v>17261</v>
      </c>
      <c r="B74" s="175" t="s">
        <v>17390</v>
      </c>
      <c r="C74" s="175" t="s">
        <v>17391</v>
      </c>
      <c r="D74" s="175" t="s">
        <v>2646</v>
      </c>
      <c r="E74" s="175" t="s">
        <v>0</v>
      </c>
      <c r="F74" s="175" t="s">
        <v>1308</v>
      </c>
      <c r="H74" s="175" t="s">
        <v>2809</v>
      </c>
    </row>
    <row r="75" spans="1:8" s="175" customFormat="1" x14ac:dyDescent="0.2">
      <c r="A75" s="175" t="s">
        <v>17261</v>
      </c>
      <c r="B75" s="175" t="s">
        <v>17392</v>
      </c>
      <c r="C75" s="175" t="s">
        <v>17393</v>
      </c>
      <c r="D75" s="175" t="s">
        <v>2646</v>
      </c>
      <c r="E75" s="175" t="s">
        <v>0</v>
      </c>
      <c r="F75" s="175" t="s">
        <v>941</v>
      </c>
      <c r="H75" s="175" t="s">
        <v>2811</v>
      </c>
    </row>
    <row r="76" spans="1:8" s="175" customFormat="1" x14ac:dyDescent="0.2">
      <c r="A76" s="175" t="s">
        <v>17261</v>
      </c>
      <c r="B76" s="175" t="s">
        <v>17394</v>
      </c>
      <c r="C76" s="175" t="s">
        <v>17395</v>
      </c>
      <c r="D76" s="175" t="s">
        <v>2646</v>
      </c>
      <c r="E76" s="175" t="s">
        <v>0</v>
      </c>
      <c r="F76" s="175" t="s">
        <v>1342</v>
      </c>
      <c r="H76" s="175" t="s">
        <v>2815</v>
      </c>
    </row>
    <row r="77" spans="1:8" s="175" customFormat="1" x14ac:dyDescent="0.2">
      <c r="A77" s="175" t="s">
        <v>17261</v>
      </c>
      <c r="B77" s="175" t="s">
        <v>17396</v>
      </c>
      <c r="C77" s="175" t="s">
        <v>17397</v>
      </c>
      <c r="D77" s="175" t="s">
        <v>2646</v>
      </c>
      <c r="E77" s="175" t="s">
        <v>0</v>
      </c>
      <c r="F77" s="175" t="s">
        <v>866</v>
      </c>
      <c r="H77" s="175" t="s">
        <v>2819</v>
      </c>
    </row>
    <row r="78" spans="1:8" s="175" customFormat="1" x14ac:dyDescent="0.2">
      <c r="A78" s="175" t="s">
        <v>17261</v>
      </c>
      <c r="B78" s="175" t="s">
        <v>17398</v>
      </c>
      <c r="C78" s="175" t="s">
        <v>17399</v>
      </c>
      <c r="D78" s="175" t="s">
        <v>2646</v>
      </c>
      <c r="E78" s="175" t="s">
        <v>0</v>
      </c>
      <c r="F78" s="175" t="s">
        <v>924</v>
      </c>
      <c r="H78" s="175" t="s">
        <v>2823</v>
      </c>
    </row>
    <row r="79" spans="1:8" s="175" customFormat="1" x14ac:dyDescent="0.2">
      <c r="A79" s="175" t="s">
        <v>17261</v>
      </c>
      <c r="B79" s="175" t="s">
        <v>17400</v>
      </c>
      <c r="C79" s="175" t="s">
        <v>17401</v>
      </c>
      <c r="D79" s="175" t="s">
        <v>2646</v>
      </c>
      <c r="E79" s="175" t="s">
        <v>0</v>
      </c>
      <c r="F79" s="175" t="s">
        <v>1401</v>
      </c>
      <c r="H79" s="175" t="s">
        <v>2827</v>
      </c>
    </row>
    <row r="80" spans="1:8" s="175" customFormat="1" x14ac:dyDescent="0.2">
      <c r="A80" s="175" t="s">
        <v>17261</v>
      </c>
      <c r="B80" s="175" t="s">
        <v>17402</v>
      </c>
      <c r="C80" s="175" t="s">
        <v>17403</v>
      </c>
      <c r="D80" s="175" t="s">
        <v>2646</v>
      </c>
      <c r="E80" s="175" t="s">
        <v>0</v>
      </c>
      <c r="F80" s="175" t="s">
        <v>965</v>
      </c>
      <c r="H80" s="175" t="s">
        <v>2831</v>
      </c>
    </row>
    <row r="81" spans="1:8" s="175" customFormat="1" x14ac:dyDescent="0.2">
      <c r="A81" s="175" t="s">
        <v>17261</v>
      </c>
      <c r="B81" s="175" t="s">
        <v>17404</v>
      </c>
      <c r="C81" s="175" t="s">
        <v>17405</v>
      </c>
      <c r="D81" s="175" t="s">
        <v>2646</v>
      </c>
      <c r="E81" s="175" t="s">
        <v>0</v>
      </c>
      <c r="F81" s="175" t="s">
        <v>598</v>
      </c>
      <c r="H81" s="175" t="s">
        <v>2833</v>
      </c>
    </row>
    <row r="82" spans="1:8" s="175" customFormat="1" x14ac:dyDescent="0.2">
      <c r="A82" s="175" t="s">
        <v>17261</v>
      </c>
      <c r="B82" s="175" t="s">
        <v>17406</v>
      </c>
      <c r="C82" s="175" t="s">
        <v>17407</v>
      </c>
      <c r="D82" s="175" t="s">
        <v>2646</v>
      </c>
      <c r="E82" s="175" t="s">
        <v>0</v>
      </c>
      <c r="F82" s="175" t="s">
        <v>615</v>
      </c>
      <c r="H82" s="175" t="s">
        <v>2835</v>
      </c>
    </row>
    <row r="83" spans="1:8" s="175" customFormat="1" x14ac:dyDescent="0.2">
      <c r="A83" s="175" t="s">
        <v>17261</v>
      </c>
      <c r="B83" s="175" t="s">
        <v>17408</v>
      </c>
      <c r="C83" s="175" t="s">
        <v>17409</v>
      </c>
      <c r="D83" s="175" t="s">
        <v>2646</v>
      </c>
      <c r="E83" s="175" t="s">
        <v>0</v>
      </c>
      <c r="F83" s="175" t="s">
        <v>1436</v>
      </c>
      <c r="H83" s="175" t="s">
        <v>2839</v>
      </c>
    </row>
    <row r="84" spans="1:8" s="175" customFormat="1" x14ac:dyDescent="0.2">
      <c r="A84" s="175" t="s">
        <v>17261</v>
      </c>
      <c r="B84" s="175" t="s">
        <v>17410</v>
      </c>
      <c r="C84" s="175" t="s">
        <v>17411</v>
      </c>
      <c r="D84" s="175" t="s">
        <v>2646</v>
      </c>
      <c r="E84" s="175" t="s">
        <v>0</v>
      </c>
      <c r="F84" s="175" t="s">
        <v>1219</v>
      </c>
      <c r="H84" s="175" t="s">
        <v>2843</v>
      </c>
    </row>
    <row r="85" spans="1:8" s="175" customFormat="1" x14ac:dyDescent="0.2">
      <c r="A85" s="175" t="s">
        <v>17261</v>
      </c>
      <c r="B85" s="175" t="s">
        <v>17412</v>
      </c>
      <c r="C85" s="175" t="s">
        <v>17413</v>
      </c>
      <c r="D85" s="175" t="s">
        <v>2646</v>
      </c>
      <c r="E85" s="175" t="s">
        <v>0</v>
      </c>
      <c r="F85" s="175" t="s">
        <v>1475</v>
      </c>
      <c r="H85" s="175" t="s">
        <v>2847</v>
      </c>
    </row>
    <row r="86" spans="1:8" s="175" customFormat="1" x14ac:dyDescent="0.2">
      <c r="A86" s="175" t="s">
        <v>17261</v>
      </c>
      <c r="B86" s="175" t="s">
        <v>17414</v>
      </c>
      <c r="C86" s="175" t="s">
        <v>17415</v>
      </c>
      <c r="D86" s="175" t="s">
        <v>2646</v>
      </c>
      <c r="E86" s="175" t="s">
        <v>0</v>
      </c>
      <c r="F86" s="175" t="s">
        <v>1282</v>
      </c>
      <c r="H86" s="175" t="s">
        <v>2851</v>
      </c>
    </row>
    <row r="87" spans="1:8" s="175" customFormat="1" x14ac:dyDescent="0.2">
      <c r="A87" s="175" t="s">
        <v>17261</v>
      </c>
      <c r="B87" s="175" t="s">
        <v>17416</v>
      </c>
      <c r="C87" s="175" t="s">
        <v>17417</v>
      </c>
      <c r="D87" s="175" t="s">
        <v>2646</v>
      </c>
      <c r="E87" s="175" t="s">
        <v>0</v>
      </c>
      <c r="F87" s="175" t="s">
        <v>1557</v>
      </c>
      <c r="H87" s="175" t="s">
        <v>2855</v>
      </c>
    </row>
    <row r="88" spans="1:8" s="175" customFormat="1" x14ac:dyDescent="0.2">
      <c r="A88" s="175" t="s">
        <v>17261</v>
      </c>
      <c r="B88" s="175" t="s">
        <v>17418</v>
      </c>
      <c r="C88" s="175" t="s">
        <v>17419</v>
      </c>
      <c r="D88" s="175" t="s">
        <v>2646</v>
      </c>
      <c r="E88" s="175" t="s">
        <v>0</v>
      </c>
      <c r="F88" s="175" t="s">
        <v>1569</v>
      </c>
      <c r="H88" s="175" t="s">
        <v>2857</v>
      </c>
    </row>
    <row r="89" spans="1:8" s="175" customFormat="1" x14ac:dyDescent="0.2">
      <c r="A89" s="175" t="s">
        <v>17261</v>
      </c>
      <c r="B89" s="175" t="s">
        <v>17420</v>
      </c>
      <c r="C89" s="175" t="s">
        <v>17421</v>
      </c>
      <c r="D89" s="175" t="s">
        <v>2646</v>
      </c>
      <c r="E89" s="175" t="s">
        <v>0</v>
      </c>
      <c r="F89" s="175" t="s">
        <v>1584</v>
      </c>
      <c r="H89" s="175" t="s">
        <v>2859</v>
      </c>
    </row>
    <row r="90" spans="1:8" s="175" customFormat="1" x14ac:dyDescent="0.2">
      <c r="A90" s="175" t="s">
        <v>17261</v>
      </c>
      <c r="B90" s="175" t="s">
        <v>17422</v>
      </c>
      <c r="C90" s="175" t="s">
        <v>17423</v>
      </c>
      <c r="D90" s="175" t="s">
        <v>2646</v>
      </c>
      <c r="E90" s="175" t="s">
        <v>0</v>
      </c>
      <c r="F90" s="175" t="s">
        <v>1301</v>
      </c>
      <c r="H90" s="175" t="s">
        <v>2863</v>
      </c>
    </row>
    <row r="91" spans="1:8" s="175" customFormat="1" x14ac:dyDescent="0.2">
      <c r="A91" s="175" t="s">
        <v>17261</v>
      </c>
      <c r="B91" s="175" t="s">
        <v>17424</v>
      </c>
      <c r="C91" s="175" t="s">
        <v>17425</v>
      </c>
      <c r="D91" s="175" t="s">
        <v>2646</v>
      </c>
      <c r="E91" s="175" t="s">
        <v>0</v>
      </c>
      <c r="F91" s="175" t="s">
        <v>1614</v>
      </c>
      <c r="H91" s="175" t="s">
        <v>2867</v>
      </c>
    </row>
    <row r="92" spans="1:8" s="175" customFormat="1" x14ac:dyDescent="0.2">
      <c r="A92" s="175" t="s">
        <v>17261</v>
      </c>
      <c r="B92" s="175" t="s">
        <v>17426</v>
      </c>
      <c r="C92" s="175" t="s">
        <v>17427</v>
      </c>
      <c r="D92" s="175" t="s">
        <v>2646</v>
      </c>
      <c r="E92" s="175" t="s">
        <v>0</v>
      </c>
      <c r="F92" s="175" t="s">
        <v>1629</v>
      </c>
      <c r="H92" s="175" t="s">
        <v>2871</v>
      </c>
    </row>
    <row r="93" spans="1:8" s="175" customFormat="1" x14ac:dyDescent="0.2">
      <c r="A93" s="175" t="s">
        <v>17261</v>
      </c>
      <c r="B93" s="175" t="s">
        <v>17428</v>
      </c>
      <c r="C93" s="175" t="s">
        <v>17429</v>
      </c>
      <c r="D93" s="175" t="s">
        <v>2646</v>
      </c>
      <c r="E93" s="175" t="s">
        <v>0</v>
      </c>
      <c r="F93" s="175" t="s">
        <v>1645</v>
      </c>
      <c r="H93" s="175" t="s">
        <v>2873</v>
      </c>
    </row>
    <row r="94" spans="1:8" s="175" customFormat="1" x14ac:dyDescent="0.2">
      <c r="A94" s="175" t="s">
        <v>17261</v>
      </c>
      <c r="B94" s="175" t="s">
        <v>17430</v>
      </c>
      <c r="C94" s="175" t="s">
        <v>17431</v>
      </c>
      <c r="D94" s="175" t="s">
        <v>2646</v>
      </c>
      <c r="E94" s="175" t="s">
        <v>0</v>
      </c>
      <c r="F94" s="175" t="s">
        <v>1663</v>
      </c>
      <c r="H94" s="175" t="s">
        <v>2877</v>
      </c>
    </row>
    <row r="95" spans="1:8" s="175" customFormat="1" x14ac:dyDescent="0.2">
      <c r="A95" s="175" t="s">
        <v>17261</v>
      </c>
      <c r="B95" s="175" t="s">
        <v>17432</v>
      </c>
      <c r="C95" s="175" t="s">
        <v>52</v>
      </c>
      <c r="D95" s="175" t="s">
        <v>2646</v>
      </c>
      <c r="E95" s="175" t="s">
        <v>0</v>
      </c>
      <c r="F95" s="175" t="s">
        <v>271</v>
      </c>
      <c r="H95" s="175" t="s">
        <v>2881</v>
      </c>
    </row>
    <row r="96" spans="1:8" s="175" customFormat="1" x14ac:dyDescent="0.2">
      <c r="A96" s="175" t="s">
        <v>17261</v>
      </c>
      <c r="B96" s="175" t="s">
        <v>17433</v>
      </c>
      <c r="C96" s="175" t="s">
        <v>17434</v>
      </c>
      <c r="D96" s="175" t="s">
        <v>2646</v>
      </c>
      <c r="E96" s="175" t="s">
        <v>0</v>
      </c>
      <c r="F96" s="175" t="s">
        <v>1697</v>
      </c>
      <c r="H96" s="175" t="s">
        <v>2885</v>
      </c>
    </row>
    <row r="97" spans="1:8" s="175" customFormat="1" x14ac:dyDescent="0.2">
      <c r="A97" s="175" t="s">
        <v>17261</v>
      </c>
      <c r="B97" s="175" t="s">
        <v>17435</v>
      </c>
      <c r="C97" s="175" t="s">
        <v>17436</v>
      </c>
      <c r="D97" s="175" t="s">
        <v>2646</v>
      </c>
      <c r="E97" s="175" t="s">
        <v>0</v>
      </c>
      <c r="F97" s="175" t="s">
        <v>1711</v>
      </c>
      <c r="H97" s="175" t="s">
        <v>2889</v>
      </c>
    </row>
    <row r="98" spans="1:8" s="175" customFormat="1" x14ac:dyDescent="0.2">
      <c r="A98" s="175" t="s">
        <v>17261</v>
      </c>
      <c r="B98" s="175" t="s">
        <v>17437</v>
      </c>
      <c r="C98" s="175" t="s">
        <v>4</v>
      </c>
      <c r="D98" s="175" t="s">
        <v>3075</v>
      </c>
      <c r="E98" s="175" t="s">
        <v>4</v>
      </c>
      <c r="F98" s="175" t="s">
        <v>62</v>
      </c>
      <c r="H98" s="175" t="s">
        <v>3076</v>
      </c>
    </row>
    <row r="99" spans="1:8" s="175" customFormat="1" x14ac:dyDescent="0.2">
      <c r="A99" s="175" t="s">
        <v>17261</v>
      </c>
      <c r="B99" s="175" t="s">
        <v>17438</v>
      </c>
      <c r="C99" s="175" t="s">
        <v>17439</v>
      </c>
      <c r="D99" s="175" t="s">
        <v>3075</v>
      </c>
      <c r="E99" s="175" t="s">
        <v>4</v>
      </c>
      <c r="F99" s="175" t="s">
        <v>104</v>
      </c>
      <c r="H99" s="175" t="s">
        <v>3080</v>
      </c>
    </row>
    <row r="100" spans="1:8" s="175" customFormat="1" x14ac:dyDescent="0.2">
      <c r="A100" s="175" t="s">
        <v>17261</v>
      </c>
      <c r="B100" s="175" t="s">
        <v>17440</v>
      </c>
      <c r="C100" s="175" t="s">
        <v>17441</v>
      </c>
      <c r="D100" s="175" t="s">
        <v>3075</v>
      </c>
      <c r="E100" s="175" t="s">
        <v>4</v>
      </c>
      <c r="F100" s="175" t="s">
        <v>148</v>
      </c>
      <c r="H100" s="175" t="s">
        <v>3084</v>
      </c>
    </row>
    <row r="101" spans="1:8" s="175" customFormat="1" x14ac:dyDescent="0.2">
      <c r="A101" s="175" t="s">
        <v>17261</v>
      </c>
      <c r="B101" s="175" t="s">
        <v>17442</v>
      </c>
      <c r="C101" s="175" t="s">
        <v>17443</v>
      </c>
      <c r="D101" s="175" t="s">
        <v>3075</v>
      </c>
      <c r="E101" s="175" t="s">
        <v>4</v>
      </c>
      <c r="F101" s="175" t="s">
        <v>129</v>
      </c>
      <c r="H101" s="175" t="s">
        <v>3088</v>
      </c>
    </row>
    <row r="102" spans="1:8" s="175" customFormat="1" x14ac:dyDescent="0.2">
      <c r="A102" s="175" t="s">
        <v>17261</v>
      </c>
      <c r="B102" s="175" t="s">
        <v>17444</v>
      </c>
      <c r="C102" s="175" t="s">
        <v>17445</v>
      </c>
      <c r="D102" s="175" t="s">
        <v>3075</v>
      </c>
      <c r="E102" s="175" t="s">
        <v>4</v>
      </c>
      <c r="F102" s="175" t="s">
        <v>188</v>
      </c>
      <c r="H102" s="175" t="s">
        <v>3092</v>
      </c>
    </row>
    <row r="103" spans="1:8" s="175" customFormat="1" x14ac:dyDescent="0.2">
      <c r="A103" s="175" t="s">
        <v>17261</v>
      </c>
      <c r="B103" s="175" t="s">
        <v>17446</v>
      </c>
      <c r="C103" s="175" t="s">
        <v>17447</v>
      </c>
      <c r="D103" s="175" t="s">
        <v>3075</v>
      </c>
      <c r="E103" s="175" t="s">
        <v>4</v>
      </c>
      <c r="F103" s="175" t="s">
        <v>285</v>
      </c>
      <c r="H103" s="175" t="s">
        <v>3096</v>
      </c>
    </row>
    <row r="104" spans="1:8" s="175" customFormat="1" x14ac:dyDescent="0.2">
      <c r="A104" s="175" t="s">
        <v>17261</v>
      </c>
      <c r="B104" s="175" t="s">
        <v>17448</v>
      </c>
      <c r="C104" s="175" t="s">
        <v>17319</v>
      </c>
      <c r="D104" s="175" t="s">
        <v>3075</v>
      </c>
      <c r="E104" s="175" t="s">
        <v>4</v>
      </c>
      <c r="F104" s="175" t="s">
        <v>321</v>
      </c>
      <c r="H104" s="175" t="s">
        <v>3100</v>
      </c>
    </row>
    <row r="105" spans="1:8" s="175" customFormat="1" x14ac:dyDescent="0.2">
      <c r="A105" s="175" t="s">
        <v>17261</v>
      </c>
      <c r="B105" s="175" t="s">
        <v>17449</v>
      </c>
      <c r="C105" s="175" t="s">
        <v>17450</v>
      </c>
      <c r="D105" s="175" t="s">
        <v>3075</v>
      </c>
      <c r="E105" s="175" t="s">
        <v>4</v>
      </c>
      <c r="F105" s="175" t="s">
        <v>123</v>
      </c>
      <c r="H105" s="175" t="s">
        <v>3104</v>
      </c>
    </row>
    <row r="106" spans="1:8" s="175" customFormat="1" x14ac:dyDescent="0.2">
      <c r="A106" s="175" t="s">
        <v>17261</v>
      </c>
      <c r="B106" s="175" t="s">
        <v>17451</v>
      </c>
      <c r="C106" s="175" t="s">
        <v>17452</v>
      </c>
      <c r="D106" s="175" t="s">
        <v>3075</v>
      </c>
      <c r="E106" s="175" t="s">
        <v>4</v>
      </c>
      <c r="F106" s="175" t="s">
        <v>393</v>
      </c>
      <c r="H106" s="175" t="s">
        <v>3108</v>
      </c>
    </row>
    <row r="107" spans="1:8" s="175" customFormat="1" x14ac:dyDescent="0.2">
      <c r="A107" s="175" t="s">
        <v>17261</v>
      </c>
      <c r="B107" s="175" t="s">
        <v>17453</v>
      </c>
      <c r="C107" s="175" t="s">
        <v>17454</v>
      </c>
      <c r="D107" s="175" t="s">
        <v>3075</v>
      </c>
      <c r="E107" s="175" t="s">
        <v>4</v>
      </c>
      <c r="F107" s="175" t="s">
        <v>122</v>
      </c>
      <c r="H107" s="175" t="s">
        <v>3112</v>
      </c>
    </row>
    <row r="108" spans="1:8" s="175" customFormat="1" x14ac:dyDescent="0.2">
      <c r="A108" s="175" t="s">
        <v>17261</v>
      </c>
      <c r="B108" s="175" t="s">
        <v>17455</v>
      </c>
      <c r="C108" s="175" t="s">
        <v>17331</v>
      </c>
      <c r="D108" s="175" t="s">
        <v>3075</v>
      </c>
      <c r="E108" s="175" t="s">
        <v>4</v>
      </c>
      <c r="F108" s="175" t="s">
        <v>385</v>
      </c>
      <c r="H108" s="175" t="s">
        <v>3116</v>
      </c>
    </row>
    <row r="109" spans="1:8" s="175" customFormat="1" x14ac:dyDescent="0.2">
      <c r="A109" s="175" t="s">
        <v>17261</v>
      </c>
      <c r="B109" s="175" t="s">
        <v>17456</v>
      </c>
      <c r="C109" s="175" t="s">
        <v>17333</v>
      </c>
      <c r="D109" s="175" t="s">
        <v>3075</v>
      </c>
      <c r="E109" s="175" t="s">
        <v>4</v>
      </c>
      <c r="F109" s="175" t="s">
        <v>497</v>
      </c>
      <c r="H109" s="175" t="s">
        <v>3120</v>
      </c>
    </row>
    <row r="110" spans="1:8" s="175" customFormat="1" x14ac:dyDescent="0.2">
      <c r="A110" s="175" t="s">
        <v>17261</v>
      </c>
      <c r="B110" s="175" t="s">
        <v>17457</v>
      </c>
      <c r="C110" s="175" t="s">
        <v>17458</v>
      </c>
      <c r="D110" s="175" t="s">
        <v>3075</v>
      </c>
      <c r="E110" s="175" t="s">
        <v>4</v>
      </c>
      <c r="F110" s="175" t="s">
        <v>523</v>
      </c>
      <c r="H110" s="175" t="s">
        <v>3124</v>
      </c>
    </row>
    <row r="111" spans="1:8" s="175" customFormat="1" x14ac:dyDescent="0.2">
      <c r="A111" s="175" t="s">
        <v>17261</v>
      </c>
      <c r="B111" s="175" t="s">
        <v>17459</v>
      </c>
      <c r="C111" s="175" t="s">
        <v>17460</v>
      </c>
      <c r="D111" s="175" t="s">
        <v>3075</v>
      </c>
      <c r="E111" s="175" t="s">
        <v>4</v>
      </c>
      <c r="F111" s="175" t="s">
        <v>269</v>
      </c>
      <c r="H111" s="175" t="s">
        <v>3128</v>
      </c>
    </row>
    <row r="112" spans="1:8" s="175" customFormat="1" x14ac:dyDescent="0.2">
      <c r="A112" s="175" t="s">
        <v>17261</v>
      </c>
      <c r="B112" s="175" t="s">
        <v>17461</v>
      </c>
      <c r="C112" s="175" t="s">
        <v>17462</v>
      </c>
      <c r="D112" s="175" t="s">
        <v>3075</v>
      </c>
      <c r="E112" s="175" t="s">
        <v>4</v>
      </c>
      <c r="F112" s="175" t="s">
        <v>589</v>
      </c>
      <c r="H112" s="175" t="s">
        <v>3132</v>
      </c>
    </row>
    <row r="113" spans="1:8" s="175" customFormat="1" x14ac:dyDescent="0.2">
      <c r="A113" s="175" t="s">
        <v>17261</v>
      </c>
      <c r="B113" s="175" t="s">
        <v>17463</v>
      </c>
      <c r="C113" s="175" t="s">
        <v>17464</v>
      </c>
      <c r="D113" s="175" t="s">
        <v>3075</v>
      </c>
      <c r="E113" s="175" t="s">
        <v>4</v>
      </c>
      <c r="F113" s="175" t="s">
        <v>624</v>
      </c>
      <c r="H113" s="175" t="s">
        <v>3136</v>
      </c>
    </row>
    <row r="114" spans="1:8" s="175" customFormat="1" x14ac:dyDescent="0.2">
      <c r="A114" s="175" t="s">
        <v>17261</v>
      </c>
      <c r="B114" s="175" t="s">
        <v>17465</v>
      </c>
      <c r="C114" s="175" t="s">
        <v>17466</v>
      </c>
      <c r="D114" s="175" t="s">
        <v>3075</v>
      </c>
      <c r="E114" s="175" t="s">
        <v>4</v>
      </c>
      <c r="F114" s="175" t="s">
        <v>518</v>
      </c>
      <c r="H114" s="175" t="s">
        <v>3140</v>
      </c>
    </row>
    <row r="115" spans="1:8" s="175" customFormat="1" x14ac:dyDescent="0.2">
      <c r="A115" s="175" t="s">
        <v>17261</v>
      </c>
      <c r="B115" s="175" t="s">
        <v>17467</v>
      </c>
      <c r="C115" s="175" t="s">
        <v>17468</v>
      </c>
      <c r="D115" s="175" t="s">
        <v>3075</v>
      </c>
      <c r="E115" s="175" t="s">
        <v>4</v>
      </c>
      <c r="F115" s="175" t="s">
        <v>689</v>
      </c>
      <c r="H115" s="175" t="s">
        <v>3144</v>
      </c>
    </row>
    <row r="116" spans="1:8" s="175" customFormat="1" x14ac:dyDescent="0.2">
      <c r="A116" s="175" t="s">
        <v>17261</v>
      </c>
      <c r="B116" s="175" t="s">
        <v>17469</v>
      </c>
      <c r="C116" s="175" t="s">
        <v>17470</v>
      </c>
      <c r="D116" s="175" t="s">
        <v>3075</v>
      </c>
      <c r="E116" s="175" t="s">
        <v>4</v>
      </c>
      <c r="F116" s="175" t="s">
        <v>719</v>
      </c>
      <c r="H116" s="175" t="s">
        <v>3148</v>
      </c>
    </row>
    <row r="117" spans="1:8" s="175" customFormat="1" x14ac:dyDescent="0.2">
      <c r="A117" s="175" t="s">
        <v>17261</v>
      </c>
      <c r="B117" s="175" t="s">
        <v>17471</v>
      </c>
      <c r="C117" s="175" t="s">
        <v>17351</v>
      </c>
      <c r="D117" s="175" t="s">
        <v>3075</v>
      </c>
      <c r="E117" s="175" t="s">
        <v>4</v>
      </c>
      <c r="F117" s="175" t="s">
        <v>743</v>
      </c>
      <c r="H117" s="175" t="s">
        <v>3152</v>
      </c>
    </row>
    <row r="118" spans="1:8" s="175" customFormat="1" x14ac:dyDescent="0.2">
      <c r="A118" s="175" t="s">
        <v>17261</v>
      </c>
      <c r="B118" s="175" t="s">
        <v>17472</v>
      </c>
      <c r="C118" s="175" t="s">
        <v>17473</v>
      </c>
      <c r="D118" s="175" t="s">
        <v>3075</v>
      </c>
      <c r="E118" s="175" t="s">
        <v>4</v>
      </c>
      <c r="F118" s="175" t="s">
        <v>774</v>
      </c>
      <c r="H118" s="175" t="s">
        <v>3156</v>
      </c>
    </row>
    <row r="119" spans="1:8" s="175" customFormat="1" x14ac:dyDescent="0.2">
      <c r="A119" s="175" t="s">
        <v>17261</v>
      </c>
      <c r="B119" s="175" t="s">
        <v>17474</v>
      </c>
      <c r="C119" s="175" t="s">
        <v>17475</v>
      </c>
      <c r="D119" s="175" t="s">
        <v>3075</v>
      </c>
      <c r="E119" s="175" t="s">
        <v>4</v>
      </c>
      <c r="F119" s="175" t="s">
        <v>798</v>
      </c>
      <c r="H119" s="175" t="s">
        <v>3160</v>
      </c>
    </row>
    <row r="120" spans="1:8" s="175" customFormat="1" x14ac:dyDescent="0.2">
      <c r="A120" s="175" t="s">
        <v>17261</v>
      </c>
      <c r="B120" s="175" t="s">
        <v>17476</v>
      </c>
      <c r="C120" s="175" t="s">
        <v>17477</v>
      </c>
      <c r="D120" s="175" t="s">
        <v>3075</v>
      </c>
      <c r="E120" s="175" t="s">
        <v>4</v>
      </c>
      <c r="F120" s="175" t="s">
        <v>826</v>
      </c>
      <c r="H120" s="175" t="s">
        <v>3164</v>
      </c>
    </row>
    <row r="121" spans="1:8" s="175" customFormat="1" x14ac:dyDescent="0.2">
      <c r="A121" s="175" t="s">
        <v>17261</v>
      </c>
      <c r="B121" s="175" t="s">
        <v>17478</v>
      </c>
      <c r="C121" s="175" t="s">
        <v>17363</v>
      </c>
      <c r="D121" s="175" t="s">
        <v>3075</v>
      </c>
      <c r="E121" s="175" t="s">
        <v>4</v>
      </c>
      <c r="F121" s="175" t="s">
        <v>207</v>
      </c>
      <c r="H121" s="175" t="s">
        <v>3168</v>
      </c>
    </row>
    <row r="122" spans="1:8" s="175" customFormat="1" x14ac:dyDescent="0.2">
      <c r="A122" s="175" t="s">
        <v>17261</v>
      </c>
      <c r="B122" s="175" t="s">
        <v>17479</v>
      </c>
      <c r="C122" s="175" t="s">
        <v>17480</v>
      </c>
      <c r="D122" s="175" t="s">
        <v>3075</v>
      </c>
      <c r="E122" s="175" t="s">
        <v>4</v>
      </c>
      <c r="F122" s="175" t="s">
        <v>702</v>
      </c>
      <c r="H122" s="175" t="s">
        <v>3172</v>
      </c>
    </row>
    <row r="123" spans="1:8" s="175" customFormat="1" x14ac:dyDescent="0.2">
      <c r="A123" s="175" t="s">
        <v>17261</v>
      </c>
      <c r="B123" s="175" t="s">
        <v>17481</v>
      </c>
      <c r="C123" s="175" t="s">
        <v>17482</v>
      </c>
      <c r="D123" s="175" t="s">
        <v>3075</v>
      </c>
      <c r="E123" s="175" t="s">
        <v>4</v>
      </c>
      <c r="F123" s="175" t="s">
        <v>901</v>
      </c>
      <c r="H123" s="175" t="s">
        <v>3176</v>
      </c>
    </row>
    <row r="124" spans="1:8" s="175" customFormat="1" x14ac:dyDescent="0.2">
      <c r="A124" s="175" t="s">
        <v>17261</v>
      </c>
      <c r="B124" s="175" t="s">
        <v>17483</v>
      </c>
      <c r="C124" s="175" t="s">
        <v>17484</v>
      </c>
      <c r="D124" s="175" t="s">
        <v>3075</v>
      </c>
      <c r="E124" s="175" t="s">
        <v>4</v>
      </c>
      <c r="F124" s="175" t="s">
        <v>446</v>
      </c>
      <c r="H124" s="175" t="s">
        <v>3180</v>
      </c>
    </row>
    <row r="125" spans="1:8" s="175" customFormat="1" x14ac:dyDescent="0.2">
      <c r="A125" s="175" t="s">
        <v>17261</v>
      </c>
      <c r="B125" s="175" t="s">
        <v>17485</v>
      </c>
      <c r="C125" s="175" t="s">
        <v>17367</v>
      </c>
      <c r="D125" s="175" t="s">
        <v>3075</v>
      </c>
      <c r="E125" s="175" t="s">
        <v>4</v>
      </c>
      <c r="F125" s="175" t="s">
        <v>758</v>
      </c>
      <c r="H125" s="175" t="s">
        <v>3184</v>
      </c>
    </row>
    <row r="126" spans="1:8" s="175" customFormat="1" x14ac:dyDescent="0.2">
      <c r="A126" s="175" t="s">
        <v>17261</v>
      </c>
      <c r="B126" s="175" t="s">
        <v>17486</v>
      </c>
      <c r="C126" s="175" t="s">
        <v>17487</v>
      </c>
      <c r="D126" s="175" t="s">
        <v>3075</v>
      </c>
      <c r="E126" s="175" t="s">
        <v>4</v>
      </c>
      <c r="F126" s="175" t="s">
        <v>978</v>
      </c>
      <c r="H126" s="175" t="s">
        <v>3188</v>
      </c>
    </row>
    <row r="127" spans="1:8" s="175" customFormat="1" x14ac:dyDescent="0.2">
      <c r="A127" s="175" t="s">
        <v>17261</v>
      </c>
      <c r="B127" s="175" t="s">
        <v>17488</v>
      </c>
      <c r="C127" s="175" t="s">
        <v>17489</v>
      </c>
      <c r="D127" s="175" t="s">
        <v>3075</v>
      </c>
      <c r="E127" s="175" t="s">
        <v>4</v>
      </c>
      <c r="F127" s="175" t="s">
        <v>1002</v>
      </c>
      <c r="H127" s="175" t="s">
        <v>3192</v>
      </c>
    </row>
    <row r="128" spans="1:8" s="175" customFormat="1" x14ac:dyDescent="0.2">
      <c r="A128" s="175" t="s">
        <v>17261</v>
      </c>
      <c r="B128" s="175" t="s">
        <v>17490</v>
      </c>
      <c r="C128" s="175" t="s">
        <v>17491</v>
      </c>
      <c r="D128" s="175" t="s">
        <v>3075</v>
      </c>
      <c r="E128" s="175" t="s">
        <v>4</v>
      </c>
      <c r="F128" s="175" t="s">
        <v>532</v>
      </c>
      <c r="H128" s="175" t="s">
        <v>3196</v>
      </c>
    </row>
    <row r="129" spans="1:8" s="175" customFormat="1" x14ac:dyDescent="0.2">
      <c r="A129" s="175" t="s">
        <v>17261</v>
      </c>
      <c r="B129" s="175" t="s">
        <v>17492</v>
      </c>
      <c r="C129" s="175" t="s">
        <v>17493</v>
      </c>
      <c r="D129" s="175" t="s">
        <v>3075</v>
      </c>
      <c r="E129" s="175" t="s">
        <v>4</v>
      </c>
      <c r="F129" s="175" t="s">
        <v>1046</v>
      </c>
      <c r="H129" s="175" t="s">
        <v>3200</v>
      </c>
    </row>
    <row r="130" spans="1:8" s="175" customFormat="1" x14ac:dyDescent="0.2">
      <c r="A130" s="175" t="s">
        <v>17261</v>
      </c>
      <c r="B130" s="175" t="s">
        <v>17494</v>
      </c>
      <c r="C130" s="175" t="s">
        <v>17495</v>
      </c>
      <c r="D130" s="175" t="s">
        <v>3075</v>
      </c>
      <c r="E130" s="175" t="s">
        <v>4</v>
      </c>
      <c r="F130" s="175" t="s">
        <v>1072</v>
      </c>
      <c r="H130" s="175" t="s">
        <v>3204</v>
      </c>
    </row>
    <row r="131" spans="1:8" s="175" customFormat="1" x14ac:dyDescent="0.2">
      <c r="A131" s="175" t="s">
        <v>17261</v>
      </c>
      <c r="B131" s="175" t="s">
        <v>17496</v>
      </c>
      <c r="C131" s="175" t="s">
        <v>17375</v>
      </c>
      <c r="D131" s="175" t="s">
        <v>3075</v>
      </c>
      <c r="E131" s="175" t="s">
        <v>4</v>
      </c>
      <c r="F131" s="175" t="s">
        <v>609</v>
      </c>
      <c r="H131" s="175" t="s">
        <v>3208</v>
      </c>
    </row>
    <row r="132" spans="1:8" s="175" customFormat="1" x14ac:dyDescent="0.2">
      <c r="A132" s="175" t="s">
        <v>17261</v>
      </c>
      <c r="B132" s="175" t="s">
        <v>17497</v>
      </c>
      <c r="C132" s="175" t="s">
        <v>17377</v>
      </c>
      <c r="D132" s="175" t="s">
        <v>3075</v>
      </c>
      <c r="E132" s="175" t="s">
        <v>4</v>
      </c>
      <c r="F132" s="175" t="s">
        <v>648</v>
      </c>
      <c r="H132" s="175" t="s">
        <v>3210</v>
      </c>
    </row>
    <row r="133" spans="1:8" s="175" customFormat="1" x14ac:dyDescent="0.2">
      <c r="A133" s="175" t="s">
        <v>17261</v>
      </c>
      <c r="B133" s="175" t="s">
        <v>17498</v>
      </c>
      <c r="C133" s="175" t="s">
        <v>17499</v>
      </c>
      <c r="D133" s="175" t="s">
        <v>3075</v>
      </c>
      <c r="E133" s="175" t="s">
        <v>4</v>
      </c>
      <c r="F133" s="175" t="s">
        <v>457</v>
      </c>
      <c r="H133" s="175" t="s">
        <v>3214</v>
      </c>
    </row>
    <row r="134" spans="1:8" s="175" customFormat="1" x14ac:dyDescent="0.2">
      <c r="A134" s="175" t="s">
        <v>17261</v>
      </c>
      <c r="B134" s="175" t="s">
        <v>17500</v>
      </c>
      <c r="C134" s="175" t="s">
        <v>17501</v>
      </c>
      <c r="D134" s="175" t="s">
        <v>3075</v>
      </c>
      <c r="E134" s="175" t="s">
        <v>4</v>
      </c>
      <c r="F134" s="175" t="s">
        <v>1075</v>
      </c>
      <c r="H134" s="175" t="s">
        <v>3218</v>
      </c>
    </row>
    <row r="135" spans="1:8" s="175" customFormat="1" x14ac:dyDescent="0.2">
      <c r="A135" s="175" t="s">
        <v>17261</v>
      </c>
      <c r="B135" s="175" t="s">
        <v>17502</v>
      </c>
      <c r="C135" s="175" t="s">
        <v>17383</v>
      </c>
      <c r="D135" s="175" t="s">
        <v>3075</v>
      </c>
      <c r="E135" s="175" t="s">
        <v>4</v>
      </c>
      <c r="F135" s="175" t="s">
        <v>1175</v>
      </c>
      <c r="H135" s="175" t="s">
        <v>3222</v>
      </c>
    </row>
    <row r="136" spans="1:8" s="175" customFormat="1" x14ac:dyDescent="0.2">
      <c r="A136" s="175" t="s">
        <v>17261</v>
      </c>
      <c r="B136" s="175" t="s">
        <v>17503</v>
      </c>
      <c r="C136" s="175" t="s">
        <v>17385</v>
      </c>
      <c r="D136" s="175" t="s">
        <v>3075</v>
      </c>
      <c r="E136" s="175" t="s">
        <v>4</v>
      </c>
      <c r="F136" s="175" t="s">
        <v>1040</v>
      </c>
      <c r="H136" s="175" t="s">
        <v>3226</v>
      </c>
    </row>
    <row r="137" spans="1:8" s="175" customFormat="1" x14ac:dyDescent="0.2">
      <c r="A137" s="175" t="s">
        <v>17261</v>
      </c>
      <c r="B137" s="175" t="s">
        <v>17504</v>
      </c>
      <c r="C137" s="175" t="s">
        <v>17505</v>
      </c>
      <c r="D137" s="175" t="s">
        <v>3075</v>
      </c>
      <c r="E137" s="175" t="s">
        <v>4</v>
      </c>
      <c r="F137" s="175" t="s">
        <v>365</v>
      </c>
      <c r="H137" s="175" t="s">
        <v>3228</v>
      </c>
    </row>
    <row r="138" spans="1:8" s="175" customFormat="1" x14ac:dyDescent="0.2">
      <c r="A138" s="175" t="s">
        <v>17261</v>
      </c>
      <c r="B138" s="175" t="s">
        <v>17506</v>
      </c>
      <c r="C138" s="175" t="s">
        <v>17507</v>
      </c>
      <c r="D138" s="175" t="s">
        <v>3075</v>
      </c>
      <c r="E138" s="175" t="s">
        <v>4</v>
      </c>
      <c r="F138" s="175" t="s">
        <v>1247</v>
      </c>
      <c r="H138" s="175" t="s">
        <v>3232</v>
      </c>
    </row>
    <row r="139" spans="1:8" s="175" customFormat="1" x14ac:dyDescent="0.2">
      <c r="A139" s="175" t="s">
        <v>17261</v>
      </c>
      <c r="B139" s="175" t="s">
        <v>17508</v>
      </c>
      <c r="C139" s="175" t="s">
        <v>17509</v>
      </c>
      <c r="D139" s="175" t="s">
        <v>3075</v>
      </c>
      <c r="E139" s="175" t="s">
        <v>4</v>
      </c>
      <c r="F139" s="175" t="s">
        <v>849</v>
      </c>
      <c r="H139" s="175" t="s">
        <v>3236</v>
      </c>
    </row>
    <row r="140" spans="1:8" s="175" customFormat="1" x14ac:dyDescent="0.2">
      <c r="A140" s="175" t="s">
        <v>17261</v>
      </c>
      <c r="B140" s="175" t="s">
        <v>17510</v>
      </c>
      <c r="C140" s="175" t="s">
        <v>17511</v>
      </c>
      <c r="D140" s="175" t="s">
        <v>3075</v>
      </c>
      <c r="E140" s="175" t="s">
        <v>4</v>
      </c>
      <c r="F140" s="175" t="s">
        <v>1285</v>
      </c>
      <c r="H140" s="175" t="s">
        <v>3238</v>
      </c>
    </row>
    <row r="141" spans="1:8" s="175" customFormat="1" x14ac:dyDescent="0.2">
      <c r="A141" s="175" t="s">
        <v>17261</v>
      </c>
      <c r="B141" s="175" t="s">
        <v>17512</v>
      </c>
      <c r="C141" s="175" t="s">
        <v>17393</v>
      </c>
      <c r="D141" s="175" t="s">
        <v>3075</v>
      </c>
      <c r="E141" s="175" t="s">
        <v>4</v>
      </c>
      <c r="F141" s="175" t="s">
        <v>941</v>
      </c>
      <c r="H141" s="175" t="s">
        <v>3240</v>
      </c>
    </row>
    <row r="142" spans="1:8" s="175" customFormat="1" x14ac:dyDescent="0.2">
      <c r="A142" s="175" t="s">
        <v>17261</v>
      </c>
      <c r="B142" s="175" t="s">
        <v>17513</v>
      </c>
      <c r="C142" s="175" t="s">
        <v>17397</v>
      </c>
      <c r="D142" s="175" t="s">
        <v>3075</v>
      </c>
      <c r="E142" s="175" t="s">
        <v>4</v>
      </c>
      <c r="F142" s="175" t="s">
        <v>866</v>
      </c>
      <c r="H142" s="175" t="s">
        <v>3244</v>
      </c>
    </row>
    <row r="143" spans="1:8" s="175" customFormat="1" x14ac:dyDescent="0.2">
      <c r="A143" s="175" t="s">
        <v>17261</v>
      </c>
      <c r="B143" s="175" t="s">
        <v>17514</v>
      </c>
      <c r="C143" s="175" t="s">
        <v>17515</v>
      </c>
      <c r="D143" s="175" t="s">
        <v>3075</v>
      </c>
      <c r="E143" s="175" t="s">
        <v>4</v>
      </c>
      <c r="F143" s="175" t="s">
        <v>1343</v>
      </c>
      <c r="H143" s="175" t="s">
        <v>3248</v>
      </c>
    </row>
    <row r="144" spans="1:8" s="175" customFormat="1" x14ac:dyDescent="0.2">
      <c r="A144" s="175" t="s">
        <v>17261</v>
      </c>
      <c r="B144" s="175" t="s">
        <v>17516</v>
      </c>
      <c r="C144" s="175" t="s">
        <v>26</v>
      </c>
      <c r="D144" s="175" t="s">
        <v>3075</v>
      </c>
      <c r="E144" s="175" t="s">
        <v>4</v>
      </c>
      <c r="F144" s="175" t="s">
        <v>1362</v>
      </c>
      <c r="H144" s="175" t="s">
        <v>3252</v>
      </c>
    </row>
    <row r="145" spans="1:8" s="175" customFormat="1" x14ac:dyDescent="0.2">
      <c r="A145" s="175" t="s">
        <v>17261</v>
      </c>
      <c r="B145" s="175" t="s">
        <v>17517</v>
      </c>
      <c r="C145" s="175" t="s">
        <v>17403</v>
      </c>
      <c r="D145" s="175" t="s">
        <v>3075</v>
      </c>
      <c r="E145" s="175" t="s">
        <v>4</v>
      </c>
      <c r="F145" s="175" t="s">
        <v>965</v>
      </c>
      <c r="H145" s="175" t="s">
        <v>3256</v>
      </c>
    </row>
    <row r="146" spans="1:8" s="175" customFormat="1" x14ac:dyDescent="0.2">
      <c r="A146" s="175" t="s">
        <v>17261</v>
      </c>
      <c r="B146" s="175" t="s">
        <v>17518</v>
      </c>
      <c r="C146" s="175" t="s">
        <v>17405</v>
      </c>
      <c r="D146" s="175" t="s">
        <v>3075</v>
      </c>
      <c r="E146" s="175" t="s">
        <v>4</v>
      </c>
      <c r="F146" s="175" t="s">
        <v>598</v>
      </c>
      <c r="H146" s="175" t="s">
        <v>3260</v>
      </c>
    </row>
    <row r="147" spans="1:8" s="175" customFormat="1" x14ac:dyDescent="0.2">
      <c r="A147" s="175" t="s">
        <v>17261</v>
      </c>
      <c r="B147" s="175" t="s">
        <v>17519</v>
      </c>
      <c r="C147" s="175" t="s">
        <v>30</v>
      </c>
      <c r="D147" s="175" t="s">
        <v>3075</v>
      </c>
      <c r="E147" s="175" t="s">
        <v>4</v>
      </c>
      <c r="F147" s="175" t="s">
        <v>979</v>
      </c>
      <c r="H147" s="175" t="s">
        <v>3264</v>
      </c>
    </row>
    <row r="148" spans="1:8" s="175" customFormat="1" x14ac:dyDescent="0.2">
      <c r="A148" s="175" t="s">
        <v>17261</v>
      </c>
      <c r="B148" s="175" t="s">
        <v>17520</v>
      </c>
      <c r="C148" s="175" t="s">
        <v>17521</v>
      </c>
      <c r="D148" s="175" t="s">
        <v>3075</v>
      </c>
      <c r="E148" s="175" t="s">
        <v>4</v>
      </c>
      <c r="F148" s="175" t="s">
        <v>1443</v>
      </c>
      <c r="H148" s="175" t="s">
        <v>3268</v>
      </c>
    </row>
    <row r="149" spans="1:8" s="175" customFormat="1" x14ac:dyDescent="0.2">
      <c r="A149" s="175" t="s">
        <v>17261</v>
      </c>
      <c r="B149" s="175" t="s">
        <v>17522</v>
      </c>
      <c r="C149" s="175" t="s">
        <v>17523</v>
      </c>
      <c r="D149" s="175" t="s">
        <v>3075</v>
      </c>
      <c r="E149" s="175" t="s">
        <v>4</v>
      </c>
      <c r="F149" s="175" t="s">
        <v>1461</v>
      </c>
      <c r="H149" s="175" t="s">
        <v>3272</v>
      </c>
    </row>
    <row r="150" spans="1:8" s="175" customFormat="1" x14ac:dyDescent="0.2">
      <c r="A150" s="175" t="s">
        <v>17261</v>
      </c>
      <c r="B150" s="175" t="s">
        <v>17524</v>
      </c>
      <c r="C150" s="175" t="s">
        <v>17409</v>
      </c>
      <c r="D150" s="175" t="s">
        <v>3075</v>
      </c>
      <c r="E150" s="175" t="s">
        <v>4</v>
      </c>
      <c r="F150" s="175" t="s">
        <v>1436</v>
      </c>
      <c r="H150" s="175" t="s">
        <v>3274</v>
      </c>
    </row>
    <row r="151" spans="1:8" s="175" customFormat="1" x14ac:dyDescent="0.2">
      <c r="A151" s="175" t="s">
        <v>17261</v>
      </c>
      <c r="B151" s="175" t="s">
        <v>17525</v>
      </c>
      <c r="C151" s="175" t="s">
        <v>17526</v>
      </c>
      <c r="D151" s="175" t="s">
        <v>3075</v>
      </c>
      <c r="E151" s="175" t="s">
        <v>4</v>
      </c>
      <c r="F151" s="175" t="s">
        <v>1147</v>
      </c>
      <c r="H151" s="175" t="s">
        <v>3278</v>
      </c>
    </row>
    <row r="152" spans="1:8" s="175" customFormat="1" x14ac:dyDescent="0.2">
      <c r="A152" s="175" t="s">
        <v>17261</v>
      </c>
      <c r="B152" s="175" t="s">
        <v>17527</v>
      </c>
      <c r="C152" s="175" t="s">
        <v>17413</v>
      </c>
      <c r="D152" s="175" t="s">
        <v>3075</v>
      </c>
      <c r="E152" s="175" t="s">
        <v>4</v>
      </c>
      <c r="F152" s="175" t="s">
        <v>1475</v>
      </c>
      <c r="H152" s="175" t="s">
        <v>3282</v>
      </c>
    </row>
    <row r="153" spans="1:8" s="175" customFormat="1" x14ac:dyDescent="0.2">
      <c r="A153" s="175" t="s">
        <v>17261</v>
      </c>
      <c r="B153" s="175" t="s">
        <v>17528</v>
      </c>
      <c r="C153" s="175" t="s">
        <v>17529</v>
      </c>
      <c r="D153" s="175" t="s">
        <v>3075</v>
      </c>
      <c r="E153" s="175" t="s">
        <v>4</v>
      </c>
      <c r="F153" s="175" t="s">
        <v>1542</v>
      </c>
      <c r="H153" s="175" t="s">
        <v>3286</v>
      </c>
    </row>
    <row r="154" spans="1:8" s="175" customFormat="1" x14ac:dyDescent="0.2">
      <c r="A154" s="175" t="s">
        <v>17261</v>
      </c>
      <c r="B154" s="175" t="s">
        <v>17530</v>
      </c>
      <c r="C154" s="175" t="s">
        <v>17531</v>
      </c>
      <c r="D154" s="175" t="s">
        <v>3075</v>
      </c>
      <c r="E154" s="175" t="s">
        <v>4</v>
      </c>
      <c r="F154" s="175" t="s">
        <v>945</v>
      </c>
      <c r="H154" s="175" t="s">
        <v>3290</v>
      </c>
    </row>
    <row r="155" spans="1:8" s="175" customFormat="1" x14ac:dyDescent="0.2">
      <c r="A155" s="175" t="s">
        <v>17261</v>
      </c>
      <c r="B155" s="175" t="s">
        <v>17532</v>
      </c>
      <c r="C155" s="175" t="s">
        <v>17533</v>
      </c>
      <c r="D155" s="175" t="s">
        <v>3075</v>
      </c>
      <c r="E155" s="175" t="s">
        <v>4</v>
      </c>
      <c r="F155" s="175" t="s">
        <v>1570</v>
      </c>
      <c r="H155" s="175" t="s">
        <v>3294</v>
      </c>
    </row>
    <row r="156" spans="1:8" s="175" customFormat="1" x14ac:dyDescent="0.2">
      <c r="A156" s="175" t="s">
        <v>17261</v>
      </c>
      <c r="B156" s="175" t="s">
        <v>17534</v>
      </c>
      <c r="C156" s="175" t="s">
        <v>17535</v>
      </c>
      <c r="D156" s="175" t="s">
        <v>3075</v>
      </c>
      <c r="E156" s="175" t="s">
        <v>4</v>
      </c>
      <c r="F156" s="175" t="s">
        <v>1236</v>
      </c>
      <c r="H156" s="175" t="s">
        <v>3298</v>
      </c>
    </row>
    <row r="157" spans="1:8" s="175" customFormat="1" x14ac:dyDescent="0.2">
      <c r="A157" s="175" t="s">
        <v>17261</v>
      </c>
      <c r="B157" s="175" t="s">
        <v>17536</v>
      </c>
      <c r="C157" s="175" t="s">
        <v>17537</v>
      </c>
      <c r="D157" s="175" t="s">
        <v>3075</v>
      </c>
      <c r="E157" s="175" t="s">
        <v>4</v>
      </c>
      <c r="F157" s="175" t="s">
        <v>1599</v>
      </c>
      <c r="H157" s="175" t="s">
        <v>3300</v>
      </c>
    </row>
    <row r="158" spans="1:8" s="175" customFormat="1" x14ac:dyDescent="0.2">
      <c r="A158" s="175" t="s">
        <v>17261</v>
      </c>
      <c r="B158" s="175" t="s">
        <v>17538</v>
      </c>
      <c r="C158" s="175" t="s">
        <v>17415</v>
      </c>
      <c r="D158" s="175" t="s">
        <v>3075</v>
      </c>
      <c r="E158" s="175" t="s">
        <v>4</v>
      </c>
      <c r="F158" s="175" t="s">
        <v>1282</v>
      </c>
      <c r="H158" s="175" t="s">
        <v>3304</v>
      </c>
    </row>
    <row r="159" spans="1:8" s="175" customFormat="1" x14ac:dyDescent="0.2">
      <c r="A159" s="175" t="s">
        <v>17261</v>
      </c>
      <c r="B159" s="175" t="s">
        <v>17539</v>
      </c>
      <c r="C159" s="175" t="s">
        <v>17540</v>
      </c>
      <c r="D159" s="175" t="s">
        <v>3075</v>
      </c>
      <c r="E159" s="175" t="s">
        <v>4</v>
      </c>
      <c r="F159" s="175" t="s">
        <v>1630</v>
      </c>
      <c r="H159" s="175" t="s">
        <v>3308</v>
      </c>
    </row>
    <row r="160" spans="1:8" s="175" customFormat="1" x14ac:dyDescent="0.2">
      <c r="A160" s="175" t="s">
        <v>17261</v>
      </c>
      <c r="B160" s="175" t="s">
        <v>17541</v>
      </c>
      <c r="C160" s="175" t="s">
        <v>17542</v>
      </c>
      <c r="D160" s="175" t="s">
        <v>3075</v>
      </c>
      <c r="E160" s="175" t="s">
        <v>4</v>
      </c>
      <c r="F160" s="175" t="s">
        <v>1646</v>
      </c>
      <c r="H160" s="175" t="s">
        <v>3310</v>
      </c>
    </row>
    <row r="161" spans="1:8" s="175" customFormat="1" x14ac:dyDescent="0.2">
      <c r="A161" s="175" t="s">
        <v>17261</v>
      </c>
      <c r="B161" s="175" t="s">
        <v>17543</v>
      </c>
      <c r="C161" s="175" t="s">
        <v>17544</v>
      </c>
      <c r="D161" s="175" t="s">
        <v>3075</v>
      </c>
      <c r="E161" s="175" t="s">
        <v>4</v>
      </c>
      <c r="F161" s="175" t="s">
        <v>1636</v>
      </c>
      <c r="H161" s="175" t="s">
        <v>3314</v>
      </c>
    </row>
    <row r="162" spans="1:8" s="175" customFormat="1" x14ac:dyDescent="0.2">
      <c r="A162" s="175" t="s">
        <v>17261</v>
      </c>
      <c r="B162" s="175" t="s">
        <v>17545</v>
      </c>
      <c r="C162" s="175" t="s">
        <v>17546</v>
      </c>
      <c r="D162" s="175" t="s">
        <v>3075</v>
      </c>
      <c r="E162" s="175" t="s">
        <v>4</v>
      </c>
      <c r="F162" s="175" t="s">
        <v>1680</v>
      </c>
      <c r="H162" s="175" t="s">
        <v>3318</v>
      </c>
    </row>
    <row r="163" spans="1:8" s="175" customFormat="1" x14ac:dyDescent="0.2">
      <c r="A163" s="175" t="s">
        <v>17261</v>
      </c>
      <c r="B163" s="175" t="s">
        <v>17547</v>
      </c>
      <c r="C163" s="175" t="s">
        <v>17548</v>
      </c>
      <c r="D163" s="175" t="s">
        <v>3075</v>
      </c>
      <c r="E163" s="175" t="s">
        <v>4</v>
      </c>
      <c r="F163" s="175" t="s">
        <v>1698</v>
      </c>
      <c r="H163" s="175" t="s">
        <v>3320</v>
      </c>
    </row>
    <row r="164" spans="1:8" s="175" customFormat="1" x14ac:dyDescent="0.2">
      <c r="A164" s="175" t="s">
        <v>17261</v>
      </c>
      <c r="B164" s="175" t="s">
        <v>17549</v>
      </c>
      <c r="C164" s="175" t="s">
        <v>17550</v>
      </c>
      <c r="D164" s="175" t="s">
        <v>3075</v>
      </c>
      <c r="E164" s="175" t="s">
        <v>4</v>
      </c>
      <c r="F164" s="175" t="s">
        <v>790</v>
      </c>
      <c r="H164" s="175" t="s">
        <v>3324</v>
      </c>
    </row>
    <row r="165" spans="1:8" s="175" customFormat="1" x14ac:dyDescent="0.2">
      <c r="A165" s="175" t="s">
        <v>17261</v>
      </c>
      <c r="B165" s="175" t="s">
        <v>17551</v>
      </c>
      <c r="C165" s="175" t="s">
        <v>17552</v>
      </c>
      <c r="D165" s="175" t="s">
        <v>3075</v>
      </c>
      <c r="E165" s="175" t="s">
        <v>4</v>
      </c>
      <c r="F165" s="175" t="s">
        <v>1723</v>
      </c>
      <c r="H165" s="175" t="s">
        <v>3328</v>
      </c>
    </row>
    <row r="166" spans="1:8" s="175" customFormat="1" x14ac:dyDescent="0.2">
      <c r="A166" s="175" t="s">
        <v>17261</v>
      </c>
      <c r="B166" s="175" t="s">
        <v>17553</v>
      </c>
      <c r="C166" s="175" t="s">
        <v>17554</v>
      </c>
      <c r="D166" s="175" t="s">
        <v>3075</v>
      </c>
      <c r="E166" s="175" t="s">
        <v>4</v>
      </c>
      <c r="F166" s="175" t="s">
        <v>1703</v>
      </c>
      <c r="H166" s="175" t="s">
        <v>3332</v>
      </c>
    </row>
    <row r="167" spans="1:8" s="175" customFormat="1" x14ac:dyDescent="0.2">
      <c r="A167" s="175" t="s">
        <v>17261</v>
      </c>
      <c r="B167" s="175" t="s">
        <v>17555</v>
      </c>
      <c r="C167" s="175" t="s">
        <v>17556</v>
      </c>
      <c r="D167" s="175" t="s">
        <v>3075</v>
      </c>
      <c r="E167" s="175" t="s">
        <v>4</v>
      </c>
      <c r="F167" s="175" t="s">
        <v>756</v>
      </c>
      <c r="H167" s="175" t="s">
        <v>3336</v>
      </c>
    </row>
    <row r="168" spans="1:8" s="175" customFormat="1" x14ac:dyDescent="0.2">
      <c r="A168" s="175" t="s">
        <v>17261</v>
      </c>
      <c r="B168" s="175" t="s">
        <v>17557</v>
      </c>
      <c r="C168" s="175" t="s">
        <v>17558</v>
      </c>
      <c r="D168" s="175" t="s">
        <v>3075</v>
      </c>
      <c r="E168" s="175" t="s">
        <v>4</v>
      </c>
      <c r="F168" s="175" t="s">
        <v>1759</v>
      </c>
      <c r="H168" s="175" t="s">
        <v>3340</v>
      </c>
    </row>
    <row r="169" spans="1:8" s="175" customFormat="1" x14ac:dyDescent="0.2">
      <c r="A169" s="175" t="s">
        <v>17261</v>
      </c>
      <c r="B169" s="175" t="s">
        <v>17559</v>
      </c>
      <c r="C169" s="175" t="s">
        <v>52</v>
      </c>
      <c r="D169" s="175" t="s">
        <v>3075</v>
      </c>
      <c r="E169" s="175" t="s">
        <v>4</v>
      </c>
      <c r="F169" s="175" t="s">
        <v>271</v>
      </c>
      <c r="H169" s="175" t="s">
        <v>3342</v>
      </c>
    </row>
    <row r="170" spans="1:8" s="175" customFormat="1" x14ac:dyDescent="0.2">
      <c r="A170" s="175" t="s">
        <v>17261</v>
      </c>
      <c r="B170" s="175" t="s">
        <v>17560</v>
      </c>
      <c r="C170" s="175" t="s">
        <v>17561</v>
      </c>
      <c r="D170" s="175" t="s">
        <v>3075</v>
      </c>
      <c r="E170" s="175" t="s">
        <v>4</v>
      </c>
      <c r="F170" s="175" t="s">
        <v>1789</v>
      </c>
      <c r="H170" s="175" t="s">
        <v>3346</v>
      </c>
    </row>
    <row r="171" spans="1:8" s="175" customFormat="1" x14ac:dyDescent="0.2">
      <c r="A171" s="175" t="s">
        <v>17261</v>
      </c>
      <c r="B171" s="175" t="s">
        <v>17562</v>
      </c>
      <c r="C171" s="175" t="s">
        <v>17563</v>
      </c>
      <c r="D171" s="175" t="s">
        <v>3075</v>
      </c>
      <c r="E171" s="175" t="s">
        <v>4</v>
      </c>
      <c r="F171" s="175" t="s">
        <v>1801</v>
      </c>
      <c r="H171" s="175" t="s">
        <v>3350</v>
      </c>
    </row>
    <row r="172" spans="1:8" s="175" customFormat="1" x14ac:dyDescent="0.2">
      <c r="A172" s="175" t="s">
        <v>17261</v>
      </c>
      <c r="B172" s="175" t="s">
        <v>17564</v>
      </c>
      <c r="C172" s="175" t="s">
        <v>17565</v>
      </c>
      <c r="D172" s="175" t="s">
        <v>3075</v>
      </c>
      <c r="E172" s="175" t="s">
        <v>4</v>
      </c>
      <c r="F172" s="175" t="s">
        <v>1814</v>
      </c>
      <c r="H172" s="175" t="s">
        <v>3354</v>
      </c>
    </row>
    <row r="173" spans="1:8" s="175" customFormat="1" x14ac:dyDescent="0.2">
      <c r="A173" s="175" t="s">
        <v>17261</v>
      </c>
      <c r="B173" s="175" t="s">
        <v>17566</v>
      </c>
      <c r="C173" s="175" t="s">
        <v>60</v>
      </c>
      <c r="D173" s="175" t="s">
        <v>16992</v>
      </c>
      <c r="E173" s="175" t="s">
        <v>2</v>
      </c>
      <c r="F173" s="175" t="s">
        <v>60</v>
      </c>
      <c r="H173" s="175" t="s">
        <v>17567</v>
      </c>
    </row>
    <row r="174" spans="1:8" s="175" customFormat="1" x14ac:dyDescent="0.2">
      <c r="A174" s="175" t="s">
        <v>17261</v>
      </c>
      <c r="B174" s="175" t="s">
        <v>17568</v>
      </c>
      <c r="C174" s="175" t="s">
        <v>102</v>
      </c>
      <c r="D174" s="175" t="s">
        <v>16992</v>
      </c>
      <c r="E174" s="175" t="s">
        <v>2</v>
      </c>
      <c r="F174" s="175" t="s">
        <v>102</v>
      </c>
      <c r="H174" s="175" t="s">
        <v>17569</v>
      </c>
    </row>
    <row r="175" spans="1:8" s="175" customFormat="1" x14ac:dyDescent="0.2">
      <c r="A175" s="175" t="s">
        <v>17261</v>
      </c>
      <c r="B175" s="175" t="s">
        <v>17570</v>
      </c>
      <c r="C175" s="175" t="s">
        <v>146</v>
      </c>
      <c r="D175" s="175" t="s">
        <v>16992</v>
      </c>
      <c r="E175" s="175" t="s">
        <v>2</v>
      </c>
      <c r="F175" s="175" t="s">
        <v>146</v>
      </c>
      <c r="H175" s="175" t="s">
        <v>17571</v>
      </c>
    </row>
    <row r="176" spans="1:8" s="175" customFormat="1" x14ac:dyDescent="0.2">
      <c r="A176" s="175" t="s">
        <v>17261</v>
      </c>
      <c r="B176" s="175" t="s">
        <v>17572</v>
      </c>
      <c r="C176" s="175" t="s">
        <v>195</v>
      </c>
      <c r="D176" s="175" t="s">
        <v>16992</v>
      </c>
      <c r="E176" s="175" t="s">
        <v>2</v>
      </c>
      <c r="F176" s="175" t="s">
        <v>195</v>
      </c>
      <c r="H176" s="175" t="s">
        <v>17573</v>
      </c>
    </row>
    <row r="177" spans="1:8" s="175" customFormat="1" x14ac:dyDescent="0.2">
      <c r="A177" s="175" t="s">
        <v>17261</v>
      </c>
      <c r="B177" s="175" t="s">
        <v>17574</v>
      </c>
      <c r="C177" s="175" t="s">
        <v>241</v>
      </c>
      <c r="D177" s="175" t="s">
        <v>16992</v>
      </c>
      <c r="E177" s="175" t="s">
        <v>2</v>
      </c>
      <c r="F177" s="175" t="s">
        <v>241</v>
      </c>
      <c r="H177" s="175" t="s">
        <v>17575</v>
      </c>
    </row>
    <row r="178" spans="1:8" s="175" customFormat="1" x14ac:dyDescent="0.2">
      <c r="A178" s="175" t="s">
        <v>17261</v>
      </c>
      <c r="B178" s="175" t="s">
        <v>17576</v>
      </c>
      <c r="C178" s="175" t="s">
        <v>17577</v>
      </c>
      <c r="D178" s="175" t="s">
        <v>3015</v>
      </c>
      <c r="E178" s="175" t="s">
        <v>3</v>
      </c>
      <c r="F178" s="175" t="s">
        <v>61</v>
      </c>
      <c r="H178" s="175" t="s">
        <v>3016</v>
      </c>
    </row>
    <row r="179" spans="1:8" s="175" customFormat="1" x14ac:dyDescent="0.2">
      <c r="A179" s="175" t="s">
        <v>17261</v>
      </c>
      <c r="B179" s="175" t="s">
        <v>17578</v>
      </c>
      <c r="C179" s="175" t="s">
        <v>17579</v>
      </c>
      <c r="D179" s="175" t="s">
        <v>3015</v>
      </c>
      <c r="E179" s="175" t="s">
        <v>3</v>
      </c>
      <c r="F179" s="175" t="s">
        <v>103</v>
      </c>
      <c r="H179" s="175" t="s">
        <v>3020</v>
      </c>
    </row>
    <row r="180" spans="1:8" s="175" customFormat="1" x14ac:dyDescent="0.2">
      <c r="A180" s="175" t="s">
        <v>17261</v>
      </c>
      <c r="B180" s="175" t="s">
        <v>17580</v>
      </c>
      <c r="C180" s="175" t="s">
        <v>17581</v>
      </c>
      <c r="D180" s="175" t="s">
        <v>3015</v>
      </c>
      <c r="E180" s="175" t="s">
        <v>3</v>
      </c>
      <c r="F180" s="175" t="s">
        <v>147</v>
      </c>
      <c r="H180" s="175" t="s">
        <v>3024</v>
      </c>
    </row>
    <row r="181" spans="1:8" s="175" customFormat="1" x14ac:dyDescent="0.2">
      <c r="A181" s="175" t="s">
        <v>17261</v>
      </c>
      <c r="B181" s="175" t="s">
        <v>17582</v>
      </c>
      <c r="C181" s="175" t="s">
        <v>17583</v>
      </c>
      <c r="D181" s="175" t="s">
        <v>3015</v>
      </c>
      <c r="E181" s="175" t="s">
        <v>3</v>
      </c>
      <c r="F181" s="175" t="s">
        <v>196</v>
      </c>
      <c r="H181" s="175" t="s">
        <v>3028</v>
      </c>
    </row>
    <row r="182" spans="1:8" s="175" customFormat="1" x14ac:dyDescent="0.2">
      <c r="A182" s="175" t="s">
        <v>17261</v>
      </c>
      <c r="B182" s="175" t="s">
        <v>17584</v>
      </c>
      <c r="C182" s="175" t="s">
        <v>17585</v>
      </c>
      <c r="D182" s="175" t="s">
        <v>3015</v>
      </c>
      <c r="E182" s="175" t="s">
        <v>3</v>
      </c>
      <c r="F182" s="175" t="s">
        <v>242</v>
      </c>
      <c r="H182" s="175" t="s">
        <v>3032</v>
      </c>
    </row>
    <row r="183" spans="1:8" s="175" customFormat="1" x14ac:dyDescent="0.2">
      <c r="A183" s="175" t="s">
        <v>17261</v>
      </c>
      <c r="B183" s="175" t="s">
        <v>17586</v>
      </c>
      <c r="C183" s="175" t="s">
        <v>17587</v>
      </c>
      <c r="D183" s="175" t="s">
        <v>3015</v>
      </c>
      <c r="E183" s="175" t="s">
        <v>3</v>
      </c>
      <c r="F183" s="175" t="s">
        <v>284</v>
      </c>
      <c r="H183" s="175" t="s">
        <v>3036</v>
      </c>
    </row>
    <row r="184" spans="1:8" s="175" customFormat="1" x14ac:dyDescent="0.2">
      <c r="A184" s="175" t="s">
        <v>17261</v>
      </c>
      <c r="B184" s="175" t="s">
        <v>17588</v>
      </c>
      <c r="C184" s="175" t="s">
        <v>17589</v>
      </c>
      <c r="D184" s="175" t="s">
        <v>3015</v>
      </c>
      <c r="E184" s="175" t="s">
        <v>3</v>
      </c>
      <c r="F184" s="175" t="s">
        <v>320</v>
      </c>
      <c r="H184" s="175" t="s">
        <v>3040</v>
      </c>
    </row>
    <row r="185" spans="1:8" s="175" customFormat="1" x14ac:dyDescent="0.2">
      <c r="A185" s="175" t="s">
        <v>17261</v>
      </c>
      <c r="B185" s="175" t="s">
        <v>17590</v>
      </c>
      <c r="C185" s="175" t="s">
        <v>17591</v>
      </c>
      <c r="D185" s="175" t="s">
        <v>3015</v>
      </c>
      <c r="E185" s="175" t="s">
        <v>3</v>
      </c>
      <c r="F185" s="175" t="s">
        <v>357</v>
      </c>
      <c r="H185" s="175" t="s">
        <v>3044</v>
      </c>
    </row>
    <row r="186" spans="1:8" s="175" customFormat="1" x14ac:dyDescent="0.2">
      <c r="A186" s="175" t="s">
        <v>17261</v>
      </c>
      <c r="B186" s="175" t="s">
        <v>17592</v>
      </c>
      <c r="C186" s="175" t="s">
        <v>17593</v>
      </c>
      <c r="D186" s="175" t="s">
        <v>3015</v>
      </c>
      <c r="E186" s="175" t="s">
        <v>3</v>
      </c>
      <c r="F186" s="175" t="s">
        <v>392</v>
      </c>
      <c r="H186" s="175" t="s">
        <v>3048</v>
      </c>
    </row>
    <row r="187" spans="1:8" s="175" customFormat="1" x14ac:dyDescent="0.2">
      <c r="A187" s="175" t="s">
        <v>17261</v>
      </c>
      <c r="B187" s="175" t="s">
        <v>17594</v>
      </c>
      <c r="C187" s="175" t="s">
        <v>17595</v>
      </c>
      <c r="D187" s="175" t="s">
        <v>3015</v>
      </c>
      <c r="E187" s="175" t="s">
        <v>3</v>
      </c>
      <c r="F187" s="175" t="s">
        <v>428</v>
      </c>
      <c r="H187" s="175" t="s">
        <v>3052</v>
      </c>
    </row>
    <row r="188" spans="1:8" s="175" customFormat="1" x14ac:dyDescent="0.2">
      <c r="A188" s="175" t="s">
        <v>17261</v>
      </c>
      <c r="B188" s="175" t="s">
        <v>17596</v>
      </c>
      <c r="C188" s="175" t="s">
        <v>17597</v>
      </c>
      <c r="D188" s="175" t="s">
        <v>3015</v>
      </c>
      <c r="E188" s="175" t="s">
        <v>3</v>
      </c>
      <c r="F188" s="175" t="s">
        <v>462</v>
      </c>
      <c r="H188" s="175" t="s">
        <v>3056</v>
      </c>
    </row>
    <row r="189" spans="1:8" s="175" customFormat="1" x14ac:dyDescent="0.2">
      <c r="A189" s="175" t="s">
        <v>17261</v>
      </c>
      <c r="B189" s="175" t="s">
        <v>17598</v>
      </c>
      <c r="C189" s="175" t="s">
        <v>17599</v>
      </c>
      <c r="D189" s="175" t="s">
        <v>3015</v>
      </c>
      <c r="E189" s="175" t="s">
        <v>3</v>
      </c>
      <c r="F189" s="175" t="s">
        <v>496</v>
      </c>
      <c r="H189" s="175" t="s">
        <v>3058</v>
      </c>
    </row>
    <row r="190" spans="1:8" s="175" customFormat="1" x14ac:dyDescent="0.2">
      <c r="A190" s="175" t="s">
        <v>17261</v>
      </c>
      <c r="B190" s="175" t="s">
        <v>17600</v>
      </c>
      <c r="C190" s="175" t="s">
        <v>17601</v>
      </c>
      <c r="D190" s="175" t="s">
        <v>3015</v>
      </c>
      <c r="E190" s="175" t="s">
        <v>3</v>
      </c>
      <c r="F190" s="175" t="s">
        <v>522</v>
      </c>
      <c r="H190" s="175" t="s">
        <v>3062</v>
      </c>
    </row>
    <row r="191" spans="1:8" s="175" customFormat="1" x14ac:dyDescent="0.2">
      <c r="A191" s="175" t="s">
        <v>17261</v>
      </c>
      <c r="B191" s="175" t="s">
        <v>17602</v>
      </c>
      <c r="C191" s="175" t="s">
        <v>17603</v>
      </c>
      <c r="D191" s="175" t="s">
        <v>3015</v>
      </c>
      <c r="E191" s="175" t="s">
        <v>3</v>
      </c>
      <c r="F191" s="175" t="s">
        <v>556</v>
      </c>
      <c r="H191" s="175" t="s">
        <v>3066</v>
      </c>
    </row>
    <row r="192" spans="1:8" s="175" customFormat="1" x14ac:dyDescent="0.2">
      <c r="A192" s="175" t="s">
        <v>17261</v>
      </c>
      <c r="B192" s="175" t="s">
        <v>17604</v>
      </c>
      <c r="C192" s="175" t="s">
        <v>17605</v>
      </c>
      <c r="D192" s="175" t="s">
        <v>3015</v>
      </c>
      <c r="E192" s="175" t="s">
        <v>3</v>
      </c>
      <c r="F192" s="175" t="s">
        <v>588</v>
      </c>
      <c r="H192" s="175" t="s">
        <v>3070</v>
      </c>
    </row>
    <row r="193" spans="1:8" s="175" customFormat="1" x14ac:dyDescent="0.2">
      <c r="A193" s="175" t="s">
        <v>17261</v>
      </c>
      <c r="B193" s="175" t="s">
        <v>17606</v>
      </c>
      <c r="C193" s="175" t="s">
        <v>17607</v>
      </c>
      <c r="D193" s="175" t="s">
        <v>3359</v>
      </c>
      <c r="E193" s="175" t="s">
        <v>5</v>
      </c>
      <c r="F193" s="175" t="s">
        <v>63</v>
      </c>
      <c r="H193" s="175" t="s">
        <v>3360</v>
      </c>
    </row>
    <row r="194" spans="1:8" s="175" customFormat="1" x14ac:dyDescent="0.2">
      <c r="A194" s="175" t="s">
        <v>17261</v>
      </c>
      <c r="B194" s="175" t="s">
        <v>17608</v>
      </c>
      <c r="C194" s="175" t="s">
        <v>17609</v>
      </c>
      <c r="D194" s="175" t="s">
        <v>3359</v>
      </c>
      <c r="E194" s="175" t="s">
        <v>5</v>
      </c>
      <c r="F194" s="175" t="s">
        <v>105</v>
      </c>
      <c r="H194" s="175" t="s">
        <v>3364</v>
      </c>
    </row>
    <row r="195" spans="1:8" s="175" customFormat="1" x14ac:dyDescent="0.2">
      <c r="A195" s="175" t="s">
        <v>17261</v>
      </c>
      <c r="B195" s="175" t="s">
        <v>17610</v>
      </c>
      <c r="C195" s="175" t="s">
        <v>17611</v>
      </c>
      <c r="D195" s="175" t="s">
        <v>3359</v>
      </c>
      <c r="E195" s="175" t="s">
        <v>5</v>
      </c>
      <c r="F195" s="175" t="s">
        <v>149</v>
      </c>
      <c r="H195" s="175" t="s">
        <v>3368</v>
      </c>
    </row>
    <row r="196" spans="1:8" s="175" customFormat="1" x14ac:dyDescent="0.2">
      <c r="A196" s="175" t="s">
        <v>17261</v>
      </c>
      <c r="B196" s="175" t="s">
        <v>17612</v>
      </c>
      <c r="C196" s="175" t="s">
        <v>17613</v>
      </c>
      <c r="D196" s="175" t="s">
        <v>3359</v>
      </c>
      <c r="E196" s="175" t="s">
        <v>5</v>
      </c>
      <c r="F196" s="175" t="s">
        <v>197</v>
      </c>
      <c r="H196" s="175" t="s">
        <v>3372</v>
      </c>
    </row>
    <row r="197" spans="1:8" s="175" customFormat="1" x14ac:dyDescent="0.2">
      <c r="A197" s="175" t="s">
        <v>17261</v>
      </c>
      <c r="B197" s="175" t="s">
        <v>17614</v>
      </c>
      <c r="C197" s="175" t="s">
        <v>17615</v>
      </c>
      <c r="D197" s="175" t="s">
        <v>3359</v>
      </c>
      <c r="E197" s="175" t="s">
        <v>5</v>
      </c>
      <c r="F197" s="175" t="s">
        <v>243</v>
      </c>
      <c r="H197" s="175" t="s">
        <v>3376</v>
      </c>
    </row>
    <row r="198" spans="1:8" s="175" customFormat="1" x14ac:dyDescent="0.2">
      <c r="A198" s="175" t="s">
        <v>17261</v>
      </c>
      <c r="B198" s="175" t="s">
        <v>17616</v>
      </c>
      <c r="C198" s="175" t="s">
        <v>17617</v>
      </c>
      <c r="D198" s="175" t="s">
        <v>3359</v>
      </c>
      <c r="E198" s="175" t="s">
        <v>5</v>
      </c>
      <c r="F198" s="175" t="s">
        <v>286</v>
      </c>
      <c r="H198" s="175" t="s">
        <v>3380</v>
      </c>
    </row>
    <row r="199" spans="1:8" s="175" customFormat="1" x14ac:dyDescent="0.2">
      <c r="A199" s="175" t="s">
        <v>17261</v>
      </c>
      <c r="B199" s="175" t="s">
        <v>17618</v>
      </c>
      <c r="C199" s="175" t="s">
        <v>17619</v>
      </c>
      <c r="D199" s="175" t="s">
        <v>3359</v>
      </c>
      <c r="E199" s="175" t="s">
        <v>5</v>
      </c>
      <c r="F199" s="175" t="s">
        <v>322</v>
      </c>
      <c r="H199" s="175" t="s">
        <v>3382</v>
      </c>
    </row>
    <row r="200" spans="1:8" s="175" customFormat="1" x14ac:dyDescent="0.2">
      <c r="A200" s="175" t="s">
        <v>17261</v>
      </c>
      <c r="B200" s="175" t="s">
        <v>17620</v>
      </c>
      <c r="C200" s="175" t="s">
        <v>17621</v>
      </c>
      <c r="D200" s="175" t="s">
        <v>3359</v>
      </c>
      <c r="E200" s="175" t="s">
        <v>5</v>
      </c>
      <c r="F200" s="175" t="s">
        <v>358</v>
      </c>
      <c r="H200" s="175" t="s">
        <v>3386</v>
      </c>
    </row>
    <row r="201" spans="1:8" s="175" customFormat="1" x14ac:dyDescent="0.2">
      <c r="A201" s="175" t="s">
        <v>17261</v>
      </c>
      <c r="B201" s="175" t="s">
        <v>17622</v>
      </c>
      <c r="C201" s="175" t="s">
        <v>17623</v>
      </c>
      <c r="D201" s="175" t="s">
        <v>3359</v>
      </c>
      <c r="E201" s="175" t="s">
        <v>5</v>
      </c>
      <c r="F201" s="175" t="s">
        <v>394</v>
      </c>
      <c r="H201" s="175" t="s">
        <v>3390</v>
      </c>
    </row>
    <row r="202" spans="1:8" s="175" customFormat="1" x14ac:dyDescent="0.2">
      <c r="A202" s="175" t="s">
        <v>17261</v>
      </c>
      <c r="B202" s="175" t="s">
        <v>17624</v>
      </c>
      <c r="C202" s="175" t="s">
        <v>17625</v>
      </c>
      <c r="D202" s="175" t="s">
        <v>3359</v>
      </c>
      <c r="E202" s="175" t="s">
        <v>5</v>
      </c>
      <c r="F202" s="175" t="s">
        <v>429</v>
      </c>
      <c r="H202" s="175" t="s">
        <v>3394</v>
      </c>
    </row>
    <row r="203" spans="1:8" s="175" customFormat="1" x14ac:dyDescent="0.2">
      <c r="A203" s="175" t="s">
        <v>17261</v>
      </c>
      <c r="B203" s="175" t="s">
        <v>17626</v>
      </c>
      <c r="C203" s="175" t="s">
        <v>17627</v>
      </c>
      <c r="D203" s="175" t="s">
        <v>3359</v>
      </c>
      <c r="E203" s="175" t="s">
        <v>5</v>
      </c>
      <c r="F203" s="175" t="s">
        <v>463</v>
      </c>
      <c r="H203" s="175" t="s">
        <v>3398</v>
      </c>
    </row>
    <row r="204" spans="1:8" s="175" customFormat="1" x14ac:dyDescent="0.2">
      <c r="A204" s="175" t="s">
        <v>17261</v>
      </c>
      <c r="B204" s="175" t="s">
        <v>17628</v>
      </c>
      <c r="C204" s="175" t="s">
        <v>17629</v>
      </c>
      <c r="D204" s="175" t="s">
        <v>3359</v>
      </c>
      <c r="E204" s="175" t="s">
        <v>5</v>
      </c>
      <c r="F204" s="175" t="s">
        <v>337</v>
      </c>
      <c r="H204" s="175" t="s">
        <v>3402</v>
      </c>
    </row>
    <row r="205" spans="1:8" s="175" customFormat="1" x14ac:dyDescent="0.2">
      <c r="A205" s="175" t="s">
        <v>17261</v>
      </c>
      <c r="B205" s="175" t="s">
        <v>17630</v>
      </c>
      <c r="C205" s="175" t="s">
        <v>17631</v>
      </c>
      <c r="D205" s="175" t="s">
        <v>3359</v>
      </c>
      <c r="E205" s="175" t="s">
        <v>5</v>
      </c>
      <c r="F205" s="175" t="s">
        <v>524</v>
      </c>
      <c r="H205" s="175" t="s">
        <v>3406</v>
      </c>
    </row>
    <row r="206" spans="1:8" s="175" customFormat="1" x14ac:dyDescent="0.2">
      <c r="A206" s="175" t="s">
        <v>17261</v>
      </c>
      <c r="B206" s="175" t="s">
        <v>17632</v>
      </c>
      <c r="C206" s="175" t="s">
        <v>17633</v>
      </c>
      <c r="D206" s="175" t="s">
        <v>3359</v>
      </c>
      <c r="E206" s="175" t="s">
        <v>5</v>
      </c>
      <c r="F206" s="175" t="s">
        <v>557</v>
      </c>
      <c r="H206" s="175" t="s">
        <v>3410</v>
      </c>
    </row>
    <row r="207" spans="1:8" s="175" customFormat="1" x14ac:dyDescent="0.2">
      <c r="A207" s="175" t="s">
        <v>17261</v>
      </c>
      <c r="B207" s="175" t="s">
        <v>17634</v>
      </c>
      <c r="C207" s="175" t="s">
        <v>17635</v>
      </c>
      <c r="D207" s="175" t="s">
        <v>3359</v>
      </c>
      <c r="E207" s="175" t="s">
        <v>5</v>
      </c>
      <c r="F207" s="175" t="s">
        <v>590</v>
      </c>
      <c r="H207" s="175" t="s">
        <v>3414</v>
      </c>
    </row>
    <row r="208" spans="1:8" s="175" customFormat="1" x14ac:dyDescent="0.2">
      <c r="A208" s="175" t="s">
        <v>17261</v>
      </c>
      <c r="B208" s="175" t="s">
        <v>17636</v>
      </c>
      <c r="C208" s="175" t="s">
        <v>17637</v>
      </c>
      <c r="D208" s="175" t="s">
        <v>3359</v>
      </c>
      <c r="E208" s="175" t="s">
        <v>5</v>
      </c>
      <c r="F208" s="175" t="s">
        <v>625</v>
      </c>
      <c r="H208" s="175" t="s">
        <v>3418</v>
      </c>
    </row>
    <row r="209" spans="1:8" s="175" customFormat="1" x14ac:dyDescent="0.2">
      <c r="A209" s="175" t="s">
        <v>17261</v>
      </c>
      <c r="B209" s="175" t="s">
        <v>17638</v>
      </c>
      <c r="C209" s="175" t="s">
        <v>17639</v>
      </c>
      <c r="D209" s="175" t="s">
        <v>3359</v>
      </c>
      <c r="E209" s="175" t="s">
        <v>5</v>
      </c>
      <c r="F209" s="175" t="s">
        <v>660</v>
      </c>
      <c r="H209" s="175" t="s">
        <v>3422</v>
      </c>
    </row>
    <row r="210" spans="1:8" s="175" customFormat="1" x14ac:dyDescent="0.2">
      <c r="A210" s="175" t="s">
        <v>17261</v>
      </c>
      <c r="B210" s="175" t="s">
        <v>17640</v>
      </c>
      <c r="C210" s="175" t="s">
        <v>17641</v>
      </c>
      <c r="D210" s="175" t="s">
        <v>3359</v>
      </c>
      <c r="E210" s="175" t="s">
        <v>5</v>
      </c>
      <c r="F210" s="175" t="s">
        <v>690</v>
      </c>
      <c r="H210" s="175" t="s">
        <v>3426</v>
      </c>
    </row>
    <row r="211" spans="1:8" s="175" customFormat="1" x14ac:dyDescent="0.2">
      <c r="A211" s="175" t="s">
        <v>17261</v>
      </c>
      <c r="B211" s="175" t="s">
        <v>17642</v>
      </c>
      <c r="C211" s="175" t="s">
        <v>17643</v>
      </c>
      <c r="D211" s="175" t="s">
        <v>3359</v>
      </c>
      <c r="E211" s="175" t="s">
        <v>5</v>
      </c>
      <c r="F211" s="175" t="s">
        <v>720</v>
      </c>
      <c r="H211" s="175" t="s">
        <v>3430</v>
      </c>
    </row>
    <row r="212" spans="1:8" s="175" customFormat="1" x14ac:dyDescent="0.2">
      <c r="A212" s="175" t="s">
        <v>17261</v>
      </c>
      <c r="B212" s="175" t="s">
        <v>17644</v>
      </c>
      <c r="C212" s="175" t="s">
        <v>17645</v>
      </c>
      <c r="D212" s="175" t="s">
        <v>3359</v>
      </c>
      <c r="E212" s="175" t="s">
        <v>5</v>
      </c>
      <c r="F212" s="175" t="s">
        <v>744</v>
      </c>
      <c r="H212" s="175" t="s">
        <v>3434</v>
      </c>
    </row>
    <row r="213" spans="1:8" s="175" customFormat="1" x14ac:dyDescent="0.2">
      <c r="A213" s="175" t="s">
        <v>17261</v>
      </c>
      <c r="B213" s="175" t="s">
        <v>17646</v>
      </c>
      <c r="C213" s="175" t="s">
        <v>17647</v>
      </c>
      <c r="D213" s="175" t="s">
        <v>3359</v>
      </c>
      <c r="E213" s="175" t="s">
        <v>5</v>
      </c>
      <c r="F213" s="175" t="s">
        <v>775</v>
      </c>
      <c r="H213" s="175" t="s">
        <v>3438</v>
      </c>
    </row>
    <row r="214" spans="1:8" s="175" customFormat="1" x14ac:dyDescent="0.2">
      <c r="A214" s="175" t="s">
        <v>17261</v>
      </c>
      <c r="B214" s="175" t="s">
        <v>17648</v>
      </c>
      <c r="C214" s="175" t="s">
        <v>17649</v>
      </c>
      <c r="D214" s="175" t="s">
        <v>3359</v>
      </c>
      <c r="E214" s="175" t="s">
        <v>5</v>
      </c>
      <c r="F214" s="175" t="s">
        <v>799</v>
      </c>
      <c r="H214" s="175" t="s">
        <v>3442</v>
      </c>
    </row>
    <row r="215" spans="1:8" s="175" customFormat="1" x14ac:dyDescent="0.2">
      <c r="A215" s="175" t="s">
        <v>17261</v>
      </c>
      <c r="B215" s="175" t="s">
        <v>17650</v>
      </c>
      <c r="C215" s="175" t="s">
        <v>17651</v>
      </c>
      <c r="D215" s="175" t="s">
        <v>3359</v>
      </c>
      <c r="E215" s="175" t="s">
        <v>5</v>
      </c>
      <c r="F215" s="175" t="s">
        <v>827</v>
      </c>
      <c r="H215" s="175" t="s">
        <v>3446</v>
      </c>
    </row>
    <row r="216" spans="1:8" s="175" customFormat="1" x14ac:dyDescent="0.2">
      <c r="A216" s="175" t="s">
        <v>17261</v>
      </c>
      <c r="B216" s="175" t="s">
        <v>17652</v>
      </c>
      <c r="C216" s="175" t="s">
        <v>17653</v>
      </c>
      <c r="D216" s="175" t="s">
        <v>3359</v>
      </c>
      <c r="E216" s="175" t="s">
        <v>5</v>
      </c>
      <c r="F216" s="175" t="s">
        <v>855</v>
      </c>
      <c r="H216" s="175" t="s">
        <v>3450</v>
      </c>
    </row>
    <row r="217" spans="1:8" s="175" customFormat="1" x14ac:dyDescent="0.2">
      <c r="A217" s="175" t="s">
        <v>17261</v>
      </c>
      <c r="B217" s="175" t="s">
        <v>17654</v>
      </c>
      <c r="C217" s="175" t="s">
        <v>17655</v>
      </c>
      <c r="D217" s="175" t="s">
        <v>3359</v>
      </c>
      <c r="E217" s="175" t="s">
        <v>5</v>
      </c>
      <c r="F217" s="175" t="s">
        <v>879</v>
      </c>
      <c r="H217" s="175" t="s">
        <v>3454</v>
      </c>
    </row>
    <row r="218" spans="1:8" s="175" customFormat="1" x14ac:dyDescent="0.2">
      <c r="A218" s="175" t="s">
        <v>17261</v>
      </c>
      <c r="B218" s="175" t="s">
        <v>17656</v>
      </c>
      <c r="C218" s="175" t="s">
        <v>17657</v>
      </c>
      <c r="D218" s="175" t="s">
        <v>3359</v>
      </c>
      <c r="E218" s="175" t="s">
        <v>5</v>
      </c>
      <c r="F218" s="175" t="s">
        <v>902</v>
      </c>
      <c r="H218" s="175" t="s">
        <v>3458</v>
      </c>
    </row>
    <row r="219" spans="1:8" s="175" customFormat="1" x14ac:dyDescent="0.2">
      <c r="A219" s="175" t="s">
        <v>17261</v>
      </c>
      <c r="B219" s="175" t="s">
        <v>17658</v>
      </c>
      <c r="C219" s="175" t="s">
        <v>17659</v>
      </c>
      <c r="D219" s="175" t="s">
        <v>3359</v>
      </c>
      <c r="E219" s="175" t="s">
        <v>5</v>
      </c>
      <c r="F219" s="175" t="s">
        <v>928</v>
      </c>
      <c r="H219" s="175" t="s">
        <v>3462</v>
      </c>
    </row>
    <row r="220" spans="1:8" s="175" customFormat="1" x14ac:dyDescent="0.2">
      <c r="A220" s="175" t="s">
        <v>17261</v>
      </c>
      <c r="B220" s="175" t="s">
        <v>17660</v>
      </c>
      <c r="C220" s="175" t="s">
        <v>17661</v>
      </c>
      <c r="D220" s="175" t="s">
        <v>3359</v>
      </c>
      <c r="E220" s="175" t="s">
        <v>5</v>
      </c>
      <c r="F220" s="175" t="s">
        <v>955</v>
      </c>
      <c r="H220" s="175" t="s">
        <v>3466</v>
      </c>
    </row>
    <row r="221" spans="1:8" s="175" customFormat="1" x14ac:dyDescent="0.2">
      <c r="A221" s="175" t="s">
        <v>17261</v>
      </c>
      <c r="B221" s="175" t="s">
        <v>17662</v>
      </c>
      <c r="C221" s="175" t="s">
        <v>30</v>
      </c>
      <c r="D221" s="175" t="s">
        <v>3359</v>
      </c>
      <c r="E221" s="175" t="s">
        <v>5</v>
      </c>
      <c r="F221" s="175" t="s">
        <v>979</v>
      </c>
      <c r="H221" s="175" t="s">
        <v>3470</v>
      </c>
    </row>
    <row r="222" spans="1:8" s="175" customFormat="1" x14ac:dyDescent="0.2">
      <c r="A222" s="175" t="s">
        <v>17261</v>
      </c>
      <c r="B222" s="175" t="s">
        <v>17663</v>
      </c>
      <c r="C222" s="175" t="s">
        <v>17664</v>
      </c>
      <c r="D222" s="175" t="s">
        <v>3359</v>
      </c>
      <c r="E222" s="175" t="s">
        <v>5</v>
      </c>
      <c r="F222" s="175" t="s">
        <v>420</v>
      </c>
      <c r="H222" s="175" t="s">
        <v>3474</v>
      </c>
    </row>
    <row r="223" spans="1:8" s="175" customFormat="1" x14ac:dyDescent="0.2">
      <c r="A223" s="175" t="s">
        <v>17261</v>
      </c>
      <c r="B223" s="175" t="s">
        <v>17665</v>
      </c>
      <c r="C223" s="175" t="s">
        <v>17666</v>
      </c>
      <c r="D223" s="175" t="s">
        <v>3359</v>
      </c>
      <c r="E223" s="175" t="s">
        <v>5</v>
      </c>
      <c r="F223" s="175" t="s">
        <v>1026</v>
      </c>
      <c r="H223" s="175" t="s">
        <v>3476</v>
      </c>
    </row>
    <row r="224" spans="1:8" s="175" customFormat="1" x14ac:dyDescent="0.2">
      <c r="A224" s="175" t="s">
        <v>17261</v>
      </c>
      <c r="B224" s="175" t="s">
        <v>17667</v>
      </c>
      <c r="C224" s="175" t="s">
        <v>17668</v>
      </c>
      <c r="D224" s="175" t="s">
        <v>3359</v>
      </c>
      <c r="E224" s="175" t="s">
        <v>5</v>
      </c>
      <c r="F224" s="175" t="s">
        <v>1047</v>
      </c>
      <c r="H224" s="175" t="s">
        <v>3480</v>
      </c>
    </row>
    <row r="225" spans="1:8" s="175" customFormat="1" x14ac:dyDescent="0.2">
      <c r="A225" s="175" t="s">
        <v>17261</v>
      </c>
      <c r="B225" s="175" t="s">
        <v>17669</v>
      </c>
      <c r="C225" s="175" t="s">
        <v>17670</v>
      </c>
      <c r="D225" s="175" t="s">
        <v>3359</v>
      </c>
      <c r="E225" s="175" t="s">
        <v>5</v>
      </c>
      <c r="F225" s="175" t="s">
        <v>1073</v>
      </c>
      <c r="H225" s="175" t="s">
        <v>3484</v>
      </c>
    </row>
    <row r="226" spans="1:8" s="175" customFormat="1" x14ac:dyDescent="0.2">
      <c r="A226" s="175" t="s">
        <v>17261</v>
      </c>
      <c r="B226" s="175" t="s">
        <v>17671</v>
      </c>
      <c r="C226" s="175" t="s">
        <v>17672</v>
      </c>
      <c r="D226" s="175" t="s">
        <v>3359</v>
      </c>
      <c r="E226" s="175" t="s">
        <v>5</v>
      </c>
      <c r="F226" s="175" t="s">
        <v>1098</v>
      </c>
      <c r="H226" s="175" t="s">
        <v>3486</v>
      </c>
    </row>
    <row r="227" spans="1:8" s="175" customFormat="1" x14ac:dyDescent="0.2">
      <c r="A227" s="175" t="s">
        <v>17261</v>
      </c>
      <c r="B227" s="175" t="s">
        <v>17673</v>
      </c>
      <c r="C227" s="175" t="s">
        <v>17674</v>
      </c>
      <c r="D227" s="175" t="s">
        <v>3359</v>
      </c>
      <c r="E227" s="175" t="s">
        <v>5</v>
      </c>
      <c r="F227" s="175" t="s">
        <v>1115</v>
      </c>
      <c r="H227" s="175" t="s">
        <v>3490</v>
      </c>
    </row>
    <row r="228" spans="1:8" s="175" customFormat="1" x14ac:dyDescent="0.2">
      <c r="A228" s="175" t="s">
        <v>17261</v>
      </c>
      <c r="B228" s="175" t="s">
        <v>17675</v>
      </c>
      <c r="C228" s="175" t="s">
        <v>17676</v>
      </c>
      <c r="D228" s="175" t="s">
        <v>3359</v>
      </c>
      <c r="E228" s="175" t="s">
        <v>5</v>
      </c>
      <c r="F228" s="175" t="s">
        <v>1140</v>
      </c>
      <c r="H228" s="175" t="s">
        <v>3492</v>
      </c>
    </row>
    <row r="229" spans="1:8" s="175" customFormat="1" x14ac:dyDescent="0.2">
      <c r="A229" s="175" t="s">
        <v>17261</v>
      </c>
      <c r="B229" s="175" t="s">
        <v>17677</v>
      </c>
      <c r="C229" s="175" t="s">
        <v>17678</v>
      </c>
      <c r="D229" s="175" t="s">
        <v>3359</v>
      </c>
      <c r="E229" s="175" t="s">
        <v>5</v>
      </c>
      <c r="F229" s="175" t="s">
        <v>1160</v>
      </c>
      <c r="H229" s="175" t="s">
        <v>3496</v>
      </c>
    </row>
    <row r="230" spans="1:8" s="175" customFormat="1" x14ac:dyDescent="0.2">
      <c r="A230" s="175" t="s">
        <v>17261</v>
      </c>
      <c r="B230" s="175" t="s">
        <v>17679</v>
      </c>
      <c r="C230" s="175" t="s">
        <v>17680</v>
      </c>
      <c r="D230" s="175" t="s">
        <v>3359</v>
      </c>
      <c r="E230" s="175" t="s">
        <v>5</v>
      </c>
      <c r="F230" s="175" t="s">
        <v>1184</v>
      </c>
      <c r="H230" s="175" t="s">
        <v>3498</v>
      </c>
    </row>
    <row r="231" spans="1:8" s="175" customFormat="1" x14ac:dyDescent="0.2">
      <c r="A231" s="175" t="s">
        <v>17261</v>
      </c>
      <c r="B231" s="175" t="s">
        <v>17681</v>
      </c>
      <c r="C231" s="175" t="s">
        <v>17682</v>
      </c>
      <c r="D231" s="175" t="s">
        <v>3359</v>
      </c>
      <c r="E231" s="175" t="s">
        <v>5</v>
      </c>
      <c r="F231" s="175" t="s">
        <v>1206</v>
      </c>
      <c r="H231" s="175" t="s">
        <v>3502</v>
      </c>
    </row>
    <row r="232" spans="1:8" s="175" customFormat="1" x14ac:dyDescent="0.2">
      <c r="A232" s="175" t="s">
        <v>17261</v>
      </c>
      <c r="B232" s="175" t="s">
        <v>17683</v>
      </c>
      <c r="C232" s="175" t="s">
        <v>17684</v>
      </c>
      <c r="D232" s="175" t="s">
        <v>3359</v>
      </c>
      <c r="E232" s="175" t="s">
        <v>5</v>
      </c>
      <c r="F232" s="175" t="s">
        <v>1224</v>
      </c>
      <c r="H232" s="175" t="s">
        <v>3506</v>
      </c>
    </row>
    <row r="233" spans="1:8" s="175" customFormat="1" x14ac:dyDescent="0.2">
      <c r="A233" s="175" t="s">
        <v>17261</v>
      </c>
      <c r="B233" s="175" t="s">
        <v>17685</v>
      </c>
      <c r="C233" s="175" t="s">
        <v>17686</v>
      </c>
      <c r="D233" s="175" t="s">
        <v>3359</v>
      </c>
      <c r="E233" s="175" t="s">
        <v>5</v>
      </c>
      <c r="F233" s="175" t="s">
        <v>1248</v>
      </c>
      <c r="H233" s="175" t="s">
        <v>3508</v>
      </c>
    </row>
    <row r="234" spans="1:8" s="175" customFormat="1" x14ac:dyDescent="0.2">
      <c r="A234" s="175" t="s">
        <v>17261</v>
      </c>
      <c r="B234" s="175" t="s">
        <v>17687</v>
      </c>
      <c r="C234" s="175" t="s">
        <v>17688</v>
      </c>
      <c r="D234" s="175" t="s">
        <v>3359</v>
      </c>
      <c r="E234" s="175" t="s">
        <v>5</v>
      </c>
      <c r="F234" s="175" t="s">
        <v>1264</v>
      </c>
      <c r="H234" s="175" t="s">
        <v>3512</v>
      </c>
    </row>
    <row r="235" spans="1:8" s="175" customFormat="1" x14ac:dyDescent="0.2">
      <c r="A235" s="175" t="s">
        <v>17261</v>
      </c>
      <c r="B235" s="175" t="s">
        <v>17689</v>
      </c>
      <c r="C235" s="175" t="s">
        <v>17690</v>
      </c>
      <c r="D235" s="175" t="s">
        <v>3359</v>
      </c>
      <c r="E235" s="175" t="s">
        <v>5</v>
      </c>
      <c r="F235" s="175" t="s">
        <v>1286</v>
      </c>
      <c r="H235" s="175" t="s">
        <v>3516</v>
      </c>
    </row>
    <row r="236" spans="1:8" s="175" customFormat="1" x14ac:dyDescent="0.2">
      <c r="A236" s="175" t="s">
        <v>17261</v>
      </c>
      <c r="B236" s="175" t="s">
        <v>17691</v>
      </c>
      <c r="C236" s="175" t="s">
        <v>17601</v>
      </c>
      <c r="D236" s="175" t="s">
        <v>3359</v>
      </c>
      <c r="E236" s="175" t="s">
        <v>5</v>
      </c>
      <c r="F236" s="175" t="s">
        <v>522</v>
      </c>
      <c r="H236" s="175" t="s">
        <v>3520</v>
      </c>
    </row>
    <row r="237" spans="1:8" s="175" customFormat="1" x14ac:dyDescent="0.2">
      <c r="A237" s="175" t="s">
        <v>17261</v>
      </c>
      <c r="B237" s="175" t="s">
        <v>17692</v>
      </c>
      <c r="C237" s="175" t="s">
        <v>17693</v>
      </c>
      <c r="D237" s="175" t="s">
        <v>3359</v>
      </c>
      <c r="E237" s="175" t="s">
        <v>5</v>
      </c>
      <c r="F237" s="175" t="s">
        <v>1326</v>
      </c>
      <c r="H237" s="175" t="s">
        <v>3524</v>
      </c>
    </row>
    <row r="238" spans="1:8" s="175" customFormat="1" x14ac:dyDescent="0.2">
      <c r="A238" s="175" t="s">
        <v>17261</v>
      </c>
      <c r="B238" s="175" t="s">
        <v>17694</v>
      </c>
      <c r="C238" s="175" t="s">
        <v>17695</v>
      </c>
      <c r="D238" s="175" t="s">
        <v>3359</v>
      </c>
      <c r="E238" s="175" t="s">
        <v>5</v>
      </c>
      <c r="F238" s="175" t="s">
        <v>964</v>
      </c>
      <c r="H238" s="175" t="s">
        <v>3528</v>
      </c>
    </row>
    <row r="239" spans="1:8" s="175" customFormat="1" x14ac:dyDescent="0.2">
      <c r="A239" s="175" t="s">
        <v>17261</v>
      </c>
      <c r="B239" s="175" t="s">
        <v>17696</v>
      </c>
      <c r="C239" s="175" t="s">
        <v>17697</v>
      </c>
      <c r="D239" s="175" t="s">
        <v>3359</v>
      </c>
      <c r="E239" s="175" t="s">
        <v>5</v>
      </c>
      <c r="F239" s="175" t="s">
        <v>1363</v>
      </c>
      <c r="H239" s="175" t="s">
        <v>3532</v>
      </c>
    </row>
    <row r="240" spans="1:8" s="175" customFormat="1" x14ac:dyDescent="0.2">
      <c r="A240" s="175" t="s">
        <v>17261</v>
      </c>
      <c r="B240" s="175" t="s">
        <v>17698</v>
      </c>
      <c r="C240" s="175" t="s">
        <v>17699</v>
      </c>
      <c r="D240" s="175" t="s">
        <v>3359</v>
      </c>
      <c r="E240" s="175" t="s">
        <v>5</v>
      </c>
      <c r="F240" s="175" t="s">
        <v>1385</v>
      </c>
      <c r="H240" s="175" t="s">
        <v>3536</v>
      </c>
    </row>
    <row r="241" spans="1:8" s="175" customFormat="1" x14ac:dyDescent="0.2">
      <c r="A241" s="175" t="s">
        <v>17261</v>
      </c>
      <c r="B241" s="175" t="s">
        <v>17700</v>
      </c>
      <c r="C241" s="175" t="s">
        <v>17701</v>
      </c>
      <c r="D241" s="175" t="s">
        <v>3359</v>
      </c>
      <c r="E241" s="175" t="s">
        <v>5</v>
      </c>
      <c r="F241" s="175" t="s">
        <v>1402</v>
      </c>
      <c r="H241" s="175" t="s">
        <v>3540</v>
      </c>
    </row>
    <row r="242" spans="1:8" s="175" customFormat="1" x14ac:dyDescent="0.2">
      <c r="A242" s="175" t="s">
        <v>17261</v>
      </c>
      <c r="B242" s="175" t="s">
        <v>17702</v>
      </c>
      <c r="C242" s="175" t="s">
        <v>17703</v>
      </c>
      <c r="D242" s="175" t="s">
        <v>3359</v>
      </c>
      <c r="E242" s="175" t="s">
        <v>5</v>
      </c>
      <c r="F242" s="175" t="s">
        <v>1420</v>
      </c>
      <c r="H242" s="175" t="s">
        <v>3544</v>
      </c>
    </row>
    <row r="243" spans="1:8" s="175" customFormat="1" x14ac:dyDescent="0.2">
      <c r="A243" s="175" t="s">
        <v>17261</v>
      </c>
      <c r="B243" s="175" t="s">
        <v>17704</v>
      </c>
      <c r="C243" s="175" t="s">
        <v>17705</v>
      </c>
      <c r="D243" s="175" t="s">
        <v>3359</v>
      </c>
      <c r="E243" s="175" t="s">
        <v>5</v>
      </c>
      <c r="F243" s="175" t="s">
        <v>1444</v>
      </c>
      <c r="H243" s="175" t="s">
        <v>3548</v>
      </c>
    </row>
    <row r="244" spans="1:8" s="175" customFormat="1" x14ac:dyDescent="0.2">
      <c r="A244" s="175" t="s">
        <v>17261</v>
      </c>
      <c r="B244" s="175" t="s">
        <v>17706</v>
      </c>
      <c r="C244" s="175" t="s">
        <v>17707</v>
      </c>
      <c r="D244" s="175" t="s">
        <v>3359</v>
      </c>
      <c r="E244" s="175" t="s">
        <v>5</v>
      </c>
      <c r="F244" s="175" t="s">
        <v>1462</v>
      </c>
      <c r="H244" s="175" t="s">
        <v>3552</v>
      </c>
    </row>
    <row r="245" spans="1:8" s="175" customFormat="1" x14ac:dyDescent="0.2">
      <c r="A245" s="175" t="s">
        <v>17261</v>
      </c>
      <c r="B245" s="175" t="s">
        <v>17708</v>
      </c>
      <c r="C245" s="175" t="s">
        <v>17709</v>
      </c>
      <c r="D245" s="175" t="s">
        <v>3359</v>
      </c>
      <c r="E245" s="175" t="s">
        <v>5</v>
      </c>
      <c r="F245" s="175" t="s">
        <v>1482</v>
      </c>
      <c r="H245" s="175" t="s">
        <v>3556</v>
      </c>
    </row>
    <row r="246" spans="1:8" s="175" customFormat="1" x14ac:dyDescent="0.2">
      <c r="A246" s="175" t="s">
        <v>17261</v>
      </c>
      <c r="B246" s="175" t="s">
        <v>17710</v>
      </c>
      <c r="C246" s="175" t="s">
        <v>17711</v>
      </c>
      <c r="D246" s="175" t="s">
        <v>3359</v>
      </c>
      <c r="E246" s="175" t="s">
        <v>5</v>
      </c>
      <c r="F246" s="175" t="s">
        <v>1500</v>
      </c>
      <c r="H246" s="175" t="s">
        <v>3560</v>
      </c>
    </row>
    <row r="247" spans="1:8" s="175" customFormat="1" x14ac:dyDescent="0.2">
      <c r="A247" s="175" t="s">
        <v>17261</v>
      </c>
      <c r="B247" s="175" t="s">
        <v>17712</v>
      </c>
      <c r="C247" s="175" t="s">
        <v>17713</v>
      </c>
      <c r="D247" s="175" t="s">
        <v>3359</v>
      </c>
      <c r="E247" s="175" t="s">
        <v>5</v>
      </c>
      <c r="F247" s="175" t="s">
        <v>1521</v>
      </c>
      <c r="H247" s="175" t="s">
        <v>3564</v>
      </c>
    </row>
    <row r="248" spans="1:8" s="175" customFormat="1" x14ac:dyDescent="0.2">
      <c r="A248" s="175" t="s">
        <v>17261</v>
      </c>
      <c r="B248" s="175" t="s">
        <v>17714</v>
      </c>
      <c r="C248" s="175" t="s">
        <v>17715</v>
      </c>
      <c r="D248" s="175" t="s">
        <v>3359</v>
      </c>
      <c r="E248" s="175" t="s">
        <v>5</v>
      </c>
      <c r="F248" s="175" t="s">
        <v>1543</v>
      </c>
      <c r="H248" s="175" t="s">
        <v>3568</v>
      </c>
    </row>
    <row r="249" spans="1:8" s="175" customFormat="1" x14ac:dyDescent="0.2">
      <c r="A249" s="175" t="s">
        <v>17261</v>
      </c>
      <c r="B249" s="175" t="s">
        <v>17716</v>
      </c>
      <c r="C249" s="175" t="s">
        <v>17717</v>
      </c>
      <c r="D249" s="175" t="s">
        <v>3359</v>
      </c>
      <c r="E249" s="175" t="s">
        <v>5</v>
      </c>
      <c r="F249" s="175" t="s">
        <v>1558</v>
      </c>
      <c r="H249" s="175" t="s">
        <v>3572</v>
      </c>
    </row>
    <row r="250" spans="1:8" s="175" customFormat="1" x14ac:dyDescent="0.2">
      <c r="A250" s="175" t="s">
        <v>17261</v>
      </c>
      <c r="B250" s="175" t="s">
        <v>17718</v>
      </c>
      <c r="C250" s="175" t="s">
        <v>17719</v>
      </c>
      <c r="D250" s="175" t="s">
        <v>3359</v>
      </c>
      <c r="E250" s="175" t="s">
        <v>5</v>
      </c>
      <c r="F250" s="175" t="s">
        <v>1571</v>
      </c>
      <c r="H250" s="175" t="s">
        <v>3574</v>
      </c>
    </row>
    <row r="251" spans="1:8" s="175" customFormat="1" x14ac:dyDescent="0.2">
      <c r="A251" s="175" t="s">
        <v>17261</v>
      </c>
      <c r="B251" s="175" t="s">
        <v>17720</v>
      </c>
      <c r="C251" s="175" t="s">
        <v>17721</v>
      </c>
      <c r="D251" s="175" t="s">
        <v>3579</v>
      </c>
      <c r="E251" s="175" t="s">
        <v>6</v>
      </c>
      <c r="F251" s="175" t="s">
        <v>64</v>
      </c>
      <c r="H251" s="175" t="s">
        <v>3580</v>
      </c>
    </row>
    <row r="252" spans="1:8" s="175" customFormat="1" x14ac:dyDescent="0.2">
      <c r="A252" s="175" t="s">
        <v>17261</v>
      </c>
      <c r="B252" s="175" t="s">
        <v>17722</v>
      </c>
      <c r="C252" s="175" t="s">
        <v>17723</v>
      </c>
      <c r="D252" s="175" t="s">
        <v>3579</v>
      </c>
      <c r="E252" s="175" t="s">
        <v>6</v>
      </c>
      <c r="F252" s="175" t="s">
        <v>106</v>
      </c>
      <c r="H252" s="175" t="s">
        <v>3584</v>
      </c>
    </row>
    <row r="253" spans="1:8" s="175" customFormat="1" x14ac:dyDescent="0.2">
      <c r="A253" s="175" t="s">
        <v>17261</v>
      </c>
      <c r="B253" s="175" t="s">
        <v>17724</v>
      </c>
      <c r="C253" s="175" t="s">
        <v>17725</v>
      </c>
      <c r="D253" s="175" t="s">
        <v>3579</v>
      </c>
      <c r="E253" s="175" t="s">
        <v>6</v>
      </c>
      <c r="F253" s="175" t="s">
        <v>150</v>
      </c>
      <c r="H253" s="175" t="s">
        <v>3586</v>
      </c>
    </row>
    <row r="254" spans="1:8" s="175" customFormat="1" x14ac:dyDescent="0.2">
      <c r="A254" s="175" t="s">
        <v>17261</v>
      </c>
      <c r="B254" s="175" t="s">
        <v>17726</v>
      </c>
      <c r="C254" s="175" t="s">
        <v>17727</v>
      </c>
      <c r="D254" s="175" t="s">
        <v>3579</v>
      </c>
      <c r="E254" s="175" t="s">
        <v>6</v>
      </c>
      <c r="F254" s="175" t="s">
        <v>198</v>
      </c>
      <c r="H254" s="175" t="s">
        <v>3590</v>
      </c>
    </row>
    <row r="255" spans="1:8" s="175" customFormat="1" x14ac:dyDescent="0.2">
      <c r="A255" s="175" t="s">
        <v>17261</v>
      </c>
      <c r="B255" s="175" t="s">
        <v>17728</v>
      </c>
      <c r="C255" s="175" t="s">
        <v>17729</v>
      </c>
      <c r="D255" s="175" t="s">
        <v>3579</v>
      </c>
      <c r="E255" s="175" t="s">
        <v>6</v>
      </c>
      <c r="F255" s="175" t="s">
        <v>244</v>
      </c>
      <c r="H255" s="175" t="s">
        <v>3594</v>
      </c>
    </row>
    <row r="256" spans="1:8" s="175" customFormat="1" x14ac:dyDescent="0.2">
      <c r="A256" s="175" t="s">
        <v>17261</v>
      </c>
      <c r="B256" s="175" t="s">
        <v>17730</v>
      </c>
      <c r="C256" s="175" t="s">
        <v>17731</v>
      </c>
      <c r="D256" s="175" t="s">
        <v>3579</v>
      </c>
      <c r="E256" s="175" t="s">
        <v>6</v>
      </c>
      <c r="F256" s="175" t="s">
        <v>287</v>
      </c>
      <c r="H256" s="175" t="s">
        <v>3598</v>
      </c>
    </row>
    <row r="257" spans="1:8" s="175" customFormat="1" x14ac:dyDescent="0.2">
      <c r="A257" s="175" t="s">
        <v>17261</v>
      </c>
      <c r="B257" s="175" t="s">
        <v>17732</v>
      </c>
      <c r="C257" s="175" t="s">
        <v>17733</v>
      </c>
      <c r="D257" s="175" t="s">
        <v>3579</v>
      </c>
      <c r="E257" s="175" t="s">
        <v>6</v>
      </c>
      <c r="F257" s="175" t="s">
        <v>323</v>
      </c>
      <c r="H257" s="175" t="s">
        <v>3602</v>
      </c>
    </row>
    <row r="258" spans="1:8" s="175" customFormat="1" x14ac:dyDescent="0.2">
      <c r="A258" s="175" t="s">
        <v>17261</v>
      </c>
      <c r="B258" s="175" t="s">
        <v>17734</v>
      </c>
      <c r="C258" s="175" t="s">
        <v>17735</v>
      </c>
      <c r="D258" s="175" t="s">
        <v>3579</v>
      </c>
      <c r="E258" s="175" t="s">
        <v>6</v>
      </c>
      <c r="F258" s="175" t="s">
        <v>359</v>
      </c>
      <c r="H258" s="175" t="s">
        <v>3604</v>
      </c>
    </row>
    <row r="259" spans="1:8" s="175" customFormat="1" x14ac:dyDescent="0.2">
      <c r="A259" s="175" t="s">
        <v>17261</v>
      </c>
      <c r="B259" s="175" t="s">
        <v>17736</v>
      </c>
      <c r="C259" s="175" t="s">
        <v>17737</v>
      </c>
      <c r="D259" s="175" t="s">
        <v>3579</v>
      </c>
      <c r="E259" s="175" t="s">
        <v>6</v>
      </c>
      <c r="F259" s="175" t="s">
        <v>395</v>
      </c>
      <c r="H259" s="175" t="s">
        <v>3608</v>
      </c>
    </row>
    <row r="260" spans="1:8" s="175" customFormat="1" x14ac:dyDescent="0.2">
      <c r="A260" s="175" t="s">
        <v>17261</v>
      </c>
      <c r="B260" s="175" t="s">
        <v>17738</v>
      </c>
      <c r="C260" s="175" t="s">
        <v>17739</v>
      </c>
      <c r="D260" s="175" t="s">
        <v>3579</v>
      </c>
      <c r="E260" s="175" t="s">
        <v>6</v>
      </c>
      <c r="F260" s="175" t="s">
        <v>430</v>
      </c>
      <c r="H260" s="175" t="s">
        <v>3612</v>
      </c>
    </row>
    <row r="261" spans="1:8" s="175" customFormat="1" x14ac:dyDescent="0.2">
      <c r="A261" s="175" t="s">
        <v>17261</v>
      </c>
      <c r="B261" s="175" t="s">
        <v>17740</v>
      </c>
      <c r="C261" s="175" t="s">
        <v>17741</v>
      </c>
      <c r="D261" s="175" t="s">
        <v>3579</v>
      </c>
      <c r="E261" s="175" t="s">
        <v>6</v>
      </c>
      <c r="F261" s="175" t="s">
        <v>464</v>
      </c>
      <c r="H261" s="175" t="s">
        <v>3614</v>
      </c>
    </row>
    <row r="262" spans="1:8" s="175" customFormat="1" x14ac:dyDescent="0.2">
      <c r="A262" s="175" t="s">
        <v>17261</v>
      </c>
      <c r="B262" s="175" t="s">
        <v>17742</v>
      </c>
      <c r="C262" s="175" t="s">
        <v>17743</v>
      </c>
      <c r="D262" s="175" t="s">
        <v>3579</v>
      </c>
      <c r="E262" s="175" t="s">
        <v>6</v>
      </c>
      <c r="F262" s="175" t="s">
        <v>498</v>
      </c>
      <c r="H262" s="175" t="s">
        <v>3618</v>
      </c>
    </row>
    <row r="263" spans="1:8" s="175" customFormat="1" x14ac:dyDescent="0.2">
      <c r="A263" s="175" t="s">
        <v>17261</v>
      </c>
      <c r="B263" s="175" t="s">
        <v>17744</v>
      </c>
      <c r="C263" s="175" t="s">
        <v>17745</v>
      </c>
      <c r="D263" s="175" t="s">
        <v>3579</v>
      </c>
      <c r="E263" s="175" t="s">
        <v>6</v>
      </c>
      <c r="F263" s="175" t="s">
        <v>525</v>
      </c>
      <c r="H263" s="175" t="s">
        <v>3622</v>
      </c>
    </row>
    <row r="264" spans="1:8" s="175" customFormat="1" x14ac:dyDescent="0.2">
      <c r="A264" s="175" t="s">
        <v>17261</v>
      </c>
      <c r="B264" s="175" t="s">
        <v>17746</v>
      </c>
      <c r="C264" s="175" t="s">
        <v>17747</v>
      </c>
      <c r="D264" s="175" t="s">
        <v>3579</v>
      </c>
      <c r="E264" s="175" t="s">
        <v>6</v>
      </c>
      <c r="F264" s="175" t="s">
        <v>558</v>
      </c>
      <c r="H264" s="175" t="s">
        <v>3626</v>
      </c>
    </row>
    <row r="265" spans="1:8" s="175" customFormat="1" x14ac:dyDescent="0.2">
      <c r="A265" s="175" t="s">
        <v>17261</v>
      </c>
      <c r="B265" s="175" t="s">
        <v>17748</v>
      </c>
      <c r="C265" s="175" t="s">
        <v>17749</v>
      </c>
      <c r="D265" s="175" t="s">
        <v>3579</v>
      </c>
      <c r="E265" s="175" t="s">
        <v>6</v>
      </c>
      <c r="F265" s="175" t="s">
        <v>408</v>
      </c>
      <c r="H265" s="175" t="s">
        <v>3630</v>
      </c>
    </row>
    <row r="266" spans="1:8" s="175" customFormat="1" x14ac:dyDescent="0.2">
      <c r="A266" s="175" t="s">
        <v>17261</v>
      </c>
      <c r="B266" s="175" t="s">
        <v>17750</v>
      </c>
      <c r="C266" s="175" t="s">
        <v>17751</v>
      </c>
      <c r="D266" s="175" t="s">
        <v>3579</v>
      </c>
      <c r="E266" s="175" t="s">
        <v>6</v>
      </c>
      <c r="F266" s="175" t="s">
        <v>626</v>
      </c>
      <c r="H266" s="175" t="s">
        <v>3634</v>
      </c>
    </row>
    <row r="267" spans="1:8" s="175" customFormat="1" x14ac:dyDescent="0.2">
      <c r="A267" s="175" t="s">
        <v>17261</v>
      </c>
      <c r="B267" s="175" t="s">
        <v>17752</v>
      </c>
      <c r="C267" s="175" t="s">
        <v>17753</v>
      </c>
      <c r="D267" s="175" t="s">
        <v>3579</v>
      </c>
      <c r="E267" s="175" t="s">
        <v>6</v>
      </c>
      <c r="F267" s="175" t="s">
        <v>661</v>
      </c>
      <c r="H267" s="175" t="s">
        <v>3636</v>
      </c>
    </row>
    <row r="268" spans="1:8" s="175" customFormat="1" x14ac:dyDescent="0.2">
      <c r="A268" s="175" t="s">
        <v>17261</v>
      </c>
      <c r="B268" s="175" t="s">
        <v>17754</v>
      </c>
      <c r="C268" s="175" t="s">
        <v>17755</v>
      </c>
      <c r="D268" s="175" t="s">
        <v>3579</v>
      </c>
      <c r="E268" s="175" t="s">
        <v>6</v>
      </c>
      <c r="F268" s="175" t="s">
        <v>691</v>
      </c>
      <c r="H268" s="175" t="s">
        <v>3640</v>
      </c>
    </row>
    <row r="269" spans="1:8" s="175" customFormat="1" x14ac:dyDescent="0.2">
      <c r="A269" s="175" t="s">
        <v>17261</v>
      </c>
      <c r="B269" s="175" t="s">
        <v>17756</v>
      </c>
      <c r="C269" s="175" t="s">
        <v>17757</v>
      </c>
      <c r="D269" s="175" t="s">
        <v>3579</v>
      </c>
      <c r="E269" s="175" t="s">
        <v>6</v>
      </c>
      <c r="F269" s="175" t="s">
        <v>169</v>
      </c>
      <c r="H269" s="175" t="s">
        <v>3642</v>
      </c>
    </row>
    <row r="270" spans="1:8" s="175" customFormat="1" x14ac:dyDescent="0.2">
      <c r="A270" s="175" t="s">
        <v>17261</v>
      </c>
      <c r="B270" s="175" t="s">
        <v>17758</v>
      </c>
      <c r="C270" s="175" t="s">
        <v>17759</v>
      </c>
      <c r="D270" s="175" t="s">
        <v>3579</v>
      </c>
      <c r="E270" s="175" t="s">
        <v>6</v>
      </c>
      <c r="F270" s="175" t="s">
        <v>745</v>
      </c>
      <c r="H270" s="175" t="s">
        <v>3646</v>
      </c>
    </row>
    <row r="271" spans="1:8" s="175" customFormat="1" x14ac:dyDescent="0.2">
      <c r="A271" s="175" t="s">
        <v>17261</v>
      </c>
      <c r="B271" s="175" t="s">
        <v>17760</v>
      </c>
      <c r="C271" s="175" t="s">
        <v>17761</v>
      </c>
      <c r="D271" s="175" t="s">
        <v>3579</v>
      </c>
      <c r="E271" s="175" t="s">
        <v>6</v>
      </c>
      <c r="F271" s="175" t="s">
        <v>776</v>
      </c>
      <c r="H271" s="175" t="s">
        <v>3648</v>
      </c>
    </row>
    <row r="272" spans="1:8" s="175" customFormat="1" x14ac:dyDescent="0.2">
      <c r="A272" s="175" t="s">
        <v>17261</v>
      </c>
      <c r="B272" s="175" t="s">
        <v>17762</v>
      </c>
      <c r="C272" s="175" t="s">
        <v>17763</v>
      </c>
      <c r="D272" s="175" t="s">
        <v>3579</v>
      </c>
      <c r="E272" s="175" t="s">
        <v>6</v>
      </c>
      <c r="F272" s="175" t="s">
        <v>800</v>
      </c>
      <c r="H272" s="175" t="s">
        <v>3652</v>
      </c>
    </row>
    <row r="273" spans="1:8" s="175" customFormat="1" x14ac:dyDescent="0.2">
      <c r="A273" s="175" t="s">
        <v>17261</v>
      </c>
      <c r="B273" s="175" t="s">
        <v>17764</v>
      </c>
      <c r="C273" s="175" t="s">
        <v>17765</v>
      </c>
      <c r="D273" s="175" t="s">
        <v>3579</v>
      </c>
      <c r="E273" s="175" t="s">
        <v>6</v>
      </c>
      <c r="F273" s="175" t="s">
        <v>353</v>
      </c>
      <c r="H273" s="175" t="s">
        <v>3656</v>
      </c>
    </row>
    <row r="274" spans="1:8" s="175" customFormat="1" x14ac:dyDescent="0.2">
      <c r="A274" s="175" t="s">
        <v>17261</v>
      </c>
      <c r="B274" s="175" t="s">
        <v>17766</v>
      </c>
      <c r="C274" s="175" t="s">
        <v>17767</v>
      </c>
      <c r="D274" s="175" t="s">
        <v>3579</v>
      </c>
      <c r="E274" s="175" t="s">
        <v>6</v>
      </c>
      <c r="F274" s="175" t="s">
        <v>419</v>
      </c>
      <c r="H274" s="175" t="s">
        <v>3660</v>
      </c>
    </row>
    <row r="275" spans="1:8" s="175" customFormat="1" x14ac:dyDescent="0.2">
      <c r="A275" s="175" t="s">
        <v>17261</v>
      </c>
      <c r="B275" s="175" t="s">
        <v>17768</v>
      </c>
      <c r="C275" s="175" t="s">
        <v>17769</v>
      </c>
      <c r="D275" s="175" t="s">
        <v>3579</v>
      </c>
      <c r="E275" s="175" t="s">
        <v>6</v>
      </c>
      <c r="F275" s="175" t="s">
        <v>880</v>
      </c>
      <c r="H275" s="175" t="s">
        <v>3662</v>
      </c>
    </row>
    <row r="276" spans="1:8" s="175" customFormat="1" x14ac:dyDescent="0.2">
      <c r="A276" s="175" t="s">
        <v>17261</v>
      </c>
      <c r="B276" s="175" t="s">
        <v>17770</v>
      </c>
      <c r="C276" s="175" t="s">
        <v>17771</v>
      </c>
      <c r="D276" s="175" t="s">
        <v>3579</v>
      </c>
      <c r="E276" s="175" t="s">
        <v>6</v>
      </c>
      <c r="F276" s="175" t="s">
        <v>453</v>
      </c>
      <c r="H276" s="175" t="s">
        <v>3666</v>
      </c>
    </row>
    <row r="277" spans="1:8" s="175" customFormat="1" x14ac:dyDescent="0.2">
      <c r="A277" s="175" t="s">
        <v>17261</v>
      </c>
      <c r="B277" s="175" t="s">
        <v>17772</v>
      </c>
      <c r="C277" s="175" t="s">
        <v>17773</v>
      </c>
      <c r="D277" s="175" t="s">
        <v>3579</v>
      </c>
      <c r="E277" s="175" t="s">
        <v>6</v>
      </c>
      <c r="F277" s="175" t="s">
        <v>929</v>
      </c>
      <c r="H277" s="175" t="s">
        <v>3670</v>
      </c>
    </row>
    <row r="278" spans="1:8" s="175" customFormat="1" x14ac:dyDescent="0.2">
      <c r="A278" s="175" t="s">
        <v>17261</v>
      </c>
      <c r="B278" s="175" t="s">
        <v>17774</v>
      </c>
      <c r="C278" s="175" t="s">
        <v>17775</v>
      </c>
      <c r="D278" s="175" t="s">
        <v>3579</v>
      </c>
      <c r="E278" s="175" t="s">
        <v>6</v>
      </c>
      <c r="F278" s="175" t="s">
        <v>956</v>
      </c>
      <c r="H278" s="175" t="s">
        <v>3674</v>
      </c>
    </row>
    <row r="279" spans="1:8" s="175" customFormat="1" x14ac:dyDescent="0.2">
      <c r="A279" s="175" t="s">
        <v>17261</v>
      </c>
      <c r="B279" s="175" t="s">
        <v>17776</v>
      </c>
      <c r="C279" s="175" t="s">
        <v>17777</v>
      </c>
      <c r="D279" s="175" t="s">
        <v>3579</v>
      </c>
      <c r="E279" s="175" t="s">
        <v>6</v>
      </c>
      <c r="F279" s="175" t="s">
        <v>980</v>
      </c>
      <c r="H279" s="175" t="s">
        <v>3678</v>
      </c>
    </row>
    <row r="280" spans="1:8" s="175" customFormat="1" x14ac:dyDescent="0.2">
      <c r="A280" s="175" t="s">
        <v>17261</v>
      </c>
      <c r="B280" s="175" t="s">
        <v>17778</v>
      </c>
      <c r="C280" s="175" t="s">
        <v>17375</v>
      </c>
      <c r="D280" s="175" t="s">
        <v>3579</v>
      </c>
      <c r="E280" s="175" t="s">
        <v>6</v>
      </c>
      <c r="F280" s="175" t="s">
        <v>609</v>
      </c>
      <c r="H280" s="175" t="s">
        <v>3682</v>
      </c>
    </row>
    <row r="281" spans="1:8" s="175" customFormat="1" x14ac:dyDescent="0.2">
      <c r="A281" s="175" t="s">
        <v>17261</v>
      </c>
      <c r="B281" s="175" t="s">
        <v>17779</v>
      </c>
      <c r="C281" s="175" t="s">
        <v>17377</v>
      </c>
      <c r="D281" s="175" t="s">
        <v>3579</v>
      </c>
      <c r="E281" s="175" t="s">
        <v>6</v>
      </c>
      <c r="F281" s="175" t="s">
        <v>648</v>
      </c>
      <c r="H281" s="175" t="s">
        <v>3684</v>
      </c>
    </row>
    <row r="282" spans="1:8" s="175" customFormat="1" x14ac:dyDescent="0.2">
      <c r="A282" s="175" t="s">
        <v>17261</v>
      </c>
      <c r="B282" s="175" t="s">
        <v>17780</v>
      </c>
      <c r="C282" s="175" t="s">
        <v>17781</v>
      </c>
      <c r="D282" s="175" t="s">
        <v>3579</v>
      </c>
      <c r="E282" s="175" t="s">
        <v>6</v>
      </c>
      <c r="F282" s="175" t="s">
        <v>1048</v>
      </c>
      <c r="H282" s="175" t="s">
        <v>3688</v>
      </c>
    </row>
    <row r="283" spans="1:8" s="175" customFormat="1" x14ac:dyDescent="0.2">
      <c r="A283" s="175" t="s">
        <v>17261</v>
      </c>
      <c r="B283" s="175" t="s">
        <v>17782</v>
      </c>
      <c r="C283" s="175" t="s">
        <v>17783</v>
      </c>
      <c r="D283" s="175" t="s">
        <v>3579</v>
      </c>
      <c r="E283" s="175" t="s">
        <v>6</v>
      </c>
      <c r="F283" s="175" t="s">
        <v>1074</v>
      </c>
      <c r="H283" s="175" t="s">
        <v>3692</v>
      </c>
    </row>
    <row r="284" spans="1:8" s="175" customFormat="1" x14ac:dyDescent="0.2">
      <c r="A284" s="175" t="s">
        <v>17261</v>
      </c>
      <c r="B284" s="175" t="s">
        <v>17784</v>
      </c>
      <c r="C284" s="175" t="s">
        <v>17639</v>
      </c>
      <c r="D284" s="175" t="s">
        <v>3579</v>
      </c>
      <c r="E284" s="175" t="s">
        <v>6</v>
      </c>
      <c r="F284" s="175" t="s">
        <v>660</v>
      </c>
      <c r="H284" s="175" t="s">
        <v>3696</v>
      </c>
    </row>
    <row r="285" spans="1:8" s="175" customFormat="1" x14ac:dyDescent="0.2">
      <c r="A285" s="175" t="s">
        <v>17261</v>
      </c>
      <c r="B285" s="175" t="s">
        <v>17785</v>
      </c>
      <c r="C285" s="175" t="s">
        <v>17786</v>
      </c>
      <c r="D285" s="175" t="s">
        <v>3579</v>
      </c>
      <c r="E285" s="175" t="s">
        <v>6</v>
      </c>
      <c r="F285" s="175" t="s">
        <v>1116</v>
      </c>
      <c r="H285" s="175" t="s">
        <v>3700</v>
      </c>
    </row>
    <row r="286" spans="1:8" s="175" customFormat="1" x14ac:dyDescent="0.2">
      <c r="A286" s="175" t="s">
        <v>17261</v>
      </c>
      <c r="B286" s="175" t="s">
        <v>17787</v>
      </c>
      <c r="C286" s="175" t="s">
        <v>17788</v>
      </c>
      <c r="D286" s="175" t="s">
        <v>3579</v>
      </c>
      <c r="E286" s="175" t="s">
        <v>6</v>
      </c>
      <c r="F286" s="175" t="s">
        <v>1141</v>
      </c>
      <c r="H286" s="175" t="s">
        <v>3704</v>
      </c>
    </row>
    <row r="287" spans="1:8" s="175" customFormat="1" x14ac:dyDescent="0.2">
      <c r="A287" s="175" t="s">
        <v>17261</v>
      </c>
      <c r="B287" s="175" t="s">
        <v>17789</v>
      </c>
      <c r="C287" s="175" t="s">
        <v>17790</v>
      </c>
      <c r="D287" s="175" t="s">
        <v>3579</v>
      </c>
      <c r="E287" s="175" t="s">
        <v>6</v>
      </c>
      <c r="F287" s="175" t="s">
        <v>1161</v>
      </c>
      <c r="H287" s="175" t="s">
        <v>3708</v>
      </c>
    </row>
    <row r="288" spans="1:8" s="175" customFormat="1" x14ac:dyDescent="0.2">
      <c r="A288" s="175" t="s">
        <v>17261</v>
      </c>
      <c r="B288" s="175" t="s">
        <v>17791</v>
      </c>
      <c r="C288" s="175" t="s">
        <v>17505</v>
      </c>
      <c r="D288" s="175" t="s">
        <v>3579</v>
      </c>
      <c r="E288" s="175" t="s">
        <v>6</v>
      </c>
      <c r="F288" s="175" t="s">
        <v>365</v>
      </c>
      <c r="H288" s="175" t="s">
        <v>3712</v>
      </c>
    </row>
    <row r="289" spans="1:8" s="175" customFormat="1" x14ac:dyDescent="0.2">
      <c r="A289" s="175" t="s">
        <v>17261</v>
      </c>
      <c r="B289" s="175" t="s">
        <v>17792</v>
      </c>
      <c r="C289" s="175" t="s">
        <v>17509</v>
      </c>
      <c r="D289" s="175" t="s">
        <v>3579</v>
      </c>
      <c r="E289" s="175" t="s">
        <v>6</v>
      </c>
      <c r="F289" s="175" t="s">
        <v>849</v>
      </c>
      <c r="H289" s="175" t="s">
        <v>3716</v>
      </c>
    </row>
    <row r="290" spans="1:8" s="175" customFormat="1" x14ac:dyDescent="0.2">
      <c r="A290" s="175" t="s">
        <v>17261</v>
      </c>
      <c r="B290" s="175" t="s">
        <v>17793</v>
      </c>
      <c r="C290" s="175" t="s">
        <v>17794</v>
      </c>
      <c r="D290" s="175" t="s">
        <v>3579</v>
      </c>
      <c r="E290" s="175" t="s">
        <v>6</v>
      </c>
      <c r="F290" s="175" t="s">
        <v>1225</v>
      </c>
      <c r="H290" s="175" t="s">
        <v>3720</v>
      </c>
    </row>
    <row r="291" spans="1:8" s="175" customFormat="1" x14ac:dyDescent="0.2">
      <c r="A291" s="175" t="s">
        <v>17261</v>
      </c>
      <c r="B291" s="175" t="s">
        <v>17795</v>
      </c>
      <c r="C291" s="175" t="s">
        <v>17796</v>
      </c>
      <c r="D291" s="175" t="s">
        <v>3579</v>
      </c>
      <c r="E291" s="175" t="s">
        <v>6</v>
      </c>
      <c r="F291" s="175" t="s">
        <v>477</v>
      </c>
      <c r="H291" s="175" t="s">
        <v>3724</v>
      </c>
    </row>
    <row r="292" spans="1:8" s="175" customFormat="1" x14ac:dyDescent="0.2">
      <c r="A292" s="175" t="s">
        <v>17261</v>
      </c>
      <c r="B292" s="175" t="s">
        <v>17797</v>
      </c>
      <c r="C292" s="175" t="s">
        <v>17798</v>
      </c>
      <c r="D292" s="175" t="s">
        <v>3579</v>
      </c>
      <c r="E292" s="175" t="s">
        <v>6</v>
      </c>
      <c r="F292" s="175" t="s">
        <v>1265</v>
      </c>
      <c r="H292" s="175" t="s">
        <v>3728</v>
      </c>
    </row>
    <row r="293" spans="1:8" s="175" customFormat="1" x14ac:dyDescent="0.2">
      <c r="A293" s="175" t="s">
        <v>17261</v>
      </c>
      <c r="B293" s="175" t="s">
        <v>17799</v>
      </c>
      <c r="C293" s="175" t="s">
        <v>17800</v>
      </c>
      <c r="D293" s="175" t="s">
        <v>3579</v>
      </c>
      <c r="E293" s="175" t="s">
        <v>6</v>
      </c>
      <c r="F293" s="175" t="s">
        <v>1287</v>
      </c>
      <c r="H293" s="175" t="s">
        <v>3732</v>
      </c>
    </row>
    <row r="294" spans="1:8" s="175" customFormat="1" x14ac:dyDescent="0.2">
      <c r="A294" s="175" t="s">
        <v>17261</v>
      </c>
      <c r="B294" s="175" t="s">
        <v>17801</v>
      </c>
      <c r="C294" s="175" t="s">
        <v>17802</v>
      </c>
      <c r="D294" s="175" t="s">
        <v>3579</v>
      </c>
      <c r="E294" s="175" t="s">
        <v>6</v>
      </c>
      <c r="F294" s="175" t="s">
        <v>1309</v>
      </c>
      <c r="H294" s="175" t="s">
        <v>3736</v>
      </c>
    </row>
    <row r="295" spans="1:8" s="175" customFormat="1" x14ac:dyDescent="0.2">
      <c r="A295" s="175" t="s">
        <v>17261</v>
      </c>
      <c r="B295" s="175" t="s">
        <v>17803</v>
      </c>
      <c r="C295" s="175" t="s">
        <v>17407</v>
      </c>
      <c r="D295" s="175" t="s">
        <v>3579</v>
      </c>
      <c r="E295" s="175" t="s">
        <v>6</v>
      </c>
      <c r="F295" s="175" t="s">
        <v>615</v>
      </c>
      <c r="H295" s="175" t="s">
        <v>3740</v>
      </c>
    </row>
    <row r="296" spans="1:8" s="175" customFormat="1" x14ac:dyDescent="0.2">
      <c r="A296" s="175" t="s">
        <v>17261</v>
      </c>
      <c r="B296" s="175" t="s">
        <v>17804</v>
      </c>
      <c r="C296" s="175" t="s">
        <v>17805</v>
      </c>
      <c r="D296" s="175" t="s">
        <v>3579</v>
      </c>
      <c r="E296" s="175" t="s">
        <v>6</v>
      </c>
      <c r="F296" s="175" t="s">
        <v>757</v>
      </c>
      <c r="H296" s="175" t="s">
        <v>3744</v>
      </c>
    </row>
    <row r="297" spans="1:8" s="175" customFormat="1" x14ac:dyDescent="0.2">
      <c r="A297" s="175" t="s">
        <v>17261</v>
      </c>
      <c r="B297" s="175" t="s">
        <v>17806</v>
      </c>
      <c r="C297" s="175" t="s">
        <v>17807</v>
      </c>
      <c r="D297" s="175" t="s">
        <v>3579</v>
      </c>
      <c r="E297" s="175" t="s">
        <v>6</v>
      </c>
      <c r="F297" s="175" t="s">
        <v>1364</v>
      </c>
      <c r="H297" s="175" t="s">
        <v>3748</v>
      </c>
    </row>
    <row r="298" spans="1:8" s="175" customFormat="1" x14ac:dyDescent="0.2">
      <c r="A298" s="175" t="s">
        <v>17261</v>
      </c>
      <c r="B298" s="175" t="s">
        <v>17808</v>
      </c>
      <c r="C298" s="175" t="s">
        <v>17809</v>
      </c>
      <c r="D298" s="175" t="s">
        <v>3579</v>
      </c>
      <c r="E298" s="175" t="s">
        <v>6</v>
      </c>
      <c r="F298" s="175" t="s">
        <v>619</v>
      </c>
      <c r="H298" s="175" t="s">
        <v>3750</v>
      </c>
    </row>
    <row r="299" spans="1:8" s="175" customFormat="1" x14ac:dyDescent="0.2">
      <c r="A299" s="175" t="s">
        <v>17261</v>
      </c>
      <c r="B299" s="175" t="s">
        <v>17810</v>
      </c>
      <c r="C299" s="175" t="s">
        <v>17526</v>
      </c>
      <c r="D299" s="175" t="s">
        <v>3579</v>
      </c>
      <c r="E299" s="175" t="s">
        <v>6</v>
      </c>
      <c r="F299" s="175" t="s">
        <v>1147</v>
      </c>
      <c r="H299" s="175" t="s">
        <v>3754</v>
      </c>
    </row>
    <row r="300" spans="1:8" s="175" customFormat="1" x14ac:dyDescent="0.2">
      <c r="A300" s="175" t="s">
        <v>17261</v>
      </c>
      <c r="B300" s="175" t="s">
        <v>17811</v>
      </c>
      <c r="C300" s="175" t="s">
        <v>17812</v>
      </c>
      <c r="D300" s="175" t="s">
        <v>3579</v>
      </c>
      <c r="E300" s="175" t="s">
        <v>6</v>
      </c>
      <c r="F300" s="175" t="s">
        <v>1421</v>
      </c>
      <c r="H300" s="175" t="s">
        <v>3758</v>
      </c>
    </row>
    <row r="301" spans="1:8" s="175" customFormat="1" x14ac:dyDescent="0.2">
      <c r="A301" s="175" t="s">
        <v>17261</v>
      </c>
      <c r="B301" s="175" t="s">
        <v>17813</v>
      </c>
      <c r="C301" s="175" t="s">
        <v>17814</v>
      </c>
      <c r="D301" s="175" t="s">
        <v>3579</v>
      </c>
      <c r="E301" s="175" t="s">
        <v>6</v>
      </c>
      <c r="F301" s="175" t="s">
        <v>1445</v>
      </c>
      <c r="H301" s="175" t="s">
        <v>3762</v>
      </c>
    </row>
    <row r="302" spans="1:8" s="175" customFormat="1" x14ac:dyDescent="0.2">
      <c r="A302" s="175" t="s">
        <v>17261</v>
      </c>
      <c r="B302" s="175" t="s">
        <v>17815</v>
      </c>
      <c r="C302" s="175" t="s">
        <v>17816</v>
      </c>
      <c r="D302" s="175" t="s">
        <v>3579</v>
      </c>
      <c r="E302" s="175" t="s">
        <v>6</v>
      </c>
      <c r="F302" s="175" t="s">
        <v>1463</v>
      </c>
      <c r="H302" s="175" t="s">
        <v>3766</v>
      </c>
    </row>
    <row r="303" spans="1:8" s="175" customFormat="1" x14ac:dyDescent="0.2">
      <c r="A303" s="175" t="s">
        <v>17261</v>
      </c>
      <c r="B303" s="175" t="s">
        <v>17817</v>
      </c>
      <c r="C303" s="175" t="s">
        <v>17818</v>
      </c>
      <c r="D303" s="175" t="s">
        <v>3579</v>
      </c>
      <c r="E303" s="175" t="s">
        <v>6</v>
      </c>
      <c r="F303" s="175" t="s">
        <v>1483</v>
      </c>
      <c r="H303" s="175" t="s">
        <v>3770</v>
      </c>
    </row>
    <row r="304" spans="1:8" s="175" customFormat="1" x14ac:dyDescent="0.2">
      <c r="A304" s="175" t="s">
        <v>17261</v>
      </c>
      <c r="B304" s="175" t="s">
        <v>17819</v>
      </c>
      <c r="C304" s="175" t="s">
        <v>17820</v>
      </c>
      <c r="D304" s="175" t="s">
        <v>3579</v>
      </c>
      <c r="E304" s="175" t="s">
        <v>6</v>
      </c>
      <c r="F304" s="175" t="s">
        <v>1501</v>
      </c>
      <c r="H304" s="175" t="s">
        <v>3774</v>
      </c>
    </row>
    <row r="305" spans="1:8" s="175" customFormat="1" x14ac:dyDescent="0.2">
      <c r="A305" s="175" t="s">
        <v>17261</v>
      </c>
      <c r="B305" s="175" t="s">
        <v>17821</v>
      </c>
      <c r="C305" s="175" t="s">
        <v>17822</v>
      </c>
      <c r="D305" s="175" t="s">
        <v>3579</v>
      </c>
      <c r="E305" s="175" t="s">
        <v>6</v>
      </c>
      <c r="F305" s="175" t="s">
        <v>1522</v>
      </c>
      <c r="H305" s="175" t="s">
        <v>3778</v>
      </c>
    </row>
    <row r="306" spans="1:8" s="175" customFormat="1" x14ac:dyDescent="0.2">
      <c r="A306" s="175" t="s">
        <v>17261</v>
      </c>
      <c r="B306" s="175" t="s">
        <v>17823</v>
      </c>
      <c r="C306" s="175" t="s">
        <v>17824</v>
      </c>
      <c r="D306" s="175" t="s">
        <v>3579</v>
      </c>
      <c r="E306" s="175" t="s">
        <v>6</v>
      </c>
      <c r="F306" s="175" t="s">
        <v>1544</v>
      </c>
      <c r="H306" s="175" t="s">
        <v>3782</v>
      </c>
    </row>
    <row r="307" spans="1:8" s="175" customFormat="1" x14ac:dyDescent="0.2">
      <c r="A307" s="175" t="s">
        <v>17261</v>
      </c>
      <c r="B307" s="175" t="s">
        <v>17825</v>
      </c>
      <c r="C307" s="175" t="s">
        <v>17826</v>
      </c>
      <c r="D307" s="175" t="s">
        <v>3579</v>
      </c>
      <c r="E307" s="175" t="s">
        <v>6</v>
      </c>
      <c r="F307" s="175" t="s">
        <v>735</v>
      </c>
      <c r="H307" s="175" t="s">
        <v>3786</v>
      </c>
    </row>
    <row r="308" spans="1:8" s="175" customFormat="1" x14ac:dyDescent="0.2">
      <c r="A308" s="175" t="s">
        <v>17261</v>
      </c>
      <c r="B308" s="175" t="s">
        <v>17827</v>
      </c>
      <c r="C308" s="175" t="s">
        <v>17828</v>
      </c>
      <c r="D308" s="175" t="s">
        <v>3579</v>
      </c>
      <c r="E308" s="175" t="s">
        <v>6</v>
      </c>
      <c r="F308" s="175" t="s">
        <v>912</v>
      </c>
      <c r="H308" s="175" t="s">
        <v>3790</v>
      </c>
    </row>
    <row r="309" spans="1:8" s="175" customFormat="1" x14ac:dyDescent="0.2">
      <c r="A309" s="175" t="s">
        <v>17261</v>
      </c>
      <c r="B309" s="175" t="s">
        <v>17829</v>
      </c>
      <c r="C309" s="175" t="s">
        <v>17830</v>
      </c>
      <c r="D309" s="175" t="s">
        <v>3579</v>
      </c>
      <c r="E309" s="175" t="s">
        <v>6</v>
      </c>
      <c r="F309" s="175" t="s">
        <v>1585</v>
      </c>
      <c r="H309" s="175" t="s">
        <v>3794</v>
      </c>
    </row>
    <row r="310" spans="1:8" s="175" customFormat="1" x14ac:dyDescent="0.2">
      <c r="A310" s="175" t="s">
        <v>17261</v>
      </c>
      <c r="B310" s="175" t="s">
        <v>17831</v>
      </c>
      <c r="C310" s="175" t="s">
        <v>17832</v>
      </c>
      <c r="D310" s="175" t="s">
        <v>3579</v>
      </c>
      <c r="E310" s="175" t="s">
        <v>6</v>
      </c>
      <c r="F310" s="175" t="s">
        <v>820</v>
      </c>
      <c r="H310" s="175" t="s">
        <v>3798</v>
      </c>
    </row>
    <row r="311" spans="1:8" s="175" customFormat="1" x14ac:dyDescent="0.2">
      <c r="A311" s="175" t="s">
        <v>17261</v>
      </c>
      <c r="B311" s="175" t="s">
        <v>17833</v>
      </c>
      <c r="C311" s="175" t="s">
        <v>17834</v>
      </c>
      <c r="D311" s="175" t="s">
        <v>3579</v>
      </c>
      <c r="E311" s="175" t="s">
        <v>6</v>
      </c>
      <c r="F311" s="175" t="s">
        <v>1615</v>
      </c>
      <c r="H311" s="175" t="s">
        <v>3802</v>
      </c>
    </row>
    <row r="312" spans="1:8" s="175" customFormat="1" x14ac:dyDescent="0.2">
      <c r="A312" s="175" t="s">
        <v>17261</v>
      </c>
      <c r="B312" s="175" t="s">
        <v>17835</v>
      </c>
      <c r="C312" s="175" t="s">
        <v>52</v>
      </c>
      <c r="D312" s="175" t="s">
        <v>3579</v>
      </c>
      <c r="E312" s="175" t="s">
        <v>6</v>
      </c>
      <c r="F312" s="175" t="s">
        <v>271</v>
      </c>
      <c r="H312" s="175" t="s">
        <v>3806</v>
      </c>
    </row>
    <row r="313" spans="1:8" s="175" customFormat="1" x14ac:dyDescent="0.2">
      <c r="A313" s="175" t="s">
        <v>17261</v>
      </c>
      <c r="B313" s="175" t="s">
        <v>17836</v>
      </c>
      <c r="C313" s="175" t="s">
        <v>17837</v>
      </c>
      <c r="D313" s="175" t="s">
        <v>3579</v>
      </c>
      <c r="E313" s="175" t="s">
        <v>6</v>
      </c>
      <c r="F313" s="175" t="s">
        <v>1647</v>
      </c>
      <c r="H313" s="175" t="s">
        <v>3810</v>
      </c>
    </row>
    <row r="314" spans="1:8" s="175" customFormat="1" x14ac:dyDescent="0.2">
      <c r="A314" s="175" t="s">
        <v>17261</v>
      </c>
      <c r="B314" s="175" t="s">
        <v>17838</v>
      </c>
      <c r="C314" s="175" t="s">
        <v>17605</v>
      </c>
      <c r="D314" s="175" t="s">
        <v>3579</v>
      </c>
      <c r="E314" s="175" t="s">
        <v>6</v>
      </c>
      <c r="F314" s="175" t="s">
        <v>588</v>
      </c>
      <c r="H314" s="175" t="s">
        <v>3814</v>
      </c>
    </row>
    <row r="315" spans="1:8" s="175" customFormat="1" x14ac:dyDescent="0.2">
      <c r="A315" s="175" t="s">
        <v>17261</v>
      </c>
      <c r="B315" s="175" t="s">
        <v>17839</v>
      </c>
      <c r="C315" s="175" t="s">
        <v>17840</v>
      </c>
      <c r="D315" s="175" t="s">
        <v>3820</v>
      </c>
      <c r="E315" s="175" t="s">
        <v>7</v>
      </c>
      <c r="F315" s="175" t="s">
        <v>65</v>
      </c>
      <c r="H315" s="175" t="s">
        <v>3821</v>
      </c>
    </row>
    <row r="316" spans="1:8" s="175" customFormat="1" x14ac:dyDescent="0.2">
      <c r="A316" s="175" t="s">
        <v>17261</v>
      </c>
      <c r="B316" s="175" t="s">
        <v>17841</v>
      </c>
      <c r="C316" s="175" t="s">
        <v>17842</v>
      </c>
      <c r="D316" s="175" t="s">
        <v>3820</v>
      </c>
      <c r="E316" s="175" t="s">
        <v>7</v>
      </c>
      <c r="F316" s="175" t="s">
        <v>107</v>
      </c>
      <c r="H316" s="175" t="s">
        <v>3874</v>
      </c>
    </row>
    <row r="317" spans="1:8" s="175" customFormat="1" x14ac:dyDescent="0.2">
      <c r="A317" s="175" t="s">
        <v>17261</v>
      </c>
      <c r="B317" s="175" t="s">
        <v>17843</v>
      </c>
      <c r="C317" s="175" t="s">
        <v>17844</v>
      </c>
      <c r="D317" s="175" t="s">
        <v>3820</v>
      </c>
      <c r="E317" s="175" t="s">
        <v>7</v>
      </c>
      <c r="F317" s="175" t="s">
        <v>151</v>
      </c>
      <c r="H317" s="175" t="s">
        <v>3935</v>
      </c>
    </row>
    <row r="318" spans="1:8" s="175" customFormat="1" x14ac:dyDescent="0.2">
      <c r="A318" s="175" t="s">
        <v>17261</v>
      </c>
      <c r="B318" s="175" t="s">
        <v>17845</v>
      </c>
      <c r="C318" s="175" t="s">
        <v>17846</v>
      </c>
      <c r="D318" s="175" t="s">
        <v>3820</v>
      </c>
      <c r="E318" s="175" t="s">
        <v>7</v>
      </c>
      <c r="F318" s="175" t="s">
        <v>199</v>
      </c>
      <c r="H318" s="175" t="s">
        <v>3988</v>
      </c>
    </row>
    <row r="319" spans="1:8" s="175" customFormat="1" x14ac:dyDescent="0.2">
      <c r="A319" s="175" t="s">
        <v>17261</v>
      </c>
      <c r="B319" s="175" t="s">
        <v>17847</v>
      </c>
      <c r="C319" s="175" t="s">
        <v>17848</v>
      </c>
      <c r="D319" s="175" t="s">
        <v>3820</v>
      </c>
      <c r="E319" s="175" t="s">
        <v>7</v>
      </c>
      <c r="F319" s="175" t="s">
        <v>245</v>
      </c>
      <c r="H319" s="175" t="s">
        <v>4023</v>
      </c>
    </row>
    <row r="320" spans="1:8" s="175" customFormat="1" x14ac:dyDescent="0.2">
      <c r="A320" s="175" t="s">
        <v>17261</v>
      </c>
      <c r="B320" s="175" t="s">
        <v>17849</v>
      </c>
      <c r="C320" s="175" t="s">
        <v>17850</v>
      </c>
      <c r="D320" s="175" t="s">
        <v>3820</v>
      </c>
      <c r="E320" s="175" t="s">
        <v>7</v>
      </c>
      <c r="F320" s="175" t="s">
        <v>288</v>
      </c>
      <c r="H320" s="175" t="s">
        <v>4084</v>
      </c>
    </row>
    <row r="321" spans="1:8" s="175" customFormat="1" x14ac:dyDescent="0.2">
      <c r="A321" s="175" t="s">
        <v>17261</v>
      </c>
      <c r="B321" s="175" t="s">
        <v>17851</v>
      </c>
      <c r="C321" s="175" t="s">
        <v>17852</v>
      </c>
      <c r="D321" s="175" t="s">
        <v>3820</v>
      </c>
      <c r="E321" s="175" t="s">
        <v>7</v>
      </c>
      <c r="F321" s="175" t="s">
        <v>324</v>
      </c>
      <c r="H321" s="175" t="s">
        <v>4129</v>
      </c>
    </row>
    <row r="322" spans="1:8" s="175" customFormat="1" x14ac:dyDescent="0.2">
      <c r="A322" s="175" t="s">
        <v>17261</v>
      </c>
      <c r="B322" s="175" t="s">
        <v>17853</v>
      </c>
      <c r="C322" s="175" t="s">
        <v>17854</v>
      </c>
      <c r="D322" s="175" t="s">
        <v>3820</v>
      </c>
      <c r="E322" s="175" t="s">
        <v>7</v>
      </c>
      <c r="F322" s="175" t="s">
        <v>360</v>
      </c>
      <c r="H322" s="175" t="s">
        <v>4158</v>
      </c>
    </row>
    <row r="323" spans="1:8" s="175" customFormat="1" x14ac:dyDescent="0.2">
      <c r="A323" s="175" t="s">
        <v>17261</v>
      </c>
      <c r="B323" s="175" t="s">
        <v>17855</v>
      </c>
      <c r="C323" s="175" t="s">
        <v>9</v>
      </c>
      <c r="D323" s="175" t="s">
        <v>4205</v>
      </c>
      <c r="E323" s="175" t="s">
        <v>9</v>
      </c>
      <c r="F323" s="175" t="s">
        <v>17856</v>
      </c>
      <c r="H323" s="175" t="s">
        <v>17857</v>
      </c>
    </row>
    <row r="324" spans="1:8" s="175" customFormat="1" x14ac:dyDescent="0.2">
      <c r="A324" s="175" t="s">
        <v>17261</v>
      </c>
      <c r="B324" s="175" t="s">
        <v>17858</v>
      </c>
      <c r="C324" s="175" t="s">
        <v>17859</v>
      </c>
      <c r="D324" s="175" t="s">
        <v>4191</v>
      </c>
      <c r="E324" s="175" t="s">
        <v>8</v>
      </c>
      <c r="F324" s="175" t="s">
        <v>66</v>
      </c>
      <c r="H324" s="175" t="s">
        <v>4192</v>
      </c>
    </row>
    <row r="325" spans="1:8" s="175" customFormat="1" x14ac:dyDescent="0.2">
      <c r="A325" s="175" t="s">
        <v>17261</v>
      </c>
      <c r="B325" s="175" t="s">
        <v>17860</v>
      </c>
      <c r="C325" s="175" t="s">
        <v>17861</v>
      </c>
      <c r="D325" s="175" t="s">
        <v>4191</v>
      </c>
      <c r="E325" s="175" t="s">
        <v>8</v>
      </c>
      <c r="F325" s="175" t="s">
        <v>108</v>
      </c>
      <c r="H325" s="175" t="s">
        <v>4196</v>
      </c>
    </row>
    <row r="326" spans="1:8" s="175" customFormat="1" x14ac:dyDescent="0.2">
      <c r="A326" s="175" t="s">
        <v>17261</v>
      </c>
      <c r="B326" s="175" t="s">
        <v>17862</v>
      </c>
      <c r="C326" s="175" t="s">
        <v>17863</v>
      </c>
      <c r="D326" s="175" t="s">
        <v>4191</v>
      </c>
      <c r="E326" s="175" t="s">
        <v>8</v>
      </c>
      <c r="F326" s="175" t="s">
        <v>152</v>
      </c>
      <c r="H326" s="175" t="s">
        <v>4200</v>
      </c>
    </row>
    <row r="327" spans="1:8" s="175" customFormat="1" x14ac:dyDescent="0.2">
      <c r="A327" s="175" t="s">
        <v>17261</v>
      </c>
      <c r="B327" s="175" t="s">
        <v>17864</v>
      </c>
      <c r="C327" s="175" t="s">
        <v>17865</v>
      </c>
      <c r="D327" s="175" t="s">
        <v>4211</v>
      </c>
      <c r="E327" s="175" t="s">
        <v>10</v>
      </c>
      <c r="F327" s="175" t="s">
        <v>67</v>
      </c>
      <c r="H327" s="175" t="s">
        <v>4212</v>
      </c>
    </row>
    <row r="328" spans="1:8" s="175" customFormat="1" x14ac:dyDescent="0.2">
      <c r="A328" s="175" t="s">
        <v>17261</v>
      </c>
      <c r="B328" s="175" t="s">
        <v>17866</v>
      </c>
      <c r="C328" s="175" t="s">
        <v>17867</v>
      </c>
      <c r="D328" s="175" t="s">
        <v>4211</v>
      </c>
      <c r="E328" s="175" t="s">
        <v>10</v>
      </c>
      <c r="F328" s="175" t="s">
        <v>87</v>
      </c>
      <c r="H328" s="175" t="s">
        <v>4216</v>
      </c>
    </row>
    <row r="329" spans="1:8" s="175" customFormat="1" x14ac:dyDescent="0.2">
      <c r="A329" s="175" t="s">
        <v>17261</v>
      </c>
      <c r="B329" s="175" t="s">
        <v>17868</v>
      </c>
      <c r="C329" s="175" t="s">
        <v>17869</v>
      </c>
      <c r="D329" s="175" t="s">
        <v>4211</v>
      </c>
      <c r="E329" s="175" t="s">
        <v>10</v>
      </c>
      <c r="F329" s="175" t="s">
        <v>153</v>
      </c>
      <c r="H329" s="175" t="s">
        <v>4220</v>
      </c>
    </row>
    <row r="330" spans="1:8" s="175" customFormat="1" x14ac:dyDescent="0.2">
      <c r="A330" s="175" t="s">
        <v>17261</v>
      </c>
      <c r="B330" s="175" t="s">
        <v>17870</v>
      </c>
      <c r="C330" s="175" t="s">
        <v>17871</v>
      </c>
      <c r="D330" s="175" t="s">
        <v>4211</v>
      </c>
      <c r="E330" s="175" t="s">
        <v>10</v>
      </c>
      <c r="F330" s="175" t="s">
        <v>200</v>
      </c>
      <c r="H330" s="175" t="s">
        <v>4224</v>
      </c>
    </row>
    <row r="331" spans="1:8" s="175" customFormat="1" x14ac:dyDescent="0.2">
      <c r="A331" s="175" t="s">
        <v>17261</v>
      </c>
      <c r="B331" s="175" t="s">
        <v>17872</v>
      </c>
      <c r="C331" s="175" t="s">
        <v>17873</v>
      </c>
      <c r="D331" s="175" t="s">
        <v>4211</v>
      </c>
      <c r="E331" s="175" t="s">
        <v>10</v>
      </c>
      <c r="F331" s="175" t="s">
        <v>246</v>
      </c>
      <c r="H331" s="175" t="s">
        <v>4228</v>
      </c>
    </row>
    <row r="332" spans="1:8" s="175" customFormat="1" x14ac:dyDescent="0.2">
      <c r="A332" s="175" t="s">
        <v>17261</v>
      </c>
      <c r="B332" s="175" t="s">
        <v>17874</v>
      </c>
      <c r="C332" s="175" t="s">
        <v>17875</v>
      </c>
      <c r="D332" s="175" t="s">
        <v>4211</v>
      </c>
      <c r="E332" s="175" t="s">
        <v>10</v>
      </c>
      <c r="F332" s="175" t="s">
        <v>289</v>
      </c>
      <c r="H332" s="175" t="s">
        <v>4232</v>
      </c>
    </row>
    <row r="333" spans="1:8" s="175" customFormat="1" x14ac:dyDescent="0.2">
      <c r="A333" s="175" t="s">
        <v>17261</v>
      </c>
      <c r="B333" s="175" t="s">
        <v>17876</v>
      </c>
      <c r="C333" s="175" t="s">
        <v>17319</v>
      </c>
      <c r="D333" s="175" t="s">
        <v>4211</v>
      </c>
      <c r="E333" s="175" t="s">
        <v>10</v>
      </c>
      <c r="F333" s="175" t="s">
        <v>321</v>
      </c>
      <c r="H333" s="175" t="s">
        <v>4236</v>
      </c>
    </row>
    <row r="334" spans="1:8" s="175" customFormat="1" x14ac:dyDescent="0.2">
      <c r="A334" s="175" t="s">
        <v>17261</v>
      </c>
      <c r="B334" s="175" t="s">
        <v>17877</v>
      </c>
      <c r="C334" s="175" t="s">
        <v>17878</v>
      </c>
      <c r="D334" s="175" t="s">
        <v>4211</v>
      </c>
      <c r="E334" s="175" t="s">
        <v>10</v>
      </c>
      <c r="F334" s="175" t="s">
        <v>361</v>
      </c>
      <c r="H334" s="175" t="s">
        <v>4240</v>
      </c>
    </row>
    <row r="335" spans="1:8" s="175" customFormat="1" x14ac:dyDescent="0.2">
      <c r="A335" s="175" t="s">
        <v>17261</v>
      </c>
      <c r="B335" s="175" t="s">
        <v>17879</v>
      </c>
      <c r="C335" s="175" t="s">
        <v>17880</v>
      </c>
      <c r="D335" s="175" t="s">
        <v>4211</v>
      </c>
      <c r="E335" s="175" t="s">
        <v>10</v>
      </c>
      <c r="F335" s="175" t="s">
        <v>396</v>
      </c>
      <c r="H335" s="175" t="s">
        <v>4244</v>
      </c>
    </row>
    <row r="336" spans="1:8" s="175" customFormat="1" x14ac:dyDescent="0.2">
      <c r="A336" s="175" t="s">
        <v>17261</v>
      </c>
      <c r="B336" s="175" t="s">
        <v>17881</v>
      </c>
      <c r="C336" s="175" t="s">
        <v>17331</v>
      </c>
      <c r="D336" s="175" t="s">
        <v>4211</v>
      </c>
      <c r="E336" s="175" t="s">
        <v>10</v>
      </c>
      <c r="F336" s="175" t="s">
        <v>385</v>
      </c>
      <c r="H336" s="175" t="s">
        <v>4248</v>
      </c>
    </row>
    <row r="337" spans="1:8" s="175" customFormat="1" x14ac:dyDescent="0.2">
      <c r="A337" s="175" t="s">
        <v>17261</v>
      </c>
      <c r="B337" s="175" t="s">
        <v>17882</v>
      </c>
      <c r="C337" s="175" t="s">
        <v>17883</v>
      </c>
      <c r="D337" s="175" t="s">
        <v>4211</v>
      </c>
      <c r="E337" s="175" t="s">
        <v>10</v>
      </c>
      <c r="F337" s="175" t="s">
        <v>465</v>
      </c>
      <c r="H337" s="175" t="s">
        <v>4252</v>
      </c>
    </row>
    <row r="338" spans="1:8" s="175" customFormat="1" x14ac:dyDescent="0.2">
      <c r="A338" s="175" t="s">
        <v>17261</v>
      </c>
      <c r="B338" s="175" t="s">
        <v>17884</v>
      </c>
      <c r="C338" s="175" t="s">
        <v>17460</v>
      </c>
      <c r="D338" s="175" t="s">
        <v>4211</v>
      </c>
      <c r="E338" s="175" t="s">
        <v>10</v>
      </c>
      <c r="F338" s="175" t="s">
        <v>269</v>
      </c>
      <c r="H338" s="175" t="s">
        <v>4256</v>
      </c>
    </row>
    <row r="339" spans="1:8" s="175" customFormat="1" x14ac:dyDescent="0.2">
      <c r="A339" s="175" t="s">
        <v>17261</v>
      </c>
      <c r="B339" s="175" t="s">
        <v>17885</v>
      </c>
      <c r="C339" s="175" t="s">
        <v>17886</v>
      </c>
      <c r="D339" s="175" t="s">
        <v>4211</v>
      </c>
      <c r="E339" s="175" t="s">
        <v>10</v>
      </c>
      <c r="F339" s="175" t="s">
        <v>526</v>
      </c>
      <c r="H339" s="175" t="s">
        <v>4260</v>
      </c>
    </row>
    <row r="340" spans="1:8" s="175" customFormat="1" x14ac:dyDescent="0.2">
      <c r="A340" s="175" t="s">
        <v>17261</v>
      </c>
      <c r="B340" s="175" t="s">
        <v>17887</v>
      </c>
      <c r="C340" s="175" t="s">
        <v>17888</v>
      </c>
      <c r="D340" s="175" t="s">
        <v>4211</v>
      </c>
      <c r="E340" s="175" t="s">
        <v>10</v>
      </c>
      <c r="F340" s="175" t="s">
        <v>559</v>
      </c>
      <c r="H340" s="175" t="s">
        <v>4264</v>
      </c>
    </row>
    <row r="341" spans="1:8" s="175" customFormat="1" x14ac:dyDescent="0.2">
      <c r="A341" s="175" t="s">
        <v>17261</v>
      </c>
      <c r="B341" s="175" t="s">
        <v>17889</v>
      </c>
      <c r="C341" s="175" t="s">
        <v>17890</v>
      </c>
      <c r="D341" s="175" t="s">
        <v>4211</v>
      </c>
      <c r="E341" s="175" t="s">
        <v>10</v>
      </c>
      <c r="F341" s="175" t="s">
        <v>591</v>
      </c>
      <c r="H341" s="175" t="s">
        <v>4266</v>
      </c>
    </row>
    <row r="342" spans="1:8" s="175" customFormat="1" x14ac:dyDescent="0.2">
      <c r="A342" s="175" t="s">
        <v>17261</v>
      </c>
      <c r="B342" s="175" t="s">
        <v>17891</v>
      </c>
      <c r="C342" s="175" t="s">
        <v>17357</v>
      </c>
      <c r="D342" s="175" t="s">
        <v>4211</v>
      </c>
      <c r="E342" s="175" t="s">
        <v>10</v>
      </c>
      <c r="F342" s="175" t="s">
        <v>627</v>
      </c>
      <c r="H342" s="175" t="s">
        <v>4270</v>
      </c>
    </row>
    <row r="343" spans="1:8" s="175" customFormat="1" x14ac:dyDescent="0.2">
      <c r="A343" s="175" t="s">
        <v>17261</v>
      </c>
      <c r="B343" s="175" t="s">
        <v>17892</v>
      </c>
      <c r="C343" s="175" t="s">
        <v>17893</v>
      </c>
      <c r="D343" s="175" t="s">
        <v>4211</v>
      </c>
      <c r="E343" s="175" t="s">
        <v>10</v>
      </c>
      <c r="F343" s="175" t="s">
        <v>662</v>
      </c>
      <c r="H343" s="175" t="s">
        <v>4274</v>
      </c>
    </row>
    <row r="344" spans="1:8" s="175" customFormat="1" x14ac:dyDescent="0.2">
      <c r="A344" s="175" t="s">
        <v>17261</v>
      </c>
      <c r="B344" s="175" t="s">
        <v>17894</v>
      </c>
      <c r="C344" s="175" t="s">
        <v>17363</v>
      </c>
      <c r="D344" s="175" t="s">
        <v>4211</v>
      </c>
      <c r="E344" s="175" t="s">
        <v>10</v>
      </c>
      <c r="F344" s="175" t="s">
        <v>207</v>
      </c>
      <c r="H344" s="175" t="s">
        <v>4278</v>
      </c>
    </row>
    <row r="345" spans="1:8" s="175" customFormat="1" x14ac:dyDescent="0.2">
      <c r="A345" s="175" t="s">
        <v>17261</v>
      </c>
      <c r="B345" s="175" t="s">
        <v>17895</v>
      </c>
      <c r="C345" s="175" t="s">
        <v>17896</v>
      </c>
      <c r="D345" s="175" t="s">
        <v>4211</v>
      </c>
      <c r="E345" s="175" t="s">
        <v>10</v>
      </c>
      <c r="F345" s="175" t="s">
        <v>721</v>
      </c>
      <c r="H345" s="175" t="s">
        <v>4282</v>
      </c>
    </row>
    <row r="346" spans="1:8" s="175" customFormat="1" x14ac:dyDescent="0.2">
      <c r="A346" s="175" t="s">
        <v>17261</v>
      </c>
      <c r="B346" s="175" t="s">
        <v>17897</v>
      </c>
      <c r="C346" s="175" t="s">
        <v>17898</v>
      </c>
      <c r="D346" s="175" t="s">
        <v>4211</v>
      </c>
      <c r="E346" s="175" t="s">
        <v>10</v>
      </c>
      <c r="F346" s="175" t="s">
        <v>746</v>
      </c>
      <c r="H346" s="175" t="s">
        <v>4284</v>
      </c>
    </row>
    <row r="347" spans="1:8" s="175" customFormat="1" x14ac:dyDescent="0.2">
      <c r="A347" s="175" t="s">
        <v>17261</v>
      </c>
      <c r="B347" s="175" t="s">
        <v>17899</v>
      </c>
      <c r="C347" s="175" t="s">
        <v>17900</v>
      </c>
      <c r="D347" s="175" t="s">
        <v>4211</v>
      </c>
      <c r="E347" s="175" t="s">
        <v>10</v>
      </c>
      <c r="F347" s="175" t="s">
        <v>777</v>
      </c>
      <c r="H347" s="175" t="s">
        <v>4288</v>
      </c>
    </row>
    <row r="348" spans="1:8" s="175" customFormat="1" x14ac:dyDescent="0.2">
      <c r="A348" s="175" t="s">
        <v>17261</v>
      </c>
      <c r="B348" s="175" t="s">
        <v>17901</v>
      </c>
      <c r="C348" s="175" t="s">
        <v>17902</v>
      </c>
      <c r="D348" s="175" t="s">
        <v>4211</v>
      </c>
      <c r="E348" s="175" t="s">
        <v>10</v>
      </c>
      <c r="F348" s="175" t="s">
        <v>801</v>
      </c>
      <c r="H348" s="175" t="s">
        <v>4292</v>
      </c>
    </row>
    <row r="349" spans="1:8" s="175" customFormat="1" x14ac:dyDescent="0.2">
      <c r="A349" s="175" t="s">
        <v>17261</v>
      </c>
      <c r="B349" s="175" t="s">
        <v>17903</v>
      </c>
      <c r="C349" s="175" t="s">
        <v>17904</v>
      </c>
      <c r="D349" s="175" t="s">
        <v>4211</v>
      </c>
      <c r="E349" s="175" t="s">
        <v>10</v>
      </c>
      <c r="F349" s="175" t="s">
        <v>785</v>
      </c>
      <c r="H349" s="175" t="s">
        <v>4296</v>
      </c>
    </row>
    <row r="350" spans="1:8" s="175" customFormat="1" x14ac:dyDescent="0.2">
      <c r="A350" s="175" t="s">
        <v>17261</v>
      </c>
      <c r="B350" s="175" t="s">
        <v>17905</v>
      </c>
      <c r="C350" s="175" t="s">
        <v>17906</v>
      </c>
      <c r="D350" s="175" t="s">
        <v>4211</v>
      </c>
      <c r="E350" s="175" t="s">
        <v>10</v>
      </c>
      <c r="F350" s="175" t="s">
        <v>856</v>
      </c>
      <c r="H350" s="175" t="s">
        <v>4300</v>
      </c>
    </row>
    <row r="351" spans="1:8" s="175" customFormat="1" x14ac:dyDescent="0.2">
      <c r="A351" s="175" t="s">
        <v>17261</v>
      </c>
      <c r="B351" s="175" t="s">
        <v>17907</v>
      </c>
      <c r="C351" s="175" t="s">
        <v>17908</v>
      </c>
      <c r="D351" s="175" t="s">
        <v>4211</v>
      </c>
      <c r="E351" s="175" t="s">
        <v>10</v>
      </c>
      <c r="F351" s="175" t="s">
        <v>881</v>
      </c>
      <c r="H351" s="175" t="s">
        <v>4304</v>
      </c>
    </row>
    <row r="352" spans="1:8" s="175" customFormat="1" x14ac:dyDescent="0.2">
      <c r="A352" s="175" t="s">
        <v>17261</v>
      </c>
      <c r="B352" s="175" t="s">
        <v>17909</v>
      </c>
      <c r="C352" s="175" t="s">
        <v>17910</v>
      </c>
      <c r="D352" s="175" t="s">
        <v>4211</v>
      </c>
      <c r="E352" s="175" t="s">
        <v>10</v>
      </c>
      <c r="F352" s="175" t="s">
        <v>903</v>
      </c>
      <c r="H352" s="175" t="s">
        <v>4308</v>
      </c>
    </row>
    <row r="353" spans="1:8" s="175" customFormat="1" x14ac:dyDescent="0.2">
      <c r="A353" s="175" t="s">
        <v>17261</v>
      </c>
      <c r="B353" s="175" t="s">
        <v>17911</v>
      </c>
      <c r="C353" s="175" t="s">
        <v>17912</v>
      </c>
      <c r="D353" s="175" t="s">
        <v>4211</v>
      </c>
      <c r="E353" s="175" t="s">
        <v>10</v>
      </c>
      <c r="F353" s="175" t="s">
        <v>930</v>
      </c>
      <c r="H353" s="175" t="s">
        <v>4312</v>
      </c>
    </row>
    <row r="354" spans="1:8" s="175" customFormat="1" x14ac:dyDescent="0.2">
      <c r="A354" s="175" t="s">
        <v>17261</v>
      </c>
      <c r="B354" s="175" t="s">
        <v>17913</v>
      </c>
      <c r="C354" s="175" t="s">
        <v>17914</v>
      </c>
      <c r="D354" s="175" t="s">
        <v>4211</v>
      </c>
      <c r="E354" s="175" t="s">
        <v>10</v>
      </c>
      <c r="F354" s="175" t="s">
        <v>302</v>
      </c>
      <c r="H354" s="175" t="s">
        <v>4314</v>
      </c>
    </row>
    <row r="355" spans="1:8" s="175" customFormat="1" x14ac:dyDescent="0.2">
      <c r="A355" s="175" t="s">
        <v>17261</v>
      </c>
      <c r="B355" s="175" t="s">
        <v>17915</v>
      </c>
      <c r="C355" s="175" t="s">
        <v>17916</v>
      </c>
      <c r="D355" s="175" t="s">
        <v>4211</v>
      </c>
      <c r="E355" s="175" t="s">
        <v>10</v>
      </c>
      <c r="F355" s="175" t="s">
        <v>908</v>
      </c>
      <c r="H355" s="175" t="s">
        <v>4318</v>
      </c>
    </row>
    <row r="356" spans="1:8" s="175" customFormat="1" x14ac:dyDescent="0.2">
      <c r="A356" s="175" t="s">
        <v>17261</v>
      </c>
      <c r="B356" s="175" t="s">
        <v>17917</v>
      </c>
      <c r="C356" s="175" t="s">
        <v>17918</v>
      </c>
      <c r="D356" s="175" t="s">
        <v>4211</v>
      </c>
      <c r="E356" s="175" t="s">
        <v>10</v>
      </c>
      <c r="F356" s="175" t="s">
        <v>1003</v>
      </c>
      <c r="H356" s="175" t="s">
        <v>4322</v>
      </c>
    </row>
    <row r="357" spans="1:8" s="175" customFormat="1" x14ac:dyDescent="0.2">
      <c r="A357" s="175" t="s">
        <v>17261</v>
      </c>
      <c r="B357" s="175" t="s">
        <v>17919</v>
      </c>
      <c r="C357" s="175" t="s">
        <v>17375</v>
      </c>
      <c r="D357" s="175" t="s">
        <v>4211</v>
      </c>
      <c r="E357" s="175" t="s">
        <v>10</v>
      </c>
      <c r="F357" s="175" t="s">
        <v>609</v>
      </c>
      <c r="H357" s="175" t="s">
        <v>4326</v>
      </c>
    </row>
    <row r="358" spans="1:8" s="175" customFormat="1" x14ac:dyDescent="0.2">
      <c r="A358" s="175" t="s">
        <v>17261</v>
      </c>
      <c r="B358" s="175" t="s">
        <v>17920</v>
      </c>
      <c r="C358" s="175" t="s">
        <v>17377</v>
      </c>
      <c r="D358" s="175" t="s">
        <v>4211</v>
      </c>
      <c r="E358" s="175" t="s">
        <v>10</v>
      </c>
      <c r="F358" s="175" t="s">
        <v>648</v>
      </c>
      <c r="H358" s="175" t="s">
        <v>4328</v>
      </c>
    </row>
    <row r="359" spans="1:8" s="175" customFormat="1" x14ac:dyDescent="0.2">
      <c r="A359" s="175" t="s">
        <v>17261</v>
      </c>
      <c r="B359" s="175" t="s">
        <v>17921</v>
      </c>
      <c r="C359" s="175" t="s">
        <v>17501</v>
      </c>
      <c r="D359" s="175" t="s">
        <v>4211</v>
      </c>
      <c r="E359" s="175" t="s">
        <v>10</v>
      </c>
      <c r="F359" s="175" t="s">
        <v>1075</v>
      </c>
      <c r="H359" s="175" t="s">
        <v>4332</v>
      </c>
    </row>
    <row r="360" spans="1:8" s="175" customFormat="1" x14ac:dyDescent="0.2">
      <c r="A360" s="175" t="s">
        <v>17261</v>
      </c>
      <c r="B360" s="175" t="s">
        <v>17922</v>
      </c>
      <c r="C360" s="175" t="s">
        <v>17639</v>
      </c>
      <c r="D360" s="175" t="s">
        <v>4211</v>
      </c>
      <c r="E360" s="175" t="s">
        <v>10</v>
      </c>
      <c r="F360" s="175" t="s">
        <v>660</v>
      </c>
      <c r="H360" s="175" t="s">
        <v>4336</v>
      </c>
    </row>
    <row r="361" spans="1:8" s="175" customFormat="1" x14ac:dyDescent="0.2">
      <c r="A361" s="175" t="s">
        <v>17261</v>
      </c>
      <c r="B361" s="175" t="s">
        <v>17923</v>
      </c>
      <c r="C361" s="175" t="s">
        <v>17385</v>
      </c>
      <c r="D361" s="175" t="s">
        <v>4211</v>
      </c>
      <c r="E361" s="175" t="s">
        <v>10</v>
      </c>
      <c r="F361" s="175" t="s">
        <v>1040</v>
      </c>
      <c r="H361" s="175" t="s">
        <v>4340</v>
      </c>
    </row>
    <row r="362" spans="1:8" s="175" customFormat="1" x14ac:dyDescent="0.2">
      <c r="A362" s="175" t="s">
        <v>17261</v>
      </c>
      <c r="B362" s="175" t="s">
        <v>17924</v>
      </c>
      <c r="C362" s="175" t="s">
        <v>17925</v>
      </c>
      <c r="D362" s="175" t="s">
        <v>4211</v>
      </c>
      <c r="E362" s="175" t="s">
        <v>10</v>
      </c>
      <c r="F362" s="175" t="s">
        <v>1142</v>
      </c>
      <c r="H362" s="175" t="s">
        <v>4342</v>
      </c>
    </row>
    <row r="363" spans="1:8" s="175" customFormat="1" x14ac:dyDescent="0.2">
      <c r="A363" s="175" t="s">
        <v>17261</v>
      </c>
      <c r="B363" s="175" t="s">
        <v>17926</v>
      </c>
      <c r="C363" s="175" t="s">
        <v>17927</v>
      </c>
      <c r="D363" s="175" t="s">
        <v>4211</v>
      </c>
      <c r="E363" s="175" t="s">
        <v>10</v>
      </c>
      <c r="F363" s="175" t="s">
        <v>1162</v>
      </c>
      <c r="H363" s="175" t="s">
        <v>4346</v>
      </c>
    </row>
    <row r="364" spans="1:8" s="175" customFormat="1" x14ac:dyDescent="0.2">
      <c r="A364" s="175" t="s">
        <v>17261</v>
      </c>
      <c r="B364" s="175" t="s">
        <v>17928</v>
      </c>
      <c r="C364" s="175" t="s">
        <v>17929</v>
      </c>
      <c r="D364" s="175" t="s">
        <v>4211</v>
      </c>
      <c r="E364" s="175" t="s">
        <v>10</v>
      </c>
      <c r="F364" s="175" t="s">
        <v>910</v>
      </c>
      <c r="H364" s="175" t="s">
        <v>4350</v>
      </c>
    </row>
    <row r="365" spans="1:8" s="175" customFormat="1" x14ac:dyDescent="0.2">
      <c r="A365" s="175" t="s">
        <v>17261</v>
      </c>
      <c r="B365" s="175" t="s">
        <v>17930</v>
      </c>
      <c r="C365" s="175" t="s">
        <v>17393</v>
      </c>
      <c r="D365" s="175" t="s">
        <v>4211</v>
      </c>
      <c r="E365" s="175" t="s">
        <v>10</v>
      </c>
      <c r="F365" s="175" t="s">
        <v>941</v>
      </c>
      <c r="H365" s="175" t="s">
        <v>4354</v>
      </c>
    </row>
    <row r="366" spans="1:8" s="175" customFormat="1" x14ac:dyDescent="0.2">
      <c r="A366" s="175" t="s">
        <v>17261</v>
      </c>
      <c r="B366" s="175" t="s">
        <v>17931</v>
      </c>
      <c r="C366" s="175" t="s">
        <v>17932</v>
      </c>
      <c r="D366" s="175" t="s">
        <v>4211</v>
      </c>
      <c r="E366" s="175" t="s">
        <v>10</v>
      </c>
      <c r="F366" s="175" t="s">
        <v>1226</v>
      </c>
      <c r="H366" s="175" t="s">
        <v>4358</v>
      </c>
    </row>
    <row r="367" spans="1:8" s="175" customFormat="1" x14ac:dyDescent="0.2">
      <c r="A367" s="175" t="s">
        <v>17261</v>
      </c>
      <c r="B367" s="175" t="s">
        <v>17933</v>
      </c>
      <c r="C367" s="175" t="s">
        <v>17397</v>
      </c>
      <c r="D367" s="175" t="s">
        <v>4211</v>
      </c>
      <c r="E367" s="175" t="s">
        <v>10</v>
      </c>
      <c r="F367" s="175" t="s">
        <v>866</v>
      </c>
      <c r="H367" s="175" t="s">
        <v>4362</v>
      </c>
    </row>
    <row r="368" spans="1:8" s="175" customFormat="1" x14ac:dyDescent="0.2">
      <c r="A368" s="175" t="s">
        <v>17261</v>
      </c>
      <c r="B368" s="175" t="s">
        <v>17934</v>
      </c>
      <c r="C368" s="175" t="s">
        <v>17935</v>
      </c>
      <c r="D368" s="175" t="s">
        <v>4211</v>
      </c>
      <c r="E368" s="175" t="s">
        <v>10</v>
      </c>
      <c r="F368" s="175" t="s">
        <v>1266</v>
      </c>
      <c r="H368" s="175" t="s">
        <v>4366</v>
      </c>
    </row>
    <row r="369" spans="1:8" s="175" customFormat="1" x14ac:dyDescent="0.2">
      <c r="A369" s="175" t="s">
        <v>17261</v>
      </c>
      <c r="B369" s="175" t="s">
        <v>17936</v>
      </c>
      <c r="C369" s="175" t="s">
        <v>17937</v>
      </c>
      <c r="D369" s="175" t="s">
        <v>4211</v>
      </c>
      <c r="E369" s="175" t="s">
        <v>10</v>
      </c>
      <c r="F369" s="175" t="s">
        <v>17938</v>
      </c>
      <c r="H369" s="175" t="s">
        <v>17939</v>
      </c>
    </row>
    <row r="370" spans="1:8" s="175" customFormat="1" x14ac:dyDescent="0.2">
      <c r="A370" s="175" t="s">
        <v>17261</v>
      </c>
      <c r="B370" s="175" t="s">
        <v>17940</v>
      </c>
      <c r="C370" s="175" t="s">
        <v>17403</v>
      </c>
      <c r="D370" s="175" t="s">
        <v>4211</v>
      </c>
      <c r="E370" s="175" t="s">
        <v>10</v>
      </c>
      <c r="F370" s="175" t="s">
        <v>965</v>
      </c>
      <c r="H370" s="175" t="s">
        <v>4374</v>
      </c>
    </row>
    <row r="371" spans="1:8" s="175" customFormat="1" x14ac:dyDescent="0.2">
      <c r="A371" s="175" t="s">
        <v>17261</v>
      </c>
      <c r="B371" s="175" t="s">
        <v>17941</v>
      </c>
      <c r="C371" s="175" t="s">
        <v>17942</v>
      </c>
      <c r="D371" s="175" t="s">
        <v>4211</v>
      </c>
      <c r="E371" s="175" t="s">
        <v>10</v>
      </c>
      <c r="F371" s="175" t="s">
        <v>1010</v>
      </c>
      <c r="H371" s="175" t="s">
        <v>4376</v>
      </c>
    </row>
    <row r="372" spans="1:8" s="175" customFormat="1" x14ac:dyDescent="0.2">
      <c r="A372" s="175" t="s">
        <v>17261</v>
      </c>
      <c r="B372" s="175" t="s">
        <v>17943</v>
      </c>
      <c r="C372" s="175" t="s">
        <v>17944</v>
      </c>
      <c r="D372" s="175" t="s">
        <v>4211</v>
      </c>
      <c r="E372" s="175" t="s">
        <v>10</v>
      </c>
      <c r="F372" s="175" t="s">
        <v>1344</v>
      </c>
      <c r="H372" s="175" t="s">
        <v>4380</v>
      </c>
    </row>
    <row r="373" spans="1:8" s="175" customFormat="1" x14ac:dyDescent="0.2">
      <c r="A373" s="175" t="s">
        <v>17261</v>
      </c>
      <c r="B373" s="175" t="s">
        <v>17945</v>
      </c>
      <c r="C373" s="175" t="s">
        <v>17946</v>
      </c>
      <c r="D373" s="175" t="s">
        <v>4211</v>
      </c>
      <c r="E373" s="175" t="s">
        <v>10</v>
      </c>
      <c r="F373" s="175" t="s">
        <v>1365</v>
      </c>
      <c r="H373" s="175" t="s">
        <v>4384</v>
      </c>
    </row>
    <row r="374" spans="1:8" s="175" customFormat="1" x14ac:dyDescent="0.2">
      <c r="A374" s="175" t="s">
        <v>17261</v>
      </c>
      <c r="B374" s="175" t="s">
        <v>17947</v>
      </c>
      <c r="C374" s="175" t="s">
        <v>17664</v>
      </c>
      <c r="D374" s="175" t="s">
        <v>4211</v>
      </c>
      <c r="E374" s="175" t="s">
        <v>10</v>
      </c>
      <c r="F374" s="175" t="s">
        <v>420</v>
      </c>
      <c r="H374" s="175" t="s">
        <v>4386</v>
      </c>
    </row>
    <row r="375" spans="1:8" s="175" customFormat="1" x14ac:dyDescent="0.2">
      <c r="A375" s="175" t="s">
        <v>17261</v>
      </c>
      <c r="B375" s="175" t="s">
        <v>17948</v>
      </c>
      <c r="C375" s="175" t="s">
        <v>17949</v>
      </c>
      <c r="D375" s="175" t="s">
        <v>4211</v>
      </c>
      <c r="E375" s="175" t="s">
        <v>10</v>
      </c>
      <c r="F375" s="175" t="s">
        <v>1403</v>
      </c>
      <c r="H375" s="175" t="s">
        <v>4388</v>
      </c>
    </row>
    <row r="376" spans="1:8" s="175" customFormat="1" x14ac:dyDescent="0.2">
      <c r="A376" s="175" t="s">
        <v>17261</v>
      </c>
      <c r="B376" s="175" t="s">
        <v>17950</v>
      </c>
      <c r="C376" s="175" t="s">
        <v>17951</v>
      </c>
      <c r="D376" s="175" t="s">
        <v>4211</v>
      </c>
      <c r="E376" s="175" t="s">
        <v>10</v>
      </c>
      <c r="F376" s="175" t="s">
        <v>1422</v>
      </c>
      <c r="H376" s="175" t="s">
        <v>4392</v>
      </c>
    </row>
    <row r="377" spans="1:8" s="175" customFormat="1" x14ac:dyDescent="0.2">
      <c r="A377" s="175" t="s">
        <v>17261</v>
      </c>
      <c r="B377" s="175" t="s">
        <v>17952</v>
      </c>
      <c r="C377" s="175" t="s">
        <v>17953</v>
      </c>
      <c r="D377" s="175" t="s">
        <v>4211</v>
      </c>
      <c r="E377" s="175" t="s">
        <v>10</v>
      </c>
      <c r="F377" s="175" t="s">
        <v>1446</v>
      </c>
      <c r="H377" s="175" t="s">
        <v>4394</v>
      </c>
    </row>
    <row r="378" spans="1:8" s="175" customFormat="1" x14ac:dyDescent="0.2">
      <c r="A378" s="175" t="s">
        <v>17261</v>
      </c>
      <c r="B378" s="175" t="s">
        <v>17954</v>
      </c>
      <c r="C378" s="175" t="s">
        <v>17955</v>
      </c>
      <c r="D378" s="175" t="s">
        <v>4211</v>
      </c>
      <c r="E378" s="175" t="s">
        <v>10</v>
      </c>
      <c r="F378" s="175" t="s">
        <v>1464</v>
      </c>
      <c r="H378" s="175" t="s">
        <v>4396</v>
      </c>
    </row>
    <row r="379" spans="1:8" s="175" customFormat="1" x14ac:dyDescent="0.2">
      <c r="A379" s="175" t="s">
        <v>17261</v>
      </c>
      <c r="B379" s="175" t="s">
        <v>17956</v>
      </c>
      <c r="C379" s="175" t="s">
        <v>17531</v>
      </c>
      <c r="D379" s="175" t="s">
        <v>4211</v>
      </c>
      <c r="E379" s="175" t="s">
        <v>10</v>
      </c>
      <c r="F379" s="175" t="s">
        <v>945</v>
      </c>
      <c r="H379" s="175" t="s">
        <v>4400</v>
      </c>
    </row>
    <row r="380" spans="1:8" s="175" customFormat="1" x14ac:dyDescent="0.2">
      <c r="A380" s="175" t="s">
        <v>17261</v>
      </c>
      <c r="B380" s="175" t="s">
        <v>17957</v>
      </c>
      <c r="C380" s="175" t="s">
        <v>17958</v>
      </c>
      <c r="D380" s="175" t="s">
        <v>4211</v>
      </c>
      <c r="E380" s="175" t="s">
        <v>10</v>
      </c>
      <c r="F380" s="175" t="s">
        <v>1238</v>
      </c>
      <c r="H380" s="175" t="s">
        <v>4404</v>
      </c>
    </row>
    <row r="381" spans="1:8" s="175" customFormat="1" x14ac:dyDescent="0.2">
      <c r="A381" s="175" t="s">
        <v>17261</v>
      </c>
      <c r="B381" s="175" t="s">
        <v>17959</v>
      </c>
      <c r="C381" s="175" t="s">
        <v>17960</v>
      </c>
      <c r="D381" s="175" t="s">
        <v>4211</v>
      </c>
      <c r="E381" s="175" t="s">
        <v>10</v>
      </c>
      <c r="F381" s="175" t="s">
        <v>1523</v>
      </c>
      <c r="H381" s="175" t="s">
        <v>4406</v>
      </c>
    </row>
    <row r="382" spans="1:8" s="175" customFormat="1" x14ac:dyDescent="0.2">
      <c r="A382" s="175" t="s">
        <v>17261</v>
      </c>
      <c r="B382" s="175" t="s">
        <v>17961</v>
      </c>
      <c r="C382" s="175" t="s">
        <v>17962</v>
      </c>
      <c r="D382" s="175" t="s">
        <v>4211</v>
      </c>
      <c r="E382" s="175" t="s">
        <v>10</v>
      </c>
      <c r="F382" s="175" t="s">
        <v>1545</v>
      </c>
      <c r="H382" s="175" t="s">
        <v>4408</v>
      </c>
    </row>
    <row r="383" spans="1:8" s="175" customFormat="1" x14ac:dyDescent="0.2">
      <c r="A383" s="175" t="s">
        <v>17261</v>
      </c>
      <c r="B383" s="175" t="s">
        <v>17963</v>
      </c>
      <c r="C383" s="175" t="s">
        <v>17964</v>
      </c>
      <c r="D383" s="175" t="s">
        <v>4211</v>
      </c>
      <c r="E383" s="175" t="s">
        <v>10</v>
      </c>
      <c r="F383" s="175" t="s">
        <v>1559</v>
      </c>
      <c r="H383" s="175" t="s">
        <v>4410</v>
      </c>
    </row>
    <row r="384" spans="1:8" s="175" customFormat="1" x14ac:dyDescent="0.2">
      <c r="A384" s="175" t="s">
        <v>17261</v>
      </c>
      <c r="B384" s="175" t="s">
        <v>17965</v>
      </c>
      <c r="C384" s="175" t="s">
        <v>17966</v>
      </c>
      <c r="D384" s="175" t="s">
        <v>4211</v>
      </c>
      <c r="E384" s="175" t="s">
        <v>10</v>
      </c>
      <c r="F384" s="175" t="s">
        <v>1572</v>
      </c>
      <c r="H384" s="175" t="s">
        <v>4412</v>
      </c>
    </row>
    <row r="385" spans="1:8" s="175" customFormat="1" x14ac:dyDescent="0.2">
      <c r="A385" s="175" t="s">
        <v>17261</v>
      </c>
      <c r="B385" s="175" t="s">
        <v>17967</v>
      </c>
      <c r="C385" s="175" t="s">
        <v>17968</v>
      </c>
      <c r="D385" s="175" t="s">
        <v>4211</v>
      </c>
      <c r="E385" s="175" t="s">
        <v>10</v>
      </c>
      <c r="F385" s="175" t="s">
        <v>1586</v>
      </c>
      <c r="H385" s="175" t="s">
        <v>4414</v>
      </c>
    </row>
    <row r="386" spans="1:8" s="175" customFormat="1" x14ac:dyDescent="0.2">
      <c r="A386" s="175" t="s">
        <v>17261</v>
      </c>
      <c r="B386" s="175" t="s">
        <v>17969</v>
      </c>
      <c r="C386" s="175" t="s">
        <v>17423</v>
      </c>
      <c r="D386" s="175" t="s">
        <v>4211</v>
      </c>
      <c r="E386" s="175" t="s">
        <v>10</v>
      </c>
      <c r="F386" s="175" t="s">
        <v>1301</v>
      </c>
      <c r="H386" s="175" t="s">
        <v>4418</v>
      </c>
    </row>
    <row r="387" spans="1:8" s="175" customFormat="1" x14ac:dyDescent="0.2">
      <c r="A387" s="175" t="s">
        <v>17261</v>
      </c>
      <c r="B387" s="175" t="s">
        <v>17970</v>
      </c>
      <c r="C387" s="175" t="s">
        <v>17971</v>
      </c>
      <c r="D387" s="175" t="s">
        <v>4211</v>
      </c>
      <c r="E387" s="175" t="s">
        <v>10</v>
      </c>
      <c r="F387" s="175" t="s">
        <v>1616</v>
      </c>
      <c r="H387" s="175" t="s">
        <v>4422</v>
      </c>
    </row>
    <row r="388" spans="1:8" s="175" customFormat="1" x14ac:dyDescent="0.2">
      <c r="A388" s="175" t="s">
        <v>17261</v>
      </c>
      <c r="B388" s="175" t="s">
        <v>17972</v>
      </c>
      <c r="C388" s="175" t="s">
        <v>17973</v>
      </c>
      <c r="D388" s="175" t="s">
        <v>4211</v>
      </c>
      <c r="E388" s="175" t="s">
        <v>10</v>
      </c>
      <c r="F388" s="175" t="s">
        <v>1359</v>
      </c>
      <c r="H388" s="175" t="s">
        <v>4426</v>
      </c>
    </row>
    <row r="389" spans="1:8" s="175" customFormat="1" x14ac:dyDescent="0.2">
      <c r="A389" s="175" t="s">
        <v>17261</v>
      </c>
      <c r="B389" s="175" t="s">
        <v>17974</v>
      </c>
      <c r="C389" s="175" t="s">
        <v>17556</v>
      </c>
      <c r="D389" s="175" t="s">
        <v>4211</v>
      </c>
      <c r="E389" s="175" t="s">
        <v>10</v>
      </c>
      <c r="F389" s="175" t="s">
        <v>756</v>
      </c>
      <c r="H389" s="175" t="s">
        <v>4430</v>
      </c>
    </row>
    <row r="390" spans="1:8" s="175" customFormat="1" x14ac:dyDescent="0.2">
      <c r="A390" s="175" t="s">
        <v>17261</v>
      </c>
      <c r="B390" s="175" t="s">
        <v>17975</v>
      </c>
      <c r="C390" s="175" t="s">
        <v>17976</v>
      </c>
      <c r="D390" s="175" t="s">
        <v>4211</v>
      </c>
      <c r="E390" s="175" t="s">
        <v>10</v>
      </c>
      <c r="F390" s="175" t="s">
        <v>1664</v>
      </c>
      <c r="H390" s="175" t="s">
        <v>4434</v>
      </c>
    </row>
    <row r="391" spans="1:8" s="175" customFormat="1" x14ac:dyDescent="0.2">
      <c r="A391" s="175" t="s">
        <v>17261</v>
      </c>
      <c r="B391" s="175" t="s">
        <v>17977</v>
      </c>
      <c r="C391" s="175" t="s">
        <v>17978</v>
      </c>
      <c r="D391" s="175" t="s">
        <v>4211</v>
      </c>
      <c r="E391" s="175" t="s">
        <v>10</v>
      </c>
      <c r="F391" s="175" t="s">
        <v>1681</v>
      </c>
      <c r="H391" s="175" t="s">
        <v>4438</v>
      </c>
    </row>
    <row r="392" spans="1:8" s="175" customFormat="1" x14ac:dyDescent="0.2">
      <c r="A392" s="175" t="s">
        <v>17261</v>
      </c>
      <c r="B392" s="175" t="s">
        <v>17979</v>
      </c>
      <c r="C392" s="175" t="s">
        <v>17980</v>
      </c>
      <c r="D392" s="175" t="s">
        <v>4211</v>
      </c>
      <c r="E392" s="175" t="s">
        <v>10</v>
      </c>
      <c r="F392" s="175" t="s">
        <v>1699</v>
      </c>
      <c r="H392" s="175" t="s">
        <v>4442</v>
      </c>
    </row>
    <row r="393" spans="1:8" s="175" customFormat="1" x14ac:dyDescent="0.2">
      <c r="A393" s="175" t="s">
        <v>17261</v>
      </c>
      <c r="B393" s="175" t="s">
        <v>17981</v>
      </c>
      <c r="C393" s="175" t="s">
        <v>52</v>
      </c>
      <c r="D393" s="175" t="s">
        <v>4211</v>
      </c>
      <c r="E393" s="175" t="s">
        <v>10</v>
      </c>
      <c r="F393" s="175" t="s">
        <v>271</v>
      </c>
      <c r="H393" s="175" t="s">
        <v>4446</v>
      </c>
    </row>
    <row r="394" spans="1:8" s="175" customFormat="1" x14ac:dyDescent="0.2">
      <c r="A394" s="175" t="s">
        <v>17261</v>
      </c>
      <c r="B394" s="175" t="s">
        <v>17982</v>
      </c>
      <c r="C394" s="175" t="s">
        <v>17983</v>
      </c>
      <c r="D394" s="175" t="s">
        <v>4451</v>
      </c>
      <c r="E394" s="175" t="s">
        <v>11</v>
      </c>
      <c r="F394" s="175" t="s">
        <v>68</v>
      </c>
      <c r="H394" s="175" t="s">
        <v>4452</v>
      </c>
    </row>
    <row r="395" spans="1:8" s="175" customFormat="1" x14ac:dyDescent="0.2">
      <c r="A395" s="175" t="s">
        <v>17261</v>
      </c>
      <c r="B395" s="175" t="s">
        <v>17984</v>
      </c>
      <c r="C395" s="175" t="s">
        <v>17985</v>
      </c>
      <c r="D395" s="175" t="s">
        <v>4451</v>
      </c>
      <c r="E395" s="175" t="s">
        <v>11</v>
      </c>
      <c r="F395" s="175" t="s">
        <v>109</v>
      </c>
      <c r="H395" s="175" t="s">
        <v>4456</v>
      </c>
    </row>
    <row r="396" spans="1:8" s="175" customFormat="1" x14ac:dyDescent="0.2">
      <c r="A396" s="175" t="s">
        <v>17261</v>
      </c>
      <c r="B396" s="175" t="s">
        <v>17986</v>
      </c>
      <c r="C396" s="175" t="s">
        <v>17987</v>
      </c>
      <c r="D396" s="175" t="s">
        <v>4451</v>
      </c>
      <c r="E396" s="175" t="s">
        <v>11</v>
      </c>
      <c r="F396" s="175" t="s">
        <v>154</v>
      </c>
      <c r="H396" s="175" t="s">
        <v>4460</v>
      </c>
    </row>
    <row r="397" spans="1:8" s="175" customFormat="1" x14ac:dyDescent="0.2">
      <c r="A397" s="175" t="s">
        <v>17261</v>
      </c>
      <c r="B397" s="175" t="s">
        <v>17988</v>
      </c>
      <c r="C397" s="175" t="s">
        <v>17867</v>
      </c>
      <c r="D397" s="175" t="s">
        <v>4451</v>
      </c>
      <c r="E397" s="175" t="s">
        <v>11</v>
      </c>
      <c r="F397" s="175" t="s">
        <v>87</v>
      </c>
      <c r="H397" s="175" t="s">
        <v>4464</v>
      </c>
    </row>
    <row r="398" spans="1:8" s="175" customFormat="1" x14ac:dyDescent="0.2">
      <c r="A398" s="175" t="s">
        <v>17261</v>
      </c>
      <c r="B398" s="175" t="s">
        <v>17989</v>
      </c>
      <c r="C398" s="175" t="s">
        <v>17307</v>
      </c>
      <c r="D398" s="175" t="s">
        <v>4451</v>
      </c>
      <c r="E398" s="175" t="s">
        <v>11</v>
      </c>
      <c r="F398" s="175" t="s">
        <v>100</v>
      </c>
      <c r="H398" s="175" t="s">
        <v>4468</v>
      </c>
    </row>
    <row r="399" spans="1:8" s="175" customFormat="1" x14ac:dyDescent="0.2">
      <c r="A399" s="175" t="s">
        <v>17261</v>
      </c>
      <c r="B399" s="175" t="s">
        <v>17990</v>
      </c>
      <c r="C399" s="175" t="s">
        <v>17991</v>
      </c>
      <c r="D399" s="175" t="s">
        <v>4451</v>
      </c>
      <c r="E399" s="175" t="s">
        <v>11</v>
      </c>
      <c r="F399" s="175" t="s">
        <v>290</v>
      </c>
      <c r="H399" s="175" t="s">
        <v>4472</v>
      </c>
    </row>
    <row r="400" spans="1:8" s="175" customFormat="1" x14ac:dyDescent="0.2">
      <c r="A400" s="175" t="s">
        <v>17261</v>
      </c>
      <c r="B400" s="175" t="s">
        <v>17992</v>
      </c>
      <c r="C400" s="175" t="s">
        <v>17993</v>
      </c>
      <c r="D400" s="175" t="s">
        <v>4451</v>
      </c>
      <c r="E400" s="175" t="s">
        <v>11</v>
      </c>
      <c r="F400" s="175" t="s">
        <v>325</v>
      </c>
      <c r="H400" s="175" t="s">
        <v>4476</v>
      </c>
    </row>
    <row r="401" spans="1:8" s="175" customFormat="1" x14ac:dyDescent="0.2">
      <c r="A401" s="175" t="s">
        <v>17261</v>
      </c>
      <c r="B401" s="175" t="s">
        <v>17994</v>
      </c>
      <c r="C401" s="175" t="s">
        <v>17995</v>
      </c>
      <c r="D401" s="175" t="s">
        <v>4451</v>
      </c>
      <c r="E401" s="175" t="s">
        <v>11</v>
      </c>
      <c r="F401" s="175" t="s">
        <v>362</v>
      </c>
      <c r="H401" s="175" t="s">
        <v>4478</v>
      </c>
    </row>
    <row r="402" spans="1:8" s="175" customFormat="1" x14ac:dyDescent="0.2">
      <c r="A402" s="175" t="s">
        <v>17261</v>
      </c>
      <c r="B402" s="175" t="s">
        <v>17996</v>
      </c>
      <c r="C402" s="175" t="s">
        <v>17997</v>
      </c>
      <c r="D402" s="175" t="s">
        <v>4451</v>
      </c>
      <c r="E402" s="175" t="s">
        <v>11</v>
      </c>
      <c r="F402" s="175" t="s">
        <v>397</v>
      </c>
      <c r="H402" s="175" t="s">
        <v>4482</v>
      </c>
    </row>
    <row r="403" spans="1:8" s="175" customFormat="1" x14ac:dyDescent="0.2">
      <c r="A403" s="175" t="s">
        <v>17261</v>
      </c>
      <c r="B403" s="175" t="s">
        <v>17998</v>
      </c>
      <c r="C403" s="175" t="s">
        <v>17999</v>
      </c>
      <c r="D403" s="175" t="s">
        <v>4451</v>
      </c>
      <c r="E403" s="175" t="s">
        <v>11</v>
      </c>
      <c r="F403" s="175" t="s">
        <v>431</v>
      </c>
      <c r="H403" s="175" t="s">
        <v>4486</v>
      </c>
    </row>
    <row r="404" spans="1:8" s="175" customFormat="1" x14ac:dyDescent="0.2">
      <c r="A404" s="175" t="s">
        <v>17261</v>
      </c>
      <c r="B404" s="175" t="s">
        <v>18000</v>
      </c>
      <c r="C404" s="175" t="s">
        <v>17311</v>
      </c>
      <c r="D404" s="175" t="s">
        <v>4451</v>
      </c>
      <c r="E404" s="175" t="s">
        <v>11</v>
      </c>
      <c r="F404" s="175" t="s">
        <v>193</v>
      </c>
      <c r="H404" s="175" t="s">
        <v>4490</v>
      </c>
    </row>
    <row r="405" spans="1:8" s="175" customFormat="1" x14ac:dyDescent="0.2">
      <c r="A405" s="175" t="s">
        <v>17261</v>
      </c>
      <c r="B405" s="175" t="s">
        <v>18001</v>
      </c>
      <c r="C405" s="175" t="s">
        <v>18002</v>
      </c>
      <c r="D405" s="175" t="s">
        <v>4451</v>
      </c>
      <c r="E405" s="175" t="s">
        <v>11</v>
      </c>
      <c r="F405" s="175" t="s">
        <v>499</v>
      </c>
      <c r="H405" s="175" t="s">
        <v>4494</v>
      </c>
    </row>
    <row r="406" spans="1:8" s="175" customFormat="1" x14ac:dyDescent="0.2">
      <c r="A406" s="175" t="s">
        <v>17261</v>
      </c>
      <c r="B406" s="175" t="s">
        <v>18003</v>
      </c>
      <c r="C406" s="175" t="s">
        <v>18004</v>
      </c>
      <c r="D406" s="175" t="s">
        <v>4451</v>
      </c>
      <c r="E406" s="175" t="s">
        <v>11</v>
      </c>
      <c r="F406" s="175" t="s">
        <v>527</v>
      </c>
      <c r="H406" s="175" t="s">
        <v>4498</v>
      </c>
    </row>
    <row r="407" spans="1:8" s="175" customFormat="1" x14ac:dyDescent="0.2">
      <c r="A407" s="175" t="s">
        <v>17261</v>
      </c>
      <c r="B407" s="175" t="s">
        <v>18005</v>
      </c>
      <c r="C407" s="175" t="s">
        <v>18006</v>
      </c>
      <c r="D407" s="175" t="s">
        <v>4451</v>
      </c>
      <c r="E407" s="175" t="s">
        <v>11</v>
      </c>
      <c r="F407" s="175" t="s">
        <v>560</v>
      </c>
      <c r="H407" s="175" t="s">
        <v>4502</v>
      </c>
    </row>
    <row r="408" spans="1:8" s="175" customFormat="1" x14ac:dyDescent="0.2">
      <c r="A408" s="175" t="s">
        <v>17261</v>
      </c>
      <c r="B408" s="175" t="s">
        <v>18007</v>
      </c>
      <c r="C408" s="175" t="s">
        <v>18008</v>
      </c>
      <c r="D408" s="175" t="s">
        <v>4451</v>
      </c>
      <c r="E408" s="175" t="s">
        <v>11</v>
      </c>
      <c r="F408" s="175" t="s">
        <v>344</v>
      </c>
      <c r="H408" s="175" t="s">
        <v>4506</v>
      </c>
    </row>
    <row r="409" spans="1:8" s="175" customFormat="1" x14ac:dyDescent="0.2">
      <c r="A409" s="175" t="s">
        <v>17261</v>
      </c>
      <c r="B409" s="175" t="s">
        <v>18009</v>
      </c>
      <c r="C409" s="175" t="s">
        <v>18010</v>
      </c>
      <c r="D409" s="175" t="s">
        <v>4451</v>
      </c>
      <c r="E409" s="175" t="s">
        <v>11</v>
      </c>
      <c r="F409" s="175" t="s">
        <v>628</v>
      </c>
      <c r="H409" s="175" t="s">
        <v>4510</v>
      </c>
    </row>
    <row r="410" spans="1:8" s="175" customFormat="1" x14ac:dyDescent="0.2">
      <c r="A410" s="175" t="s">
        <v>17261</v>
      </c>
      <c r="B410" s="175" t="s">
        <v>18011</v>
      </c>
      <c r="C410" s="175" t="s">
        <v>18012</v>
      </c>
      <c r="D410" s="175" t="s">
        <v>4451</v>
      </c>
      <c r="E410" s="175" t="s">
        <v>11</v>
      </c>
      <c r="F410" s="175" t="s">
        <v>342</v>
      </c>
      <c r="H410" s="175" t="s">
        <v>4514</v>
      </c>
    </row>
    <row r="411" spans="1:8" s="175" customFormat="1" x14ac:dyDescent="0.2">
      <c r="A411" s="175" t="s">
        <v>17261</v>
      </c>
      <c r="B411" s="175" t="s">
        <v>18013</v>
      </c>
      <c r="C411" s="175" t="s">
        <v>18014</v>
      </c>
      <c r="D411" s="175" t="s">
        <v>4451</v>
      </c>
      <c r="E411" s="175" t="s">
        <v>11</v>
      </c>
      <c r="F411" s="175" t="s">
        <v>692</v>
      </c>
      <c r="H411" s="175" t="s">
        <v>4518</v>
      </c>
    </row>
    <row r="412" spans="1:8" s="175" customFormat="1" x14ac:dyDescent="0.2">
      <c r="A412" s="175" t="s">
        <v>17261</v>
      </c>
      <c r="B412" s="175" t="s">
        <v>18015</v>
      </c>
      <c r="C412" s="175" t="s">
        <v>17319</v>
      </c>
      <c r="D412" s="175" t="s">
        <v>4451</v>
      </c>
      <c r="E412" s="175" t="s">
        <v>11</v>
      </c>
      <c r="F412" s="175" t="s">
        <v>321</v>
      </c>
      <c r="H412" s="175" t="s">
        <v>4522</v>
      </c>
    </row>
    <row r="413" spans="1:8" s="175" customFormat="1" x14ac:dyDescent="0.2">
      <c r="A413" s="175" t="s">
        <v>17261</v>
      </c>
      <c r="B413" s="175" t="s">
        <v>18016</v>
      </c>
      <c r="C413" s="175" t="s">
        <v>18017</v>
      </c>
      <c r="D413" s="175" t="s">
        <v>4451</v>
      </c>
      <c r="E413" s="175" t="s">
        <v>11</v>
      </c>
      <c r="F413" s="175" t="s">
        <v>218</v>
      </c>
      <c r="H413" s="175" t="s">
        <v>4526</v>
      </c>
    </row>
    <row r="414" spans="1:8" s="175" customFormat="1" x14ac:dyDescent="0.2">
      <c r="A414" s="175" t="s">
        <v>17261</v>
      </c>
      <c r="B414" s="175" t="s">
        <v>18018</v>
      </c>
      <c r="C414" s="175" t="s">
        <v>18019</v>
      </c>
      <c r="D414" s="175" t="s">
        <v>4451</v>
      </c>
      <c r="E414" s="175" t="s">
        <v>11</v>
      </c>
      <c r="F414" s="175" t="s">
        <v>778</v>
      </c>
      <c r="H414" s="175" t="s">
        <v>4530</v>
      </c>
    </row>
    <row r="415" spans="1:8" s="175" customFormat="1" x14ac:dyDescent="0.2">
      <c r="A415" s="175" t="s">
        <v>17261</v>
      </c>
      <c r="B415" s="175" t="s">
        <v>18020</v>
      </c>
      <c r="C415" s="175" t="s">
        <v>17450</v>
      </c>
      <c r="D415" s="175" t="s">
        <v>4451</v>
      </c>
      <c r="E415" s="175" t="s">
        <v>11</v>
      </c>
      <c r="F415" s="175" t="s">
        <v>123</v>
      </c>
      <c r="H415" s="175" t="s">
        <v>4532</v>
      </c>
    </row>
    <row r="416" spans="1:8" s="175" customFormat="1" x14ac:dyDescent="0.2">
      <c r="A416" s="175" t="s">
        <v>17261</v>
      </c>
      <c r="B416" s="175" t="s">
        <v>18021</v>
      </c>
      <c r="C416" s="175" t="s">
        <v>18022</v>
      </c>
      <c r="D416" s="175" t="s">
        <v>4451</v>
      </c>
      <c r="E416" s="175" t="s">
        <v>11</v>
      </c>
      <c r="F416" s="175" t="s">
        <v>828</v>
      </c>
      <c r="H416" s="175" t="s">
        <v>4536</v>
      </c>
    </row>
    <row r="417" spans="1:8" s="175" customFormat="1" x14ac:dyDescent="0.2">
      <c r="A417" s="175" t="s">
        <v>17261</v>
      </c>
      <c r="B417" s="175" t="s">
        <v>18023</v>
      </c>
      <c r="C417" s="175" t="s">
        <v>18024</v>
      </c>
      <c r="D417" s="175" t="s">
        <v>4451</v>
      </c>
      <c r="E417" s="175" t="s">
        <v>11</v>
      </c>
      <c r="F417" s="175" t="s">
        <v>857</v>
      </c>
      <c r="H417" s="175" t="s">
        <v>4540</v>
      </c>
    </row>
    <row r="418" spans="1:8" s="175" customFormat="1" x14ac:dyDescent="0.2">
      <c r="A418" s="175" t="s">
        <v>17261</v>
      </c>
      <c r="B418" s="175" t="s">
        <v>18025</v>
      </c>
      <c r="C418" s="175" t="s">
        <v>18026</v>
      </c>
      <c r="D418" s="175" t="s">
        <v>4451</v>
      </c>
      <c r="E418" s="175" t="s">
        <v>11</v>
      </c>
      <c r="F418" s="175" t="s">
        <v>727</v>
      </c>
      <c r="H418" s="175" t="s">
        <v>4542</v>
      </c>
    </row>
    <row r="419" spans="1:8" s="175" customFormat="1" x14ac:dyDescent="0.2">
      <c r="A419" s="175" t="s">
        <v>17261</v>
      </c>
      <c r="B419" s="175" t="s">
        <v>18027</v>
      </c>
      <c r="C419" s="175" t="s">
        <v>18028</v>
      </c>
      <c r="D419" s="175" t="s">
        <v>4451</v>
      </c>
      <c r="E419" s="175" t="s">
        <v>11</v>
      </c>
      <c r="F419" s="175" t="s">
        <v>904</v>
      </c>
      <c r="H419" s="175" t="s">
        <v>4544</v>
      </c>
    </row>
    <row r="420" spans="1:8" s="175" customFormat="1" x14ac:dyDescent="0.2">
      <c r="A420" s="175" t="s">
        <v>17261</v>
      </c>
      <c r="B420" s="175" t="s">
        <v>18029</v>
      </c>
      <c r="C420" s="175" t="s">
        <v>18030</v>
      </c>
      <c r="D420" s="175" t="s">
        <v>4451</v>
      </c>
      <c r="E420" s="175" t="s">
        <v>11</v>
      </c>
      <c r="F420" s="175" t="s">
        <v>931</v>
      </c>
      <c r="H420" s="175" t="s">
        <v>4548</v>
      </c>
    </row>
    <row r="421" spans="1:8" s="175" customFormat="1" x14ac:dyDescent="0.2">
      <c r="A421" s="175" t="s">
        <v>17261</v>
      </c>
      <c r="B421" s="175" t="s">
        <v>18031</v>
      </c>
      <c r="C421" s="175" t="s">
        <v>17323</v>
      </c>
      <c r="D421" s="175" t="s">
        <v>4451</v>
      </c>
      <c r="E421" s="175" t="s">
        <v>11</v>
      </c>
      <c r="F421" s="175" t="s">
        <v>426</v>
      </c>
      <c r="H421" s="175" t="s">
        <v>4550</v>
      </c>
    </row>
    <row r="422" spans="1:8" s="175" customFormat="1" x14ac:dyDescent="0.2">
      <c r="A422" s="175" t="s">
        <v>17261</v>
      </c>
      <c r="B422" s="175" t="s">
        <v>18032</v>
      </c>
      <c r="C422" s="175" t="s">
        <v>17329</v>
      </c>
      <c r="D422" s="175" t="s">
        <v>4451</v>
      </c>
      <c r="E422" s="175" t="s">
        <v>11</v>
      </c>
      <c r="F422" s="175" t="s">
        <v>506</v>
      </c>
      <c r="H422" s="175" t="s">
        <v>4554</v>
      </c>
    </row>
    <row r="423" spans="1:8" s="175" customFormat="1" x14ac:dyDescent="0.2">
      <c r="A423" s="175" t="s">
        <v>17261</v>
      </c>
      <c r="B423" s="175" t="s">
        <v>18033</v>
      </c>
      <c r="C423" s="175" t="s">
        <v>17331</v>
      </c>
      <c r="D423" s="175" t="s">
        <v>4451</v>
      </c>
      <c r="E423" s="175" t="s">
        <v>11</v>
      </c>
      <c r="F423" s="175" t="s">
        <v>385</v>
      </c>
      <c r="H423" s="175" t="s">
        <v>4558</v>
      </c>
    </row>
    <row r="424" spans="1:8" s="175" customFormat="1" x14ac:dyDescent="0.2">
      <c r="A424" s="175" t="s">
        <v>17261</v>
      </c>
      <c r="B424" s="175" t="s">
        <v>18034</v>
      </c>
      <c r="C424" s="175" t="s">
        <v>18035</v>
      </c>
      <c r="D424" s="175" t="s">
        <v>4451</v>
      </c>
      <c r="E424" s="175" t="s">
        <v>11</v>
      </c>
      <c r="F424" s="175" t="s">
        <v>804</v>
      </c>
      <c r="H424" s="175" t="s">
        <v>4560</v>
      </c>
    </row>
    <row r="425" spans="1:8" s="175" customFormat="1" x14ac:dyDescent="0.2">
      <c r="A425" s="175" t="s">
        <v>17261</v>
      </c>
      <c r="B425" s="175" t="s">
        <v>18036</v>
      </c>
      <c r="C425" s="175" t="s">
        <v>18037</v>
      </c>
      <c r="D425" s="175" t="s">
        <v>4451</v>
      </c>
      <c r="E425" s="175" t="s">
        <v>11</v>
      </c>
      <c r="F425" s="175" t="s">
        <v>1049</v>
      </c>
      <c r="H425" s="175" t="s">
        <v>4564</v>
      </c>
    </row>
    <row r="426" spans="1:8" s="175" customFormat="1" x14ac:dyDescent="0.2">
      <c r="A426" s="175" t="s">
        <v>17261</v>
      </c>
      <c r="B426" s="175" t="s">
        <v>18038</v>
      </c>
      <c r="C426" s="175" t="s">
        <v>18039</v>
      </c>
      <c r="D426" s="175" t="s">
        <v>4451</v>
      </c>
      <c r="E426" s="175" t="s">
        <v>11</v>
      </c>
      <c r="F426" s="175" t="s">
        <v>1076</v>
      </c>
      <c r="H426" s="175" t="s">
        <v>4566</v>
      </c>
    </row>
    <row r="427" spans="1:8" s="175" customFormat="1" x14ac:dyDescent="0.2">
      <c r="A427" s="175" t="s">
        <v>17261</v>
      </c>
      <c r="B427" s="175" t="s">
        <v>18040</v>
      </c>
      <c r="C427" s="175" t="s">
        <v>17335</v>
      </c>
      <c r="D427" s="175" t="s">
        <v>4451</v>
      </c>
      <c r="E427" s="175" t="s">
        <v>11</v>
      </c>
      <c r="F427" s="175" t="s">
        <v>622</v>
      </c>
      <c r="H427" s="175" t="s">
        <v>4570</v>
      </c>
    </row>
    <row r="428" spans="1:8" s="175" customFormat="1" x14ac:dyDescent="0.2">
      <c r="A428" s="175" t="s">
        <v>17261</v>
      </c>
      <c r="B428" s="175" t="s">
        <v>18041</v>
      </c>
      <c r="C428" s="175" t="s">
        <v>18042</v>
      </c>
      <c r="D428" s="175" t="s">
        <v>4451</v>
      </c>
      <c r="E428" s="175" t="s">
        <v>11</v>
      </c>
      <c r="F428" s="175" t="s">
        <v>1117</v>
      </c>
      <c r="H428" s="175" t="s">
        <v>4574</v>
      </c>
    </row>
    <row r="429" spans="1:8" s="175" customFormat="1" x14ac:dyDescent="0.2">
      <c r="A429" s="175" t="s">
        <v>17261</v>
      </c>
      <c r="B429" s="175" t="s">
        <v>18043</v>
      </c>
      <c r="C429" s="175" t="s">
        <v>17460</v>
      </c>
      <c r="D429" s="175" t="s">
        <v>4451</v>
      </c>
      <c r="E429" s="175" t="s">
        <v>11</v>
      </c>
      <c r="F429" s="175" t="s">
        <v>269</v>
      </c>
      <c r="H429" s="175" t="s">
        <v>4576</v>
      </c>
    </row>
    <row r="430" spans="1:8" s="175" customFormat="1" x14ac:dyDescent="0.2">
      <c r="A430" s="175" t="s">
        <v>17261</v>
      </c>
      <c r="B430" s="175" t="s">
        <v>18044</v>
      </c>
      <c r="C430" s="175" t="s">
        <v>18045</v>
      </c>
      <c r="D430" s="175" t="s">
        <v>4451</v>
      </c>
      <c r="E430" s="175" t="s">
        <v>11</v>
      </c>
      <c r="F430" s="175" t="s">
        <v>630</v>
      </c>
      <c r="H430" s="175" t="s">
        <v>4580</v>
      </c>
    </row>
    <row r="431" spans="1:8" s="175" customFormat="1" x14ac:dyDescent="0.2">
      <c r="A431" s="175" t="s">
        <v>17261</v>
      </c>
      <c r="B431" s="175" t="s">
        <v>18046</v>
      </c>
      <c r="C431" s="175" t="s">
        <v>18047</v>
      </c>
      <c r="D431" s="175" t="s">
        <v>4451</v>
      </c>
      <c r="E431" s="175" t="s">
        <v>11</v>
      </c>
      <c r="F431" s="175" t="s">
        <v>1185</v>
      </c>
      <c r="H431" s="175" t="s">
        <v>4582</v>
      </c>
    </row>
    <row r="432" spans="1:8" s="175" customFormat="1" x14ac:dyDescent="0.2">
      <c r="A432" s="175" t="s">
        <v>17261</v>
      </c>
      <c r="B432" s="175" t="s">
        <v>18048</v>
      </c>
      <c r="C432" s="175" t="s">
        <v>17466</v>
      </c>
      <c r="D432" s="175" t="s">
        <v>4451</v>
      </c>
      <c r="E432" s="175" t="s">
        <v>11</v>
      </c>
      <c r="F432" s="175" t="s">
        <v>518</v>
      </c>
      <c r="H432" s="175" t="s">
        <v>4584</v>
      </c>
    </row>
    <row r="433" spans="1:8" s="175" customFormat="1" x14ac:dyDescent="0.2">
      <c r="A433" s="175" t="s">
        <v>17261</v>
      </c>
      <c r="B433" s="175" t="s">
        <v>18049</v>
      </c>
      <c r="C433" s="175" t="s">
        <v>18050</v>
      </c>
      <c r="D433" s="175" t="s">
        <v>4451</v>
      </c>
      <c r="E433" s="175" t="s">
        <v>11</v>
      </c>
      <c r="F433" s="175" t="s">
        <v>1227</v>
      </c>
      <c r="H433" s="175" t="s">
        <v>4588</v>
      </c>
    </row>
    <row r="434" spans="1:8" s="175" customFormat="1" x14ac:dyDescent="0.2">
      <c r="A434" s="175" t="s">
        <v>17261</v>
      </c>
      <c r="B434" s="175" t="s">
        <v>18051</v>
      </c>
      <c r="C434" s="175" t="s">
        <v>18052</v>
      </c>
      <c r="D434" s="175" t="s">
        <v>4451</v>
      </c>
      <c r="E434" s="175" t="s">
        <v>11</v>
      </c>
      <c r="F434" s="175" t="s">
        <v>987</v>
      </c>
      <c r="H434" s="175" t="s">
        <v>4590</v>
      </c>
    </row>
    <row r="435" spans="1:8" s="175" customFormat="1" x14ac:dyDescent="0.2">
      <c r="A435" s="175" t="s">
        <v>17261</v>
      </c>
      <c r="B435" s="175" t="s">
        <v>18053</v>
      </c>
      <c r="C435" s="175" t="s">
        <v>18054</v>
      </c>
      <c r="D435" s="175" t="s">
        <v>4451</v>
      </c>
      <c r="E435" s="175" t="s">
        <v>11</v>
      </c>
      <c r="F435" s="175" t="s">
        <v>475</v>
      </c>
      <c r="H435" s="175" t="s">
        <v>4592</v>
      </c>
    </row>
    <row r="436" spans="1:8" s="175" customFormat="1" x14ac:dyDescent="0.2">
      <c r="A436" s="175" t="s">
        <v>17261</v>
      </c>
      <c r="B436" s="175" t="s">
        <v>18055</v>
      </c>
      <c r="C436" s="175" t="s">
        <v>18056</v>
      </c>
      <c r="D436" s="175" t="s">
        <v>4451</v>
      </c>
      <c r="E436" s="175" t="s">
        <v>11</v>
      </c>
      <c r="F436" s="175" t="s">
        <v>631</v>
      </c>
      <c r="H436" s="175" t="s">
        <v>4596</v>
      </c>
    </row>
    <row r="437" spans="1:8" s="175" customFormat="1" x14ac:dyDescent="0.2">
      <c r="A437" s="175" t="s">
        <v>17261</v>
      </c>
      <c r="B437" s="175" t="s">
        <v>18057</v>
      </c>
      <c r="C437" s="175" t="s">
        <v>17353</v>
      </c>
      <c r="D437" s="175" t="s">
        <v>4451</v>
      </c>
      <c r="E437" s="175" t="s">
        <v>11</v>
      </c>
      <c r="F437" s="175" t="s">
        <v>663</v>
      </c>
      <c r="H437" s="175" t="s">
        <v>4598</v>
      </c>
    </row>
    <row r="438" spans="1:8" s="175" customFormat="1" x14ac:dyDescent="0.2">
      <c r="A438" s="175" t="s">
        <v>17261</v>
      </c>
      <c r="B438" s="175" t="s">
        <v>18058</v>
      </c>
      <c r="C438" s="175" t="s">
        <v>18059</v>
      </c>
      <c r="D438" s="175" t="s">
        <v>4451</v>
      </c>
      <c r="E438" s="175" t="s">
        <v>11</v>
      </c>
      <c r="F438" s="175" t="s">
        <v>583</v>
      </c>
      <c r="H438" s="175" t="s">
        <v>4602</v>
      </c>
    </row>
    <row r="439" spans="1:8" s="175" customFormat="1" x14ac:dyDescent="0.2">
      <c r="A439" s="175" t="s">
        <v>17261</v>
      </c>
      <c r="B439" s="175" t="s">
        <v>18060</v>
      </c>
      <c r="C439" s="175" t="s">
        <v>18061</v>
      </c>
      <c r="D439" s="175" t="s">
        <v>4451</v>
      </c>
      <c r="E439" s="175" t="s">
        <v>11</v>
      </c>
      <c r="F439" s="175" t="s">
        <v>1345</v>
      </c>
      <c r="H439" s="175" t="s">
        <v>4606</v>
      </c>
    </row>
    <row r="440" spans="1:8" s="175" customFormat="1" x14ac:dyDescent="0.2">
      <c r="A440" s="175" t="s">
        <v>17261</v>
      </c>
      <c r="B440" s="175" t="s">
        <v>18062</v>
      </c>
      <c r="C440" s="175" t="s">
        <v>18063</v>
      </c>
      <c r="D440" s="175" t="s">
        <v>4451</v>
      </c>
      <c r="E440" s="175" t="s">
        <v>11</v>
      </c>
      <c r="F440" s="175" t="s">
        <v>1366</v>
      </c>
      <c r="H440" s="175" t="s">
        <v>4610</v>
      </c>
    </row>
    <row r="441" spans="1:8" s="175" customFormat="1" x14ac:dyDescent="0.2">
      <c r="A441" s="175" t="s">
        <v>17261</v>
      </c>
      <c r="B441" s="175" t="s">
        <v>18064</v>
      </c>
      <c r="C441" s="175" t="s">
        <v>17757</v>
      </c>
      <c r="D441" s="175" t="s">
        <v>4451</v>
      </c>
      <c r="E441" s="175" t="s">
        <v>11</v>
      </c>
      <c r="F441" s="175" t="s">
        <v>169</v>
      </c>
      <c r="H441" s="175" t="s">
        <v>4612</v>
      </c>
    </row>
    <row r="442" spans="1:8" s="175" customFormat="1" x14ac:dyDescent="0.2">
      <c r="A442" s="175" t="s">
        <v>17261</v>
      </c>
      <c r="B442" s="175" t="s">
        <v>18065</v>
      </c>
      <c r="C442" s="175" t="s">
        <v>18066</v>
      </c>
      <c r="D442" s="175" t="s">
        <v>4451</v>
      </c>
      <c r="E442" s="175" t="s">
        <v>11</v>
      </c>
      <c r="F442" s="175" t="s">
        <v>1404</v>
      </c>
      <c r="H442" s="175" t="s">
        <v>4616</v>
      </c>
    </row>
    <row r="443" spans="1:8" s="175" customFormat="1" x14ac:dyDescent="0.2">
      <c r="A443" s="175" t="s">
        <v>17261</v>
      </c>
      <c r="B443" s="175" t="s">
        <v>18067</v>
      </c>
      <c r="C443" s="175" t="s">
        <v>18068</v>
      </c>
      <c r="D443" s="175" t="s">
        <v>4451</v>
      </c>
      <c r="E443" s="175" t="s">
        <v>11</v>
      </c>
      <c r="F443" s="175" t="s">
        <v>1423</v>
      </c>
      <c r="H443" s="175" t="s">
        <v>4618</v>
      </c>
    </row>
    <row r="444" spans="1:8" s="175" customFormat="1" x14ac:dyDescent="0.2">
      <c r="A444" s="175" t="s">
        <v>17261</v>
      </c>
      <c r="B444" s="175" t="s">
        <v>18069</v>
      </c>
      <c r="C444" s="175" t="s">
        <v>18070</v>
      </c>
      <c r="D444" s="175" t="s">
        <v>4451</v>
      </c>
      <c r="E444" s="175" t="s">
        <v>11</v>
      </c>
      <c r="F444" s="175" t="s">
        <v>883</v>
      </c>
      <c r="H444" s="175" t="s">
        <v>4620</v>
      </c>
    </row>
    <row r="445" spans="1:8" s="175" customFormat="1" x14ac:dyDescent="0.2">
      <c r="A445" s="175" t="s">
        <v>17261</v>
      </c>
      <c r="B445" s="175" t="s">
        <v>18071</v>
      </c>
      <c r="C445" s="175" t="s">
        <v>17761</v>
      </c>
      <c r="D445" s="175" t="s">
        <v>4451</v>
      </c>
      <c r="E445" s="175" t="s">
        <v>11</v>
      </c>
      <c r="F445" s="175" t="s">
        <v>776</v>
      </c>
      <c r="H445" s="175" t="s">
        <v>4624</v>
      </c>
    </row>
    <row r="446" spans="1:8" s="175" customFormat="1" x14ac:dyDescent="0.2">
      <c r="A446" s="175" t="s">
        <v>17261</v>
      </c>
      <c r="B446" s="175" t="s">
        <v>18072</v>
      </c>
      <c r="C446" s="175" t="s">
        <v>18073</v>
      </c>
      <c r="D446" s="175" t="s">
        <v>4451</v>
      </c>
      <c r="E446" s="175" t="s">
        <v>11</v>
      </c>
      <c r="F446" s="175" t="s">
        <v>1484</v>
      </c>
      <c r="H446" s="175" t="s">
        <v>4628</v>
      </c>
    </row>
    <row r="447" spans="1:8" s="175" customFormat="1" x14ac:dyDescent="0.2">
      <c r="A447" s="175" t="s">
        <v>17261</v>
      </c>
      <c r="B447" s="175" t="s">
        <v>18074</v>
      </c>
      <c r="C447" s="175" t="s">
        <v>18075</v>
      </c>
      <c r="D447" s="175" t="s">
        <v>4451</v>
      </c>
      <c r="E447" s="175" t="s">
        <v>11</v>
      </c>
      <c r="F447" s="175" t="s">
        <v>1502</v>
      </c>
      <c r="H447" s="175" t="s">
        <v>4632</v>
      </c>
    </row>
    <row r="448" spans="1:8" s="175" customFormat="1" x14ac:dyDescent="0.2">
      <c r="A448" s="175" t="s">
        <v>17261</v>
      </c>
      <c r="B448" s="175" t="s">
        <v>18076</v>
      </c>
      <c r="C448" s="175" t="s">
        <v>18077</v>
      </c>
      <c r="D448" s="175" t="s">
        <v>4451</v>
      </c>
      <c r="E448" s="175" t="s">
        <v>11</v>
      </c>
      <c r="F448" s="175" t="s">
        <v>1524</v>
      </c>
      <c r="H448" s="175" t="s">
        <v>4636</v>
      </c>
    </row>
    <row r="449" spans="1:8" s="175" customFormat="1" x14ac:dyDescent="0.2">
      <c r="A449" s="175" t="s">
        <v>17261</v>
      </c>
      <c r="B449" s="175" t="s">
        <v>18078</v>
      </c>
      <c r="C449" s="175" t="s">
        <v>17361</v>
      </c>
      <c r="D449" s="175" t="s">
        <v>4451</v>
      </c>
      <c r="E449" s="175" t="s">
        <v>11</v>
      </c>
      <c r="F449" s="175" t="s">
        <v>456</v>
      </c>
      <c r="H449" s="175" t="s">
        <v>4638</v>
      </c>
    </row>
    <row r="450" spans="1:8" s="175" customFormat="1" x14ac:dyDescent="0.2">
      <c r="A450" s="175" t="s">
        <v>17261</v>
      </c>
      <c r="B450" s="175" t="s">
        <v>18079</v>
      </c>
      <c r="C450" s="175" t="s">
        <v>18080</v>
      </c>
      <c r="D450" s="175" t="s">
        <v>4451</v>
      </c>
      <c r="E450" s="175" t="s">
        <v>11</v>
      </c>
      <c r="F450" s="175" t="s">
        <v>803</v>
      </c>
      <c r="H450" s="175" t="s">
        <v>4642</v>
      </c>
    </row>
    <row r="451" spans="1:8" s="175" customFormat="1" x14ac:dyDescent="0.2">
      <c r="A451" s="175" t="s">
        <v>17261</v>
      </c>
      <c r="B451" s="175" t="s">
        <v>18081</v>
      </c>
      <c r="C451" s="175" t="s">
        <v>18082</v>
      </c>
      <c r="D451" s="175" t="s">
        <v>4451</v>
      </c>
      <c r="E451" s="175" t="s">
        <v>11</v>
      </c>
      <c r="F451" s="175" t="s">
        <v>1106</v>
      </c>
      <c r="H451" s="175" t="s">
        <v>4644</v>
      </c>
    </row>
    <row r="452" spans="1:8" s="175" customFormat="1" x14ac:dyDescent="0.2">
      <c r="A452" s="175" t="s">
        <v>17261</v>
      </c>
      <c r="B452" s="175" t="s">
        <v>18083</v>
      </c>
      <c r="C452" s="175" t="s">
        <v>17363</v>
      </c>
      <c r="D452" s="175" t="s">
        <v>4451</v>
      </c>
      <c r="E452" s="175" t="s">
        <v>11</v>
      </c>
      <c r="F452" s="175" t="s">
        <v>207</v>
      </c>
      <c r="H452" s="175" t="s">
        <v>4648</v>
      </c>
    </row>
    <row r="453" spans="1:8" s="175" customFormat="1" x14ac:dyDescent="0.2">
      <c r="A453" s="175" t="s">
        <v>17261</v>
      </c>
      <c r="B453" s="175" t="s">
        <v>18084</v>
      </c>
      <c r="C453" s="175" t="s">
        <v>17480</v>
      </c>
      <c r="D453" s="175" t="s">
        <v>4451</v>
      </c>
      <c r="E453" s="175" t="s">
        <v>11</v>
      </c>
      <c r="F453" s="175" t="s">
        <v>702</v>
      </c>
      <c r="H453" s="175" t="s">
        <v>4650</v>
      </c>
    </row>
    <row r="454" spans="1:8" s="175" customFormat="1" x14ac:dyDescent="0.2">
      <c r="A454" s="175" t="s">
        <v>17261</v>
      </c>
      <c r="B454" s="175" t="s">
        <v>18085</v>
      </c>
      <c r="C454" s="175" t="s">
        <v>18086</v>
      </c>
      <c r="D454" s="175" t="s">
        <v>4451</v>
      </c>
      <c r="E454" s="175" t="s">
        <v>11</v>
      </c>
      <c r="F454" s="175" t="s">
        <v>491</v>
      </c>
      <c r="H454" s="175" t="s">
        <v>4654</v>
      </c>
    </row>
    <row r="455" spans="1:8" s="175" customFormat="1" x14ac:dyDescent="0.2">
      <c r="A455" s="175" t="s">
        <v>17261</v>
      </c>
      <c r="B455" s="175" t="s">
        <v>18087</v>
      </c>
      <c r="C455" s="175" t="s">
        <v>18088</v>
      </c>
      <c r="D455" s="175" t="s">
        <v>4451</v>
      </c>
      <c r="E455" s="175" t="s">
        <v>11</v>
      </c>
      <c r="F455" s="175" t="s">
        <v>1631</v>
      </c>
      <c r="H455" s="175" t="s">
        <v>4658</v>
      </c>
    </row>
    <row r="456" spans="1:8" s="175" customFormat="1" x14ac:dyDescent="0.2">
      <c r="A456" s="175" t="s">
        <v>17261</v>
      </c>
      <c r="B456" s="175" t="s">
        <v>18089</v>
      </c>
      <c r="C456" s="175" t="s">
        <v>18090</v>
      </c>
      <c r="D456" s="175" t="s">
        <v>4451</v>
      </c>
      <c r="E456" s="175" t="s">
        <v>11</v>
      </c>
      <c r="F456" s="175" t="s">
        <v>1648</v>
      </c>
      <c r="H456" s="175" t="s">
        <v>4660</v>
      </c>
    </row>
    <row r="457" spans="1:8" s="175" customFormat="1" x14ac:dyDescent="0.2">
      <c r="A457" s="175" t="s">
        <v>17261</v>
      </c>
      <c r="B457" s="175" t="s">
        <v>18091</v>
      </c>
      <c r="C457" s="175" t="s">
        <v>18092</v>
      </c>
      <c r="D457" s="175" t="s">
        <v>4451</v>
      </c>
      <c r="E457" s="175" t="s">
        <v>11</v>
      </c>
      <c r="F457" s="175" t="s">
        <v>1665</v>
      </c>
      <c r="H457" s="175" t="s">
        <v>4664</v>
      </c>
    </row>
    <row r="458" spans="1:8" s="175" customFormat="1" x14ac:dyDescent="0.2">
      <c r="A458" s="175" t="s">
        <v>17261</v>
      </c>
      <c r="B458" s="175" t="s">
        <v>18093</v>
      </c>
      <c r="C458" s="175" t="s">
        <v>18094</v>
      </c>
      <c r="D458" s="175" t="s">
        <v>4451</v>
      </c>
      <c r="E458" s="175" t="s">
        <v>11</v>
      </c>
      <c r="F458" s="175" t="s">
        <v>915</v>
      </c>
      <c r="H458" s="175" t="s">
        <v>4668</v>
      </c>
    </row>
    <row r="459" spans="1:8" s="175" customFormat="1" x14ac:dyDescent="0.2">
      <c r="A459" s="175" t="s">
        <v>17261</v>
      </c>
      <c r="B459" s="175" t="s">
        <v>18095</v>
      </c>
      <c r="C459" s="175" t="s">
        <v>17367</v>
      </c>
      <c r="D459" s="175" t="s">
        <v>4451</v>
      </c>
      <c r="E459" s="175" t="s">
        <v>11</v>
      </c>
      <c r="F459" s="175" t="s">
        <v>758</v>
      </c>
      <c r="H459" s="175" t="s">
        <v>4672</v>
      </c>
    </row>
    <row r="460" spans="1:8" s="175" customFormat="1" x14ac:dyDescent="0.2">
      <c r="A460" s="175" t="s">
        <v>17261</v>
      </c>
      <c r="B460" s="175" t="s">
        <v>18096</v>
      </c>
      <c r="C460" s="175" t="s">
        <v>18097</v>
      </c>
      <c r="D460" s="175" t="s">
        <v>4451</v>
      </c>
      <c r="E460" s="175" t="s">
        <v>11</v>
      </c>
      <c r="F460" s="175" t="s">
        <v>1712</v>
      </c>
      <c r="H460" s="175" t="s">
        <v>4674</v>
      </c>
    </row>
    <row r="461" spans="1:8" s="175" customFormat="1" x14ac:dyDescent="0.2">
      <c r="A461" s="175" t="s">
        <v>17261</v>
      </c>
      <c r="B461" s="175" t="s">
        <v>18098</v>
      </c>
      <c r="C461" s="175" t="s">
        <v>18099</v>
      </c>
      <c r="D461" s="175" t="s">
        <v>4451</v>
      </c>
      <c r="E461" s="175" t="s">
        <v>11</v>
      </c>
      <c r="F461" s="175" t="s">
        <v>1724</v>
      </c>
      <c r="H461" s="175" t="s">
        <v>4678</v>
      </c>
    </row>
    <row r="462" spans="1:8" s="175" customFormat="1" x14ac:dyDescent="0.2">
      <c r="A462" s="175" t="s">
        <v>17261</v>
      </c>
      <c r="B462" s="175" t="s">
        <v>18100</v>
      </c>
      <c r="C462" s="175" t="s">
        <v>18101</v>
      </c>
      <c r="D462" s="175" t="s">
        <v>4451</v>
      </c>
      <c r="E462" s="175" t="s">
        <v>11</v>
      </c>
      <c r="F462" s="175" t="s">
        <v>1237</v>
      </c>
      <c r="H462" s="175" t="s">
        <v>4682</v>
      </c>
    </row>
    <row r="463" spans="1:8" s="175" customFormat="1" x14ac:dyDescent="0.2">
      <c r="A463" s="175" t="s">
        <v>17261</v>
      </c>
      <c r="B463" s="175" t="s">
        <v>18102</v>
      </c>
      <c r="C463" s="175" t="s">
        <v>18103</v>
      </c>
      <c r="D463" s="175" t="s">
        <v>4451</v>
      </c>
      <c r="E463" s="175" t="s">
        <v>11</v>
      </c>
      <c r="F463" s="175" t="s">
        <v>255</v>
      </c>
      <c r="H463" s="175" t="s">
        <v>4686</v>
      </c>
    </row>
    <row r="464" spans="1:8" s="175" customFormat="1" x14ac:dyDescent="0.2">
      <c r="A464" s="175" t="s">
        <v>17261</v>
      </c>
      <c r="B464" s="175" t="s">
        <v>18104</v>
      </c>
      <c r="C464" s="175" t="s">
        <v>18105</v>
      </c>
      <c r="D464" s="175" t="s">
        <v>4451</v>
      </c>
      <c r="E464" s="175" t="s">
        <v>11</v>
      </c>
      <c r="F464" s="175" t="s">
        <v>1760</v>
      </c>
      <c r="H464" s="175" t="s">
        <v>4690</v>
      </c>
    </row>
    <row r="465" spans="1:8" s="175" customFormat="1" x14ac:dyDescent="0.2">
      <c r="A465" s="175" t="s">
        <v>17261</v>
      </c>
      <c r="B465" s="175" t="s">
        <v>18106</v>
      </c>
      <c r="C465" s="175" t="s">
        <v>18107</v>
      </c>
      <c r="D465" s="175" t="s">
        <v>4451</v>
      </c>
      <c r="E465" s="175" t="s">
        <v>11</v>
      </c>
      <c r="F465" s="175" t="s">
        <v>1775</v>
      </c>
      <c r="H465" s="175" t="s">
        <v>4692</v>
      </c>
    </row>
    <row r="466" spans="1:8" s="175" customFormat="1" x14ac:dyDescent="0.2">
      <c r="A466" s="175" t="s">
        <v>17261</v>
      </c>
      <c r="B466" s="175" t="s">
        <v>18108</v>
      </c>
      <c r="C466" s="175" t="s">
        <v>18109</v>
      </c>
      <c r="D466" s="175" t="s">
        <v>4451</v>
      </c>
      <c r="E466" s="175" t="s">
        <v>11</v>
      </c>
      <c r="F466" s="175" t="s">
        <v>1426</v>
      </c>
      <c r="H466" s="175" t="s">
        <v>4696</v>
      </c>
    </row>
    <row r="467" spans="1:8" s="175" customFormat="1" x14ac:dyDescent="0.2">
      <c r="A467" s="175" t="s">
        <v>17261</v>
      </c>
      <c r="B467" s="175" t="s">
        <v>18110</v>
      </c>
      <c r="C467" s="175" t="s">
        <v>18111</v>
      </c>
      <c r="D467" s="175" t="s">
        <v>4451</v>
      </c>
      <c r="E467" s="175" t="s">
        <v>11</v>
      </c>
      <c r="F467" s="175" t="s">
        <v>1802</v>
      </c>
      <c r="H467" s="175" t="s">
        <v>4698</v>
      </c>
    </row>
    <row r="468" spans="1:8" s="175" customFormat="1" x14ac:dyDescent="0.2">
      <c r="A468" s="175" t="s">
        <v>17261</v>
      </c>
      <c r="B468" s="175" t="s">
        <v>18112</v>
      </c>
      <c r="C468" s="175" t="s">
        <v>17371</v>
      </c>
      <c r="D468" s="175" t="s">
        <v>4451</v>
      </c>
      <c r="E468" s="175" t="s">
        <v>11</v>
      </c>
      <c r="F468" s="175" t="s">
        <v>1077</v>
      </c>
      <c r="H468" s="175" t="s">
        <v>4700</v>
      </c>
    </row>
    <row r="469" spans="1:8" s="175" customFormat="1" x14ac:dyDescent="0.2">
      <c r="A469" s="175" t="s">
        <v>17261</v>
      </c>
      <c r="B469" s="175" t="s">
        <v>18113</v>
      </c>
      <c r="C469" s="175" t="s">
        <v>17373</v>
      </c>
      <c r="D469" s="175" t="s">
        <v>4451</v>
      </c>
      <c r="E469" s="175" t="s">
        <v>11</v>
      </c>
      <c r="F469" s="175" t="s">
        <v>961</v>
      </c>
      <c r="H469" s="175" t="s">
        <v>4704</v>
      </c>
    </row>
    <row r="470" spans="1:8" s="175" customFormat="1" x14ac:dyDescent="0.2">
      <c r="A470" s="175" t="s">
        <v>17261</v>
      </c>
      <c r="B470" s="175" t="s">
        <v>18114</v>
      </c>
      <c r="C470" s="175" t="s">
        <v>18115</v>
      </c>
      <c r="D470" s="175" t="s">
        <v>4451</v>
      </c>
      <c r="E470" s="175" t="s">
        <v>11</v>
      </c>
      <c r="F470" s="175" t="s">
        <v>1829</v>
      </c>
      <c r="H470" s="175" t="s">
        <v>4708</v>
      </c>
    </row>
    <row r="471" spans="1:8" s="175" customFormat="1" x14ac:dyDescent="0.2">
      <c r="A471" s="175" t="s">
        <v>17261</v>
      </c>
      <c r="B471" s="175" t="s">
        <v>18116</v>
      </c>
      <c r="C471" s="175" t="s">
        <v>17375</v>
      </c>
      <c r="D471" s="175" t="s">
        <v>4451</v>
      </c>
      <c r="E471" s="175" t="s">
        <v>11</v>
      </c>
      <c r="F471" s="175" t="s">
        <v>609</v>
      </c>
      <c r="H471" s="175" t="s">
        <v>4712</v>
      </c>
    </row>
    <row r="472" spans="1:8" s="175" customFormat="1" x14ac:dyDescent="0.2">
      <c r="A472" s="175" t="s">
        <v>17261</v>
      </c>
      <c r="B472" s="175" t="s">
        <v>18117</v>
      </c>
      <c r="C472" s="175" t="s">
        <v>18118</v>
      </c>
      <c r="D472" s="175" t="s">
        <v>4451</v>
      </c>
      <c r="E472" s="175" t="s">
        <v>11</v>
      </c>
      <c r="F472" s="175" t="s">
        <v>947</v>
      </c>
      <c r="H472" s="175" t="s">
        <v>4714</v>
      </c>
    </row>
    <row r="473" spans="1:8" s="175" customFormat="1" x14ac:dyDescent="0.2">
      <c r="A473" s="175" t="s">
        <v>17261</v>
      </c>
      <c r="B473" s="175" t="s">
        <v>18119</v>
      </c>
      <c r="C473" s="175" t="s">
        <v>18120</v>
      </c>
      <c r="D473" s="175" t="s">
        <v>4451</v>
      </c>
      <c r="E473" s="175" t="s">
        <v>11</v>
      </c>
      <c r="F473" s="175" t="s">
        <v>1863</v>
      </c>
      <c r="H473" s="175" t="s">
        <v>4718</v>
      </c>
    </row>
    <row r="474" spans="1:8" s="175" customFormat="1" x14ac:dyDescent="0.2">
      <c r="A474" s="175" t="s">
        <v>17261</v>
      </c>
      <c r="B474" s="175" t="s">
        <v>18121</v>
      </c>
      <c r="C474" s="175" t="s">
        <v>17377</v>
      </c>
      <c r="D474" s="175" t="s">
        <v>4451</v>
      </c>
      <c r="E474" s="175" t="s">
        <v>11</v>
      </c>
      <c r="F474" s="175" t="s">
        <v>648</v>
      </c>
      <c r="H474" s="175" t="s">
        <v>4722</v>
      </c>
    </row>
    <row r="475" spans="1:8" s="175" customFormat="1" x14ac:dyDescent="0.2">
      <c r="A475" s="175" t="s">
        <v>17261</v>
      </c>
      <c r="B475" s="175" t="s">
        <v>18122</v>
      </c>
      <c r="C475" s="175" t="s">
        <v>18123</v>
      </c>
      <c r="D475" s="175" t="s">
        <v>4451</v>
      </c>
      <c r="E475" s="175" t="s">
        <v>11</v>
      </c>
      <c r="F475" s="175" t="s">
        <v>1880</v>
      </c>
      <c r="H475" s="175" t="s">
        <v>4726</v>
      </c>
    </row>
    <row r="476" spans="1:8" s="175" customFormat="1" x14ac:dyDescent="0.2">
      <c r="A476" s="175" t="s">
        <v>17261</v>
      </c>
      <c r="B476" s="175" t="s">
        <v>18124</v>
      </c>
      <c r="C476" s="175" t="s">
        <v>17499</v>
      </c>
      <c r="D476" s="175" t="s">
        <v>4451</v>
      </c>
      <c r="E476" s="175" t="s">
        <v>11</v>
      </c>
      <c r="F476" s="175" t="s">
        <v>457</v>
      </c>
      <c r="H476" s="175" t="s">
        <v>4730</v>
      </c>
    </row>
    <row r="477" spans="1:8" s="175" customFormat="1" x14ac:dyDescent="0.2">
      <c r="A477" s="175" t="s">
        <v>17261</v>
      </c>
      <c r="B477" s="175" t="s">
        <v>18125</v>
      </c>
      <c r="C477" s="175" t="s">
        <v>18126</v>
      </c>
      <c r="D477" s="175" t="s">
        <v>4451</v>
      </c>
      <c r="E477" s="175" t="s">
        <v>11</v>
      </c>
      <c r="F477" s="175" t="s">
        <v>1103</v>
      </c>
      <c r="H477" s="175" t="s">
        <v>4732</v>
      </c>
    </row>
    <row r="478" spans="1:8" s="175" customFormat="1" x14ac:dyDescent="0.2">
      <c r="A478" s="175" t="s">
        <v>17261</v>
      </c>
      <c r="B478" s="175" t="s">
        <v>18127</v>
      </c>
      <c r="C478" s="175" t="s">
        <v>17379</v>
      </c>
      <c r="D478" s="175" t="s">
        <v>4451</v>
      </c>
      <c r="E478" s="175" t="s">
        <v>11</v>
      </c>
      <c r="F478" s="175" t="s">
        <v>1167</v>
      </c>
      <c r="H478" s="175" t="s">
        <v>4736</v>
      </c>
    </row>
    <row r="479" spans="1:8" s="175" customFormat="1" x14ac:dyDescent="0.2">
      <c r="A479" s="175" t="s">
        <v>17261</v>
      </c>
      <c r="B479" s="175" t="s">
        <v>18128</v>
      </c>
      <c r="C479" s="175" t="s">
        <v>18129</v>
      </c>
      <c r="D479" s="175" t="s">
        <v>4451</v>
      </c>
      <c r="E479" s="175" t="s">
        <v>11</v>
      </c>
      <c r="F479" s="175" t="s">
        <v>1916</v>
      </c>
      <c r="H479" s="175" t="s">
        <v>4738</v>
      </c>
    </row>
    <row r="480" spans="1:8" s="175" customFormat="1" x14ac:dyDescent="0.2">
      <c r="A480" s="175" t="s">
        <v>17261</v>
      </c>
      <c r="B480" s="175" t="s">
        <v>18130</v>
      </c>
      <c r="C480" s="175" t="s">
        <v>18131</v>
      </c>
      <c r="D480" s="175" t="s">
        <v>4451</v>
      </c>
      <c r="E480" s="175" t="s">
        <v>11</v>
      </c>
      <c r="F480" s="175" t="s">
        <v>1017</v>
      </c>
      <c r="H480" s="175" t="s">
        <v>4742</v>
      </c>
    </row>
    <row r="481" spans="1:8" s="175" customFormat="1" x14ac:dyDescent="0.2">
      <c r="A481" s="175" t="s">
        <v>17261</v>
      </c>
      <c r="B481" s="175" t="s">
        <v>18132</v>
      </c>
      <c r="C481" s="175" t="s">
        <v>17385</v>
      </c>
      <c r="D481" s="175" t="s">
        <v>4451</v>
      </c>
      <c r="E481" s="175" t="s">
        <v>11</v>
      </c>
      <c r="F481" s="175" t="s">
        <v>1040</v>
      </c>
      <c r="H481" s="175" t="s">
        <v>4744</v>
      </c>
    </row>
    <row r="482" spans="1:8" s="175" customFormat="1" x14ac:dyDescent="0.2">
      <c r="A482" s="175" t="s">
        <v>17261</v>
      </c>
      <c r="B482" s="175" t="s">
        <v>18133</v>
      </c>
      <c r="C482" s="175" t="s">
        <v>17929</v>
      </c>
      <c r="D482" s="175" t="s">
        <v>4451</v>
      </c>
      <c r="E482" s="175" t="s">
        <v>11</v>
      </c>
      <c r="F482" s="175" t="s">
        <v>910</v>
      </c>
      <c r="H482" s="175" t="s">
        <v>4748</v>
      </c>
    </row>
    <row r="483" spans="1:8" s="175" customFormat="1" x14ac:dyDescent="0.2">
      <c r="A483" s="175" t="s">
        <v>17261</v>
      </c>
      <c r="B483" s="175" t="s">
        <v>18134</v>
      </c>
      <c r="C483" s="175" t="s">
        <v>17505</v>
      </c>
      <c r="D483" s="175" t="s">
        <v>4451</v>
      </c>
      <c r="E483" s="175" t="s">
        <v>11</v>
      </c>
      <c r="F483" s="175" t="s">
        <v>365</v>
      </c>
      <c r="H483" s="175" t="s">
        <v>4752</v>
      </c>
    </row>
    <row r="484" spans="1:8" s="175" customFormat="1" x14ac:dyDescent="0.2">
      <c r="A484" s="175" t="s">
        <v>17261</v>
      </c>
      <c r="B484" s="175" t="s">
        <v>18135</v>
      </c>
      <c r="C484" s="175" t="s">
        <v>18136</v>
      </c>
      <c r="D484" s="175" t="s">
        <v>4451</v>
      </c>
      <c r="E484" s="175" t="s">
        <v>11</v>
      </c>
      <c r="F484" s="175" t="s">
        <v>1946</v>
      </c>
      <c r="H484" s="175" t="s">
        <v>4756</v>
      </c>
    </row>
    <row r="485" spans="1:8" s="175" customFormat="1" x14ac:dyDescent="0.2">
      <c r="A485" s="175" t="s">
        <v>17261</v>
      </c>
      <c r="B485" s="175" t="s">
        <v>18137</v>
      </c>
      <c r="C485" s="175" t="s">
        <v>17389</v>
      </c>
      <c r="D485" s="175" t="s">
        <v>4451</v>
      </c>
      <c r="E485" s="175" t="s">
        <v>11</v>
      </c>
      <c r="F485" s="175" t="s">
        <v>1284</v>
      </c>
      <c r="H485" s="175" t="s">
        <v>4758</v>
      </c>
    </row>
    <row r="486" spans="1:8" s="175" customFormat="1" x14ac:dyDescent="0.2">
      <c r="A486" s="175" t="s">
        <v>17261</v>
      </c>
      <c r="B486" s="175" t="s">
        <v>18138</v>
      </c>
      <c r="C486" s="175" t="s">
        <v>18139</v>
      </c>
      <c r="D486" s="175" t="s">
        <v>4451</v>
      </c>
      <c r="E486" s="175" t="s">
        <v>11</v>
      </c>
      <c r="F486" s="175" t="s">
        <v>1956</v>
      </c>
      <c r="H486" s="175" t="s">
        <v>4762</v>
      </c>
    </row>
    <row r="487" spans="1:8" s="175" customFormat="1" x14ac:dyDescent="0.2">
      <c r="A487" s="175" t="s">
        <v>17261</v>
      </c>
      <c r="B487" s="175" t="s">
        <v>18140</v>
      </c>
      <c r="C487" s="175" t="s">
        <v>18141</v>
      </c>
      <c r="D487" s="175" t="s">
        <v>4451</v>
      </c>
      <c r="E487" s="175" t="s">
        <v>11</v>
      </c>
      <c r="F487" s="175" t="s">
        <v>1961</v>
      </c>
      <c r="H487" s="175" t="s">
        <v>4764</v>
      </c>
    </row>
    <row r="488" spans="1:8" s="175" customFormat="1" x14ac:dyDescent="0.2">
      <c r="A488" s="175" t="s">
        <v>17261</v>
      </c>
      <c r="B488" s="175" t="s">
        <v>18142</v>
      </c>
      <c r="C488" s="175" t="s">
        <v>18143</v>
      </c>
      <c r="D488" s="175" t="s">
        <v>4451</v>
      </c>
      <c r="E488" s="175" t="s">
        <v>11</v>
      </c>
      <c r="F488" s="175" t="s">
        <v>914</v>
      </c>
      <c r="H488" s="175" t="s">
        <v>4766</v>
      </c>
    </row>
    <row r="489" spans="1:8" s="175" customFormat="1" x14ac:dyDescent="0.2">
      <c r="A489" s="175" t="s">
        <v>17261</v>
      </c>
      <c r="B489" s="175" t="s">
        <v>18144</v>
      </c>
      <c r="C489" s="175" t="s">
        <v>17391</v>
      </c>
      <c r="D489" s="175" t="s">
        <v>4451</v>
      </c>
      <c r="E489" s="175" t="s">
        <v>11</v>
      </c>
      <c r="F489" s="175" t="s">
        <v>1308</v>
      </c>
      <c r="H489" s="175" t="s">
        <v>4770</v>
      </c>
    </row>
    <row r="490" spans="1:8" s="175" customFormat="1" x14ac:dyDescent="0.2">
      <c r="A490" s="175" t="s">
        <v>17261</v>
      </c>
      <c r="B490" s="175" t="s">
        <v>18145</v>
      </c>
      <c r="C490" s="175" t="s">
        <v>17393</v>
      </c>
      <c r="D490" s="175" t="s">
        <v>4451</v>
      </c>
      <c r="E490" s="175" t="s">
        <v>11</v>
      </c>
      <c r="F490" s="175" t="s">
        <v>941</v>
      </c>
      <c r="H490" s="175" t="s">
        <v>4772</v>
      </c>
    </row>
    <row r="491" spans="1:8" s="175" customFormat="1" x14ac:dyDescent="0.2">
      <c r="A491" s="175" t="s">
        <v>17261</v>
      </c>
      <c r="B491" s="175" t="s">
        <v>18146</v>
      </c>
      <c r="C491" s="175" t="s">
        <v>17397</v>
      </c>
      <c r="D491" s="175" t="s">
        <v>4451</v>
      </c>
      <c r="E491" s="175" t="s">
        <v>11</v>
      </c>
      <c r="F491" s="175" t="s">
        <v>866</v>
      </c>
      <c r="H491" s="175" t="s">
        <v>4774</v>
      </c>
    </row>
    <row r="492" spans="1:8" s="175" customFormat="1" x14ac:dyDescent="0.2">
      <c r="A492" s="175" t="s">
        <v>17261</v>
      </c>
      <c r="B492" s="175" t="s">
        <v>18147</v>
      </c>
      <c r="C492" s="175" t="s">
        <v>18148</v>
      </c>
      <c r="D492" s="175" t="s">
        <v>4451</v>
      </c>
      <c r="E492" s="175" t="s">
        <v>11</v>
      </c>
      <c r="F492" s="175" t="s">
        <v>1984</v>
      </c>
      <c r="H492" s="175" t="s">
        <v>4778</v>
      </c>
    </row>
    <row r="493" spans="1:8" s="175" customFormat="1" x14ac:dyDescent="0.2">
      <c r="A493" s="175" t="s">
        <v>17261</v>
      </c>
      <c r="B493" s="175" t="s">
        <v>18149</v>
      </c>
      <c r="C493" s="175" t="s">
        <v>17515</v>
      </c>
      <c r="D493" s="175" t="s">
        <v>4451</v>
      </c>
      <c r="E493" s="175" t="s">
        <v>11</v>
      </c>
      <c r="F493" s="175" t="s">
        <v>1343</v>
      </c>
      <c r="H493" s="175" t="s">
        <v>4782</v>
      </c>
    </row>
    <row r="494" spans="1:8" s="175" customFormat="1" x14ac:dyDescent="0.2">
      <c r="A494" s="175" t="s">
        <v>17261</v>
      </c>
      <c r="B494" s="175" t="s">
        <v>18150</v>
      </c>
      <c r="C494" s="175" t="s">
        <v>18151</v>
      </c>
      <c r="D494" s="175" t="s">
        <v>4451</v>
      </c>
      <c r="E494" s="175" t="s">
        <v>11</v>
      </c>
      <c r="F494" s="175" t="s">
        <v>1622</v>
      </c>
      <c r="H494" s="175" t="s">
        <v>4786</v>
      </c>
    </row>
    <row r="495" spans="1:8" s="175" customFormat="1" x14ac:dyDescent="0.2">
      <c r="A495" s="175" t="s">
        <v>17261</v>
      </c>
      <c r="B495" s="175" t="s">
        <v>18152</v>
      </c>
      <c r="C495" s="175" t="s">
        <v>17403</v>
      </c>
      <c r="D495" s="175" t="s">
        <v>4451</v>
      </c>
      <c r="E495" s="175" t="s">
        <v>11</v>
      </c>
      <c r="F495" s="175" t="s">
        <v>965</v>
      </c>
      <c r="H495" s="175" t="s">
        <v>4790</v>
      </c>
    </row>
    <row r="496" spans="1:8" s="175" customFormat="1" x14ac:dyDescent="0.2">
      <c r="A496" s="175" t="s">
        <v>17261</v>
      </c>
      <c r="B496" s="175" t="s">
        <v>18153</v>
      </c>
      <c r="C496" s="175" t="s">
        <v>17405</v>
      </c>
      <c r="D496" s="175" t="s">
        <v>4451</v>
      </c>
      <c r="E496" s="175" t="s">
        <v>11</v>
      </c>
      <c r="F496" s="175" t="s">
        <v>598</v>
      </c>
      <c r="H496" s="175" t="s">
        <v>4794</v>
      </c>
    </row>
    <row r="497" spans="1:8" s="175" customFormat="1" x14ac:dyDescent="0.2">
      <c r="A497" s="175" t="s">
        <v>17261</v>
      </c>
      <c r="B497" s="175" t="s">
        <v>18154</v>
      </c>
      <c r="C497" s="175" t="s">
        <v>17407</v>
      </c>
      <c r="D497" s="175" t="s">
        <v>4451</v>
      </c>
      <c r="E497" s="175" t="s">
        <v>11</v>
      </c>
      <c r="F497" s="175" t="s">
        <v>615</v>
      </c>
      <c r="H497" s="175" t="s">
        <v>4798</v>
      </c>
    </row>
    <row r="498" spans="1:8" s="175" customFormat="1" x14ac:dyDescent="0.2">
      <c r="A498" s="175" t="s">
        <v>17261</v>
      </c>
      <c r="B498" s="175" t="s">
        <v>18155</v>
      </c>
      <c r="C498" s="175" t="s">
        <v>18156</v>
      </c>
      <c r="D498" s="175" t="s">
        <v>4451</v>
      </c>
      <c r="E498" s="175" t="s">
        <v>11</v>
      </c>
      <c r="F498" s="175" t="s">
        <v>1435</v>
      </c>
      <c r="H498" s="175" t="s">
        <v>4802</v>
      </c>
    </row>
    <row r="499" spans="1:8" s="175" customFormat="1" x14ac:dyDescent="0.2">
      <c r="A499" s="175" t="s">
        <v>17261</v>
      </c>
      <c r="B499" s="175" t="s">
        <v>18157</v>
      </c>
      <c r="C499" s="175" t="s">
        <v>18158</v>
      </c>
      <c r="D499" s="175" t="s">
        <v>4451</v>
      </c>
      <c r="E499" s="175" t="s">
        <v>11</v>
      </c>
      <c r="F499" s="175" t="s">
        <v>2013</v>
      </c>
      <c r="H499" s="175" t="s">
        <v>4804</v>
      </c>
    </row>
    <row r="500" spans="1:8" s="175" customFormat="1" x14ac:dyDescent="0.2">
      <c r="A500" s="175" t="s">
        <v>17261</v>
      </c>
      <c r="B500" s="175" t="s">
        <v>18159</v>
      </c>
      <c r="C500" s="175" t="s">
        <v>17521</v>
      </c>
      <c r="D500" s="175" t="s">
        <v>4451</v>
      </c>
      <c r="E500" s="175" t="s">
        <v>11</v>
      </c>
      <c r="F500" s="175" t="s">
        <v>1443</v>
      </c>
      <c r="H500" s="175" t="s">
        <v>4806</v>
      </c>
    </row>
    <row r="501" spans="1:8" s="175" customFormat="1" x14ac:dyDescent="0.2">
      <c r="A501" s="175" t="s">
        <v>17261</v>
      </c>
      <c r="B501" s="175" t="s">
        <v>18160</v>
      </c>
      <c r="C501" s="175" t="s">
        <v>18161</v>
      </c>
      <c r="D501" s="175" t="s">
        <v>4451</v>
      </c>
      <c r="E501" s="175" t="s">
        <v>11</v>
      </c>
      <c r="F501" s="175" t="s">
        <v>1177</v>
      </c>
      <c r="H501" s="175" t="s">
        <v>4808</v>
      </c>
    </row>
    <row r="502" spans="1:8" s="175" customFormat="1" x14ac:dyDescent="0.2">
      <c r="A502" s="175" t="s">
        <v>17261</v>
      </c>
      <c r="B502" s="175" t="s">
        <v>18162</v>
      </c>
      <c r="C502" s="175" t="s">
        <v>18163</v>
      </c>
      <c r="D502" s="175" t="s">
        <v>4451</v>
      </c>
      <c r="E502" s="175" t="s">
        <v>11</v>
      </c>
      <c r="F502" s="175" t="s">
        <v>2022</v>
      </c>
      <c r="H502" s="175" t="s">
        <v>4810</v>
      </c>
    </row>
    <row r="503" spans="1:8" s="175" customFormat="1" x14ac:dyDescent="0.2">
      <c r="A503" s="175" t="s">
        <v>17261</v>
      </c>
      <c r="B503" s="175" t="s">
        <v>18164</v>
      </c>
      <c r="C503" s="175" t="s">
        <v>18165</v>
      </c>
      <c r="D503" s="175" t="s">
        <v>4451</v>
      </c>
      <c r="E503" s="175" t="s">
        <v>11</v>
      </c>
      <c r="F503" s="175" t="s">
        <v>1657</v>
      </c>
      <c r="H503" s="175" t="s">
        <v>4812</v>
      </c>
    </row>
    <row r="504" spans="1:8" s="175" customFormat="1" x14ac:dyDescent="0.2">
      <c r="A504" s="175" t="s">
        <v>17261</v>
      </c>
      <c r="B504" s="175" t="s">
        <v>18166</v>
      </c>
      <c r="C504" s="175" t="s">
        <v>18167</v>
      </c>
      <c r="D504" s="175" t="s">
        <v>4451</v>
      </c>
      <c r="E504" s="175" t="s">
        <v>11</v>
      </c>
      <c r="F504" s="175" t="s">
        <v>2028</v>
      </c>
      <c r="H504" s="175" t="s">
        <v>4816</v>
      </c>
    </row>
    <row r="505" spans="1:8" s="175" customFormat="1" x14ac:dyDescent="0.2">
      <c r="A505" s="175" t="s">
        <v>17261</v>
      </c>
      <c r="B505" s="175" t="s">
        <v>18168</v>
      </c>
      <c r="C505" s="175" t="s">
        <v>17411</v>
      </c>
      <c r="D505" s="175" t="s">
        <v>4451</v>
      </c>
      <c r="E505" s="175" t="s">
        <v>11</v>
      </c>
      <c r="F505" s="175" t="s">
        <v>1219</v>
      </c>
      <c r="H505" s="175" t="s">
        <v>4818</v>
      </c>
    </row>
    <row r="506" spans="1:8" s="175" customFormat="1" x14ac:dyDescent="0.2">
      <c r="A506" s="175" t="s">
        <v>17261</v>
      </c>
      <c r="B506" s="175" t="s">
        <v>18169</v>
      </c>
      <c r="C506" s="175" t="s">
        <v>18170</v>
      </c>
      <c r="D506" s="175" t="s">
        <v>4451</v>
      </c>
      <c r="E506" s="175" t="s">
        <v>11</v>
      </c>
      <c r="F506" s="175" t="s">
        <v>951</v>
      </c>
      <c r="H506" s="175" t="s">
        <v>4822</v>
      </c>
    </row>
    <row r="507" spans="1:8" s="175" customFormat="1" x14ac:dyDescent="0.2">
      <c r="A507" s="175" t="s">
        <v>17261</v>
      </c>
      <c r="B507" s="175" t="s">
        <v>18171</v>
      </c>
      <c r="C507" s="175" t="s">
        <v>17413</v>
      </c>
      <c r="D507" s="175" t="s">
        <v>4451</v>
      </c>
      <c r="E507" s="175" t="s">
        <v>11</v>
      </c>
      <c r="F507" s="175" t="s">
        <v>1475</v>
      </c>
      <c r="H507" s="175" t="s">
        <v>4824</v>
      </c>
    </row>
    <row r="508" spans="1:8" s="175" customFormat="1" x14ac:dyDescent="0.2">
      <c r="A508" s="175" t="s">
        <v>17261</v>
      </c>
      <c r="B508" s="175" t="s">
        <v>18172</v>
      </c>
      <c r="C508" s="175" t="s">
        <v>17531</v>
      </c>
      <c r="D508" s="175" t="s">
        <v>4451</v>
      </c>
      <c r="E508" s="175" t="s">
        <v>11</v>
      </c>
      <c r="F508" s="175" t="s">
        <v>945</v>
      </c>
      <c r="H508" s="175" t="s">
        <v>4828</v>
      </c>
    </row>
    <row r="509" spans="1:8" s="175" customFormat="1" x14ac:dyDescent="0.2">
      <c r="A509" s="175" t="s">
        <v>17261</v>
      </c>
      <c r="B509" s="175" t="s">
        <v>18173</v>
      </c>
      <c r="C509" s="175" t="s">
        <v>17537</v>
      </c>
      <c r="D509" s="175" t="s">
        <v>4451</v>
      </c>
      <c r="E509" s="175" t="s">
        <v>11</v>
      </c>
      <c r="F509" s="175" t="s">
        <v>1599</v>
      </c>
      <c r="H509" s="175" t="s">
        <v>4832</v>
      </c>
    </row>
    <row r="510" spans="1:8" s="175" customFormat="1" x14ac:dyDescent="0.2">
      <c r="A510" s="175" t="s">
        <v>17261</v>
      </c>
      <c r="B510" s="175" t="s">
        <v>18174</v>
      </c>
      <c r="C510" s="175" t="s">
        <v>17958</v>
      </c>
      <c r="D510" s="175" t="s">
        <v>4451</v>
      </c>
      <c r="E510" s="175" t="s">
        <v>11</v>
      </c>
      <c r="F510" s="175" t="s">
        <v>1238</v>
      </c>
      <c r="H510" s="175" t="s">
        <v>4836</v>
      </c>
    </row>
    <row r="511" spans="1:8" s="175" customFormat="1" x14ac:dyDescent="0.2">
      <c r="A511" s="175" t="s">
        <v>17261</v>
      </c>
      <c r="B511" s="175" t="s">
        <v>18175</v>
      </c>
      <c r="C511" s="175" t="s">
        <v>18176</v>
      </c>
      <c r="D511" s="175" t="s">
        <v>4451</v>
      </c>
      <c r="E511" s="175" t="s">
        <v>11</v>
      </c>
      <c r="F511" s="175" t="s">
        <v>1604</v>
      </c>
      <c r="H511" s="175" t="s">
        <v>4840</v>
      </c>
    </row>
    <row r="512" spans="1:8" s="175" customFormat="1" x14ac:dyDescent="0.2">
      <c r="A512" s="175" t="s">
        <v>17261</v>
      </c>
      <c r="B512" s="175" t="s">
        <v>18177</v>
      </c>
      <c r="C512" s="175" t="s">
        <v>18178</v>
      </c>
      <c r="D512" s="175" t="s">
        <v>4451</v>
      </c>
      <c r="E512" s="175" t="s">
        <v>11</v>
      </c>
      <c r="F512" s="175" t="s">
        <v>2052</v>
      </c>
      <c r="H512" s="175" t="s">
        <v>4844</v>
      </c>
    </row>
    <row r="513" spans="1:8" s="175" customFormat="1" x14ac:dyDescent="0.2">
      <c r="A513" s="175" t="s">
        <v>17261</v>
      </c>
      <c r="B513" s="175" t="s">
        <v>18179</v>
      </c>
      <c r="C513" s="175" t="s">
        <v>17415</v>
      </c>
      <c r="D513" s="175" t="s">
        <v>4451</v>
      </c>
      <c r="E513" s="175" t="s">
        <v>11</v>
      </c>
      <c r="F513" s="175" t="s">
        <v>1282</v>
      </c>
      <c r="H513" s="175" t="s">
        <v>4848</v>
      </c>
    </row>
    <row r="514" spans="1:8" s="175" customFormat="1" x14ac:dyDescent="0.2">
      <c r="A514" s="175" t="s">
        <v>17261</v>
      </c>
      <c r="B514" s="175" t="s">
        <v>18180</v>
      </c>
      <c r="C514" s="175" t="s">
        <v>18181</v>
      </c>
      <c r="D514" s="175" t="s">
        <v>4451</v>
      </c>
      <c r="E514" s="175" t="s">
        <v>11</v>
      </c>
      <c r="F514" s="175" t="s">
        <v>1296</v>
      </c>
      <c r="H514" s="175" t="s">
        <v>4850</v>
      </c>
    </row>
    <row r="515" spans="1:8" s="175" customFormat="1" x14ac:dyDescent="0.2">
      <c r="A515" s="175" t="s">
        <v>17261</v>
      </c>
      <c r="B515" s="175" t="s">
        <v>18182</v>
      </c>
      <c r="C515" s="175" t="s">
        <v>18183</v>
      </c>
      <c r="D515" s="175" t="s">
        <v>4451</v>
      </c>
      <c r="E515" s="175" t="s">
        <v>11</v>
      </c>
      <c r="F515" s="175" t="s">
        <v>2061</v>
      </c>
      <c r="H515" s="175" t="s">
        <v>4852</v>
      </c>
    </row>
    <row r="516" spans="1:8" s="175" customFormat="1" x14ac:dyDescent="0.2">
      <c r="A516" s="175" t="s">
        <v>17261</v>
      </c>
      <c r="B516" s="175" t="s">
        <v>18184</v>
      </c>
      <c r="C516" s="175" t="s">
        <v>18185</v>
      </c>
      <c r="D516" s="175" t="s">
        <v>4451</v>
      </c>
      <c r="E516" s="175" t="s">
        <v>11</v>
      </c>
      <c r="F516" s="175" t="s">
        <v>2064</v>
      </c>
      <c r="H516" s="175" t="s">
        <v>4856</v>
      </c>
    </row>
    <row r="517" spans="1:8" s="175" customFormat="1" x14ac:dyDescent="0.2">
      <c r="A517" s="175" t="s">
        <v>17261</v>
      </c>
      <c r="B517" s="175" t="s">
        <v>18186</v>
      </c>
      <c r="C517" s="175" t="s">
        <v>18187</v>
      </c>
      <c r="D517" s="175" t="s">
        <v>4451</v>
      </c>
      <c r="E517" s="175" t="s">
        <v>11</v>
      </c>
      <c r="F517" s="175" t="s">
        <v>2067</v>
      </c>
      <c r="H517" s="175" t="s">
        <v>4860</v>
      </c>
    </row>
    <row r="518" spans="1:8" s="175" customFormat="1" x14ac:dyDescent="0.2">
      <c r="A518" s="175" t="s">
        <v>17261</v>
      </c>
      <c r="B518" s="175" t="s">
        <v>18188</v>
      </c>
      <c r="C518" s="175" t="s">
        <v>17968</v>
      </c>
      <c r="D518" s="175" t="s">
        <v>4451</v>
      </c>
      <c r="E518" s="175" t="s">
        <v>11</v>
      </c>
      <c r="F518" s="175" t="s">
        <v>1586</v>
      </c>
      <c r="H518" s="175" t="s">
        <v>4864</v>
      </c>
    </row>
    <row r="519" spans="1:8" s="175" customFormat="1" x14ac:dyDescent="0.2">
      <c r="A519" s="175" t="s">
        <v>17261</v>
      </c>
      <c r="B519" s="175" t="s">
        <v>18189</v>
      </c>
      <c r="C519" s="175" t="s">
        <v>18190</v>
      </c>
      <c r="D519" s="175" t="s">
        <v>4451</v>
      </c>
      <c r="E519" s="175" t="s">
        <v>11</v>
      </c>
      <c r="F519" s="175" t="s">
        <v>2074</v>
      </c>
      <c r="H519" s="175" t="s">
        <v>4866</v>
      </c>
    </row>
    <row r="520" spans="1:8" s="175" customFormat="1" x14ac:dyDescent="0.2">
      <c r="A520" s="175" t="s">
        <v>17261</v>
      </c>
      <c r="B520" s="175" t="s">
        <v>18191</v>
      </c>
      <c r="C520" s="175" t="s">
        <v>18192</v>
      </c>
      <c r="D520" s="175" t="s">
        <v>4451</v>
      </c>
      <c r="E520" s="175" t="s">
        <v>11</v>
      </c>
      <c r="F520" s="175" t="s">
        <v>1743</v>
      </c>
      <c r="H520" s="175" t="s">
        <v>4870</v>
      </c>
    </row>
    <row r="521" spans="1:8" s="175" customFormat="1" x14ac:dyDescent="0.2">
      <c r="A521" s="175" t="s">
        <v>17261</v>
      </c>
      <c r="B521" s="175" t="s">
        <v>18193</v>
      </c>
      <c r="C521" s="175" t="s">
        <v>18194</v>
      </c>
      <c r="D521" s="175" t="s">
        <v>4451</v>
      </c>
      <c r="E521" s="175" t="s">
        <v>11</v>
      </c>
      <c r="F521" s="175" t="s">
        <v>1878</v>
      </c>
      <c r="H521" s="175" t="s">
        <v>4874</v>
      </c>
    </row>
    <row r="522" spans="1:8" s="175" customFormat="1" x14ac:dyDescent="0.2">
      <c r="A522" s="175" t="s">
        <v>17261</v>
      </c>
      <c r="B522" s="175" t="s">
        <v>18195</v>
      </c>
      <c r="C522" s="175" t="s">
        <v>17423</v>
      </c>
      <c r="D522" s="175" t="s">
        <v>4451</v>
      </c>
      <c r="E522" s="175" t="s">
        <v>11</v>
      </c>
      <c r="F522" s="175" t="s">
        <v>1301</v>
      </c>
      <c r="H522" s="175" t="s">
        <v>4878</v>
      </c>
    </row>
    <row r="523" spans="1:8" s="175" customFormat="1" x14ac:dyDescent="0.2">
      <c r="A523" s="175" t="s">
        <v>17261</v>
      </c>
      <c r="B523" s="175" t="s">
        <v>18196</v>
      </c>
      <c r="C523" s="175" t="s">
        <v>18197</v>
      </c>
      <c r="D523" s="175" t="s">
        <v>4451</v>
      </c>
      <c r="E523" s="175" t="s">
        <v>11</v>
      </c>
      <c r="F523" s="175" t="s">
        <v>752</v>
      </c>
      <c r="H523" s="175" t="s">
        <v>4882</v>
      </c>
    </row>
    <row r="524" spans="1:8" s="175" customFormat="1" x14ac:dyDescent="0.2">
      <c r="A524" s="175" t="s">
        <v>17261</v>
      </c>
      <c r="B524" s="175" t="s">
        <v>18198</v>
      </c>
      <c r="C524" s="175" t="s">
        <v>18199</v>
      </c>
      <c r="D524" s="175" t="s">
        <v>4451</v>
      </c>
      <c r="E524" s="175" t="s">
        <v>11</v>
      </c>
      <c r="F524" s="175" t="s">
        <v>2087</v>
      </c>
      <c r="H524" s="175" t="s">
        <v>4886</v>
      </c>
    </row>
    <row r="525" spans="1:8" s="175" customFormat="1" x14ac:dyDescent="0.2">
      <c r="A525" s="175" t="s">
        <v>17261</v>
      </c>
      <c r="B525" s="175" t="s">
        <v>18200</v>
      </c>
      <c r="C525" s="175" t="s">
        <v>18201</v>
      </c>
      <c r="D525" s="175" t="s">
        <v>4451</v>
      </c>
      <c r="E525" s="175" t="s">
        <v>11</v>
      </c>
      <c r="F525" s="175" t="s">
        <v>2091</v>
      </c>
      <c r="H525" s="175" t="s">
        <v>4890</v>
      </c>
    </row>
    <row r="526" spans="1:8" s="175" customFormat="1" x14ac:dyDescent="0.2">
      <c r="A526" s="175" t="s">
        <v>17261</v>
      </c>
      <c r="B526" s="175" t="s">
        <v>18202</v>
      </c>
      <c r="C526" s="175" t="s">
        <v>17973</v>
      </c>
      <c r="D526" s="175" t="s">
        <v>4451</v>
      </c>
      <c r="E526" s="175" t="s">
        <v>11</v>
      </c>
      <c r="F526" s="175" t="s">
        <v>1359</v>
      </c>
      <c r="H526" s="175" t="s">
        <v>4894</v>
      </c>
    </row>
    <row r="527" spans="1:8" s="175" customFormat="1" x14ac:dyDescent="0.2">
      <c r="A527" s="175" t="s">
        <v>17261</v>
      </c>
      <c r="B527" s="175" t="s">
        <v>18203</v>
      </c>
      <c r="C527" s="175" t="s">
        <v>18204</v>
      </c>
      <c r="D527" s="175" t="s">
        <v>4451</v>
      </c>
      <c r="E527" s="175" t="s">
        <v>11</v>
      </c>
      <c r="F527" s="175" t="s">
        <v>2097</v>
      </c>
      <c r="H527" s="175" t="s">
        <v>4898</v>
      </c>
    </row>
    <row r="528" spans="1:8" s="175" customFormat="1" x14ac:dyDescent="0.2">
      <c r="A528" s="175" t="s">
        <v>17261</v>
      </c>
      <c r="B528" s="175" t="s">
        <v>18205</v>
      </c>
      <c r="C528" s="175" t="s">
        <v>18206</v>
      </c>
      <c r="D528" s="175" t="s">
        <v>4451</v>
      </c>
      <c r="E528" s="175" t="s">
        <v>11</v>
      </c>
      <c r="F528" s="175" t="s">
        <v>2100</v>
      </c>
      <c r="H528" s="175" t="s">
        <v>4900</v>
      </c>
    </row>
    <row r="529" spans="1:8" s="175" customFormat="1" x14ac:dyDescent="0.2">
      <c r="A529" s="175" t="s">
        <v>17261</v>
      </c>
      <c r="B529" s="175" t="s">
        <v>18207</v>
      </c>
      <c r="C529" s="175" t="s">
        <v>18208</v>
      </c>
      <c r="D529" s="175" t="s">
        <v>4451</v>
      </c>
      <c r="E529" s="175" t="s">
        <v>11</v>
      </c>
      <c r="F529" s="175" t="s">
        <v>1919</v>
      </c>
      <c r="H529" s="175" t="s">
        <v>4904</v>
      </c>
    </row>
    <row r="530" spans="1:8" s="175" customFormat="1" x14ac:dyDescent="0.2">
      <c r="A530" s="175" t="s">
        <v>17261</v>
      </c>
      <c r="B530" s="175" t="s">
        <v>18209</v>
      </c>
      <c r="C530" s="175" t="s">
        <v>18210</v>
      </c>
      <c r="D530" s="175" t="s">
        <v>4451</v>
      </c>
      <c r="E530" s="175" t="s">
        <v>11</v>
      </c>
      <c r="F530" s="175" t="s">
        <v>2104</v>
      </c>
      <c r="H530" s="175" t="s">
        <v>4908</v>
      </c>
    </row>
    <row r="531" spans="1:8" s="175" customFormat="1" x14ac:dyDescent="0.2">
      <c r="A531" s="175" t="s">
        <v>17261</v>
      </c>
      <c r="B531" s="175" t="s">
        <v>18211</v>
      </c>
      <c r="C531" s="175" t="s">
        <v>18212</v>
      </c>
      <c r="D531" s="175" t="s">
        <v>4451</v>
      </c>
      <c r="E531" s="175" t="s">
        <v>11</v>
      </c>
      <c r="F531" s="175" t="s">
        <v>2107</v>
      </c>
      <c r="H531" s="175" t="s">
        <v>4912</v>
      </c>
    </row>
    <row r="532" spans="1:8" s="175" customFormat="1" x14ac:dyDescent="0.2">
      <c r="A532" s="175" t="s">
        <v>17261</v>
      </c>
      <c r="B532" s="175" t="s">
        <v>18213</v>
      </c>
      <c r="C532" s="175" t="s">
        <v>18214</v>
      </c>
      <c r="D532" s="175" t="s">
        <v>4451</v>
      </c>
      <c r="E532" s="175" t="s">
        <v>11</v>
      </c>
      <c r="F532" s="175" t="s">
        <v>2109</v>
      </c>
      <c r="H532" s="175" t="s">
        <v>4916</v>
      </c>
    </row>
    <row r="533" spans="1:8" s="175" customFormat="1" x14ac:dyDescent="0.2">
      <c r="A533" s="175" t="s">
        <v>17261</v>
      </c>
      <c r="B533" s="175" t="s">
        <v>18215</v>
      </c>
      <c r="C533" s="175" t="s">
        <v>18216</v>
      </c>
      <c r="D533" s="175" t="s">
        <v>4451</v>
      </c>
      <c r="E533" s="175" t="s">
        <v>11</v>
      </c>
      <c r="F533" s="175" t="s">
        <v>2111</v>
      </c>
      <c r="H533" s="175" t="s">
        <v>4920</v>
      </c>
    </row>
    <row r="534" spans="1:8" s="175" customFormat="1" x14ac:dyDescent="0.2">
      <c r="A534" s="175" t="s">
        <v>17261</v>
      </c>
      <c r="B534" s="175" t="s">
        <v>18217</v>
      </c>
      <c r="C534" s="175" t="s">
        <v>18218</v>
      </c>
      <c r="D534" s="175" t="s">
        <v>4451</v>
      </c>
      <c r="E534" s="175" t="s">
        <v>11</v>
      </c>
      <c r="F534" s="175" t="s">
        <v>2114</v>
      </c>
      <c r="H534" s="175" t="s">
        <v>4924</v>
      </c>
    </row>
    <row r="535" spans="1:8" s="175" customFormat="1" x14ac:dyDescent="0.2">
      <c r="A535" s="175" t="s">
        <v>17261</v>
      </c>
      <c r="B535" s="175" t="s">
        <v>18219</v>
      </c>
      <c r="C535" s="175" t="s">
        <v>18220</v>
      </c>
      <c r="D535" s="175" t="s">
        <v>4451</v>
      </c>
      <c r="E535" s="175" t="s">
        <v>11</v>
      </c>
      <c r="F535" s="175" t="s">
        <v>1640</v>
      </c>
      <c r="H535" s="175" t="s">
        <v>4928</v>
      </c>
    </row>
    <row r="536" spans="1:8" s="175" customFormat="1" x14ac:dyDescent="0.2">
      <c r="A536" s="175" t="s">
        <v>17261</v>
      </c>
      <c r="B536" s="175" t="s">
        <v>18221</v>
      </c>
      <c r="C536" s="175" t="s">
        <v>18222</v>
      </c>
      <c r="D536" s="175" t="s">
        <v>4451</v>
      </c>
      <c r="E536" s="175" t="s">
        <v>11</v>
      </c>
      <c r="F536" s="175" t="s">
        <v>2119</v>
      </c>
      <c r="H536" s="175" t="s">
        <v>4930</v>
      </c>
    </row>
    <row r="537" spans="1:8" s="175" customFormat="1" x14ac:dyDescent="0.2">
      <c r="A537" s="175" t="s">
        <v>17261</v>
      </c>
      <c r="B537" s="175" t="s">
        <v>18223</v>
      </c>
      <c r="C537" s="175" t="s">
        <v>17556</v>
      </c>
      <c r="D537" s="175" t="s">
        <v>4451</v>
      </c>
      <c r="E537" s="175" t="s">
        <v>11</v>
      </c>
      <c r="F537" s="175" t="s">
        <v>756</v>
      </c>
      <c r="H537" s="175" t="s">
        <v>4934</v>
      </c>
    </row>
    <row r="538" spans="1:8" s="175" customFormat="1" x14ac:dyDescent="0.2">
      <c r="A538" s="175" t="s">
        <v>17261</v>
      </c>
      <c r="B538" s="175" t="s">
        <v>18224</v>
      </c>
      <c r="C538" s="175" t="s">
        <v>18225</v>
      </c>
      <c r="D538" s="175" t="s">
        <v>4451</v>
      </c>
      <c r="E538" s="175" t="s">
        <v>11</v>
      </c>
      <c r="F538" s="175" t="s">
        <v>2123</v>
      </c>
      <c r="H538" s="175" t="s">
        <v>4938</v>
      </c>
    </row>
    <row r="539" spans="1:8" s="175" customFormat="1" x14ac:dyDescent="0.2">
      <c r="A539" s="175" t="s">
        <v>17261</v>
      </c>
      <c r="B539" s="175" t="s">
        <v>18226</v>
      </c>
      <c r="C539" s="175" t="s">
        <v>17431</v>
      </c>
      <c r="D539" s="175" t="s">
        <v>4451</v>
      </c>
      <c r="E539" s="175" t="s">
        <v>11</v>
      </c>
      <c r="F539" s="175" t="s">
        <v>1663</v>
      </c>
      <c r="H539" s="175" t="s">
        <v>4940</v>
      </c>
    </row>
    <row r="540" spans="1:8" s="175" customFormat="1" x14ac:dyDescent="0.2">
      <c r="A540" s="175" t="s">
        <v>17261</v>
      </c>
      <c r="B540" s="175" t="s">
        <v>18227</v>
      </c>
      <c r="C540" s="175" t="s">
        <v>17980</v>
      </c>
      <c r="D540" s="175" t="s">
        <v>4451</v>
      </c>
      <c r="E540" s="175" t="s">
        <v>11</v>
      </c>
      <c r="F540" s="175" t="s">
        <v>1699</v>
      </c>
      <c r="H540" s="175" t="s">
        <v>4942</v>
      </c>
    </row>
    <row r="541" spans="1:8" s="175" customFormat="1" x14ac:dyDescent="0.2">
      <c r="A541" s="175" t="s">
        <v>17261</v>
      </c>
      <c r="B541" s="175" t="s">
        <v>18228</v>
      </c>
      <c r="C541" s="175" t="s">
        <v>18229</v>
      </c>
      <c r="D541" s="175" t="s">
        <v>4451</v>
      </c>
      <c r="E541" s="175" t="s">
        <v>11</v>
      </c>
      <c r="F541" s="175" t="s">
        <v>2127</v>
      </c>
      <c r="H541" s="175" t="s">
        <v>4946</v>
      </c>
    </row>
    <row r="542" spans="1:8" s="175" customFormat="1" x14ac:dyDescent="0.2">
      <c r="A542" s="175" t="s">
        <v>17261</v>
      </c>
      <c r="B542" s="175" t="s">
        <v>18230</v>
      </c>
      <c r="C542" s="175" t="s">
        <v>18231</v>
      </c>
      <c r="D542" s="175" t="s">
        <v>4451</v>
      </c>
      <c r="E542" s="175" t="s">
        <v>11</v>
      </c>
      <c r="F542" s="175" t="s">
        <v>783</v>
      </c>
      <c r="H542" s="175" t="s">
        <v>4950</v>
      </c>
    </row>
    <row r="543" spans="1:8" s="175" customFormat="1" x14ac:dyDescent="0.2">
      <c r="A543" s="175" t="s">
        <v>17261</v>
      </c>
      <c r="B543" s="175" t="s">
        <v>18232</v>
      </c>
      <c r="C543" s="175" t="s">
        <v>52</v>
      </c>
      <c r="D543" s="175" t="s">
        <v>4451</v>
      </c>
      <c r="E543" s="175" t="s">
        <v>11</v>
      </c>
      <c r="F543" s="175" t="s">
        <v>271</v>
      </c>
      <c r="H543" s="175" t="s">
        <v>4954</v>
      </c>
    </row>
    <row r="544" spans="1:8" s="175" customFormat="1" x14ac:dyDescent="0.2">
      <c r="A544" s="175" t="s">
        <v>17261</v>
      </c>
      <c r="B544" s="175" t="s">
        <v>18233</v>
      </c>
      <c r="C544" s="175" t="s">
        <v>18234</v>
      </c>
      <c r="D544" s="175" t="s">
        <v>4451</v>
      </c>
      <c r="E544" s="175" t="s">
        <v>11</v>
      </c>
      <c r="F544" s="175" t="s">
        <v>975</v>
      </c>
      <c r="H544" s="175" t="s">
        <v>4958</v>
      </c>
    </row>
    <row r="545" spans="1:8" s="175" customFormat="1" x14ac:dyDescent="0.2">
      <c r="A545" s="175" t="s">
        <v>17261</v>
      </c>
      <c r="B545" s="175" t="s">
        <v>18235</v>
      </c>
      <c r="C545" s="175" t="s">
        <v>18236</v>
      </c>
      <c r="D545" s="175" t="s">
        <v>4451</v>
      </c>
      <c r="E545" s="175" t="s">
        <v>11</v>
      </c>
      <c r="F545" s="175" t="s">
        <v>1458</v>
      </c>
      <c r="H545" s="175" t="s">
        <v>4962</v>
      </c>
    </row>
    <row r="546" spans="1:8" s="175" customFormat="1" x14ac:dyDescent="0.2">
      <c r="A546" s="175" t="s">
        <v>17261</v>
      </c>
      <c r="B546" s="175" t="s">
        <v>18237</v>
      </c>
      <c r="C546" s="175" t="s">
        <v>18238</v>
      </c>
      <c r="D546" s="175" t="s">
        <v>4451</v>
      </c>
      <c r="E546" s="175" t="s">
        <v>11</v>
      </c>
      <c r="F546" s="175" t="s">
        <v>1131</v>
      </c>
      <c r="H546" s="175" t="s">
        <v>4966</v>
      </c>
    </row>
    <row r="547" spans="1:8" s="175" customFormat="1" x14ac:dyDescent="0.2">
      <c r="A547" s="175" t="s">
        <v>17261</v>
      </c>
      <c r="B547" s="175" t="s">
        <v>18239</v>
      </c>
      <c r="C547" s="175" t="s">
        <v>17561</v>
      </c>
      <c r="D547" s="175" t="s">
        <v>4451</v>
      </c>
      <c r="E547" s="175" t="s">
        <v>11</v>
      </c>
      <c r="F547" s="175" t="s">
        <v>1789</v>
      </c>
      <c r="H547" s="175" t="s">
        <v>4970</v>
      </c>
    </row>
    <row r="548" spans="1:8" s="175" customFormat="1" x14ac:dyDescent="0.2">
      <c r="A548" s="175" t="s">
        <v>17261</v>
      </c>
      <c r="B548" s="175" t="s">
        <v>18240</v>
      </c>
      <c r="C548" s="175" t="s">
        <v>18241</v>
      </c>
      <c r="D548" s="175" t="s">
        <v>4451</v>
      </c>
      <c r="E548" s="175" t="s">
        <v>11</v>
      </c>
      <c r="F548" s="175" t="s">
        <v>2142</v>
      </c>
      <c r="H548" s="175" t="s">
        <v>4974</v>
      </c>
    </row>
    <row r="549" spans="1:8" s="175" customFormat="1" x14ac:dyDescent="0.2">
      <c r="A549" s="175" t="s">
        <v>17261</v>
      </c>
      <c r="B549" s="175" t="s">
        <v>18242</v>
      </c>
      <c r="C549" s="175" t="s">
        <v>17434</v>
      </c>
      <c r="D549" s="175" t="s">
        <v>4451</v>
      </c>
      <c r="E549" s="175" t="s">
        <v>11</v>
      </c>
      <c r="F549" s="175" t="s">
        <v>1697</v>
      </c>
      <c r="H549" s="175" t="s">
        <v>4978</v>
      </c>
    </row>
    <row r="550" spans="1:8" s="175" customFormat="1" x14ac:dyDescent="0.2">
      <c r="A550" s="175" t="s">
        <v>17261</v>
      </c>
      <c r="B550" s="175" t="s">
        <v>18243</v>
      </c>
      <c r="C550" s="175" t="s">
        <v>18244</v>
      </c>
      <c r="D550" s="175" t="s">
        <v>4451</v>
      </c>
      <c r="E550" s="175" t="s">
        <v>11</v>
      </c>
      <c r="F550" s="175" t="s">
        <v>1975</v>
      </c>
      <c r="H550" s="175" t="s">
        <v>4982</v>
      </c>
    </row>
    <row r="551" spans="1:8" s="175" customFormat="1" x14ac:dyDescent="0.2">
      <c r="A551" s="175" t="s">
        <v>17261</v>
      </c>
      <c r="B551" s="175" t="s">
        <v>18245</v>
      </c>
      <c r="C551" s="175" t="s">
        <v>18246</v>
      </c>
      <c r="D551" s="175" t="s">
        <v>4451</v>
      </c>
      <c r="E551" s="175" t="s">
        <v>11</v>
      </c>
      <c r="F551" s="175" t="s">
        <v>1858</v>
      </c>
      <c r="H551" s="175" t="s">
        <v>4986</v>
      </c>
    </row>
    <row r="552" spans="1:8" s="175" customFormat="1" x14ac:dyDescent="0.2">
      <c r="A552" s="175" t="s">
        <v>17261</v>
      </c>
      <c r="B552" s="175" t="s">
        <v>18247</v>
      </c>
      <c r="C552" s="175" t="s">
        <v>18248</v>
      </c>
      <c r="D552" s="175" t="s">
        <v>4451</v>
      </c>
      <c r="E552" s="175" t="s">
        <v>11</v>
      </c>
      <c r="F552" s="175" t="s">
        <v>1979</v>
      </c>
      <c r="H552" s="175" t="s">
        <v>4988</v>
      </c>
    </row>
    <row r="553" spans="1:8" s="175" customFormat="1" x14ac:dyDescent="0.2">
      <c r="A553" s="175" t="s">
        <v>17261</v>
      </c>
      <c r="B553" s="175" t="s">
        <v>18249</v>
      </c>
      <c r="C553" s="175" t="s">
        <v>12</v>
      </c>
      <c r="D553" s="175" t="s">
        <v>16997</v>
      </c>
      <c r="E553" s="175" t="s">
        <v>12</v>
      </c>
      <c r="F553" s="175" t="s">
        <v>12</v>
      </c>
      <c r="H553" s="175" t="s">
        <v>16998</v>
      </c>
    </row>
    <row r="554" spans="1:8" s="175" customFormat="1" x14ac:dyDescent="0.2">
      <c r="A554" s="175" t="s">
        <v>17261</v>
      </c>
      <c r="B554" s="175" t="s">
        <v>18250</v>
      </c>
      <c r="C554" s="175" t="s">
        <v>13</v>
      </c>
      <c r="D554" s="175" t="s">
        <v>4993</v>
      </c>
      <c r="E554" s="175" t="s">
        <v>13</v>
      </c>
      <c r="F554" s="175" t="s">
        <v>69</v>
      </c>
      <c r="H554" s="175" t="s">
        <v>4994</v>
      </c>
    </row>
    <row r="555" spans="1:8" s="175" customFormat="1" x14ac:dyDescent="0.2">
      <c r="A555" s="175" t="s">
        <v>17261</v>
      </c>
      <c r="B555" s="175" t="s">
        <v>18251</v>
      </c>
      <c r="C555" s="175" t="s">
        <v>18252</v>
      </c>
      <c r="D555" s="175" t="s">
        <v>4993</v>
      </c>
      <c r="E555" s="175" t="s">
        <v>13</v>
      </c>
      <c r="F555" s="175" t="s">
        <v>110</v>
      </c>
      <c r="H555" s="175" t="s">
        <v>4998</v>
      </c>
    </row>
    <row r="556" spans="1:8" s="175" customFormat="1" x14ac:dyDescent="0.2">
      <c r="A556" s="175" t="s">
        <v>17261</v>
      </c>
      <c r="B556" s="175" t="s">
        <v>18253</v>
      </c>
      <c r="C556" s="175" t="s">
        <v>18254</v>
      </c>
      <c r="D556" s="175" t="s">
        <v>4993</v>
      </c>
      <c r="E556" s="175" t="s">
        <v>13</v>
      </c>
      <c r="F556" s="175" t="s">
        <v>155</v>
      </c>
      <c r="H556" s="175" t="s">
        <v>5002</v>
      </c>
    </row>
    <row r="557" spans="1:8" s="175" customFormat="1" x14ac:dyDescent="0.2">
      <c r="A557" s="175" t="s">
        <v>17261</v>
      </c>
      <c r="B557" s="175" t="s">
        <v>18255</v>
      </c>
      <c r="C557" s="175" t="s">
        <v>18256</v>
      </c>
      <c r="D557" s="175" t="s">
        <v>4993</v>
      </c>
      <c r="E557" s="175" t="s">
        <v>13</v>
      </c>
      <c r="F557" s="175" t="s">
        <v>201</v>
      </c>
      <c r="H557" s="175" t="s">
        <v>5006</v>
      </c>
    </row>
    <row r="558" spans="1:8" s="175" customFormat="1" x14ac:dyDescent="0.2">
      <c r="A558" s="175" t="s">
        <v>17261</v>
      </c>
      <c r="B558" s="175" t="s">
        <v>18257</v>
      </c>
      <c r="C558" s="175" t="s">
        <v>18258</v>
      </c>
      <c r="D558" s="175" t="s">
        <v>4993</v>
      </c>
      <c r="E558" s="175" t="s">
        <v>13</v>
      </c>
      <c r="F558" s="175" t="s">
        <v>247</v>
      </c>
      <c r="H558" s="175" t="s">
        <v>5010</v>
      </c>
    </row>
    <row r="559" spans="1:8" s="175" customFormat="1" x14ac:dyDescent="0.2">
      <c r="A559" s="175" t="s">
        <v>17261</v>
      </c>
      <c r="B559" s="175" t="s">
        <v>18259</v>
      </c>
      <c r="C559" s="175" t="s">
        <v>18260</v>
      </c>
      <c r="D559" s="175" t="s">
        <v>5889</v>
      </c>
      <c r="E559" s="175" t="s">
        <v>17</v>
      </c>
      <c r="F559" s="175" t="s">
        <v>71</v>
      </c>
      <c r="H559" s="175" t="s">
        <v>5890</v>
      </c>
    </row>
    <row r="560" spans="1:8" s="175" customFormat="1" x14ac:dyDescent="0.2">
      <c r="A560" s="175" t="s">
        <v>17261</v>
      </c>
      <c r="B560" s="175" t="s">
        <v>18261</v>
      </c>
      <c r="C560" s="175" t="s">
        <v>17721</v>
      </c>
      <c r="D560" s="175" t="s">
        <v>5889</v>
      </c>
      <c r="E560" s="175" t="s">
        <v>17</v>
      </c>
      <c r="F560" s="175" t="s">
        <v>64</v>
      </c>
      <c r="H560" s="175" t="s">
        <v>5894</v>
      </c>
    </row>
    <row r="561" spans="1:8" s="175" customFormat="1" x14ac:dyDescent="0.2">
      <c r="A561" s="175" t="s">
        <v>17261</v>
      </c>
      <c r="B561" s="175" t="s">
        <v>18262</v>
      </c>
      <c r="C561" s="175" t="s">
        <v>18263</v>
      </c>
      <c r="D561" s="175" t="s">
        <v>5889</v>
      </c>
      <c r="E561" s="175" t="s">
        <v>17</v>
      </c>
      <c r="F561" s="175" t="s">
        <v>159</v>
      </c>
      <c r="H561" s="175" t="s">
        <v>5898</v>
      </c>
    </row>
    <row r="562" spans="1:8" s="175" customFormat="1" x14ac:dyDescent="0.2">
      <c r="A562" s="175" t="s">
        <v>17261</v>
      </c>
      <c r="B562" s="175" t="s">
        <v>18264</v>
      </c>
      <c r="C562" s="175" t="s">
        <v>18265</v>
      </c>
      <c r="D562" s="175" t="s">
        <v>5889</v>
      </c>
      <c r="E562" s="175" t="s">
        <v>17</v>
      </c>
      <c r="F562" s="175" t="s">
        <v>203</v>
      </c>
      <c r="H562" s="175" t="s">
        <v>5902</v>
      </c>
    </row>
    <row r="563" spans="1:8" s="175" customFormat="1" x14ac:dyDescent="0.2">
      <c r="A563" s="175" t="s">
        <v>17261</v>
      </c>
      <c r="B563" s="175" t="s">
        <v>18266</v>
      </c>
      <c r="C563" s="175" t="s">
        <v>18267</v>
      </c>
      <c r="D563" s="175" t="s">
        <v>5889</v>
      </c>
      <c r="E563" s="175" t="s">
        <v>17</v>
      </c>
      <c r="F563" s="175" t="s">
        <v>251</v>
      </c>
      <c r="H563" s="175" t="s">
        <v>5906</v>
      </c>
    </row>
    <row r="564" spans="1:8" s="175" customFormat="1" x14ac:dyDescent="0.2">
      <c r="A564" s="175" t="s">
        <v>17261</v>
      </c>
      <c r="B564" s="175" t="s">
        <v>18268</v>
      </c>
      <c r="C564" s="175" t="s">
        <v>17443</v>
      </c>
      <c r="D564" s="175" t="s">
        <v>5889</v>
      </c>
      <c r="E564" s="175" t="s">
        <v>17</v>
      </c>
      <c r="F564" s="175" t="s">
        <v>129</v>
      </c>
      <c r="H564" s="175" t="s">
        <v>5910</v>
      </c>
    </row>
    <row r="565" spans="1:8" s="175" customFormat="1" x14ac:dyDescent="0.2">
      <c r="A565" s="175" t="s">
        <v>17261</v>
      </c>
      <c r="B565" s="175" t="s">
        <v>18269</v>
      </c>
      <c r="C565" s="175" t="s">
        <v>18270</v>
      </c>
      <c r="D565" s="175" t="s">
        <v>5889</v>
      </c>
      <c r="E565" s="175" t="s">
        <v>17</v>
      </c>
      <c r="F565" s="175" t="s">
        <v>326</v>
      </c>
      <c r="H565" s="175" t="s">
        <v>5914</v>
      </c>
    </row>
    <row r="566" spans="1:8" s="175" customFormat="1" x14ac:dyDescent="0.2">
      <c r="A566" s="175" t="s">
        <v>17261</v>
      </c>
      <c r="B566" s="175" t="s">
        <v>18271</v>
      </c>
      <c r="C566" s="175" t="s">
        <v>17445</v>
      </c>
      <c r="D566" s="175" t="s">
        <v>5889</v>
      </c>
      <c r="E566" s="175" t="s">
        <v>17</v>
      </c>
      <c r="F566" s="175" t="s">
        <v>188</v>
      </c>
      <c r="H566" s="175" t="s">
        <v>5918</v>
      </c>
    </row>
    <row r="567" spans="1:8" s="175" customFormat="1" x14ac:dyDescent="0.2">
      <c r="A567" s="175" t="s">
        <v>17261</v>
      </c>
      <c r="B567" s="175" t="s">
        <v>18272</v>
      </c>
      <c r="C567" s="175" t="s">
        <v>18273</v>
      </c>
      <c r="D567" s="175" t="s">
        <v>5889</v>
      </c>
      <c r="E567" s="175" t="s">
        <v>17</v>
      </c>
      <c r="F567" s="175" t="s">
        <v>400</v>
      </c>
      <c r="H567" s="175" t="s">
        <v>5922</v>
      </c>
    </row>
    <row r="568" spans="1:8" s="175" customFormat="1" x14ac:dyDescent="0.2">
      <c r="A568" s="175" t="s">
        <v>17261</v>
      </c>
      <c r="B568" s="175" t="s">
        <v>18274</v>
      </c>
      <c r="C568" s="175" t="s">
        <v>18275</v>
      </c>
      <c r="D568" s="175" t="s">
        <v>5889</v>
      </c>
      <c r="E568" s="175" t="s">
        <v>17</v>
      </c>
      <c r="F568" s="175" t="s">
        <v>434</v>
      </c>
      <c r="H568" s="175" t="s">
        <v>5926</v>
      </c>
    </row>
    <row r="569" spans="1:8" s="175" customFormat="1" x14ac:dyDescent="0.2">
      <c r="A569" s="175" t="s">
        <v>17261</v>
      </c>
      <c r="B569" s="175" t="s">
        <v>18276</v>
      </c>
      <c r="C569" s="175" t="s">
        <v>18277</v>
      </c>
      <c r="D569" s="175" t="s">
        <v>5889</v>
      </c>
      <c r="E569" s="175" t="s">
        <v>17</v>
      </c>
      <c r="F569" s="175" t="s">
        <v>468</v>
      </c>
      <c r="H569" s="175" t="s">
        <v>5930</v>
      </c>
    </row>
    <row r="570" spans="1:8" s="175" customFormat="1" x14ac:dyDescent="0.2">
      <c r="A570" s="175" t="s">
        <v>17261</v>
      </c>
      <c r="B570" s="175" t="s">
        <v>18278</v>
      </c>
      <c r="C570" s="175" t="s">
        <v>17317</v>
      </c>
      <c r="D570" s="175" t="s">
        <v>5889</v>
      </c>
      <c r="E570" s="175" t="s">
        <v>17</v>
      </c>
      <c r="F570" s="175" t="s">
        <v>318</v>
      </c>
      <c r="H570" s="175" t="s">
        <v>5934</v>
      </c>
    </row>
    <row r="571" spans="1:8" s="175" customFormat="1" x14ac:dyDescent="0.2">
      <c r="A571" s="175" t="s">
        <v>17261</v>
      </c>
      <c r="B571" s="175" t="s">
        <v>18279</v>
      </c>
      <c r="C571" s="175" t="s">
        <v>17319</v>
      </c>
      <c r="D571" s="175" t="s">
        <v>5889</v>
      </c>
      <c r="E571" s="175" t="s">
        <v>17</v>
      </c>
      <c r="F571" s="175" t="s">
        <v>321</v>
      </c>
      <c r="H571" s="175" t="s">
        <v>5938</v>
      </c>
    </row>
    <row r="572" spans="1:8" s="175" customFormat="1" x14ac:dyDescent="0.2">
      <c r="A572" s="175" t="s">
        <v>17261</v>
      </c>
      <c r="B572" s="175" t="s">
        <v>18280</v>
      </c>
      <c r="C572" s="175" t="s">
        <v>17450</v>
      </c>
      <c r="D572" s="175" t="s">
        <v>5889</v>
      </c>
      <c r="E572" s="175" t="s">
        <v>17</v>
      </c>
      <c r="F572" s="175" t="s">
        <v>123</v>
      </c>
      <c r="H572" s="175" t="s">
        <v>5942</v>
      </c>
    </row>
    <row r="573" spans="1:8" s="175" customFormat="1" x14ac:dyDescent="0.2">
      <c r="A573" s="175" t="s">
        <v>17261</v>
      </c>
      <c r="B573" s="175" t="s">
        <v>18281</v>
      </c>
      <c r="C573" s="175" t="s">
        <v>18282</v>
      </c>
      <c r="D573" s="175" t="s">
        <v>5889</v>
      </c>
      <c r="E573" s="175" t="s">
        <v>17</v>
      </c>
      <c r="F573" s="175" t="s">
        <v>399</v>
      </c>
      <c r="H573" s="175" t="s">
        <v>5946</v>
      </c>
    </row>
    <row r="574" spans="1:8" s="175" customFormat="1" x14ac:dyDescent="0.2">
      <c r="A574" s="175" t="s">
        <v>17261</v>
      </c>
      <c r="B574" s="175" t="s">
        <v>18283</v>
      </c>
      <c r="C574" s="175" t="s">
        <v>18284</v>
      </c>
      <c r="D574" s="175" t="s">
        <v>5889</v>
      </c>
      <c r="E574" s="175" t="s">
        <v>17</v>
      </c>
      <c r="F574" s="175" t="s">
        <v>570</v>
      </c>
      <c r="H574" s="175" t="s">
        <v>5950</v>
      </c>
    </row>
    <row r="575" spans="1:8" s="175" customFormat="1" x14ac:dyDescent="0.2">
      <c r="A575" s="175" t="s">
        <v>17261</v>
      </c>
      <c r="B575" s="175" t="s">
        <v>18285</v>
      </c>
      <c r="C575" s="175" t="s">
        <v>18286</v>
      </c>
      <c r="D575" s="175" t="s">
        <v>5889</v>
      </c>
      <c r="E575" s="175" t="s">
        <v>17</v>
      </c>
      <c r="F575" s="175" t="s">
        <v>664</v>
      </c>
      <c r="H575" s="175" t="s">
        <v>5954</v>
      </c>
    </row>
    <row r="576" spans="1:8" s="175" customFormat="1" x14ac:dyDescent="0.2">
      <c r="A576" s="175" t="s">
        <v>17261</v>
      </c>
      <c r="B576" s="175" t="s">
        <v>18287</v>
      </c>
      <c r="C576" s="175" t="s">
        <v>17323</v>
      </c>
      <c r="D576" s="175" t="s">
        <v>5889</v>
      </c>
      <c r="E576" s="175" t="s">
        <v>17</v>
      </c>
      <c r="F576" s="175" t="s">
        <v>426</v>
      </c>
      <c r="H576" s="175" t="s">
        <v>5958</v>
      </c>
    </row>
    <row r="577" spans="1:8" s="175" customFormat="1" x14ac:dyDescent="0.2">
      <c r="A577" s="175" t="s">
        <v>17261</v>
      </c>
      <c r="B577" s="175" t="s">
        <v>18288</v>
      </c>
      <c r="C577" s="175" t="s">
        <v>18289</v>
      </c>
      <c r="D577" s="175" t="s">
        <v>5889</v>
      </c>
      <c r="E577" s="175" t="s">
        <v>17</v>
      </c>
      <c r="F577" s="175" t="s">
        <v>406</v>
      </c>
      <c r="H577" s="175" t="s">
        <v>5962</v>
      </c>
    </row>
    <row r="578" spans="1:8" s="175" customFormat="1" x14ac:dyDescent="0.2">
      <c r="A578" s="175" t="s">
        <v>17261</v>
      </c>
      <c r="B578" s="175" t="s">
        <v>18290</v>
      </c>
      <c r="C578" s="175" t="s">
        <v>17329</v>
      </c>
      <c r="D578" s="175" t="s">
        <v>5889</v>
      </c>
      <c r="E578" s="175" t="s">
        <v>17</v>
      </c>
      <c r="F578" s="175" t="s">
        <v>506</v>
      </c>
      <c r="H578" s="175" t="s">
        <v>5966</v>
      </c>
    </row>
    <row r="579" spans="1:8" s="175" customFormat="1" x14ac:dyDescent="0.2">
      <c r="A579" s="175" t="s">
        <v>17261</v>
      </c>
      <c r="B579" s="175" t="s">
        <v>18291</v>
      </c>
      <c r="C579" s="175" t="s">
        <v>17331</v>
      </c>
      <c r="D579" s="175" t="s">
        <v>5889</v>
      </c>
      <c r="E579" s="175" t="s">
        <v>17</v>
      </c>
      <c r="F579" s="175" t="s">
        <v>385</v>
      </c>
      <c r="H579" s="175" t="s">
        <v>5970</v>
      </c>
    </row>
    <row r="580" spans="1:8" s="175" customFormat="1" x14ac:dyDescent="0.2">
      <c r="A580" s="175" t="s">
        <v>17261</v>
      </c>
      <c r="B580" s="175" t="s">
        <v>18292</v>
      </c>
      <c r="C580" s="175" t="s">
        <v>18035</v>
      </c>
      <c r="D580" s="175" t="s">
        <v>5889</v>
      </c>
      <c r="E580" s="175" t="s">
        <v>17</v>
      </c>
      <c r="F580" s="175" t="s">
        <v>804</v>
      </c>
      <c r="H580" s="175" t="s">
        <v>5974</v>
      </c>
    </row>
    <row r="581" spans="1:8" s="175" customFormat="1" x14ac:dyDescent="0.2">
      <c r="A581" s="175" t="s">
        <v>17261</v>
      </c>
      <c r="B581" s="175" t="s">
        <v>18293</v>
      </c>
      <c r="C581" s="175" t="s">
        <v>18294</v>
      </c>
      <c r="D581" s="175" t="s">
        <v>5889</v>
      </c>
      <c r="E581" s="175" t="s">
        <v>17</v>
      </c>
      <c r="F581" s="175" t="s">
        <v>447</v>
      </c>
      <c r="H581" s="175" t="s">
        <v>5978</v>
      </c>
    </row>
    <row r="582" spans="1:8" s="175" customFormat="1" x14ac:dyDescent="0.2">
      <c r="A582" s="175" t="s">
        <v>17261</v>
      </c>
      <c r="B582" s="175" t="s">
        <v>18295</v>
      </c>
      <c r="C582" s="175" t="s">
        <v>17466</v>
      </c>
      <c r="D582" s="175" t="s">
        <v>5889</v>
      </c>
      <c r="E582" s="175" t="s">
        <v>17</v>
      </c>
      <c r="F582" s="175" t="s">
        <v>518</v>
      </c>
      <c r="H582" s="175" t="s">
        <v>5982</v>
      </c>
    </row>
    <row r="583" spans="1:8" s="175" customFormat="1" x14ac:dyDescent="0.2">
      <c r="A583" s="175" t="s">
        <v>17261</v>
      </c>
      <c r="B583" s="175" t="s">
        <v>18296</v>
      </c>
      <c r="C583" s="175" t="s">
        <v>17351</v>
      </c>
      <c r="D583" s="175" t="s">
        <v>5889</v>
      </c>
      <c r="E583" s="175" t="s">
        <v>17</v>
      </c>
      <c r="F583" s="175" t="s">
        <v>743</v>
      </c>
      <c r="H583" s="175" t="s">
        <v>5986</v>
      </c>
    </row>
    <row r="584" spans="1:8" s="175" customFormat="1" x14ac:dyDescent="0.2">
      <c r="A584" s="175" t="s">
        <v>17261</v>
      </c>
      <c r="B584" s="175" t="s">
        <v>18297</v>
      </c>
      <c r="C584" s="175" t="s">
        <v>18298</v>
      </c>
      <c r="D584" s="175" t="s">
        <v>5889</v>
      </c>
      <c r="E584" s="175" t="s">
        <v>17</v>
      </c>
      <c r="F584" s="175" t="s">
        <v>311</v>
      </c>
      <c r="H584" s="175" t="s">
        <v>5990</v>
      </c>
    </row>
    <row r="585" spans="1:8" s="175" customFormat="1" x14ac:dyDescent="0.2">
      <c r="A585" s="175" t="s">
        <v>17261</v>
      </c>
      <c r="B585" s="175" t="s">
        <v>18299</v>
      </c>
      <c r="C585" s="175" t="s">
        <v>18056</v>
      </c>
      <c r="D585" s="175" t="s">
        <v>5889</v>
      </c>
      <c r="E585" s="175" t="s">
        <v>17</v>
      </c>
      <c r="F585" s="175" t="s">
        <v>631</v>
      </c>
      <c r="H585" s="175" t="s">
        <v>5994</v>
      </c>
    </row>
    <row r="586" spans="1:8" s="175" customFormat="1" x14ac:dyDescent="0.2">
      <c r="A586" s="175" t="s">
        <v>17261</v>
      </c>
      <c r="B586" s="175" t="s">
        <v>18300</v>
      </c>
      <c r="C586" s="175" t="s">
        <v>8</v>
      </c>
      <c r="D586" s="175" t="s">
        <v>5889</v>
      </c>
      <c r="E586" s="175" t="s">
        <v>17</v>
      </c>
      <c r="F586" s="175" t="s">
        <v>540</v>
      </c>
      <c r="H586" s="175" t="s">
        <v>5998</v>
      </c>
    </row>
    <row r="587" spans="1:8" s="175" customFormat="1" x14ac:dyDescent="0.2">
      <c r="A587" s="175" t="s">
        <v>17261</v>
      </c>
      <c r="B587" s="175" t="s">
        <v>18301</v>
      </c>
      <c r="C587" s="175" t="s">
        <v>18302</v>
      </c>
      <c r="D587" s="175" t="s">
        <v>5889</v>
      </c>
      <c r="E587" s="175" t="s">
        <v>17</v>
      </c>
      <c r="F587" s="175" t="s">
        <v>982</v>
      </c>
      <c r="H587" s="175" t="s">
        <v>6002</v>
      </c>
    </row>
    <row r="588" spans="1:8" s="175" customFormat="1" x14ac:dyDescent="0.2">
      <c r="A588" s="175" t="s">
        <v>17261</v>
      </c>
      <c r="B588" s="175" t="s">
        <v>18303</v>
      </c>
      <c r="C588" s="175" t="s">
        <v>18304</v>
      </c>
      <c r="D588" s="175" t="s">
        <v>5889</v>
      </c>
      <c r="E588" s="175" t="s">
        <v>17</v>
      </c>
      <c r="F588" s="175" t="s">
        <v>779</v>
      </c>
      <c r="H588" s="175" t="s">
        <v>6006</v>
      </c>
    </row>
    <row r="589" spans="1:8" s="175" customFormat="1" x14ac:dyDescent="0.2">
      <c r="A589" s="175" t="s">
        <v>17261</v>
      </c>
      <c r="B589" s="175" t="s">
        <v>18305</v>
      </c>
      <c r="C589" s="175" t="s">
        <v>18306</v>
      </c>
      <c r="D589" s="175" t="s">
        <v>5889</v>
      </c>
      <c r="E589" s="175" t="s">
        <v>17</v>
      </c>
      <c r="F589" s="175" t="s">
        <v>1027</v>
      </c>
      <c r="H589" s="175" t="s">
        <v>6010</v>
      </c>
    </row>
    <row r="590" spans="1:8" s="175" customFormat="1" x14ac:dyDescent="0.2">
      <c r="A590" s="175" t="s">
        <v>17261</v>
      </c>
      <c r="B590" s="175" t="s">
        <v>18307</v>
      </c>
      <c r="C590" s="175" t="s">
        <v>18308</v>
      </c>
      <c r="D590" s="175" t="s">
        <v>5889</v>
      </c>
      <c r="E590" s="175" t="s">
        <v>17</v>
      </c>
      <c r="F590" s="175" t="s">
        <v>862</v>
      </c>
      <c r="H590" s="175" t="s">
        <v>6014</v>
      </c>
    </row>
    <row r="591" spans="1:8" s="175" customFormat="1" x14ac:dyDescent="0.2">
      <c r="A591" s="175" t="s">
        <v>17261</v>
      </c>
      <c r="B591" s="175" t="s">
        <v>18309</v>
      </c>
      <c r="C591" s="175" t="s">
        <v>17361</v>
      </c>
      <c r="D591" s="175" t="s">
        <v>5889</v>
      </c>
      <c r="E591" s="175" t="s">
        <v>17</v>
      </c>
      <c r="F591" s="175" t="s">
        <v>456</v>
      </c>
      <c r="H591" s="175" t="s">
        <v>6018</v>
      </c>
    </row>
    <row r="592" spans="1:8" s="175" customFormat="1" x14ac:dyDescent="0.2">
      <c r="A592" s="175" t="s">
        <v>17261</v>
      </c>
      <c r="B592" s="175" t="s">
        <v>18310</v>
      </c>
      <c r="C592" s="175" t="s">
        <v>18080</v>
      </c>
      <c r="D592" s="175" t="s">
        <v>5889</v>
      </c>
      <c r="E592" s="175" t="s">
        <v>17</v>
      </c>
      <c r="F592" s="175" t="s">
        <v>803</v>
      </c>
      <c r="H592" s="175" t="s">
        <v>6022</v>
      </c>
    </row>
    <row r="593" spans="1:8" s="175" customFormat="1" x14ac:dyDescent="0.2">
      <c r="A593" s="175" t="s">
        <v>17261</v>
      </c>
      <c r="B593" s="175" t="s">
        <v>18311</v>
      </c>
      <c r="C593" s="175" t="s">
        <v>17363</v>
      </c>
      <c r="D593" s="175" t="s">
        <v>5889</v>
      </c>
      <c r="E593" s="175" t="s">
        <v>17</v>
      </c>
      <c r="F593" s="175" t="s">
        <v>207</v>
      </c>
      <c r="H593" s="175" t="s">
        <v>6026</v>
      </c>
    </row>
    <row r="594" spans="1:8" s="175" customFormat="1" x14ac:dyDescent="0.2">
      <c r="A594" s="175" t="s">
        <v>17261</v>
      </c>
      <c r="B594" s="175" t="s">
        <v>18312</v>
      </c>
      <c r="C594" s="175" t="s">
        <v>17765</v>
      </c>
      <c r="D594" s="175" t="s">
        <v>5889</v>
      </c>
      <c r="E594" s="175" t="s">
        <v>17</v>
      </c>
      <c r="F594" s="175" t="s">
        <v>353</v>
      </c>
      <c r="H594" s="175" t="s">
        <v>6030</v>
      </c>
    </row>
    <row r="595" spans="1:8" s="175" customFormat="1" x14ac:dyDescent="0.2">
      <c r="A595" s="175" t="s">
        <v>17261</v>
      </c>
      <c r="B595" s="175" t="s">
        <v>18313</v>
      </c>
      <c r="C595" s="175" t="s">
        <v>17367</v>
      </c>
      <c r="D595" s="175" t="s">
        <v>5889</v>
      </c>
      <c r="E595" s="175" t="s">
        <v>17</v>
      </c>
      <c r="F595" s="175" t="s">
        <v>758</v>
      </c>
      <c r="H595" s="175" t="s">
        <v>6034</v>
      </c>
    </row>
    <row r="596" spans="1:8" s="175" customFormat="1" x14ac:dyDescent="0.2">
      <c r="A596" s="175" t="s">
        <v>17261</v>
      </c>
      <c r="B596" s="175" t="s">
        <v>18314</v>
      </c>
      <c r="C596" s="175" t="s">
        <v>18315</v>
      </c>
      <c r="D596" s="175" t="s">
        <v>5889</v>
      </c>
      <c r="E596" s="175" t="s">
        <v>17</v>
      </c>
      <c r="F596" s="175" t="s">
        <v>1041</v>
      </c>
      <c r="H596" s="175" t="s">
        <v>6036</v>
      </c>
    </row>
    <row r="597" spans="1:8" s="175" customFormat="1" x14ac:dyDescent="0.2">
      <c r="A597" s="175" t="s">
        <v>17261</v>
      </c>
      <c r="B597" s="175" t="s">
        <v>18316</v>
      </c>
      <c r="C597" s="175" t="s">
        <v>18317</v>
      </c>
      <c r="D597" s="175" t="s">
        <v>5889</v>
      </c>
      <c r="E597" s="175" t="s">
        <v>17</v>
      </c>
      <c r="F597" s="175" t="s">
        <v>1208</v>
      </c>
      <c r="H597" s="175" t="s">
        <v>6038</v>
      </c>
    </row>
    <row r="598" spans="1:8" s="175" customFormat="1" x14ac:dyDescent="0.2">
      <c r="A598" s="175" t="s">
        <v>17261</v>
      </c>
      <c r="B598" s="175" t="s">
        <v>18318</v>
      </c>
      <c r="C598" s="175" t="s">
        <v>17904</v>
      </c>
      <c r="D598" s="175" t="s">
        <v>5889</v>
      </c>
      <c r="E598" s="175" t="s">
        <v>17</v>
      </c>
      <c r="F598" s="175" t="s">
        <v>785</v>
      </c>
      <c r="H598" s="175" t="s">
        <v>6042</v>
      </c>
    </row>
    <row r="599" spans="1:8" s="175" customFormat="1" x14ac:dyDescent="0.2">
      <c r="A599" s="175" t="s">
        <v>17261</v>
      </c>
      <c r="B599" s="175" t="s">
        <v>18319</v>
      </c>
      <c r="C599" s="175" t="s">
        <v>18103</v>
      </c>
      <c r="D599" s="175" t="s">
        <v>5889</v>
      </c>
      <c r="E599" s="175" t="s">
        <v>17</v>
      </c>
      <c r="F599" s="175" t="s">
        <v>255</v>
      </c>
      <c r="H599" s="175" t="s">
        <v>6046</v>
      </c>
    </row>
    <row r="600" spans="1:8" s="175" customFormat="1" x14ac:dyDescent="0.2">
      <c r="A600" s="175" t="s">
        <v>17261</v>
      </c>
      <c r="B600" s="175" t="s">
        <v>18320</v>
      </c>
      <c r="C600" s="175" t="s">
        <v>18321</v>
      </c>
      <c r="D600" s="175" t="s">
        <v>5889</v>
      </c>
      <c r="E600" s="175" t="s">
        <v>17</v>
      </c>
      <c r="F600" s="175" t="s">
        <v>1090</v>
      </c>
      <c r="H600" s="175" t="s">
        <v>6050</v>
      </c>
    </row>
    <row r="601" spans="1:8" s="175" customFormat="1" x14ac:dyDescent="0.2">
      <c r="A601" s="175" t="s">
        <v>17261</v>
      </c>
      <c r="B601" s="175" t="s">
        <v>18322</v>
      </c>
      <c r="C601" s="175" t="s">
        <v>18323</v>
      </c>
      <c r="D601" s="175" t="s">
        <v>5889</v>
      </c>
      <c r="E601" s="175" t="s">
        <v>17</v>
      </c>
      <c r="F601" s="175" t="s">
        <v>683</v>
      </c>
      <c r="H601" s="175" t="s">
        <v>6054</v>
      </c>
    </row>
    <row r="602" spans="1:8" s="175" customFormat="1" x14ac:dyDescent="0.2">
      <c r="A602" s="175" t="s">
        <v>17261</v>
      </c>
      <c r="B602" s="175" t="s">
        <v>18324</v>
      </c>
      <c r="C602" s="175" t="s">
        <v>17371</v>
      </c>
      <c r="D602" s="175" t="s">
        <v>5889</v>
      </c>
      <c r="E602" s="175" t="s">
        <v>17</v>
      </c>
      <c r="F602" s="175" t="s">
        <v>1077</v>
      </c>
      <c r="H602" s="175" t="s">
        <v>6058</v>
      </c>
    </row>
    <row r="603" spans="1:8" s="175" customFormat="1" x14ac:dyDescent="0.2">
      <c r="A603" s="175" t="s">
        <v>17261</v>
      </c>
      <c r="B603" s="175" t="s">
        <v>18325</v>
      </c>
      <c r="C603" s="175" t="s">
        <v>17491</v>
      </c>
      <c r="D603" s="175" t="s">
        <v>5889</v>
      </c>
      <c r="E603" s="175" t="s">
        <v>17</v>
      </c>
      <c r="F603" s="175" t="s">
        <v>532</v>
      </c>
      <c r="H603" s="175" t="s">
        <v>6062</v>
      </c>
    </row>
    <row r="604" spans="1:8" s="175" customFormat="1" x14ac:dyDescent="0.2">
      <c r="A604" s="175" t="s">
        <v>17261</v>
      </c>
      <c r="B604" s="175" t="s">
        <v>18326</v>
      </c>
      <c r="C604" s="175" t="s">
        <v>17629</v>
      </c>
      <c r="D604" s="175" t="s">
        <v>5889</v>
      </c>
      <c r="E604" s="175" t="s">
        <v>17</v>
      </c>
      <c r="F604" s="175" t="s">
        <v>337</v>
      </c>
      <c r="H604" s="175" t="s">
        <v>6066</v>
      </c>
    </row>
    <row r="605" spans="1:8" s="175" customFormat="1" x14ac:dyDescent="0.2">
      <c r="A605" s="175" t="s">
        <v>17261</v>
      </c>
      <c r="B605" s="175" t="s">
        <v>18327</v>
      </c>
      <c r="C605" s="175" t="s">
        <v>18328</v>
      </c>
      <c r="D605" s="175" t="s">
        <v>5889</v>
      </c>
      <c r="E605" s="175" t="s">
        <v>17</v>
      </c>
      <c r="F605" s="175" t="s">
        <v>1368</v>
      </c>
      <c r="H605" s="175" t="s">
        <v>6070</v>
      </c>
    </row>
    <row r="606" spans="1:8" s="175" customFormat="1" x14ac:dyDescent="0.2">
      <c r="A606" s="175" t="s">
        <v>17261</v>
      </c>
      <c r="B606" s="175" t="s">
        <v>18329</v>
      </c>
      <c r="C606" s="175" t="s">
        <v>17</v>
      </c>
      <c r="D606" s="175" t="s">
        <v>5889</v>
      </c>
      <c r="E606" s="175" t="s">
        <v>17</v>
      </c>
      <c r="F606" s="175" t="s">
        <v>897</v>
      </c>
      <c r="H606" s="175" t="s">
        <v>6074</v>
      </c>
    </row>
    <row r="607" spans="1:8" s="175" customFormat="1" x14ac:dyDescent="0.2">
      <c r="A607" s="175" t="s">
        <v>17261</v>
      </c>
      <c r="B607" s="175" t="s">
        <v>18330</v>
      </c>
      <c r="C607" s="175" t="s">
        <v>17375</v>
      </c>
      <c r="D607" s="175" t="s">
        <v>5889</v>
      </c>
      <c r="E607" s="175" t="s">
        <v>17</v>
      </c>
      <c r="F607" s="175" t="s">
        <v>609</v>
      </c>
      <c r="H607" s="175" t="s">
        <v>6078</v>
      </c>
    </row>
    <row r="608" spans="1:8" s="175" customFormat="1" x14ac:dyDescent="0.2">
      <c r="A608" s="175" t="s">
        <v>17261</v>
      </c>
      <c r="B608" s="175" t="s">
        <v>18331</v>
      </c>
      <c r="C608" s="175" t="s">
        <v>18118</v>
      </c>
      <c r="D608" s="175" t="s">
        <v>5889</v>
      </c>
      <c r="E608" s="175" t="s">
        <v>17</v>
      </c>
      <c r="F608" s="175" t="s">
        <v>947</v>
      </c>
      <c r="H608" s="175" t="s">
        <v>6082</v>
      </c>
    </row>
    <row r="609" spans="1:8" s="175" customFormat="1" x14ac:dyDescent="0.2">
      <c r="A609" s="175" t="s">
        <v>17261</v>
      </c>
      <c r="B609" s="175" t="s">
        <v>18332</v>
      </c>
      <c r="C609" s="175" t="s">
        <v>17377</v>
      </c>
      <c r="D609" s="175" t="s">
        <v>5889</v>
      </c>
      <c r="E609" s="175" t="s">
        <v>17</v>
      </c>
      <c r="F609" s="175" t="s">
        <v>648</v>
      </c>
      <c r="H609" s="175" t="s">
        <v>6086</v>
      </c>
    </row>
    <row r="610" spans="1:8" s="175" customFormat="1" x14ac:dyDescent="0.2">
      <c r="A610" s="175" t="s">
        <v>17261</v>
      </c>
      <c r="B610" s="175" t="s">
        <v>18333</v>
      </c>
      <c r="C610" s="175" t="s">
        <v>17499</v>
      </c>
      <c r="D610" s="175" t="s">
        <v>5889</v>
      </c>
      <c r="E610" s="175" t="s">
        <v>17</v>
      </c>
      <c r="F610" s="175" t="s">
        <v>457</v>
      </c>
      <c r="H610" s="175" t="s">
        <v>6090</v>
      </c>
    </row>
    <row r="611" spans="1:8" s="175" customFormat="1" x14ac:dyDescent="0.2">
      <c r="A611" s="175" t="s">
        <v>17261</v>
      </c>
      <c r="B611" s="175" t="s">
        <v>18334</v>
      </c>
      <c r="C611" s="175" t="s">
        <v>18126</v>
      </c>
      <c r="D611" s="175" t="s">
        <v>5889</v>
      </c>
      <c r="E611" s="175" t="s">
        <v>17</v>
      </c>
      <c r="F611" s="175" t="s">
        <v>1103</v>
      </c>
      <c r="H611" s="175" t="s">
        <v>6094</v>
      </c>
    </row>
    <row r="612" spans="1:8" s="175" customFormat="1" x14ac:dyDescent="0.2">
      <c r="A612" s="175" t="s">
        <v>17261</v>
      </c>
      <c r="B612" s="175" t="s">
        <v>18335</v>
      </c>
      <c r="C612" s="175" t="s">
        <v>18336</v>
      </c>
      <c r="D612" s="175" t="s">
        <v>5889</v>
      </c>
      <c r="E612" s="175" t="s">
        <v>17</v>
      </c>
      <c r="F612" s="175" t="s">
        <v>1503</v>
      </c>
      <c r="H612" s="175" t="s">
        <v>6098</v>
      </c>
    </row>
    <row r="613" spans="1:8" s="175" customFormat="1" x14ac:dyDescent="0.2">
      <c r="A613" s="175" t="s">
        <v>17261</v>
      </c>
      <c r="B613" s="175" t="s">
        <v>18337</v>
      </c>
      <c r="C613" s="175" t="s">
        <v>18338</v>
      </c>
      <c r="D613" s="175" t="s">
        <v>5889</v>
      </c>
      <c r="E613" s="175" t="s">
        <v>17</v>
      </c>
      <c r="F613" s="175" t="s">
        <v>1526</v>
      </c>
      <c r="H613" s="175" t="s">
        <v>6102</v>
      </c>
    </row>
    <row r="614" spans="1:8" s="175" customFormat="1" x14ac:dyDescent="0.2">
      <c r="A614" s="175" t="s">
        <v>17261</v>
      </c>
      <c r="B614" s="175" t="s">
        <v>18339</v>
      </c>
      <c r="C614" s="175" t="s">
        <v>17385</v>
      </c>
      <c r="D614" s="175" t="s">
        <v>5889</v>
      </c>
      <c r="E614" s="175" t="s">
        <v>17</v>
      </c>
      <c r="F614" s="175" t="s">
        <v>1040</v>
      </c>
      <c r="H614" s="175" t="s">
        <v>6106</v>
      </c>
    </row>
    <row r="615" spans="1:8" s="175" customFormat="1" x14ac:dyDescent="0.2">
      <c r="A615" s="175" t="s">
        <v>17261</v>
      </c>
      <c r="B615" s="175" t="s">
        <v>18340</v>
      </c>
      <c r="C615" s="175" t="s">
        <v>18341</v>
      </c>
      <c r="D615" s="175" t="s">
        <v>5889</v>
      </c>
      <c r="E615" s="175" t="s">
        <v>17</v>
      </c>
      <c r="F615" s="175" t="s">
        <v>813</v>
      </c>
      <c r="H615" s="175" t="s">
        <v>6110</v>
      </c>
    </row>
    <row r="616" spans="1:8" s="175" customFormat="1" x14ac:dyDescent="0.2">
      <c r="A616" s="175" t="s">
        <v>17261</v>
      </c>
      <c r="B616" s="175" t="s">
        <v>18342</v>
      </c>
      <c r="C616" s="175" t="s">
        <v>18343</v>
      </c>
      <c r="D616" s="175" t="s">
        <v>5889</v>
      </c>
      <c r="E616" s="175" t="s">
        <v>17</v>
      </c>
      <c r="F616" s="175" t="s">
        <v>1517</v>
      </c>
      <c r="H616" s="175" t="s">
        <v>6114</v>
      </c>
    </row>
    <row r="617" spans="1:8" s="175" customFormat="1" x14ac:dyDescent="0.2">
      <c r="A617" s="175" t="s">
        <v>17261</v>
      </c>
      <c r="B617" s="175" t="s">
        <v>18344</v>
      </c>
      <c r="C617" s="175" t="s">
        <v>18345</v>
      </c>
      <c r="D617" s="175" t="s">
        <v>5889</v>
      </c>
      <c r="E617" s="175" t="s">
        <v>17</v>
      </c>
      <c r="F617" s="175" t="s">
        <v>1393</v>
      </c>
      <c r="H617" s="175" t="s">
        <v>6118</v>
      </c>
    </row>
    <row r="618" spans="1:8" s="175" customFormat="1" x14ac:dyDescent="0.2">
      <c r="A618" s="175" t="s">
        <v>17261</v>
      </c>
      <c r="B618" s="175" t="s">
        <v>18346</v>
      </c>
      <c r="C618" s="175" t="s">
        <v>18347</v>
      </c>
      <c r="D618" s="175" t="s">
        <v>5889</v>
      </c>
      <c r="E618" s="175" t="s">
        <v>17</v>
      </c>
      <c r="F618" s="175" t="s">
        <v>443</v>
      </c>
      <c r="H618" s="175" t="s">
        <v>6122</v>
      </c>
    </row>
    <row r="619" spans="1:8" s="175" customFormat="1" x14ac:dyDescent="0.2">
      <c r="A619" s="175" t="s">
        <v>17261</v>
      </c>
      <c r="B619" s="175" t="s">
        <v>18348</v>
      </c>
      <c r="C619" s="175" t="s">
        <v>17393</v>
      </c>
      <c r="D619" s="175" t="s">
        <v>5889</v>
      </c>
      <c r="E619" s="175" t="s">
        <v>17</v>
      </c>
      <c r="F619" s="175" t="s">
        <v>941</v>
      </c>
      <c r="H619" s="175" t="s">
        <v>6124</v>
      </c>
    </row>
    <row r="620" spans="1:8" s="175" customFormat="1" x14ac:dyDescent="0.2">
      <c r="A620" s="175" t="s">
        <v>17261</v>
      </c>
      <c r="B620" s="175" t="s">
        <v>18349</v>
      </c>
      <c r="C620" s="175" t="s">
        <v>18350</v>
      </c>
      <c r="D620" s="175" t="s">
        <v>5889</v>
      </c>
      <c r="E620" s="175" t="s">
        <v>17</v>
      </c>
      <c r="F620" s="175" t="s">
        <v>1632</v>
      </c>
      <c r="H620" s="175" t="s">
        <v>6128</v>
      </c>
    </row>
    <row r="621" spans="1:8" s="175" customFormat="1" x14ac:dyDescent="0.2">
      <c r="A621" s="175" t="s">
        <v>17261</v>
      </c>
      <c r="B621" s="175" t="s">
        <v>18351</v>
      </c>
      <c r="C621" s="175" t="s">
        <v>17397</v>
      </c>
      <c r="D621" s="175" t="s">
        <v>5889</v>
      </c>
      <c r="E621" s="175" t="s">
        <v>17</v>
      </c>
      <c r="F621" s="175" t="s">
        <v>866</v>
      </c>
      <c r="H621" s="175" t="s">
        <v>6132</v>
      </c>
    </row>
    <row r="622" spans="1:8" s="175" customFormat="1" x14ac:dyDescent="0.2">
      <c r="A622" s="175" t="s">
        <v>17261</v>
      </c>
      <c r="B622" s="175" t="s">
        <v>18352</v>
      </c>
      <c r="C622" s="175" t="s">
        <v>17399</v>
      </c>
      <c r="D622" s="175" t="s">
        <v>5889</v>
      </c>
      <c r="E622" s="175" t="s">
        <v>17</v>
      </c>
      <c r="F622" s="175" t="s">
        <v>924</v>
      </c>
      <c r="H622" s="175" t="s">
        <v>6136</v>
      </c>
    </row>
    <row r="623" spans="1:8" s="175" customFormat="1" x14ac:dyDescent="0.2">
      <c r="A623" s="175" t="s">
        <v>17261</v>
      </c>
      <c r="B623" s="175" t="s">
        <v>18353</v>
      </c>
      <c r="C623" s="175" t="s">
        <v>18354</v>
      </c>
      <c r="D623" s="175" t="s">
        <v>5889</v>
      </c>
      <c r="E623" s="175" t="s">
        <v>17</v>
      </c>
      <c r="F623" s="175" t="s">
        <v>1684</v>
      </c>
      <c r="H623" s="175" t="s">
        <v>6138</v>
      </c>
    </row>
    <row r="624" spans="1:8" s="175" customFormat="1" x14ac:dyDescent="0.2">
      <c r="A624" s="175" t="s">
        <v>17261</v>
      </c>
      <c r="B624" s="175" t="s">
        <v>18355</v>
      </c>
      <c r="C624" s="175" t="s">
        <v>18151</v>
      </c>
      <c r="D624" s="175" t="s">
        <v>5889</v>
      </c>
      <c r="E624" s="175" t="s">
        <v>17</v>
      </c>
      <c r="F624" s="175" t="s">
        <v>1622</v>
      </c>
      <c r="H624" s="175" t="s">
        <v>6142</v>
      </c>
    </row>
    <row r="625" spans="1:8" s="175" customFormat="1" x14ac:dyDescent="0.2">
      <c r="A625" s="175" t="s">
        <v>17261</v>
      </c>
      <c r="B625" s="175" t="s">
        <v>18356</v>
      </c>
      <c r="C625" s="175" t="s">
        <v>18357</v>
      </c>
      <c r="D625" s="175" t="s">
        <v>5889</v>
      </c>
      <c r="E625" s="175" t="s">
        <v>17</v>
      </c>
      <c r="F625" s="175" t="s">
        <v>1713</v>
      </c>
      <c r="H625" s="175" t="s">
        <v>6146</v>
      </c>
    </row>
    <row r="626" spans="1:8" s="175" customFormat="1" x14ac:dyDescent="0.2">
      <c r="A626" s="175" t="s">
        <v>17261</v>
      </c>
      <c r="B626" s="175" t="s">
        <v>18358</v>
      </c>
      <c r="C626" s="175" t="s">
        <v>17403</v>
      </c>
      <c r="D626" s="175" t="s">
        <v>5889</v>
      </c>
      <c r="E626" s="175" t="s">
        <v>17</v>
      </c>
      <c r="F626" s="175" t="s">
        <v>965</v>
      </c>
      <c r="H626" s="175" t="s">
        <v>6150</v>
      </c>
    </row>
    <row r="627" spans="1:8" s="175" customFormat="1" x14ac:dyDescent="0.2">
      <c r="A627" s="175" t="s">
        <v>17261</v>
      </c>
      <c r="B627" s="175" t="s">
        <v>18359</v>
      </c>
      <c r="C627" s="175" t="s">
        <v>17405</v>
      </c>
      <c r="D627" s="175" t="s">
        <v>5889</v>
      </c>
      <c r="E627" s="175" t="s">
        <v>17</v>
      </c>
      <c r="F627" s="175" t="s">
        <v>598</v>
      </c>
      <c r="H627" s="175" t="s">
        <v>6154</v>
      </c>
    </row>
    <row r="628" spans="1:8" s="175" customFormat="1" x14ac:dyDescent="0.2">
      <c r="A628" s="175" t="s">
        <v>17261</v>
      </c>
      <c r="B628" s="175" t="s">
        <v>18360</v>
      </c>
      <c r="C628" s="175" t="s">
        <v>18361</v>
      </c>
      <c r="D628" s="175" t="s">
        <v>5889</v>
      </c>
      <c r="E628" s="175" t="s">
        <v>17</v>
      </c>
      <c r="F628" s="175" t="s">
        <v>1751</v>
      </c>
      <c r="H628" s="175" t="s">
        <v>6158</v>
      </c>
    </row>
    <row r="629" spans="1:8" s="175" customFormat="1" x14ac:dyDescent="0.2">
      <c r="A629" s="175" t="s">
        <v>17261</v>
      </c>
      <c r="B629" s="175" t="s">
        <v>18362</v>
      </c>
      <c r="C629" s="175" t="s">
        <v>18363</v>
      </c>
      <c r="D629" s="175" t="s">
        <v>5889</v>
      </c>
      <c r="E629" s="175" t="s">
        <v>17</v>
      </c>
      <c r="F629" s="175" t="s">
        <v>1763</v>
      </c>
      <c r="H629" s="175" t="s">
        <v>6162</v>
      </c>
    </row>
    <row r="630" spans="1:8" s="175" customFormat="1" x14ac:dyDescent="0.2">
      <c r="A630" s="175" t="s">
        <v>17261</v>
      </c>
      <c r="B630" s="175" t="s">
        <v>18364</v>
      </c>
      <c r="C630" s="175" t="s">
        <v>17949</v>
      </c>
      <c r="D630" s="175" t="s">
        <v>5889</v>
      </c>
      <c r="E630" s="175" t="s">
        <v>17</v>
      </c>
      <c r="F630" s="175" t="s">
        <v>1403</v>
      </c>
      <c r="H630" s="175" t="s">
        <v>6166</v>
      </c>
    </row>
    <row r="631" spans="1:8" s="175" customFormat="1" x14ac:dyDescent="0.2">
      <c r="A631" s="175" t="s">
        <v>17261</v>
      </c>
      <c r="B631" s="175" t="s">
        <v>18365</v>
      </c>
      <c r="C631" s="175" t="s">
        <v>18366</v>
      </c>
      <c r="D631" s="175" t="s">
        <v>5889</v>
      </c>
      <c r="E631" s="175" t="s">
        <v>17</v>
      </c>
      <c r="F631" s="175" t="s">
        <v>1721</v>
      </c>
      <c r="H631" s="175" t="s">
        <v>6170</v>
      </c>
    </row>
    <row r="632" spans="1:8" s="175" customFormat="1" x14ac:dyDescent="0.2">
      <c r="A632" s="175" t="s">
        <v>17261</v>
      </c>
      <c r="B632" s="175" t="s">
        <v>18367</v>
      </c>
      <c r="C632" s="175" t="s">
        <v>18368</v>
      </c>
      <c r="D632" s="175" t="s">
        <v>5889</v>
      </c>
      <c r="E632" s="175" t="s">
        <v>17</v>
      </c>
      <c r="F632" s="175" t="s">
        <v>1805</v>
      </c>
      <c r="H632" s="175" t="s">
        <v>6174</v>
      </c>
    </row>
    <row r="633" spans="1:8" s="175" customFormat="1" x14ac:dyDescent="0.2">
      <c r="A633" s="175" t="s">
        <v>17261</v>
      </c>
      <c r="B633" s="175" t="s">
        <v>18369</v>
      </c>
      <c r="C633" s="175" t="s">
        <v>18370</v>
      </c>
      <c r="D633" s="175" t="s">
        <v>5889</v>
      </c>
      <c r="E633" s="175" t="s">
        <v>17</v>
      </c>
      <c r="F633" s="175" t="s">
        <v>504</v>
      </c>
      <c r="H633" s="175" t="s">
        <v>6178</v>
      </c>
    </row>
    <row r="634" spans="1:8" s="175" customFormat="1" x14ac:dyDescent="0.2">
      <c r="A634" s="175" t="s">
        <v>17261</v>
      </c>
      <c r="B634" s="175" t="s">
        <v>18371</v>
      </c>
      <c r="C634" s="175" t="s">
        <v>18372</v>
      </c>
      <c r="D634" s="175" t="s">
        <v>5889</v>
      </c>
      <c r="E634" s="175" t="s">
        <v>17</v>
      </c>
      <c r="F634" s="175" t="s">
        <v>1203</v>
      </c>
      <c r="H634" s="175" t="s">
        <v>6182</v>
      </c>
    </row>
    <row r="635" spans="1:8" s="175" customFormat="1" x14ac:dyDescent="0.2">
      <c r="A635" s="175" t="s">
        <v>17261</v>
      </c>
      <c r="B635" s="175" t="s">
        <v>18373</v>
      </c>
      <c r="C635" s="175" t="s">
        <v>17531</v>
      </c>
      <c r="D635" s="175" t="s">
        <v>5889</v>
      </c>
      <c r="E635" s="175" t="s">
        <v>17</v>
      </c>
      <c r="F635" s="175" t="s">
        <v>945</v>
      </c>
      <c r="H635" s="175" t="s">
        <v>6184</v>
      </c>
    </row>
    <row r="636" spans="1:8" s="175" customFormat="1" x14ac:dyDescent="0.2">
      <c r="A636" s="175" t="s">
        <v>17261</v>
      </c>
      <c r="B636" s="175" t="s">
        <v>18374</v>
      </c>
      <c r="C636" s="175" t="s">
        <v>18375</v>
      </c>
      <c r="D636" s="175" t="s">
        <v>5889</v>
      </c>
      <c r="E636" s="175" t="s">
        <v>17</v>
      </c>
      <c r="F636" s="175" t="s">
        <v>1841</v>
      </c>
      <c r="H636" s="175" t="s">
        <v>6186</v>
      </c>
    </row>
    <row r="637" spans="1:8" s="175" customFormat="1" x14ac:dyDescent="0.2">
      <c r="A637" s="175" t="s">
        <v>17261</v>
      </c>
      <c r="B637" s="175" t="s">
        <v>18376</v>
      </c>
      <c r="C637" s="175" t="s">
        <v>18377</v>
      </c>
      <c r="D637" s="175" t="s">
        <v>5889</v>
      </c>
      <c r="E637" s="175" t="s">
        <v>17</v>
      </c>
      <c r="F637" s="175" t="s">
        <v>1854</v>
      </c>
      <c r="H637" s="175" t="s">
        <v>6190</v>
      </c>
    </row>
    <row r="638" spans="1:8" s="175" customFormat="1" x14ac:dyDescent="0.2">
      <c r="A638" s="175" t="s">
        <v>17261</v>
      </c>
      <c r="B638" s="175" t="s">
        <v>18378</v>
      </c>
      <c r="C638" s="175" t="s">
        <v>18379</v>
      </c>
      <c r="D638" s="175" t="s">
        <v>5889</v>
      </c>
      <c r="E638" s="175" t="s">
        <v>17</v>
      </c>
      <c r="F638" s="175" t="s">
        <v>1865</v>
      </c>
      <c r="H638" s="175" t="s">
        <v>6194</v>
      </c>
    </row>
    <row r="639" spans="1:8" s="175" customFormat="1" x14ac:dyDescent="0.2">
      <c r="A639" s="175" t="s">
        <v>17261</v>
      </c>
      <c r="B639" s="175" t="s">
        <v>18380</v>
      </c>
      <c r="C639" s="175" t="s">
        <v>18381</v>
      </c>
      <c r="D639" s="175" t="s">
        <v>5889</v>
      </c>
      <c r="E639" s="175" t="s">
        <v>17</v>
      </c>
      <c r="F639" s="175" t="s">
        <v>1872</v>
      </c>
      <c r="H639" s="175" t="s">
        <v>6198</v>
      </c>
    </row>
    <row r="640" spans="1:8" s="175" customFormat="1" x14ac:dyDescent="0.2">
      <c r="A640" s="175" t="s">
        <v>17261</v>
      </c>
      <c r="B640" s="175" t="s">
        <v>18382</v>
      </c>
      <c r="C640" s="175" t="s">
        <v>17544</v>
      </c>
      <c r="D640" s="175" t="s">
        <v>5889</v>
      </c>
      <c r="E640" s="175" t="s">
        <v>17</v>
      </c>
      <c r="F640" s="175" t="s">
        <v>1636</v>
      </c>
      <c r="H640" s="175" t="s">
        <v>6200</v>
      </c>
    </row>
    <row r="641" spans="1:8" s="175" customFormat="1" x14ac:dyDescent="0.2">
      <c r="A641" s="175" t="s">
        <v>17261</v>
      </c>
      <c r="B641" s="175" t="s">
        <v>18383</v>
      </c>
      <c r="C641" s="175" t="s">
        <v>17421</v>
      </c>
      <c r="D641" s="175" t="s">
        <v>5889</v>
      </c>
      <c r="E641" s="175" t="s">
        <v>17</v>
      </c>
      <c r="F641" s="175" t="s">
        <v>1584</v>
      </c>
      <c r="H641" s="175" t="s">
        <v>6204</v>
      </c>
    </row>
    <row r="642" spans="1:8" s="175" customFormat="1" x14ac:dyDescent="0.2">
      <c r="A642" s="175" t="s">
        <v>17261</v>
      </c>
      <c r="B642" s="175" t="s">
        <v>18384</v>
      </c>
      <c r="C642" s="175" t="s">
        <v>18385</v>
      </c>
      <c r="D642" s="175" t="s">
        <v>5889</v>
      </c>
      <c r="E642" s="175" t="s">
        <v>17</v>
      </c>
      <c r="F642" s="175" t="s">
        <v>1298</v>
      </c>
      <c r="H642" s="175" t="s">
        <v>6208</v>
      </c>
    </row>
    <row r="643" spans="1:8" s="175" customFormat="1" x14ac:dyDescent="0.2">
      <c r="A643" s="175" t="s">
        <v>17261</v>
      </c>
      <c r="B643" s="175" t="s">
        <v>18386</v>
      </c>
      <c r="C643" s="175" t="s">
        <v>18387</v>
      </c>
      <c r="D643" s="175" t="s">
        <v>5889</v>
      </c>
      <c r="E643" s="175" t="s">
        <v>17</v>
      </c>
      <c r="F643" s="175" t="s">
        <v>1907</v>
      </c>
      <c r="H643" s="175" t="s">
        <v>6212</v>
      </c>
    </row>
    <row r="644" spans="1:8" s="175" customFormat="1" x14ac:dyDescent="0.2">
      <c r="A644" s="175" t="s">
        <v>17261</v>
      </c>
      <c r="B644" s="175" t="s">
        <v>18388</v>
      </c>
      <c r="C644" s="175" t="s">
        <v>18389</v>
      </c>
      <c r="D644" s="175" t="s">
        <v>5889</v>
      </c>
      <c r="E644" s="175" t="s">
        <v>17</v>
      </c>
      <c r="F644" s="175" t="s">
        <v>1917</v>
      </c>
      <c r="H644" s="175" t="s">
        <v>6216</v>
      </c>
    </row>
    <row r="645" spans="1:8" s="175" customFormat="1" x14ac:dyDescent="0.2">
      <c r="A645" s="175" t="s">
        <v>17261</v>
      </c>
      <c r="B645" s="175" t="s">
        <v>18390</v>
      </c>
      <c r="C645" s="175" t="s">
        <v>17973</v>
      </c>
      <c r="D645" s="175" t="s">
        <v>5889</v>
      </c>
      <c r="E645" s="175" t="s">
        <v>17</v>
      </c>
      <c r="F645" s="175" t="s">
        <v>1359</v>
      </c>
      <c r="H645" s="175" t="s">
        <v>6220</v>
      </c>
    </row>
    <row r="646" spans="1:8" s="175" customFormat="1" x14ac:dyDescent="0.2">
      <c r="A646" s="175" t="s">
        <v>17261</v>
      </c>
      <c r="B646" s="175" t="s">
        <v>18391</v>
      </c>
      <c r="C646" s="175" t="s">
        <v>17556</v>
      </c>
      <c r="D646" s="175" t="s">
        <v>5889</v>
      </c>
      <c r="E646" s="175" t="s">
        <v>17</v>
      </c>
      <c r="F646" s="175" t="s">
        <v>756</v>
      </c>
      <c r="H646" s="175" t="s">
        <v>6224</v>
      </c>
    </row>
    <row r="647" spans="1:8" s="175" customFormat="1" x14ac:dyDescent="0.2">
      <c r="A647" s="175" t="s">
        <v>17261</v>
      </c>
      <c r="B647" s="175" t="s">
        <v>18392</v>
      </c>
      <c r="C647" s="175" t="s">
        <v>17558</v>
      </c>
      <c r="D647" s="175" t="s">
        <v>5889</v>
      </c>
      <c r="E647" s="175" t="s">
        <v>17</v>
      </c>
      <c r="F647" s="175" t="s">
        <v>1759</v>
      </c>
      <c r="H647" s="175" t="s">
        <v>6228</v>
      </c>
    </row>
    <row r="648" spans="1:8" s="175" customFormat="1" x14ac:dyDescent="0.2">
      <c r="A648" s="175" t="s">
        <v>17261</v>
      </c>
      <c r="B648" s="175" t="s">
        <v>18393</v>
      </c>
      <c r="C648" s="175" t="s">
        <v>18394</v>
      </c>
      <c r="D648" s="175" t="s">
        <v>5889</v>
      </c>
      <c r="E648" s="175" t="s">
        <v>17</v>
      </c>
      <c r="F648" s="175" t="s">
        <v>1943</v>
      </c>
      <c r="H648" s="175" t="s">
        <v>6232</v>
      </c>
    </row>
    <row r="649" spans="1:8" s="175" customFormat="1" x14ac:dyDescent="0.2">
      <c r="A649" s="175" t="s">
        <v>17261</v>
      </c>
      <c r="B649" s="175" t="s">
        <v>18395</v>
      </c>
      <c r="C649" s="175" t="s">
        <v>18231</v>
      </c>
      <c r="D649" s="175" t="s">
        <v>5889</v>
      </c>
      <c r="E649" s="175" t="s">
        <v>17</v>
      </c>
      <c r="F649" s="175" t="s">
        <v>783</v>
      </c>
      <c r="H649" s="175" t="s">
        <v>6234</v>
      </c>
    </row>
    <row r="650" spans="1:8" s="175" customFormat="1" x14ac:dyDescent="0.2">
      <c r="A650" s="175" t="s">
        <v>17261</v>
      </c>
      <c r="B650" s="175" t="s">
        <v>18396</v>
      </c>
      <c r="C650" s="175" t="s">
        <v>52</v>
      </c>
      <c r="D650" s="175" t="s">
        <v>5889</v>
      </c>
      <c r="E650" s="175" t="s">
        <v>17</v>
      </c>
      <c r="F650" s="175" t="s">
        <v>271</v>
      </c>
      <c r="H650" s="175" t="s">
        <v>6238</v>
      </c>
    </row>
    <row r="651" spans="1:8" s="175" customFormat="1" x14ac:dyDescent="0.2">
      <c r="A651" s="175" t="s">
        <v>17261</v>
      </c>
      <c r="B651" s="175" t="s">
        <v>18397</v>
      </c>
      <c r="C651" s="175" t="s">
        <v>18234</v>
      </c>
      <c r="D651" s="175" t="s">
        <v>5889</v>
      </c>
      <c r="E651" s="175" t="s">
        <v>17</v>
      </c>
      <c r="F651" s="175" t="s">
        <v>975</v>
      </c>
      <c r="H651" s="175" t="s">
        <v>6242</v>
      </c>
    </row>
    <row r="652" spans="1:8" s="175" customFormat="1" x14ac:dyDescent="0.2">
      <c r="A652" s="175" t="s">
        <v>17261</v>
      </c>
      <c r="B652" s="175" t="s">
        <v>18398</v>
      </c>
      <c r="C652" s="175" t="s">
        <v>18236</v>
      </c>
      <c r="D652" s="175" t="s">
        <v>5889</v>
      </c>
      <c r="E652" s="175" t="s">
        <v>17</v>
      </c>
      <c r="F652" s="175" t="s">
        <v>1458</v>
      </c>
      <c r="H652" s="175" t="s">
        <v>6246</v>
      </c>
    </row>
    <row r="653" spans="1:8" s="175" customFormat="1" x14ac:dyDescent="0.2">
      <c r="A653" s="175" t="s">
        <v>17261</v>
      </c>
      <c r="B653" s="175" t="s">
        <v>18399</v>
      </c>
      <c r="C653" s="175" t="s">
        <v>18400</v>
      </c>
      <c r="D653" s="175" t="s">
        <v>5889</v>
      </c>
      <c r="E653" s="175" t="s">
        <v>17</v>
      </c>
      <c r="F653" s="175" t="s">
        <v>1773</v>
      </c>
      <c r="H653" s="175" t="s">
        <v>6250</v>
      </c>
    </row>
    <row r="654" spans="1:8" s="175" customFormat="1" x14ac:dyDescent="0.2">
      <c r="A654" s="175" t="s">
        <v>17261</v>
      </c>
      <c r="B654" s="175" t="s">
        <v>18401</v>
      </c>
      <c r="C654" s="175" t="s">
        <v>18402</v>
      </c>
      <c r="D654" s="175" t="s">
        <v>5889</v>
      </c>
      <c r="E654" s="175" t="s">
        <v>17</v>
      </c>
      <c r="F654" s="175" t="s">
        <v>1971</v>
      </c>
      <c r="H654" s="175" t="s">
        <v>6254</v>
      </c>
    </row>
    <row r="655" spans="1:8" s="175" customFormat="1" x14ac:dyDescent="0.2">
      <c r="A655" s="175" t="s">
        <v>17261</v>
      </c>
      <c r="B655" s="175" t="s">
        <v>18403</v>
      </c>
      <c r="C655" s="175" t="s">
        <v>18404</v>
      </c>
      <c r="D655" s="175" t="s">
        <v>5889</v>
      </c>
      <c r="E655" s="175" t="s">
        <v>17</v>
      </c>
      <c r="F655" s="175" t="s">
        <v>1974</v>
      </c>
      <c r="H655" s="175" t="s">
        <v>6258</v>
      </c>
    </row>
    <row r="656" spans="1:8" s="175" customFormat="1" x14ac:dyDescent="0.2">
      <c r="A656" s="175" t="s">
        <v>17261</v>
      </c>
      <c r="B656" s="175" t="s">
        <v>18405</v>
      </c>
      <c r="C656" s="175" t="s">
        <v>18248</v>
      </c>
      <c r="D656" s="175" t="s">
        <v>5889</v>
      </c>
      <c r="E656" s="175" t="s">
        <v>17</v>
      </c>
      <c r="F656" s="175" t="s">
        <v>1979</v>
      </c>
      <c r="H656" s="175" t="s">
        <v>6262</v>
      </c>
    </row>
    <row r="657" spans="1:8" s="175" customFormat="1" x14ac:dyDescent="0.2">
      <c r="A657" s="175" t="s">
        <v>17261</v>
      </c>
      <c r="B657" s="175" t="s">
        <v>18406</v>
      </c>
      <c r="C657" s="175" t="s">
        <v>18407</v>
      </c>
      <c r="D657" s="175" t="s">
        <v>5889</v>
      </c>
      <c r="E657" s="175" t="s">
        <v>17</v>
      </c>
      <c r="F657" s="175" t="s">
        <v>1918</v>
      </c>
      <c r="H657" s="175" t="s">
        <v>6266</v>
      </c>
    </row>
    <row r="658" spans="1:8" s="175" customFormat="1" x14ac:dyDescent="0.2">
      <c r="A658" s="175" t="s">
        <v>17261</v>
      </c>
      <c r="B658" s="175" t="s">
        <v>18408</v>
      </c>
      <c r="C658" s="175" t="s">
        <v>18409</v>
      </c>
      <c r="D658" s="175" t="s">
        <v>5015</v>
      </c>
      <c r="E658" s="175" t="s">
        <v>14</v>
      </c>
      <c r="F658" s="175" t="s">
        <v>70</v>
      </c>
      <c r="H658" s="175" t="s">
        <v>5016</v>
      </c>
    </row>
    <row r="659" spans="1:8" s="175" customFormat="1" x14ac:dyDescent="0.2">
      <c r="A659" s="175" t="s">
        <v>17261</v>
      </c>
      <c r="B659" s="175" t="s">
        <v>18410</v>
      </c>
      <c r="C659" s="175" t="s">
        <v>17721</v>
      </c>
      <c r="D659" s="175" t="s">
        <v>5015</v>
      </c>
      <c r="E659" s="175" t="s">
        <v>14</v>
      </c>
      <c r="F659" s="175" t="s">
        <v>64</v>
      </c>
      <c r="H659" s="175" t="s">
        <v>5020</v>
      </c>
    </row>
    <row r="660" spans="1:8" s="175" customFormat="1" x14ac:dyDescent="0.2">
      <c r="A660" s="175" t="s">
        <v>17261</v>
      </c>
      <c r="B660" s="175" t="s">
        <v>18411</v>
      </c>
      <c r="C660" s="175" t="s">
        <v>18412</v>
      </c>
      <c r="D660" s="175" t="s">
        <v>5015</v>
      </c>
      <c r="E660" s="175" t="s">
        <v>14</v>
      </c>
      <c r="F660" s="175" t="s">
        <v>156</v>
      </c>
      <c r="H660" s="175" t="s">
        <v>5024</v>
      </c>
    </row>
    <row r="661" spans="1:8" s="175" customFormat="1" x14ac:dyDescent="0.2">
      <c r="A661" s="175" t="s">
        <v>17261</v>
      </c>
      <c r="B661" s="175" t="s">
        <v>18413</v>
      </c>
      <c r="C661" s="175" t="s">
        <v>18414</v>
      </c>
      <c r="D661" s="175" t="s">
        <v>5015</v>
      </c>
      <c r="E661" s="175" t="s">
        <v>14</v>
      </c>
      <c r="F661" s="175" t="s">
        <v>202</v>
      </c>
      <c r="H661" s="175" t="s">
        <v>5028</v>
      </c>
    </row>
    <row r="662" spans="1:8" s="175" customFormat="1" x14ac:dyDescent="0.2">
      <c r="A662" s="175" t="s">
        <v>17261</v>
      </c>
      <c r="B662" s="175" t="s">
        <v>18415</v>
      </c>
      <c r="C662" s="175" t="s">
        <v>18416</v>
      </c>
      <c r="D662" s="175" t="s">
        <v>5015</v>
      </c>
      <c r="E662" s="175" t="s">
        <v>14</v>
      </c>
      <c r="F662" s="175" t="s">
        <v>248</v>
      </c>
      <c r="H662" s="175" t="s">
        <v>5032</v>
      </c>
    </row>
    <row r="663" spans="1:8" s="175" customFormat="1" x14ac:dyDescent="0.2">
      <c r="A663" s="175" t="s">
        <v>17261</v>
      </c>
      <c r="B663" s="175" t="s">
        <v>18417</v>
      </c>
      <c r="C663" s="175" t="s">
        <v>18418</v>
      </c>
      <c r="D663" s="175" t="s">
        <v>5015</v>
      </c>
      <c r="E663" s="175" t="s">
        <v>14</v>
      </c>
      <c r="F663" s="175" t="s">
        <v>291</v>
      </c>
      <c r="H663" s="175" t="s">
        <v>5036</v>
      </c>
    </row>
    <row r="664" spans="1:8" s="175" customFormat="1" x14ac:dyDescent="0.2">
      <c r="A664" s="175" t="s">
        <v>17261</v>
      </c>
      <c r="B664" s="175" t="s">
        <v>18419</v>
      </c>
      <c r="C664" s="175" t="s">
        <v>18420</v>
      </c>
      <c r="D664" s="175" t="s">
        <v>5015</v>
      </c>
      <c r="E664" s="175" t="s">
        <v>14</v>
      </c>
      <c r="F664" s="175" t="s">
        <v>167</v>
      </c>
      <c r="H664" s="175" t="s">
        <v>5040</v>
      </c>
    </row>
    <row r="665" spans="1:8" s="175" customFormat="1" x14ac:dyDescent="0.2">
      <c r="A665" s="175" t="s">
        <v>17261</v>
      </c>
      <c r="B665" s="175" t="s">
        <v>18421</v>
      </c>
      <c r="C665" s="175" t="s">
        <v>18422</v>
      </c>
      <c r="D665" s="175" t="s">
        <v>5015</v>
      </c>
      <c r="E665" s="175" t="s">
        <v>14</v>
      </c>
      <c r="F665" s="175" t="s">
        <v>363</v>
      </c>
      <c r="H665" s="175" t="s">
        <v>5042</v>
      </c>
    </row>
    <row r="666" spans="1:8" s="175" customFormat="1" x14ac:dyDescent="0.2">
      <c r="A666" s="175" t="s">
        <v>17261</v>
      </c>
      <c r="B666" s="175" t="s">
        <v>18423</v>
      </c>
      <c r="C666" s="175" t="s">
        <v>18424</v>
      </c>
      <c r="D666" s="175" t="s">
        <v>5015</v>
      </c>
      <c r="E666" s="175" t="s">
        <v>14</v>
      </c>
      <c r="F666" s="175" t="s">
        <v>398</v>
      </c>
      <c r="H666" s="175" t="s">
        <v>5046</v>
      </c>
    </row>
    <row r="667" spans="1:8" s="175" customFormat="1" x14ac:dyDescent="0.2">
      <c r="A667" s="175" t="s">
        <v>17261</v>
      </c>
      <c r="B667" s="175" t="s">
        <v>18425</v>
      </c>
      <c r="C667" s="175" t="s">
        <v>18426</v>
      </c>
      <c r="D667" s="175" t="s">
        <v>5015</v>
      </c>
      <c r="E667" s="175" t="s">
        <v>14</v>
      </c>
      <c r="F667" s="175" t="s">
        <v>432</v>
      </c>
      <c r="H667" s="175" t="s">
        <v>5050</v>
      </c>
    </row>
    <row r="668" spans="1:8" s="175" customFormat="1" x14ac:dyDescent="0.2">
      <c r="A668" s="175" t="s">
        <v>17261</v>
      </c>
      <c r="B668" s="175" t="s">
        <v>18427</v>
      </c>
      <c r="C668" s="175" t="s">
        <v>18428</v>
      </c>
      <c r="D668" s="175" t="s">
        <v>5015</v>
      </c>
      <c r="E668" s="175" t="s">
        <v>14</v>
      </c>
      <c r="F668" s="175" t="s">
        <v>466</v>
      </c>
      <c r="H668" s="175" t="s">
        <v>5054</v>
      </c>
    </row>
    <row r="669" spans="1:8" s="175" customFormat="1" x14ac:dyDescent="0.2">
      <c r="A669" s="175" t="s">
        <v>17261</v>
      </c>
      <c r="B669" s="175" t="s">
        <v>18429</v>
      </c>
      <c r="C669" s="175" t="s">
        <v>17613</v>
      </c>
      <c r="D669" s="175" t="s">
        <v>5015</v>
      </c>
      <c r="E669" s="175" t="s">
        <v>14</v>
      </c>
      <c r="F669" s="175" t="s">
        <v>197</v>
      </c>
      <c r="H669" s="175" t="s">
        <v>5058</v>
      </c>
    </row>
    <row r="670" spans="1:8" s="175" customFormat="1" x14ac:dyDescent="0.2">
      <c r="A670" s="175" t="s">
        <v>17261</v>
      </c>
      <c r="B670" s="175" t="s">
        <v>18430</v>
      </c>
      <c r="C670" s="175" t="s">
        <v>18431</v>
      </c>
      <c r="D670" s="175" t="s">
        <v>5015</v>
      </c>
      <c r="E670" s="175" t="s">
        <v>14</v>
      </c>
      <c r="F670" s="175" t="s">
        <v>528</v>
      </c>
      <c r="H670" s="175" t="s">
        <v>5062</v>
      </c>
    </row>
    <row r="671" spans="1:8" s="175" customFormat="1" x14ac:dyDescent="0.2">
      <c r="A671" s="175" t="s">
        <v>17261</v>
      </c>
      <c r="B671" s="175" t="s">
        <v>18432</v>
      </c>
      <c r="C671" s="175" t="s">
        <v>18433</v>
      </c>
      <c r="D671" s="175" t="s">
        <v>5015</v>
      </c>
      <c r="E671" s="175" t="s">
        <v>14</v>
      </c>
      <c r="F671" s="175" t="s">
        <v>561</v>
      </c>
      <c r="H671" s="175" t="s">
        <v>5064</v>
      </c>
    </row>
    <row r="672" spans="1:8" s="175" customFormat="1" x14ac:dyDescent="0.2">
      <c r="A672" s="175" t="s">
        <v>17261</v>
      </c>
      <c r="B672" s="175" t="s">
        <v>18434</v>
      </c>
      <c r="C672" s="175" t="s">
        <v>18435</v>
      </c>
      <c r="D672" s="175" t="s">
        <v>5015</v>
      </c>
      <c r="E672" s="175" t="s">
        <v>14</v>
      </c>
      <c r="F672" s="175" t="s">
        <v>592</v>
      </c>
      <c r="H672" s="175" t="s">
        <v>5068</v>
      </c>
    </row>
    <row r="673" spans="1:8" s="175" customFormat="1" x14ac:dyDescent="0.2">
      <c r="A673" s="175" t="s">
        <v>17261</v>
      </c>
      <c r="B673" s="175" t="s">
        <v>18436</v>
      </c>
      <c r="C673" s="175" t="s">
        <v>18437</v>
      </c>
      <c r="D673" s="175" t="s">
        <v>5015</v>
      </c>
      <c r="E673" s="175" t="s">
        <v>14</v>
      </c>
      <c r="F673" s="175" t="s">
        <v>629</v>
      </c>
      <c r="H673" s="175" t="s">
        <v>5072</v>
      </c>
    </row>
    <row r="674" spans="1:8" s="175" customFormat="1" x14ac:dyDescent="0.2">
      <c r="A674" s="175" t="s">
        <v>17261</v>
      </c>
      <c r="B674" s="175" t="s">
        <v>18438</v>
      </c>
      <c r="C674" s="175" t="s">
        <v>17454</v>
      </c>
      <c r="D674" s="175" t="s">
        <v>5015</v>
      </c>
      <c r="E674" s="175" t="s">
        <v>14</v>
      </c>
      <c r="F674" s="175" t="s">
        <v>122</v>
      </c>
      <c r="H674" s="175" t="s">
        <v>5076</v>
      </c>
    </row>
    <row r="675" spans="1:8" s="175" customFormat="1" x14ac:dyDescent="0.2">
      <c r="A675" s="175" t="s">
        <v>17261</v>
      </c>
      <c r="B675" s="175" t="s">
        <v>18439</v>
      </c>
      <c r="C675" s="175" t="s">
        <v>18440</v>
      </c>
      <c r="D675" s="175" t="s">
        <v>5015</v>
      </c>
      <c r="E675" s="175" t="s">
        <v>14</v>
      </c>
      <c r="F675" s="175" t="s">
        <v>600</v>
      </c>
      <c r="H675" s="175" t="s">
        <v>5080</v>
      </c>
    </row>
    <row r="676" spans="1:8" s="175" customFormat="1" x14ac:dyDescent="0.2">
      <c r="A676" s="175" t="s">
        <v>17261</v>
      </c>
      <c r="B676" s="175" t="s">
        <v>18441</v>
      </c>
      <c r="C676" s="175" t="s">
        <v>17749</v>
      </c>
      <c r="D676" s="175" t="s">
        <v>5015</v>
      </c>
      <c r="E676" s="175" t="s">
        <v>14</v>
      </c>
      <c r="F676" s="175" t="s">
        <v>408</v>
      </c>
      <c r="H676" s="175" t="s">
        <v>5084</v>
      </c>
    </row>
    <row r="677" spans="1:8" s="175" customFormat="1" x14ac:dyDescent="0.2">
      <c r="A677" s="175" t="s">
        <v>17261</v>
      </c>
      <c r="B677" s="175" t="s">
        <v>18442</v>
      </c>
      <c r="C677" s="175" t="s">
        <v>17355</v>
      </c>
      <c r="D677" s="175" t="s">
        <v>5015</v>
      </c>
      <c r="E677" s="175" t="s">
        <v>14</v>
      </c>
      <c r="F677" s="175" t="s">
        <v>747</v>
      </c>
      <c r="H677" s="175" t="s">
        <v>5088</v>
      </c>
    </row>
    <row r="678" spans="1:8" s="175" customFormat="1" x14ac:dyDescent="0.2">
      <c r="A678" s="175" t="s">
        <v>17261</v>
      </c>
      <c r="B678" s="175" t="s">
        <v>18443</v>
      </c>
      <c r="C678" s="175" t="s">
        <v>17363</v>
      </c>
      <c r="D678" s="175" t="s">
        <v>5015</v>
      </c>
      <c r="E678" s="175" t="s">
        <v>14</v>
      </c>
      <c r="F678" s="175" t="s">
        <v>207</v>
      </c>
      <c r="H678" s="175" t="s">
        <v>5092</v>
      </c>
    </row>
    <row r="679" spans="1:8" s="175" customFormat="1" x14ac:dyDescent="0.2">
      <c r="A679" s="175" t="s">
        <v>17261</v>
      </c>
      <c r="B679" s="175" t="s">
        <v>18444</v>
      </c>
      <c r="C679" s="175" t="s">
        <v>17765</v>
      </c>
      <c r="D679" s="175" t="s">
        <v>5015</v>
      </c>
      <c r="E679" s="175" t="s">
        <v>14</v>
      </c>
      <c r="F679" s="175" t="s">
        <v>353</v>
      </c>
      <c r="H679" s="175" t="s">
        <v>5096</v>
      </c>
    </row>
    <row r="680" spans="1:8" s="175" customFormat="1" x14ac:dyDescent="0.2">
      <c r="A680" s="175" t="s">
        <v>17261</v>
      </c>
      <c r="B680" s="175" t="s">
        <v>18445</v>
      </c>
      <c r="C680" s="175" t="s">
        <v>18446</v>
      </c>
      <c r="D680" s="175" t="s">
        <v>5015</v>
      </c>
      <c r="E680" s="175" t="s">
        <v>14</v>
      </c>
      <c r="F680" s="175" t="s">
        <v>829</v>
      </c>
      <c r="H680" s="175" t="s">
        <v>5100</v>
      </c>
    </row>
    <row r="681" spans="1:8" s="175" customFormat="1" x14ac:dyDescent="0.2">
      <c r="A681" s="175" t="s">
        <v>17261</v>
      </c>
      <c r="B681" s="175" t="s">
        <v>18447</v>
      </c>
      <c r="C681" s="175" t="s">
        <v>18448</v>
      </c>
      <c r="D681" s="175" t="s">
        <v>5015</v>
      </c>
      <c r="E681" s="175" t="s">
        <v>14</v>
      </c>
      <c r="F681" s="175" t="s">
        <v>858</v>
      </c>
      <c r="H681" s="175" t="s">
        <v>5104</v>
      </c>
    </row>
    <row r="682" spans="1:8" s="175" customFormat="1" x14ac:dyDescent="0.2">
      <c r="A682" s="175" t="s">
        <v>17261</v>
      </c>
      <c r="B682" s="175" t="s">
        <v>18449</v>
      </c>
      <c r="C682" s="175" t="s">
        <v>14</v>
      </c>
      <c r="D682" s="175" t="s">
        <v>5015</v>
      </c>
      <c r="E682" s="175" t="s">
        <v>14</v>
      </c>
      <c r="F682" s="175" t="s">
        <v>882</v>
      </c>
      <c r="H682" s="175" t="s">
        <v>5108</v>
      </c>
    </row>
    <row r="683" spans="1:8" s="175" customFormat="1" x14ac:dyDescent="0.2">
      <c r="A683" s="175" t="s">
        <v>17261</v>
      </c>
      <c r="B683" s="175" t="s">
        <v>18450</v>
      </c>
      <c r="C683" s="175" t="s">
        <v>17377</v>
      </c>
      <c r="D683" s="175" t="s">
        <v>5015</v>
      </c>
      <c r="E683" s="175" t="s">
        <v>14</v>
      </c>
      <c r="F683" s="175" t="s">
        <v>648</v>
      </c>
      <c r="H683" s="175" t="s">
        <v>5110</v>
      </c>
    </row>
    <row r="684" spans="1:8" s="175" customFormat="1" x14ac:dyDescent="0.2">
      <c r="A684" s="175" t="s">
        <v>17261</v>
      </c>
      <c r="B684" s="175" t="s">
        <v>18451</v>
      </c>
      <c r="C684" s="175" t="s">
        <v>18452</v>
      </c>
      <c r="D684" s="175" t="s">
        <v>5015</v>
      </c>
      <c r="E684" s="175" t="s">
        <v>14</v>
      </c>
      <c r="F684" s="175" t="s">
        <v>932</v>
      </c>
      <c r="H684" s="175" t="s">
        <v>5114</v>
      </c>
    </row>
    <row r="685" spans="1:8" s="175" customFormat="1" x14ac:dyDescent="0.2">
      <c r="A685" s="175" t="s">
        <v>17261</v>
      </c>
      <c r="B685" s="175" t="s">
        <v>18453</v>
      </c>
      <c r="C685" s="175" t="s">
        <v>18454</v>
      </c>
      <c r="D685" s="175" t="s">
        <v>5015</v>
      </c>
      <c r="E685" s="175" t="s">
        <v>14</v>
      </c>
      <c r="F685" s="175" t="s">
        <v>957</v>
      </c>
      <c r="H685" s="175" t="s">
        <v>5118</v>
      </c>
    </row>
    <row r="686" spans="1:8" s="175" customFormat="1" x14ac:dyDescent="0.2">
      <c r="A686" s="175" t="s">
        <v>17261</v>
      </c>
      <c r="B686" s="175" t="s">
        <v>18455</v>
      </c>
      <c r="C686" s="175" t="s">
        <v>18456</v>
      </c>
      <c r="D686" s="175" t="s">
        <v>5015</v>
      </c>
      <c r="E686" s="175" t="s">
        <v>14</v>
      </c>
      <c r="F686" s="175" t="s">
        <v>981</v>
      </c>
      <c r="H686" s="175" t="s">
        <v>5122</v>
      </c>
    </row>
    <row r="687" spans="1:8" s="175" customFormat="1" x14ac:dyDescent="0.2">
      <c r="A687" s="175" t="s">
        <v>17261</v>
      </c>
      <c r="B687" s="175" t="s">
        <v>18457</v>
      </c>
      <c r="C687" s="175" t="s">
        <v>18458</v>
      </c>
      <c r="D687" s="175" t="s">
        <v>5015</v>
      </c>
      <c r="E687" s="175" t="s">
        <v>14</v>
      </c>
      <c r="F687" s="175" t="s">
        <v>1004</v>
      </c>
      <c r="H687" s="175" t="s">
        <v>5126</v>
      </c>
    </row>
    <row r="688" spans="1:8" s="175" customFormat="1" x14ac:dyDescent="0.2">
      <c r="A688" s="175" t="s">
        <v>17261</v>
      </c>
      <c r="B688" s="175" t="s">
        <v>18459</v>
      </c>
      <c r="C688" s="175" t="s">
        <v>18460</v>
      </c>
      <c r="D688" s="175" t="s">
        <v>5015</v>
      </c>
      <c r="E688" s="175" t="s">
        <v>14</v>
      </c>
      <c r="F688" s="175" t="s">
        <v>791</v>
      </c>
      <c r="H688" s="175" t="s">
        <v>5130</v>
      </c>
    </row>
    <row r="689" spans="1:8" s="175" customFormat="1" x14ac:dyDescent="0.2">
      <c r="A689" s="175" t="s">
        <v>17261</v>
      </c>
      <c r="B689" s="175" t="s">
        <v>18461</v>
      </c>
      <c r="C689" s="175" t="s">
        <v>17505</v>
      </c>
      <c r="D689" s="175" t="s">
        <v>5015</v>
      </c>
      <c r="E689" s="175" t="s">
        <v>14</v>
      </c>
      <c r="F689" s="175" t="s">
        <v>365</v>
      </c>
      <c r="H689" s="175" t="s">
        <v>5134</v>
      </c>
    </row>
    <row r="690" spans="1:8" s="175" customFormat="1" x14ac:dyDescent="0.2">
      <c r="A690" s="175" t="s">
        <v>17261</v>
      </c>
      <c r="B690" s="175" t="s">
        <v>18462</v>
      </c>
      <c r="C690" s="175" t="s">
        <v>17393</v>
      </c>
      <c r="D690" s="175" t="s">
        <v>5015</v>
      </c>
      <c r="E690" s="175" t="s">
        <v>14</v>
      </c>
      <c r="F690" s="175" t="s">
        <v>941</v>
      </c>
      <c r="H690" s="175" t="s">
        <v>5138</v>
      </c>
    </row>
    <row r="691" spans="1:8" s="175" customFormat="1" x14ac:dyDescent="0.2">
      <c r="A691" s="175" t="s">
        <v>17261</v>
      </c>
      <c r="B691" s="175" t="s">
        <v>18463</v>
      </c>
      <c r="C691" s="175" t="s">
        <v>18464</v>
      </c>
      <c r="D691" s="175" t="s">
        <v>5015</v>
      </c>
      <c r="E691" s="175" t="s">
        <v>14</v>
      </c>
      <c r="F691" s="175" t="s">
        <v>1099</v>
      </c>
      <c r="H691" s="175" t="s">
        <v>5142</v>
      </c>
    </row>
    <row r="692" spans="1:8" s="175" customFormat="1" x14ac:dyDescent="0.2">
      <c r="A692" s="175" t="s">
        <v>17261</v>
      </c>
      <c r="B692" s="175" t="s">
        <v>18465</v>
      </c>
      <c r="C692" s="175" t="s">
        <v>18466</v>
      </c>
      <c r="D692" s="175" t="s">
        <v>5015</v>
      </c>
      <c r="E692" s="175" t="s">
        <v>14</v>
      </c>
      <c r="F692" s="175" t="s">
        <v>1118</v>
      </c>
      <c r="H692" s="175" t="s">
        <v>5146</v>
      </c>
    </row>
    <row r="693" spans="1:8" s="175" customFormat="1" x14ac:dyDescent="0.2">
      <c r="A693" s="175" t="s">
        <v>17261</v>
      </c>
      <c r="B693" s="175" t="s">
        <v>18467</v>
      </c>
      <c r="C693" s="175" t="s">
        <v>18468</v>
      </c>
      <c r="D693" s="175" t="s">
        <v>5015</v>
      </c>
      <c r="E693" s="175" t="s">
        <v>14</v>
      </c>
      <c r="F693" s="175" t="s">
        <v>1087</v>
      </c>
      <c r="H693" s="175" t="s">
        <v>5150</v>
      </c>
    </row>
    <row r="694" spans="1:8" s="175" customFormat="1" x14ac:dyDescent="0.2">
      <c r="A694" s="175" t="s">
        <v>17261</v>
      </c>
      <c r="B694" s="175" t="s">
        <v>18469</v>
      </c>
      <c r="C694" s="175" t="s">
        <v>18470</v>
      </c>
      <c r="D694" s="175" t="s">
        <v>5015</v>
      </c>
      <c r="E694" s="175" t="s">
        <v>14</v>
      </c>
      <c r="F694" s="175" t="s">
        <v>1163</v>
      </c>
      <c r="H694" s="175" t="s">
        <v>5152</v>
      </c>
    </row>
    <row r="695" spans="1:8" s="175" customFormat="1" x14ac:dyDescent="0.2">
      <c r="A695" s="175" t="s">
        <v>17261</v>
      </c>
      <c r="B695" s="175" t="s">
        <v>18471</v>
      </c>
      <c r="C695" s="175" t="s">
        <v>18472</v>
      </c>
      <c r="D695" s="175" t="s">
        <v>5015</v>
      </c>
      <c r="E695" s="175" t="s">
        <v>14</v>
      </c>
      <c r="F695" s="175" t="s">
        <v>1186</v>
      </c>
      <c r="H695" s="175" t="s">
        <v>5156</v>
      </c>
    </row>
    <row r="696" spans="1:8" s="175" customFormat="1" x14ac:dyDescent="0.2">
      <c r="A696" s="175" t="s">
        <v>17261</v>
      </c>
      <c r="B696" s="175" t="s">
        <v>18473</v>
      </c>
      <c r="C696" s="175" t="s">
        <v>18474</v>
      </c>
      <c r="D696" s="175" t="s">
        <v>5015</v>
      </c>
      <c r="E696" s="175" t="s">
        <v>14</v>
      </c>
      <c r="F696" s="175" t="s">
        <v>1207</v>
      </c>
      <c r="H696" s="175" t="s">
        <v>5160</v>
      </c>
    </row>
    <row r="697" spans="1:8" s="175" customFormat="1" x14ac:dyDescent="0.2">
      <c r="A697" s="175" t="s">
        <v>17261</v>
      </c>
      <c r="B697" s="175" t="s">
        <v>18475</v>
      </c>
      <c r="C697" s="175" t="s">
        <v>18476</v>
      </c>
      <c r="D697" s="175" t="s">
        <v>5015</v>
      </c>
      <c r="E697" s="175" t="s">
        <v>14</v>
      </c>
      <c r="F697" s="175" t="s">
        <v>1228</v>
      </c>
      <c r="H697" s="175" t="s">
        <v>5164</v>
      </c>
    </row>
    <row r="698" spans="1:8" s="175" customFormat="1" x14ac:dyDescent="0.2">
      <c r="A698" s="175" t="s">
        <v>17261</v>
      </c>
      <c r="B698" s="175" t="s">
        <v>18477</v>
      </c>
      <c r="C698" s="175" t="s">
        <v>18478</v>
      </c>
      <c r="D698" s="175" t="s">
        <v>5015</v>
      </c>
      <c r="E698" s="175" t="s">
        <v>14</v>
      </c>
      <c r="F698" s="175" t="s">
        <v>769</v>
      </c>
      <c r="H698" s="175" t="s">
        <v>5168</v>
      </c>
    </row>
    <row r="699" spans="1:8" s="175" customFormat="1" x14ac:dyDescent="0.2">
      <c r="A699" s="175" t="s">
        <v>17261</v>
      </c>
      <c r="B699" s="175" t="s">
        <v>18479</v>
      </c>
      <c r="C699" s="175" t="s">
        <v>18480</v>
      </c>
      <c r="D699" s="175" t="s">
        <v>5015</v>
      </c>
      <c r="E699" s="175" t="s">
        <v>14</v>
      </c>
      <c r="F699" s="175" t="s">
        <v>1267</v>
      </c>
      <c r="H699" s="175" t="s">
        <v>5172</v>
      </c>
    </row>
    <row r="700" spans="1:8" s="175" customFormat="1" x14ac:dyDescent="0.2">
      <c r="A700" s="175" t="s">
        <v>17261</v>
      </c>
      <c r="B700" s="175" t="s">
        <v>18481</v>
      </c>
      <c r="C700" s="175" t="s">
        <v>18482</v>
      </c>
      <c r="D700" s="175" t="s">
        <v>5015</v>
      </c>
      <c r="E700" s="175" t="s">
        <v>14</v>
      </c>
      <c r="F700" s="175" t="s">
        <v>1289</v>
      </c>
      <c r="H700" s="175" t="s">
        <v>5176</v>
      </c>
    </row>
    <row r="701" spans="1:8" s="175" customFormat="1" x14ac:dyDescent="0.2">
      <c r="A701" s="175" t="s">
        <v>17261</v>
      </c>
      <c r="B701" s="175" t="s">
        <v>18483</v>
      </c>
      <c r="C701" s="175" t="s">
        <v>52</v>
      </c>
      <c r="D701" s="175" t="s">
        <v>5015</v>
      </c>
      <c r="E701" s="175" t="s">
        <v>14</v>
      </c>
      <c r="F701" s="175" t="s">
        <v>271</v>
      </c>
      <c r="H701" s="175" t="s">
        <v>5180</v>
      </c>
    </row>
    <row r="702" spans="1:8" s="175" customFormat="1" x14ac:dyDescent="0.2">
      <c r="A702" s="175" t="s">
        <v>17261</v>
      </c>
      <c r="B702" s="175" t="s">
        <v>18484</v>
      </c>
      <c r="C702" s="175" t="s">
        <v>17721</v>
      </c>
      <c r="D702" s="175" t="s">
        <v>5185</v>
      </c>
      <c r="E702" s="175" t="s">
        <v>15</v>
      </c>
      <c r="F702" s="175" t="s">
        <v>64</v>
      </c>
      <c r="H702" s="175" t="s">
        <v>5186</v>
      </c>
    </row>
    <row r="703" spans="1:8" s="175" customFormat="1" x14ac:dyDescent="0.2">
      <c r="A703" s="175" t="s">
        <v>17261</v>
      </c>
      <c r="B703" s="175" t="s">
        <v>18485</v>
      </c>
      <c r="C703" s="175" t="s">
        <v>18486</v>
      </c>
      <c r="D703" s="175" t="s">
        <v>5185</v>
      </c>
      <c r="E703" s="175" t="s">
        <v>15</v>
      </c>
      <c r="F703" s="175" t="s">
        <v>111</v>
      </c>
      <c r="H703" s="175" t="s">
        <v>5190</v>
      </c>
    </row>
    <row r="704" spans="1:8" s="175" customFormat="1" x14ac:dyDescent="0.2">
      <c r="A704" s="175" t="s">
        <v>17261</v>
      </c>
      <c r="B704" s="175" t="s">
        <v>18487</v>
      </c>
      <c r="C704" s="175" t="s">
        <v>18488</v>
      </c>
      <c r="D704" s="175" t="s">
        <v>5185</v>
      </c>
      <c r="E704" s="175" t="s">
        <v>15</v>
      </c>
      <c r="F704" s="175" t="s">
        <v>157</v>
      </c>
      <c r="H704" s="175" t="s">
        <v>5194</v>
      </c>
    </row>
    <row r="705" spans="1:8" s="175" customFormat="1" x14ac:dyDescent="0.2">
      <c r="A705" s="175" t="s">
        <v>17261</v>
      </c>
      <c r="B705" s="175" t="s">
        <v>18489</v>
      </c>
      <c r="C705" s="175" t="s">
        <v>17445</v>
      </c>
      <c r="D705" s="175" t="s">
        <v>5185</v>
      </c>
      <c r="E705" s="175" t="s">
        <v>15</v>
      </c>
      <c r="F705" s="175" t="s">
        <v>188</v>
      </c>
      <c r="H705" s="175" t="s">
        <v>5198</v>
      </c>
    </row>
    <row r="706" spans="1:8" s="175" customFormat="1" x14ac:dyDescent="0.2">
      <c r="A706" s="175" t="s">
        <v>17261</v>
      </c>
      <c r="B706" s="175" t="s">
        <v>18490</v>
      </c>
      <c r="C706" s="175" t="s">
        <v>18491</v>
      </c>
      <c r="D706" s="175" t="s">
        <v>5185</v>
      </c>
      <c r="E706" s="175" t="s">
        <v>15</v>
      </c>
      <c r="F706" s="175" t="s">
        <v>249</v>
      </c>
      <c r="H706" s="175" t="s">
        <v>5202</v>
      </c>
    </row>
    <row r="707" spans="1:8" s="175" customFormat="1" x14ac:dyDescent="0.2">
      <c r="A707" s="175" t="s">
        <v>17261</v>
      </c>
      <c r="B707" s="175" t="s">
        <v>18492</v>
      </c>
      <c r="C707" s="175" t="s">
        <v>18493</v>
      </c>
      <c r="D707" s="175" t="s">
        <v>5185</v>
      </c>
      <c r="E707" s="175" t="s">
        <v>15</v>
      </c>
      <c r="F707" s="175" t="s">
        <v>292</v>
      </c>
      <c r="H707" s="175" t="s">
        <v>5206</v>
      </c>
    </row>
    <row r="708" spans="1:8" s="175" customFormat="1" x14ac:dyDescent="0.2">
      <c r="A708" s="175" t="s">
        <v>17261</v>
      </c>
      <c r="B708" s="175" t="s">
        <v>18494</v>
      </c>
      <c r="C708" s="175" t="s">
        <v>17319</v>
      </c>
      <c r="D708" s="175" t="s">
        <v>5185</v>
      </c>
      <c r="E708" s="175" t="s">
        <v>15</v>
      </c>
      <c r="F708" s="175" t="s">
        <v>321</v>
      </c>
      <c r="H708" s="175" t="s">
        <v>5210</v>
      </c>
    </row>
    <row r="709" spans="1:8" s="175" customFormat="1" x14ac:dyDescent="0.2">
      <c r="A709" s="175" t="s">
        <v>17261</v>
      </c>
      <c r="B709" s="175" t="s">
        <v>18495</v>
      </c>
      <c r="C709" s="175" t="s">
        <v>17450</v>
      </c>
      <c r="D709" s="175" t="s">
        <v>5185</v>
      </c>
      <c r="E709" s="175" t="s">
        <v>15</v>
      </c>
      <c r="F709" s="175" t="s">
        <v>123</v>
      </c>
      <c r="H709" s="175" t="s">
        <v>5214</v>
      </c>
    </row>
    <row r="710" spans="1:8" s="175" customFormat="1" x14ac:dyDescent="0.2">
      <c r="A710" s="175" t="s">
        <v>17261</v>
      </c>
      <c r="B710" s="175" t="s">
        <v>18496</v>
      </c>
      <c r="C710" s="175" t="s">
        <v>18282</v>
      </c>
      <c r="D710" s="175" t="s">
        <v>5185</v>
      </c>
      <c r="E710" s="175" t="s">
        <v>15</v>
      </c>
      <c r="F710" s="175" t="s">
        <v>399</v>
      </c>
      <c r="H710" s="175" t="s">
        <v>5218</v>
      </c>
    </row>
    <row r="711" spans="1:8" s="175" customFormat="1" x14ac:dyDescent="0.2">
      <c r="A711" s="175" t="s">
        <v>17261</v>
      </c>
      <c r="B711" s="175" t="s">
        <v>18497</v>
      </c>
      <c r="C711" s="175" t="s">
        <v>18498</v>
      </c>
      <c r="D711" s="175" t="s">
        <v>5185</v>
      </c>
      <c r="E711" s="175" t="s">
        <v>15</v>
      </c>
      <c r="F711" s="175" t="s">
        <v>433</v>
      </c>
      <c r="H711" s="175" t="s">
        <v>5222</v>
      </c>
    </row>
    <row r="712" spans="1:8" s="175" customFormat="1" x14ac:dyDescent="0.2">
      <c r="A712" s="175" t="s">
        <v>17261</v>
      </c>
      <c r="B712" s="175" t="s">
        <v>18499</v>
      </c>
      <c r="C712" s="175" t="s">
        <v>18500</v>
      </c>
      <c r="D712" s="175" t="s">
        <v>5185</v>
      </c>
      <c r="E712" s="175" t="s">
        <v>15</v>
      </c>
      <c r="F712" s="175" t="s">
        <v>467</v>
      </c>
      <c r="H712" s="175" t="s">
        <v>5226</v>
      </c>
    </row>
    <row r="713" spans="1:8" s="175" customFormat="1" x14ac:dyDescent="0.2">
      <c r="A713" s="175" t="s">
        <v>17261</v>
      </c>
      <c r="B713" s="175" t="s">
        <v>18501</v>
      </c>
      <c r="C713" s="175" t="s">
        <v>17454</v>
      </c>
      <c r="D713" s="175" t="s">
        <v>5185</v>
      </c>
      <c r="E713" s="175" t="s">
        <v>15</v>
      </c>
      <c r="F713" s="175" t="s">
        <v>122</v>
      </c>
      <c r="H713" s="175" t="s">
        <v>5230</v>
      </c>
    </row>
    <row r="714" spans="1:8" s="175" customFormat="1" x14ac:dyDescent="0.2">
      <c r="A714" s="175" t="s">
        <v>17261</v>
      </c>
      <c r="B714" s="175" t="s">
        <v>18502</v>
      </c>
      <c r="C714" s="175" t="s">
        <v>17331</v>
      </c>
      <c r="D714" s="175" t="s">
        <v>5185</v>
      </c>
      <c r="E714" s="175" t="s">
        <v>15</v>
      </c>
      <c r="F714" s="175" t="s">
        <v>385</v>
      </c>
      <c r="H714" s="175" t="s">
        <v>5234</v>
      </c>
    </row>
    <row r="715" spans="1:8" s="175" customFormat="1" x14ac:dyDescent="0.2">
      <c r="A715" s="175" t="s">
        <v>17261</v>
      </c>
      <c r="B715" s="175" t="s">
        <v>18503</v>
      </c>
      <c r="C715" s="175" t="s">
        <v>18294</v>
      </c>
      <c r="D715" s="175" t="s">
        <v>5185</v>
      </c>
      <c r="E715" s="175" t="s">
        <v>15</v>
      </c>
      <c r="F715" s="175" t="s">
        <v>447</v>
      </c>
      <c r="H715" s="175" t="s">
        <v>5236</v>
      </c>
    </row>
    <row r="716" spans="1:8" s="175" customFormat="1" x14ac:dyDescent="0.2">
      <c r="A716" s="175" t="s">
        <v>17261</v>
      </c>
      <c r="B716" s="175" t="s">
        <v>18504</v>
      </c>
      <c r="C716" s="175" t="s">
        <v>18505</v>
      </c>
      <c r="D716" s="175" t="s">
        <v>5185</v>
      </c>
      <c r="E716" s="175" t="s">
        <v>15</v>
      </c>
      <c r="F716" s="175" t="s">
        <v>593</v>
      </c>
      <c r="H716" s="175" t="s">
        <v>5240</v>
      </c>
    </row>
    <row r="717" spans="1:8" s="175" customFormat="1" x14ac:dyDescent="0.2">
      <c r="A717" s="175" t="s">
        <v>17261</v>
      </c>
      <c r="B717" s="175" t="s">
        <v>18506</v>
      </c>
      <c r="C717" s="175" t="s">
        <v>18045</v>
      </c>
      <c r="D717" s="175" t="s">
        <v>5185</v>
      </c>
      <c r="E717" s="175" t="s">
        <v>15</v>
      </c>
      <c r="F717" s="175" t="s">
        <v>630</v>
      </c>
      <c r="H717" s="175" t="s">
        <v>5244</v>
      </c>
    </row>
    <row r="718" spans="1:8" s="175" customFormat="1" x14ac:dyDescent="0.2">
      <c r="A718" s="175" t="s">
        <v>17261</v>
      </c>
      <c r="B718" s="175" t="s">
        <v>18507</v>
      </c>
      <c r="C718" s="175" t="s">
        <v>17466</v>
      </c>
      <c r="D718" s="175" t="s">
        <v>5185</v>
      </c>
      <c r="E718" s="175" t="s">
        <v>15</v>
      </c>
      <c r="F718" s="175" t="s">
        <v>518</v>
      </c>
      <c r="H718" s="175" t="s">
        <v>5248</v>
      </c>
    </row>
    <row r="719" spans="1:8" s="175" customFormat="1" x14ac:dyDescent="0.2">
      <c r="A719" s="175" t="s">
        <v>17261</v>
      </c>
      <c r="B719" s="175" t="s">
        <v>18508</v>
      </c>
      <c r="C719" s="175" t="s">
        <v>18509</v>
      </c>
      <c r="D719" s="175" t="s">
        <v>5185</v>
      </c>
      <c r="E719" s="175" t="s">
        <v>15</v>
      </c>
      <c r="F719" s="175" t="s">
        <v>162</v>
      </c>
      <c r="H719" s="175" t="s">
        <v>5252</v>
      </c>
    </row>
    <row r="720" spans="1:8" s="175" customFormat="1" x14ac:dyDescent="0.2">
      <c r="A720" s="175" t="s">
        <v>17261</v>
      </c>
      <c r="B720" s="175" t="s">
        <v>18510</v>
      </c>
      <c r="C720" s="175" t="s">
        <v>17353</v>
      </c>
      <c r="D720" s="175" t="s">
        <v>5185</v>
      </c>
      <c r="E720" s="175" t="s">
        <v>15</v>
      </c>
      <c r="F720" s="175" t="s">
        <v>663</v>
      </c>
      <c r="H720" s="175" t="s">
        <v>5256</v>
      </c>
    </row>
    <row r="721" spans="1:8" s="175" customFormat="1" x14ac:dyDescent="0.2">
      <c r="A721" s="175" t="s">
        <v>17261</v>
      </c>
      <c r="B721" s="175" t="s">
        <v>18511</v>
      </c>
      <c r="C721" s="175" t="s">
        <v>18512</v>
      </c>
      <c r="D721" s="175" t="s">
        <v>5185</v>
      </c>
      <c r="E721" s="175" t="s">
        <v>15</v>
      </c>
      <c r="F721" s="175" t="s">
        <v>748</v>
      </c>
      <c r="H721" s="175" t="s">
        <v>5260</v>
      </c>
    </row>
    <row r="722" spans="1:8" s="175" customFormat="1" x14ac:dyDescent="0.2">
      <c r="A722" s="175" t="s">
        <v>17261</v>
      </c>
      <c r="B722" s="175" t="s">
        <v>18513</v>
      </c>
      <c r="C722" s="175" t="s">
        <v>17757</v>
      </c>
      <c r="D722" s="175" t="s">
        <v>5185</v>
      </c>
      <c r="E722" s="175" t="s">
        <v>15</v>
      </c>
      <c r="F722" s="175" t="s">
        <v>169</v>
      </c>
      <c r="H722" s="175" t="s">
        <v>5264</v>
      </c>
    </row>
    <row r="723" spans="1:8" s="175" customFormat="1" x14ac:dyDescent="0.2">
      <c r="A723" s="175" t="s">
        <v>17261</v>
      </c>
      <c r="B723" s="175" t="s">
        <v>18514</v>
      </c>
      <c r="C723" s="175" t="s">
        <v>18515</v>
      </c>
      <c r="D723" s="175" t="s">
        <v>5185</v>
      </c>
      <c r="E723" s="175" t="s">
        <v>15</v>
      </c>
      <c r="F723" s="175" t="s">
        <v>802</v>
      </c>
      <c r="H723" s="175" t="s">
        <v>5266</v>
      </c>
    </row>
    <row r="724" spans="1:8" s="175" customFormat="1" x14ac:dyDescent="0.2">
      <c r="A724" s="175" t="s">
        <v>17261</v>
      </c>
      <c r="B724" s="175" t="s">
        <v>18516</v>
      </c>
      <c r="C724" s="175" t="s">
        <v>18517</v>
      </c>
      <c r="D724" s="175" t="s">
        <v>5185</v>
      </c>
      <c r="E724" s="175" t="s">
        <v>15</v>
      </c>
      <c r="F724" s="175" t="s">
        <v>830</v>
      </c>
      <c r="H724" s="175" t="s">
        <v>5270</v>
      </c>
    </row>
    <row r="725" spans="1:8" s="175" customFormat="1" x14ac:dyDescent="0.2">
      <c r="A725" s="175" t="s">
        <v>17261</v>
      </c>
      <c r="B725" s="175" t="s">
        <v>18518</v>
      </c>
      <c r="C725" s="175" t="s">
        <v>18519</v>
      </c>
      <c r="D725" s="175" t="s">
        <v>5185</v>
      </c>
      <c r="E725" s="175" t="s">
        <v>15</v>
      </c>
      <c r="F725" s="175" t="s">
        <v>859</v>
      </c>
      <c r="H725" s="175" t="s">
        <v>5274</v>
      </c>
    </row>
    <row r="726" spans="1:8" s="175" customFormat="1" x14ac:dyDescent="0.2">
      <c r="A726" s="175" t="s">
        <v>17261</v>
      </c>
      <c r="B726" s="175" t="s">
        <v>18520</v>
      </c>
      <c r="C726" s="175" t="s">
        <v>18070</v>
      </c>
      <c r="D726" s="175" t="s">
        <v>5185</v>
      </c>
      <c r="E726" s="175" t="s">
        <v>15</v>
      </c>
      <c r="F726" s="175" t="s">
        <v>883</v>
      </c>
      <c r="H726" s="175" t="s">
        <v>5278</v>
      </c>
    </row>
    <row r="727" spans="1:8" s="175" customFormat="1" x14ac:dyDescent="0.2">
      <c r="A727" s="175" t="s">
        <v>17261</v>
      </c>
      <c r="B727" s="175" t="s">
        <v>18521</v>
      </c>
      <c r="C727" s="175" t="s">
        <v>17361</v>
      </c>
      <c r="D727" s="175" t="s">
        <v>5185</v>
      </c>
      <c r="E727" s="175" t="s">
        <v>15</v>
      </c>
      <c r="F727" s="175" t="s">
        <v>456</v>
      </c>
      <c r="H727" s="175" t="s">
        <v>5282</v>
      </c>
    </row>
    <row r="728" spans="1:8" s="175" customFormat="1" x14ac:dyDescent="0.2">
      <c r="A728" s="175" t="s">
        <v>17261</v>
      </c>
      <c r="B728" s="175" t="s">
        <v>18522</v>
      </c>
      <c r="C728" s="175" t="s">
        <v>18523</v>
      </c>
      <c r="D728" s="175" t="s">
        <v>5185</v>
      </c>
      <c r="E728" s="175" t="s">
        <v>15</v>
      </c>
      <c r="F728" s="175" t="s">
        <v>933</v>
      </c>
      <c r="H728" s="175" t="s">
        <v>5286</v>
      </c>
    </row>
    <row r="729" spans="1:8" s="175" customFormat="1" x14ac:dyDescent="0.2">
      <c r="A729" s="175" t="s">
        <v>17261</v>
      </c>
      <c r="B729" s="175" t="s">
        <v>18524</v>
      </c>
      <c r="C729" s="175" t="s">
        <v>17363</v>
      </c>
      <c r="D729" s="175" t="s">
        <v>5185</v>
      </c>
      <c r="E729" s="175" t="s">
        <v>15</v>
      </c>
      <c r="F729" s="175" t="s">
        <v>207</v>
      </c>
      <c r="H729" s="175" t="s">
        <v>5290</v>
      </c>
    </row>
    <row r="730" spans="1:8" s="175" customFormat="1" x14ac:dyDescent="0.2">
      <c r="A730" s="175" t="s">
        <v>17261</v>
      </c>
      <c r="B730" s="175" t="s">
        <v>18525</v>
      </c>
      <c r="C730" s="175" t="s">
        <v>17480</v>
      </c>
      <c r="D730" s="175" t="s">
        <v>5185</v>
      </c>
      <c r="E730" s="175" t="s">
        <v>15</v>
      </c>
      <c r="F730" s="175" t="s">
        <v>702</v>
      </c>
      <c r="H730" s="175" t="s">
        <v>5294</v>
      </c>
    </row>
    <row r="731" spans="1:8" s="175" customFormat="1" x14ac:dyDescent="0.2">
      <c r="A731" s="175" t="s">
        <v>17261</v>
      </c>
      <c r="B731" s="175" t="s">
        <v>18526</v>
      </c>
      <c r="C731" s="175" t="s">
        <v>18527</v>
      </c>
      <c r="D731" s="175" t="s">
        <v>5185</v>
      </c>
      <c r="E731" s="175" t="s">
        <v>15</v>
      </c>
      <c r="F731" s="175" t="s">
        <v>639</v>
      </c>
      <c r="H731" s="175" t="s">
        <v>5298</v>
      </c>
    </row>
    <row r="732" spans="1:8" s="175" customFormat="1" x14ac:dyDescent="0.2">
      <c r="A732" s="175" t="s">
        <v>17261</v>
      </c>
      <c r="B732" s="175" t="s">
        <v>18528</v>
      </c>
      <c r="C732" s="175" t="s">
        <v>17367</v>
      </c>
      <c r="D732" s="175" t="s">
        <v>5185</v>
      </c>
      <c r="E732" s="175" t="s">
        <v>15</v>
      </c>
      <c r="F732" s="175" t="s">
        <v>758</v>
      </c>
      <c r="H732" s="175" t="s">
        <v>5302</v>
      </c>
    </row>
    <row r="733" spans="1:8" s="175" customFormat="1" x14ac:dyDescent="0.2">
      <c r="A733" s="175" t="s">
        <v>17261</v>
      </c>
      <c r="B733" s="175" t="s">
        <v>18529</v>
      </c>
      <c r="C733" s="175" t="s">
        <v>18315</v>
      </c>
      <c r="D733" s="175" t="s">
        <v>5185</v>
      </c>
      <c r="E733" s="175" t="s">
        <v>15</v>
      </c>
      <c r="F733" s="175" t="s">
        <v>1041</v>
      </c>
      <c r="H733" s="175" t="s">
        <v>5306</v>
      </c>
    </row>
    <row r="734" spans="1:8" s="175" customFormat="1" x14ac:dyDescent="0.2">
      <c r="A734" s="175" t="s">
        <v>17261</v>
      </c>
      <c r="B734" s="175" t="s">
        <v>18530</v>
      </c>
      <c r="C734" s="175" t="s">
        <v>17904</v>
      </c>
      <c r="D734" s="175" t="s">
        <v>5185</v>
      </c>
      <c r="E734" s="175" t="s">
        <v>15</v>
      </c>
      <c r="F734" s="175" t="s">
        <v>785</v>
      </c>
      <c r="H734" s="175" t="s">
        <v>5310</v>
      </c>
    </row>
    <row r="735" spans="1:8" s="175" customFormat="1" x14ac:dyDescent="0.2">
      <c r="A735" s="175" t="s">
        <v>17261</v>
      </c>
      <c r="B735" s="175" t="s">
        <v>18531</v>
      </c>
      <c r="C735" s="175" t="s">
        <v>18103</v>
      </c>
      <c r="D735" s="175" t="s">
        <v>5185</v>
      </c>
      <c r="E735" s="175" t="s">
        <v>15</v>
      </c>
      <c r="F735" s="175" t="s">
        <v>255</v>
      </c>
      <c r="H735" s="175" t="s">
        <v>5314</v>
      </c>
    </row>
    <row r="736" spans="1:8" s="175" customFormat="1" x14ac:dyDescent="0.2">
      <c r="A736" s="175" t="s">
        <v>17261</v>
      </c>
      <c r="B736" s="175" t="s">
        <v>18532</v>
      </c>
      <c r="C736" s="175" t="s">
        <v>18321</v>
      </c>
      <c r="D736" s="175" t="s">
        <v>5185</v>
      </c>
      <c r="E736" s="175" t="s">
        <v>15</v>
      </c>
      <c r="F736" s="175" t="s">
        <v>1090</v>
      </c>
      <c r="H736" s="175" t="s">
        <v>5318</v>
      </c>
    </row>
    <row r="737" spans="1:8" s="175" customFormat="1" x14ac:dyDescent="0.2">
      <c r="A737" s="175" t="s">
        <v>17261</v>
      </c>
      <c r="B737" s="175" t="s">
        <v>18533</v>
      </c>
      <c r="C737" s="175" t="s">
        <v>18534</v>
      </c>
      <c r="D737" s="175" t="s">
        <v>5185</v>
      </c>
      <c r="E737" s="175" t="s">
        <v>15</v>
      </c>
      <c r="F737" s="175" t="s">
        <v>1143</v>
      </c>
      <c r="H737" s="175" t="s">
        <v>5322</v>
      </c>
    </row>
    <row r="738" spans="1:8" s="175" customFormat="1" x14ac:dyDescent="0.2">
      <c r="A738" s="175" t="s">
        <v>17261</v>
      </c>
      <c r="B738" s="175" t="s">
        <v>18535</v>
      </c>
      <c r="C738" s="175" t="s">
        <v>17371</v>
      </c>
      <c r="D738" s="175" t="s">
        <v>5185</v>
      </c>
      <c r="E738" s="175" t="s">
        <v>15</v>
      </c>
      <c r="F738" s="175" t="s">
        <v>1077</v>
      </c>
      <c r="H738" s="175" t="s">
        <v>5326</v>
      </c>
    </row>
    <row r="739" spans="1:8" s="175" customFormat="1" x14ac:dyDescent="0.2">
      <c r="A739" s="175" t="s">
        <v>17261</v>
      </c>
      <c r="B739" s="175" t="s">
        <v>18536</v>
      </c>
      <c r="C739" s="175" t="s">
        <v>18537</v>
      </c>
      <c r="D739" s="175" t="s">
        <v>5185</v>
      </c>
      <c r="E739" s="175" t="s">
        <v>15</v>
      </c>
      <c r="F739" s="175" t="s">
        <v>1187</v>
      </c>
      <c r="H739" s="175" t="s">
        <v>5330</v>
      </c>
    </row>
    <row r="740" spans="1:8" s="175" customFormat="1" x14ac:dyDescent="0.2">
      <c r="A740" s="175" t="s">
        <v>17261</v>
      </c>
      <c r="B740" s="175" t="s">
        <v>18538</v>
      </c>
      <c r="C740" s="175" t="s">
        <v>17375</v>
      </c>
      <c r="D740" s="175" t="s">
        <v>5185</v>
      </c>
      <c r="E740" s="175" t="s">
        <v>15</v>
      </c>
      <c r="F740" s="175" t="s">
        <v>609</v>
      </c>
      <c r="H740" s="175" t="s">
        <v>5334</v>
      </c>
    </row>
    <row r="741" spans="1:8" s="175" customFormat="1" x14ac:dyDescent="0.2">
      <c r="A741" s="175" t="s">
        <v>17261</v>
      </c>
      <c r="B741" s="175" t="s">
        <v>18539</v>
      </c>
      <c r="C741" s="175" t="s">
        <v>18118</v>
      </c>
      <c r="D741" s="175" t="s">
        <v>5185</v>
      </c>
      <c r="E741" s="175" t="s">
        <v>15</v>
      </c>
      <c r="F741" s="175" t="s">
        <v>947</v>
      </c>
      <c r="H741" s="175" t="s">
        <v>5338</v>
      </c>
    </row>
    <row r="742" spans="1:8" s="175" customFormat="1" x14ac:dyDescent="0.2">
      <c r="A742" s="175" t="s">
        <v>17261</v>
      </c>
      <c r="B742" s="175" t="s">
        <v>18540</v>
      </c>
      <c r="C742" s="175" t="s">
        <v>17377</v>
      </c>
      <c r="D742" s="175" t="s">
        <v>5185</v>
      </c>
      <c r="E742" s="175" t="s">
        <v>15</v>
      </c>
      <c r="F742" s="175" t="s">
        <v>648</v>
      </c>
      <c r="H742" s="175" t="s">
        <v>5342</v>
      </c>
    </row>
    <row r="743" spans="1:8" s="175" customFormat="1" x14ac:dyDescent="0.2">
      <c r="A743" s="175" t="s">
        <v>17261</v>
      </c>
      <c r="B743" s="175" t="s">
        <v>18541</v>
      </c>
      <c r="C743" s="175" t="s">
        <v>18542</v>
      </c>
      <c r="D743" s="175" t="s">
        <v>5185</v>
      </c>
      <c r="E743" s="175" t="s">
        <v>15</v>
      </c>
      <c r="F743" s="175" t="s">
        <v>1268</v>
      </c>
      <c r="H743" s="175" t="s">
        <v>5344</v>
      </c>
    </row>
    <row r="744" spans="1:8" s="175" customFormat="1" x14ac:dyDescent="0.2">
      <c r="A744" s="175" t="s">
        <v>17261</v>
      </c>
      <c r="B744" s="175" t="s">
        <v>18543</v>
      </c>
      <c r="C744" s="175" t="s">
        <v>18544</v>
      </c>
      <c r="D744" s="175" t="s">
        <v>5185</v>
      </c>
      <c r="E744" s="175" t="s">
        <v>15</v>
      </c>
      <c r="F744" s="175" t="s">
        <v>1290</v>
      </c>
      <c r="H744" s="175" t="s">
        <v>5348</v>
      </c>
    </row>
    <row r="745" spans="1:8" s="175" customFormat="1" x14ac:dyDescent="0.2">
      <c r="A745" s="175" t="s">
        <v>17261</v>
      </c>
      <c r="B745" s="175" t="s">
        <v>18545</v>
      </c>
      <c r="C745" s="175" t="s">
        <v>17499</v>
      </c>
      <c r="D745" s="175" t="s">
        <v>5185</v>
      </c>
      <c r="E745" s="175" t="s">
        <v>15</v>
      </c>
      <c r="F745" s="175" t="s">
        <v>457</v>
      </c>
      <c r="H745" s="175" t="s">
        <v>5352</v>
      </c>
    </row>
    <row r="746" spans="1:8" s="175" customFormat="1" x14ac:dyDescent="0.2">
      <c r="A746" s="175" t="s">
        <v>17261</v>
      </c>
      <c r="B746" s="175" t="s">
        <v>18546</v>
      </c>
      <c r="C746" s="175" t="s">
        <v>18547</v>
      </c>
      <c r="D746" s="175" t="s">
        <v>5185</v>
      </c>
      <c r="E746" s="175" t="s">
        <v>15</v>
      </c>
      <c r="F746" s="175" t="s">
        <v>549</v>
      </c>
      <c r="H746" s="175" t="s">
        <v>5354</v>
      </c>
    </row>
    <row r="747" spans="1:8" s="175" customFormat="1" x14ac:dyDescent="0.2">
      <c r="A747" s="175" t="s">
        <v>17261</v>
      </c>
      <c r="B747" s="175" t="s">
        <v>18548</v>
      </c>
      <c r="C747" s="175" t="s">
        <v>18549</v>
      </c>
      <c r="D747" s="175" t="s">
        <v>5185</v>
      </c>
      <c r="E747" s="175" t="s">
        <v>15</v>
      </c>
      <c r="F747" s="175" t="s">
        <v>1346</v>
      </c>
      <c r="H747" s="175" t="s">
        <v>5358</v>
      </c>
    </row>
    <row r="748" spans="1:8" s="175" customFormat="1" x14ac:dyDescent="0.2">
      <c r="A748" s="175" t="s">
        <v>17261</v>
      </c>
      <c r="B748" s="175" t="s">
        <v>18550</v>
      </c>
      <c r="C748" s="175" t="s">
        <v>18551</v>
      </c>
      <c r="D748" s="175" t="s">
        <v>5185</v>
      </c>
      <c r="E748" s="175" t="s">
        <v>15</v>
      </c>
      <c r="F748" s="175" t="s">
        <v>1367</v>
      </c>
      <c r="H748" s="175" t="s">
        <v>5362</v>
      </c>
    </row>
    <row r="749" spans="1:8" s="175" customFormat="1" x14ac:dyDescent="0.2">
      <c r="A749" s="175" t="s">
        <v>17261</v>
      </c>
      <c r="B749" s="175" t="s">
        <v>18552</v>
      </c>
      <c r="C749" s="175" t="s">
        <v>18553</v>
      </c>
      <c r="D749" s="175" t="s">
        <v>5185</v>
      </c>
      <c r="E749" s="175" t="s">
        <v>15</v>
      </c>
      <c r="F749" s="175" t="s">
        <v>329</v>
      </c>
      <c r="H749" s="175" t="s">
        <v>5366</v>
      </c>
    </row>
    <row r="750" spans="1:8" s="175" customFormat="1" x14ac:dyDescent="0.2">
      <c r="A750" s="175" t="s">
        <v>17261</v>
      </c>
      <c r="B750" s="175" t="s">
        <v>18554</v>
      </c>
      <c r="C750" s="175" t="s">
        <v>17639</v>
      </c>
      <c r="D750" s="175" t="s">
        <v>5185</v>
      </c>
      <c r="E750" s="175" t="s">
        <v>15</v>
      </c>
      <c r="F750" s="175" t="s">
        <v>660</v>
      </c>
      <c r="H750" s="175" t="s">
        <v>5368</v>
      </c>
    </row>
    <row r="751" spans="1:8" s="175" customFormat="1" x14ac:dyDescent="0.2">
      <c r="A751" s="175" t="s">
        <v>17261</v>
      </c>
      <c r="B751" s="175" t="s">
        <v>18555</v>
      </c>
      <c r="C751" s="175" t="s">
        <v>18556</v>
      </c>
      <c r="D751" s="175" t="s">
        <v>5185</v>
      </c>
      <c r="E751" s="175" t="s">
        <v>15</v>
      </c>
      <c r="F751" s="175" t="s">
        <v>1424</v>
      </c>
      <c r="H751" s="175" t="s">
        <v>18557</v>
      </c>
    </row>
    <row r="752" spans="1:8" s="175" customFormat="1" x14ac:dyDescent="0.2">
      <c r="A752" s="175" t="s">
        <v>17261</v>
      </c>
      <c r="B752" s="175" t="s">
        <v>18558</v>
      </c>
      <c r="C752" s="175" t="s">
        <v>17383</v>
      </c>
      <c r="D752" s="175" t="s">
        <v>5185</v>
      </c>
      <c r="E752" s="175" t="s">
        <v>15</v>
      </c>
      <c r="F752" s="175" t="s">
        <v>1175</v>
      </c>
      <c r="H752" s="175" t="s">
        <v>5376</v>
      </c>
    </row>
    <row r="753" spans="1:8" s="175" customFormat="1" x14ac:dyDescent="0.2">
      <c r="A753" s="175" t="s">
        <v>17261</v>
      </c>
      <c r="B753" s="175" t="s">
        <v>18559</v>
      </c>
      <c r="C753" s="175" t="s">
        <v>17385</v>
      </c>
      <c r="D753" s="175" t="s">
        <v>5185</v>
      </c>
      <c r="E753" s="175" t="s">
        <v>15</v>
      </c>
      <c r="F753" s="175" t="s">
        <v>1040</v>
      </c>
      <c r="H753" s="175" t="s">
        <v>5380</v>
      </c>
    </row>
    <row r="754" spans="1:8" s="175" customFormat="1" x14ac:dyDescent="0.2">
      <c r="A754" s="175" t="s">
        <v>17261</v>
      </c>
      <c r="B754" s="175" t="s">
        <v>18560</v>
      </c>
      <c r="C754" s="175" t="s">
        <v>18561</v>
      </c>
      <c r="D754" s="175" t="s">
        <v>5185</v>
      </c>
      <c r="E754" s="175" t="s">
        <v>15</v>
      </c>
      <c r="F754" s="175" t="s">
        <v>913</v>
      </c>
      <c r="H754" s="175" t="s">
        <v>5384</v>
      </c>
    </row>
    <row r="755" spans="1:8" s="175" customFormat="1" x14ac:dyDescent="0.2">
      <c r="A755" s="175" t="s">
        <v>17261</v>
      </c>
      <c r="B755" s="175" t="s">
        <v>18562</v>
      </c>
      <c r="C755" s="175" t="s">
        <v>17509</v>
      </c>
      <c r="D755" s="175" t="s">
        <v>5185</v>
      </c>
      <c r="E755" s="175" t="s">
        <v>15</v>
      </c>
      <c r="F755" s="175" t="s">
        <v>849</v>
      </c>
      <c r="H755" s="175" t="s">
        <v>5388</v>
      </c>
    </row>
    <row r="756" spans="1:8" s="175" customFormat="1" x14ac:dyDescent="0.2">
      <c r="A756" s="175" t="s">
        <v>17261</v>
      </c>
      <c r="B756" s="175" t="s">
        <v>18563</v>
      </c>
      <c r="C756" s="175" t="s">
        <v>18564</v>
      </c>
      <c r="D756" s="175" t="s">
        <v>5185</v>
      </c>
      <c r="E756" s="175" t="s">
        <v>15</v>
      </c>
      <c r="F756" s="175" t="s">
        <v>1525</v>
      </c>
      <c r="H756" s="175" t="s">
        <v>5392</v>
      </c>
    </row>
    <row r="757" spans="1:8" s="175" customFormat="1" x14ac:dyDescent="0.2">
      <c r="A757" s="175" t="s">
        <v>17261</v>
      </c>
      <c r="B757" s="175" t="s">
        <v>18565</v>
      </c>
      <c r="C757" s="175" t="s">
        <v>18566</v>
      </c>
      <c r="D757" s="175" t="s">
        <v>5185</v>
      </c>
      <c r="E757" s="175" t="s">
        <v>15</v>
      </c>
      <c r="F757" s="175" t="s">
        <v>889</v>
      </c>
      <c r="H757" s="175" t="s">
        <v>5394</v>
      </c>
    </row>
    <row r="758" spans="1:8" s="175" customFormat="1" x14ac:dyDescent="0.2">
      <c r="A758" s="175" t="s">
        <v>17261</v>
      </c>
      <c r="B758" s="175" t="s">
        <v>18567</v>
      </c>
      <c r="C758" s="175" t="s">
        <v>18568</v>
      </c>
      <c r="D758" s="175" t="s">
        <v>5185</v>
      </c>
      <c r="E758" s="175" t="s">
        <v>15</v>
      </c>
      <c r="F758" s="175" t="s">
        <v>967</v>
      </c>
      <c r="H758" s="175" t="s">
        <v>5398</v>
      </c>
    </row>
    <row r="759" spans="1:8" s="175" customFormat="1" x14ac:dyDescent="0.2">
      <c r="A759" s="175" t="s">
        <v>17261</v>
      </c>
      <c r="B759" s="175" t="s">
        <v>18569</v>
      </c>
      <c r="C759" s="175" t="s">
        <v>17391</v>
      </c>
      <c r="D759" s="175" t="s">
        <v>5185</v>
      </c>
      <c r="E759" s="175" t="s">
        <v>15</v>
      </c>
      <c r="F759" s="175" t="s">
        <v>1308</v>
      </c>
      <c r="H759" s="175" t="s">
        <v>5402</v>
      </c>
    </row>
    <row r="760" spans="1:8" s="175" customFormat="1" x14ac:dyDescent="0.2">
      <c r="A760" s="175" t="s">
        <v>17261</v>
      </c>
      <c r="B760" s="175" t="s">
        <v>18570</v>
      </c>
      <c r="C760" s="175" t="s">
        <v>18571</v>
      </c>
      <c r="D760" s="175" t="s">
        <v>5185</v>
      </c>
      <c r="E760" s="175" t="s">
        <v>15</v>
      </c>
      <c r="F760" s="175" t="s">
        <v>1587</v>
      </c>
      <c r="H760" s="175" t="s">
        <v>5406</v>
      </c>
    </row>
    <row r="761" spans="1:8" s="175" customFormat="1" x14ac:dyDescent="0.2">
      <c r="A761" s="175" t="s">
        <v>17261</v>
      </c>
      <c r="B761" s="175" t="s">
        <v>18572</v>
      </c>
      <c r="C761" s="175" t="s">
        <v>17393</v>
      </c>
      <c r="D761" s="175" t="s">
        <v>5185</v>
      </c>
      <c r="E761" s="175" t="s">
        <v>15</v>
      </c>
      <c r="F761" s="175" t="s">
        <v>941</v>
      </c>
      <c r="H761" s="175" t="s">
        <v>5408</v>
      </c>
    </row>
    <row r="762" spans="1:8" s="175" customFormat="1" x14ac:dyDescent="0.2">
      <c r="A762" s="175" t="s">
        <v>17261</v>
      </c>
      <c r="B762" s="175" t="s">
        <v>18573</v>
      </c>
      <c r="C762" s="175" t="s">
        <v>17397</v>
      </c>
      <c r="D762" s="175" t="s">
        <v>5185</v>
      </c>
      <c r="E762" s="175" t="s">
        <v>15</v>
      </c>
      <c r="F762" s="175" t="s">
        <v>866</v>
      </c>
      <c r="H762" s="175" t="s">
        <v>5412</v>
      </c>
    </row>
    <row r="763" spans="1:8" s="175" customFormat="1" x14ac:dyDescent="0.2">
      <c r="A763" s="175" t="s">
        <v>17261</v>
      </c>
      <c r="B763" s="175" t="s">
        <v>18574</v>
      </c>
      <c r="C763" s="175" t="s">
        <v>17399</v>
      </c>
      <c r="D763" s="175" t="s">
        <v>5185</v>
      </c>
      <c r="E763" s="175" t="s">
        <v>15</v>
      </c>
      <c r="F763" s="175" t="s">
        <v>924</v>
      </c>
      <c r="H763" s="175" t="s">
        <v>5416</v>
      </c>
    </row>
    <row r="764" spans="1:8" s="175" customFormat="1" x14ac:dyDescent="0.2">
      <c r="A764" s="175" t="s">
        <v>17261</v>
      </c>
      <c r="B764" s="175" t="s">
        <v>18575</v>
      </c>
      <c r="C764" s="175" t="s">
        <v>18576</v>
      </c>
      <c r="D764" s="175" t="s">
        <v>5185</v>
      </c>
      <c r="E764" s="175" t="s">
        <v>15</v>
      </c>
      <c r="F764" s="175" t="s">
        <v>848</v>
      </c>
      <c r="H764" s="175" t="s">
        <v>5420</v>
      </c>
    </row>
    <row r="765" spans="1:8" s="175" customFormat="1" x14ac:dyDescent="0.2">
      <c r="A765" s="175" t="s">
        <v>17261</v>
      </c>
      <c r="B765" s="175" t="s">
        <v>18577</v>
      </c>
      <c r="C765" s="175" t="s">
        <v>18578</v>
      </c>
      <c r="D765" s="175" t="s">
        <v>5185</v>
      </c>
      <c r="E765" s="175" t="s">
        <v>15</v>
      </c>
      <c r="F765" s="175" t="s">
        <v>1666</v>
      </c>
      <c r="H765" s="175" t="s">
        <v>5424</v>
      </c>
    </row>
    <row r="766" spans="1:8" s="175" customFormat="1" x14ac:dyDescent="0.2">
      <c r="A766" s="175" t="s">
        <v>17261</v>
      </c>
      <c r="B766" s="175" t="s">
        <v>18579</v>
      </c>
      <c r="C766" s="175" t="s">
        <v>18580</v>
      </c>
      <c r="D766" s="175" t="s">
        <v>5185</v>
      </c>
      <c r="E766" s="175" t="s">
        <v>15</v>
      </c>
      <c r="F766" s="175" t="s">
        <v>1682</v>
      </c>
      <c r="H766" s="175" t="s">
        <v>5428</v>
      </c>
    </row>
    <row r="767" spans="1:8" s="175" customFormat="1" x14ac:dyDescent="0.2">
      <c r="A767" s="175" t="s">
        <v>17261</v>
      </c>
      <c r="B767" s="175" t="s">
        <v>18581</v>
      </c>
      <c r="C767" s="175" t="s">
        <v>18582</v>
      </c>
      <c r="D767" s="175" t="s">
        <v>5185</v>
      </c>
      <c r="E767" s="175" t="s">
        <v>15</v>
      </c>
      <c r="F767" s="175" t="s">
        <v>478</v>
      </c>
      <c r="H767" s="175" t="s">
        <v>5430</v>
      </c>
    </row>
    <row r="768" spans="1:8" s="175" customFormat="1" x14ac:dyDescent="0.2">
      <c r="A768" s="175" t="s">
        <v>17261</v>
      </c>
      <c r="B768" s="175" t="s">
        <v>18583</v>
      </c>
      <c r="C768" s="175" t="s">
        <v>17403</v>
      </c>
      <c r="D768" s="175" t="s">
        <v>5185</v>
      </c>
      <c r="E768" s="175" t="s">
        <v>15</v>
      </c>
      <c r="F768" s="175" t="s">
        <v>965</v>
      </c>
      <c r="H768" s="175" t="s">
        <v>5432</v>
      </c>
    </row>
    <row r="769" spans="1:8" s="175" customFormat="1" x14ac:dyDescent="0.2">
      <c r="A769" s="175" t="s">
        <v>17261</v>
      </c>
      <c r="B769" s="175" t="s">
        <v>18584</v>
      </c>
      <c r="C769" s="175" t="s">
        <v>17405</v>
      </c>
      <c r="D769" s="175" t="s">
        <v>5185</v>
      </c>
      <c r="E769" s="175" t="s">
        <v>15</v>
      </c>
      <c r="F769" s="175" t="s">
        <v>598</v>
      </c>
      <c r="H769" s="175" t="s">
        <v>5436</v>
      </c>
    </row>
    <row r="770" spans="1:8" s="175" customFormat="1" x14ac:dyDescent="0.2">
      <c r="A770" s="175" t="s">
        <v>17261</v>
      </c>
      <c r="B770" s="175" t="s">
        <v>18585</v>
      </c>
      <c r="C770" s="175" t="s">
        <v>17407</v>
      </c>
      <c r="D770" s="175" t="s">
        <v>5185</v>
      </c>
      <c r="E770" s="175" t="s">
        <v>15</v>
      </c>
      <c r="F770" s="175" t="s">
        <v>615</v>
      </c>
      <c r="H770" s="175" t="s">
        <v>5440</v>
      </c>
    </row>
    <row r="771" spans="1:8" s="175" customFormat="1" x14ac:dyDescent="0.2">
      <c r="A771" s="175" t="s">
        <v>17261</v>
      </c>
      <c r="B771" s="175" t="s">
        <v>18586</v>
      </c>
      <c r="C771" s="175" t="s">
        <v>18587</v>
      </c>
      <c r="D771" s="175" t="s">
        <v>5185</v>
      </c>
      <c r="E771" s="175" t="s">
        <v>15</v>
      </c>
      <c r="F771" s="175" t="s">
        <v>1749</v>
      </c>
      <c r="H771" s="175" t="s">
        <v>5444</v>
      </c>
    </row>
    <row r="772" spans="1:8" s="175" customFormat="1" x14ac:dyDescent="0.2">
      <c r="A772" s="175" t="s">
        <v>17261</v>
      </c>
      <c r="B772" s="175" t="s">
        <v>18588</v>
      </c>
      <c r="C772" s="175" t="s">
        <v>18589</v>
      </c>
      <c r="D772" s="175" t="s">
        <v>5185</v>
      </c>
      <c r="E772" s="175" t="s">
        <v>15</v>
      </c>
      <c r="F772" s="175" t="s">
        <v>1761</v>
      </c>
      <c r="H772" s="175" t="s">
        <v>5448</v>
      </c>
    </row>
    <row r="773" spans="1:8" s="175" customFormat="1" x14ac:dyDescent="0.2">
      <c r="A773" s="175" t="s">
        <v>17261</v>
      </c>
      <c r="B773" s="175" t="s">
        <v>18590</v>
      </c>
      <c r="C773" s="175" t="s">
        <v>18591</v>
      </c>
      <c r="D773" s="175" t="s">
        <v>5185</v>
      </c>
      <c r="E773" s="175" t="s">
        <v>15</v>
      </c>
      <c r="F773" s="175" t="s">
        <v>1776</v>
      </c>
      <c r="H773" s="175" t="s">
        <v>5450</v>
      </c>
    </row>
    <row r="774" spans="1:8" s="175" customFormat="1" x14ac:dyDescent="0.2">
      <c r="A774" s="175" t="s">
        <v>17261</v>
      </c>
      <c r="B774" s="175" t="s">
        <v>18592</v>
      </c>
      <c r="C774" s="175" t="s">
        <v>17409</v>
      </c>
      <c r="D774" s="175" t="s">
        <v>5185</v>
      </c>
      <c r="E774" s="175" t="s">
        <v>15</v>
      </c>
      <c r="F774" s="175" t="s">
        <v>1436</v>
      </c>
      <c r="H774" s="175" t="s">
        <v>5454</v>
      </c>
    </row>
    <row r="775" spans="1:8" s="175" customFormat="1" x14ac:dyDescent="0.2">
      <c r="A775" s="175" t="s">
        <v>17261</v>
      </c>
      <c r="B775" s="175" t="s">
        <v>18593</v>
      </c>
      <c r="C775" s="175" t="s">
        <v>18594</v>
      </c>
      <c r="D775" s="175" t="s">
        <v>5185</v>
      </c>
      <c r="E775" s="175" t="s">
        <v>15</v>
      </c>
      <c r="F775" s="175" t="s">
        <v>1803</v>
      </c>
      <c r="H775" s="175" t="s">
        <v>5456</v>
      </c>
    </row>
    <row r="776" spans="1:8" s="175" customFormat="1" x14ac:dyDescent="0.2">
      <c r="A776" s="175" t="s">
        <v>17261</v>
      </c>
      <c r="B776" s="175" t="s">
        <v>18595</v>
      </c>
      <c r="C776" s="175" t="s">
        <v>17413</v>
      </c>
      <c r="D776" s="175" t="s">
        <v>5185</v>
      </c>
      <c r="E776" s="175" t="s">
        <v>15</v>
      </c>
      <c r="F776" s="175" t="s">
        <v>1475</v>
      </c>
      <c r="H776" s="175" t="s">
        <v>5460</v>
      </c>
    </row>
    <row r="777" spans="1:8" s="175" customFormat="1" x14ac:dyDescent="0.2">
      <c r="A777" s="175" t="s">
        <v>17261</v>
      </c>
      <c r="B777" s="175" t="s">
        <v>18596</v>
      </c>
      <c r="C777" s="175" t="s">
        <v>17533</v>
      </c>
      <c r="D777" s="175" t="s">
        <v>5185</v>
      </c>
      <c r="E777" s="175" t="s">
        <v>15</v>
      </c>
      <c r="F777" s="175" t="s">
        <v>1570</v>
      </c>
      <c r="H777" s="175" t="s">
        <v>5464</v>
      </c>
    </row>
    <row r="778" spans="1:8" s="175" customFormat="1" x14ac:dyDescent="0.2">
      <c r="A778" s="175" t="s">
        <v>17261</v>
      </c>
      <c r="B778" s="175" t="s">
        <v>18597</v>
      </c>
      <c r="C778" s="175" t="s">
        <v>17537</v>
      </c>
      <c r="D778" s="175" t="s">
        <v>5185</v>
      </c>
      <c r="E778" s="175" t="s">
        <v>15</v>
      </c>
      <c r="F778" s="175" t="s">
        <v>1599</v>
      </c>
      <c r="H778" s="175" t="s">
        <v>5468</v>
      </c>
    </row>
    <row r="779" spans="1:8" s="175" customFormat="1" x14ac:dyDescent="0.2">
      <c r="A779" s="175" t="s">
        <v>17261</v>
      </c>
      <c r="B779" s="175" t="s">
        <v>18598</v>
      </c>
      <c r="C779" s="175" t="s">
        <v>17958</v>
      </c>
      <c r="D779" s="175" t="s">
        <v>5185</v>
      </c>
      <c r="E779" s="175" t="s">
        <v>15</v>
      </c>
      <c r="F779" s="175" t="s">
        <v>1238</v>
      </c>
      <c r="H779" s="175" t="s">
        <v>5472</v>
      </c>
    </row>
    <row r="780" spans="1:8" s="175" customFormat="1" x14ac:dyDescent="0.2">
      <c r="A780" s="175" t="s">
        <v>17261</v>
      </c>
      <c r="B780" s="175" t="s">
        <v>18599</v>
      </c>
      <c r="C780" s="175" t="s">
        <v>17415</v>
      </c>
      <c r="D780" s="175" t="s">
        <v>5185</v>
      </c>
      <c r="E780" s="175" t="s">
        <v>15</v>
      </c>
      <c r="F780" s="175" t="s">
        <v>1282</v>
      </c>
      <c r="H780" s="175" t="s">
        <v>5476</v>
      </c>
    </row>
    <row r="781" spans="1:8" s="175" customFormat="1" x14ac:dyDescent="0.2">
      <c r="A781" s="175" t="s">
        <v>17261</v>
      </c>
      <c r="B781" s="175" t="s">
        <v>18600</v>
      </c>
      <c r="C781" s="175" t="s">
        <v>18601</v>
      </c>
      <c r="D781" s="175" t="s">
        <v>5185</v>
      </c>
      <c r="E781" s="175" t="s">
        <v>15</v>
      </c>
      <c r="F781" s="175" t="s">
        <v>1215</v>
      </c>
      <c r="H781" s="175" t="s">
        <v>5480</v>
      </c>
    </row>
    <row r="782" spans="1:8" s="175" customFormat="1" x14ac:dyDescent="0.2">
      <c r="A782" s="175" t="s">
        <v>17261</v>
      </c>
      <c r="B782" s="175" t="s">
        <v>18602</v>
      </c>
      <c r="C782" s="175" t="s">
        <v>18603</v>
      </c>
      <c r="D782" s="175" t="s">
        <v>5185</v>
      </c>
      <c r="E782" s="175" t="s">
        <v>15</v>
      </c>
      <c r="F782" s="175" t="s">
        <v>1871</v>
      </c>
      <c r="H782" s="175" t="s">
        <v>5482</v>
      </c>
    </row>
    <row r="783" spans="1:8" s="175" customFormat="1" x14ac:dyDescent="0.2">
      <c r="A783" s="175" t="s">
        <v>17261</v>
      </c>
      <c r="B783" s="175" t="s">
        <v>18604</v>
      </c>
      <c r="C783" s="175" t="s">
        <v>17419</v>
      </c>
      <c r="D783" s="175" t="s">
        <v>5185</v>
      </c>
      <c r="E783" s="175" t="s">
        <v>15</v>
      </c>
      <c r="F783" s="175" t="s">
        <v>1569</v>
      </c>
      <c r="H783" s="175" t="s">
        <v>5484</v>
      </c>
    </row>
    <row r="784" spans="1:8" s="175" customFormat="1" x14ac:dyDescent="0.2">
      <c r="A784" s="175" t="s">
        <v>17261</v>
      </c>
      <c r="B784" s="175" t="s">
        <v>18605</v>
      </c>
      <c r="C784" s="175" t="s">
        <v>17542</v>
      </c>
      <c r="D784" s="175" t="s">
        <v>5185</v>
      </c>
      <c r="E784" s="175" t="s">
        <v>15</v>
      </c>
      <c r="F784" s="175" t="s">
        <v>1646</v>
      </c>
      <c r="H784" s="175" t="s">
        <v>5488</v>
      </c>
    </row>
    <row r="785" spans="1:8" s="175" customFormat="1" x14ac:dyDescent="0.2">
      <c r="A785" s="175" t="s">
        <v>17261</v>
      </c>
      <c r="B785" s="175" t="s">
        <v>18606</v>
      </c>
      <c r="C785" s="175" t="s">
        <v>18607</v>
      </c>
      <c r="D785" s="175" t="s">
        <v>5185</v>
      </c>
      <c r="E785" s="175" t="s">
        <v>15</v>
      </c>
      <c r="F785" s="175" t="s">
        <v>1898</v>
      </c>
      <c r="H785" s="175" t="s">
        <v>5490</v>
      </c>
    </row>
    <row r="786" spans="1:8" s="175" customFormat="1" x14ac:dyDescent="0.2">
      <c r="A786" s="175" t="s">
        <v>17261</v>
      </c>
      <c r="B786" s="175" t="s">
        <v>18608</v>
      </c>
      <c r="C786" s="175" t="s">
        <v>18609</v>
      </c>
      <c r="D786" s="175" t="s">
        <v>5185</v>
      </c>
      <c r="E786" s="175" t="s">
        <v>15</v>
      </c>
      <c r="F786" s="175" t="s">
        <v>1409</v>
      </c>
      <c r="H786" s="175" t="s">
        <v>5494</v>
      </c>
    </row>
    <row r="787" spans="1:8" s="175" customFormat="1" x14ac:dyDescent="0.2">
      <c r="A787" s="175" t="s">
        <v>17261</v>
      </c>
      <c r="B787" s="175" t="s">
        <v>18610</v>
      </c>
      <c r="C787" s="175" t="s">
        <v>17544</v>
      </c>
      <c r="D787" s="175" t="s">
        <v>5185</v>
      </c>
      <c r="E787" s="175" t="s">
        <v>15</v>
      </c>
      <c r="F787" s="175" t="s">
        <v>1636</v>
      </c>
      <c r="H787" s="175" t="s">
        <v>5498</v>
      </c>
    </row>
    <row r="788" spans="1:8" s="175" customFormat="1" x14ac:dyDescent="0.2">
      <c r="A788" s="175" t="s">
        <v>17261</v>
      </c>
      <c r="B788" s="175" t="s">
        <v>18611</v>
      </c>
      <c r="C788" s="175" t="s">
        <v>17421</v>
      </c>
      <c r="D788" s="175" t="s">
        <v>5185</v>
      </c>
      <c r="E788" s="175" t="s">
        <v>15</v>
      </c>
      <c r="F788" s="175" t="s">
        <v>1584</v>
      </c>
      <c r="H788" s="175" t="s">
        <v>5502</v>
      </c>
    </row>
    <row r="789" spans="1:8" s="175" customFormat="1" x14ac:dyDescent="0.2">
      <c r="A789" s="175" t="s">
        <v>17261</v>
      </c>
      <c r="B789" s="175" t="s">
        <v>18612</v>
      </c>
      <c r="C789" s="175" t="s">
        <v>18613</v>
      </c>
      <c r="D789" s="175" t="s">
        <v>5185</v>
      </c>
      <c r="E789" s="175" t="s">
        <v>15</v>
      </c>
      <c r="F789" s="175" t="s">
        <v>1333</v>
      </c>
      <c r="H789" s="175" t="s">
        <v>5504</v>
      </c>
    </row>
    <row r="790" spans="1:8" s="175" customFormat="1" x14ac:dyDescent="0.2">
      <c r="A790" s="175" t="s">
        <v>17261</v>
      </c>
      <c r="B790" s="175" t="s">
        <v>18614</v>
      </c>
      <c r="C790" s="175" t="s">
        <v>18615</v>
      </c>
      <c r="D790" s="175" t="s">
        <v>5185</v>
      </c>
      <c r="E790" s="175" t="s">
        <v>15</v>
      </c>
      <c r="F790" s="175" t="s">
        <v>1935</v>
      </c>
      <c r="H790" s="175" t="s">
        <v>5508</v>
      </c>
    </row>
    <row r="791" spans="1:8" s="175" customFormat="1" x14ac:dyDescent="0.2">
      <c r="A791" s="175" t="s">
        <v>17261</v>
      </c>
      <c r="B791" s="175" t="s">
        <v>18616</v>
      </c>
      <c r="C791" s="175" t="s">
        <v>18617</v>
      </c>
      <c r="D791" s="175" t="s">
        <v>5185</v>
      </c>
      <c r="E791" s="175" t="s">
        <v>15</v>
      </c>
      <c r="F791" s="175" t="s">
        <v>1941</v>
      </c>
      <c r="H791" s="175" t="s">
        <v>5510</v>
      </c>
    </row>
    <row r="792" spans="1:8" s="175" customFormat="1" x14ac:dyDescent="0.2">
      <c r="A792" s="175" t="s">
        <v>17261</v>
      </c>
      <c r="B792" s="175" t="s">
        <v>18618</v>
      </c>
      <c r="C792" s="175" t="s">
        <v>17556</v>
      </c>
      <c r="D792" s="175" t="s">
        <v>5185</v>
      </c>
      <c r="E792" s="175" t="s">
        <v>15</v>
      </c>
      <c r="F792" s="175" t="s">
        <v>756</v>
      </c>
      <c r="H792" s="175" t="s">
        <v>5514</v>
      </c>
    </row>
    <row r="793" spans="1:8" s="175" customFormat="1" x14ac:dyDescent="0.2">
      <c r="A793" s="175" t="s">
        <v>17261</v>
      </c>
      <c r="B793" s="175" t="s">
        <v>18619</v>
      </c>
      <c r="C793" s="175" t="s">
        <v>18620</v>
      </c>
      <c r="D793" s="175" t="s">
        <v>5185</v>
      </c>
      <c r="E793" s="175" t="s">
        <v>15</v>
      </c>
      <c r="F793" s="175" t="s">
        <v>1949</v>
      </c>
      <c r="H793" s="175" t="s">
        <v>5518</v>
      </c>
    </row>
    <row r="794" spans="1:8" s="175" customFormat="1" x14ac:dyDescent="0.2">
      <c r="A794" s="175" t="s">
        <v>17261</v>
      </c>
      <c r="B794" s="175" t="s">
        <v>18621</v>
      </c>
      <c r="C794" s="175" t="s">
        <v>18622</v>
      </c>
      <c r="D794" s="175" t="s">
        <v>5185</v>
      </c>
      <c r="E794" s="175" t="s">
        <v>15</v>
      </c>
      <c r="F794" s="175" t="s">
        <v>1906</v>
      </c>
      <c r="H794" s="175" t="s">
        <v>5522</v>
      </c>
    </row>
    <row r="795" spans="1:8" s="175" customFormat="1" x14ac:dyDescent="0.2">
      <c r="A795" s="175" t="s">
        <v>17261</v>
      </c>
      <c r="B795" s="175" t="s">
        <v>18623</v>
      </c>
      <c r="C795" s="175" t="s">
        <v>18231</v>
      </c>
      <c r="D795" s="175" t="s">
        <v>5185</v>
      </c>
      <c r="E795" s="175" t="s">
        <v>15</v>
      </c>
      <c r="F795" s="175" t="s">
        <v>783</v>
      </c>
      <c r="H795" s="175" t="s">
        <v>5526</v>
      </c>
    </row>
    <row r="796" spans="1:8" s="175" customFormat="1" x14ac:dyDescent="0.2">
      <c r="A796" s="175" t="s">
        <v>17261</v>
      </c>
      <c r="B796" s="175" t="s">
        <v>18624</v>
      </c>
      <c r="C796" s="175" t="s">
        <v>52</v>
      </c>
      <c r="D796" s="175" t="s">
        <v>5185</v>
      </c>
      <c r="E796" s="175" t="s">
        <v>15</v>
      </c>
      <c r="F796" s="175" t="s">
        <v>271</v>
      </c>
      <c r="H796" s="175" t="s">
        <v>5530</v>
      </c>
    </row>
    <row r="797" spans="1:8" s="175" customFormat="1" x14ac:dyDescent="0.2">
      <c r="A797" s="175" t="s">
        <v>17261</v>
      </c>
      <c r="B797" s="175" t="s">
        <v>18625</v>
      </c>
      <c r="C797" s="175" t="s">
        <v>18234</v>
      </c>
      <c r="D797" s="175" t="s">
        <v>5185</v>
      </c>
      <c r="E797" s="175" t="s">
        <v>15</v>
      </c>
      <c r="F797" s="175" t="s">
        <v>975</v>
      </c>
      <c r="H797" s="175" t="s">
        <v>5534</v>
      </c>
    </row>
    <row r="798" spans="1:8" s="175" customFormat="1" x14ac:dyDescent="0.2">
      <c r="A798" s="175" t="s">
        <v>17261</v>
      </c>
      <c r="B798" s="175" t="s">
        <v>18626</v>
      </c>
      <c r="C798" s="175" t="s">
        <v>17561</v>
      </c>
      <c r="D798" s="175" t="s">
        <v>5185</v>
      </c>
      <c r="E798" s="175" t="s">
        <v>15</v>
      </c>
      <c r="F798" s="175" t="s">
        <v>1789</v>
      </c>
      <c r="H798" s="175" t="s">
        <v>5538</v>
      </c>
    </row>
    <row r="799" spans="1:8" s="175" customFormat="1" x14ac:dyDescent="0.2">
      <c r="A799" s="175" t="s">
        <v>17261</v>
      </c>
      <c r="B799" s="175" t="s">
        <v>18627</v>
      </c>
      <c r="C799" s="175" t="s">
        <v>18628</v>
      </c>
      <c r="D799" s="175" t="s">
        <v>5185</v>
      </c>
      <c r="E799" s="175" t="s">
        <v>15</v>
      </c>
      <c r="F799" s="175" t="s">
        <v>1978</v>
      </c>
      <c r="H799" s="175" t="s">
        <v>5542</v>
      </c>
    </row>
    <row r="800" spans="1:8" s="175" customFormat="1" x14ac:dyDescent="0.2">
      <c r="A800" s="175" t="s">
        <v>17261</v>
      </c>
      <c r="B800" s="175" t="s">
        <v>18629</v>
      </c>
      <c r="C800" s="175" t="s">
        <v>18630</v>
      </c>
      <c r="D800" s="175" t="s">
        <v>5185</v>
      </c>
      <c r="E800" s="175" t="s">
        <v>15</v>
      </c>
      <c r="F800" s="175" t="s">
        <v>1985</v>
      </c>
      <c r="H800" s="175" t="s">
        <v>5544</v>
      </c>
    </row>
    <row r="801" spans="1:8" s="175" customFormat="1" x14ac:dyDescent="0.2">
      <c r="A801" s="175" t="s">
        <v>17261</v>
      </c>
      <c r="B801" s="175" t="s">
        <v>18631</v>
      </c>
      <c r="C801" s="175" t="s">
        <v>18632</v>
      </c>
      <c r="D801" s="175" t="s">
        <v>5185</v>
      </c>
      <c r="E801" s="175" t="s">
        <v>15</v>
      </c>
      <c r="F801" s="175" t="s">
        <v>1963</v>
      </c>
      <c r="H801" s="175" t="s">
        <v>5548</v>
      </c>
    </row>
    <row r="802" spans="1:8" s="175" customFormat="1" x14ac:dyDescent="0.2">
      <c r="A802" s="175" t="s">
        <v>17261</v>
      </c>
      <c r="B802" s="175" t="s">
        <v>18633</v>
      </c>
      <c r="C802" s="175" t="s">
        <v>18400</v>
      </c>
      <c r="D802" s="175" t="s">
        <v>5185</v>
      </c>
      <c r="E802" s="175" t="s">
        <v>15</v>
      </c>
      <c r="F802" s="175" t="s">
        <v>1773</v>
      </c>
      <c r="H802" s="175" t="s">
        <v>5550</v>
      </c>
    </row>
    <row r="803" spans="1:8" s="175" customFormat="1" x14ac:dyDescent="0.2">
      <c r="A803" s="175" t="s">
        <v>17261</v>
      </c>
      <c r="B803" s="175" t="s">
        <v>18634</v>
      </c>
      <c r="C803" s="175" t="s">
        <v>18635</v>
      </c>
      <c r="D803" s="175" t="s">
        <v>5185</v>
      </c>
      <c r="E803" s="175" t="s">
        <v>15</v>
      </c>
      <c r="F803" s="175" t="s">
        <v>1997</v>
      </c>
      <c r="H803" s="175" t="s">
        <v>5552</v>
      </c>
    </row>
    <row r="804" spans="1:8" s="175" customFormat="1" x14ac:dyDescent="0.2">
      <c r="A804" s="175" t="s">
        <v>17261</v>
      </c>
      <c r="B804" s="175" t="s">
        <v>18636</v>
      </c>
      <c r="C804" s="175" t="s">
        <v>17721</v>
      </c>
      <c r="D804" s="175" t="s">
        <v>5557</v>
      </c>
      <c r="E804" s="175" t="s">
        <v>16</v>
      </c>
      <c r="F804" s="175" t="s">
        <v>64</v>
      </c>
      <c r="H804" s="175" t="s">
        <v>5558</v>
      </c>
    </row>
    <row r="805" spans="1:8" s="175" customFormat="1" x14ac:dyDescent="0.2">
      <c r="A805" s="175" t="s">
        <v>17261</v>
      </c>
      <c r="B805" s="175" t="s">
        <v>18637</v>
      </c>
      <c r="C805" s="175" t="s">
        <v>18638</v>
      </c>
      <c r="D805" s="175" t="s">
        <v>5557</v>
      </c>
      <c r="E805" s="175" t="s">
        <v>16</v>
      </c>
      <c r="F805" s="175" t="s">
        <v>72</v>
      </c>
      <c r="H805" s="175" t="s">
        <v>5562</v>
      </c>
    </row>
    <row r="806" spans="1:8" s="175" customFormat="1" x14ac:dyDescent="0.2">
      <c r="A806" s="175" t="s">
        <v>17261</v>
      </c>
      <c r="B806" s="175" t="s">
        <v>18639</v>
      </c>
      <c r="C806" s="175" t="s">
        <v>18640</v>
      </c>
      <c r="D806" s="175" t="s">
        <v>5557</v>
      </c>
      <c r="E806" s="175" t="s">
        <v>16</v>
      </c>
      <c r="F806" s="175" t="s">
        <v>158</v>
      </c>
      <c r="H806" s="175" t="s">
        <v>5566</v>
      </c>
    </row>
    <row r="807" spans="1:8" s="175" customFormat="1" x14ac:dyDescent="0.2">
      <c r="A807" s="175" t="s">
        <v>17261</v>
      </c>
      <c r="B807" s="175" t="s">
        <v>18641</v>
      </c>
      <c r="C807" s="175" t="s">
        <v>17443</v>
      </c>
      <c r="D807" s="175" t="s">
        <v>5557</v>
      </c>
      <c r="E807" s="175" t="s">
        <v>16</v>
      </c>
      <c r="F807" s="175" t="s">
        <v>129</v>
      </c>
      <c r="H807" s="175" t="s">
        <v>5570</v>
      </c>
    </row>
    <row r="808" spans="1:8" s="175" customFormat="1" x14ac:dyDescent="0.2">
      <c r="A808" s="175" t="s">
        <v>17261</v>
      </c>
      <c r="B808" s="175" t="s">
        <v>18642</v>
      </c>
      <c r="C808" s="175" t="s">
        <v>18643</v>
      </c>
      <c r="D808" s="175" t="s">
        <v>5557</v>
      </c>
      <c r="E808" s="175" t="s">
        <v>16</v>
      </c>
      <c r="F808" s="175" t="s">
        <v>250</v>
      </c>
      <c r="H808" s="175" t="s">
        <v>5574</v>
      </c>
    </row>
    <row r="809" spans="1:8" s="175" customFormat="1" x14ac:dyDescent="0.2">
      <c r="A809" s="175" t="s">
        <v>17261</v>
      </c>
      <c r="B809" s="175" t="s">
        <v>18644</v>
      </c>
      <c r="C809" s="175" t="s">
        <v>17445</v>
      </c>
      <c r="D809" s="175" t="s">
        <v>5557</v>
      </c>
      <c r="E809" s="175" t="s">
        <v>16</v>
      </c>
      <c r="F809" s="175" t="s">
        <v>188</v>
      </c>
      <c r="H809" s="175" t="s">
        <v>5578</v>
      </c>
    </row>
    <row r="810" spans="1:8" s="175" customFormat="1" x14ac:dyDescent="0.2">
      <c r="A810" s="175" t="s">
        <v>17261</v>
      </c>
      <c r="B810" s="175" t="s">
        <v>18645</v>
      </c>
      <c r="C810" s="175" t="s">
        <v>18491</v>
      </c>
      <c r="D810" s="175" t="s">
        <v>5557</v>
      </c>
      <c r="E810" s="175" t="s">
        <v>16</v>
      </c>
      <c r="F810" s="175" t="s">
        <v>249</v>
      </c>
      <c r="H810" s="175" t="s">
        <v>5580</v>
      </c>
    </row>
    <row r="811" spans="1:8" s="175" customFormat="1" x14ac:dyDescent="0.2">
      <c r="A811" s="175" t="s">
        <v>17261</v>
      </c>
      <c r="B811" s="175" t="s">
        <v>18646</v>
      </c>
      <c r="C811" s="175" t="s">
        <v>17450</v>
      </c>
      <c r="D811" s="175" t="s">
        <v>5557</v>
      </c>
      <c r="E811" s="175" t="s">
        <v>16</v>
      </c>
      <c r="F811" s="175" t="s">
        <v>123</v>
      </c>
      <c r="H811" s="175" t="s">
        <v>5584</v>
      </c>
    </row>
    <row r="812" spans="1:8" s="175" customFormat="1" x14ac:dyDescent="0.2">
      <c r="A812" s="175" t="s">
        <v>17261</v>
      </c>
      <c r="B812" s="175" t="s">
        <v>18647</v>
      </c>
      <c r="C812" s="175" t="s">
        <v>18282</v>
      </c>
      <c r="D812" s="175" t="s">
        <v>5557</v>
      </c>
      <c r="E812" s="175" t="s">
        <v>16</v>
      </c>
      <c r="F812" s="175" t="s">
        <v>399</v>
      </c>
      <c r="H812" s="175" t="s">
        <v>5588</v>
      </c>
    </row>
    <row r="813" spans="1:8" s="175" customFormat="1" x14ac:dyDescent="0.2">
      <c r="A813" s="175" t="s">
        <v>17261</v>
      </c>
      <c r="B813" s="175" t="s">
        <v>18648</v>
      </c>
      <c r="C813" s="175" t="s">
        <v>17454</v>
      </c>
      <c r="D813" s="175" t="s">
        <v>5557</v>
      </c>
      <c r="E813" s="175" t="s">
        <v>16</v>
      </c>
      <c r="F813" s="175" t="s">
        <v>122</v>
      </c>
      <c r="H813" s="175" t="s">
        <v>5592</v>
      </c>
    </row>
    <row r="814" spans="1:8" s="175" customFormat="1" x14ac:dyDescent="0.2">
      <c r="A814" s="175" t="s">
        <v>17261</v>
      </c>
      <c r="B814" s="175" t="s">
        <v>18649</v>
      </c>
      <c r="C814" s="175" t="s">
        <v>17331</v>
      </c>
      <c r="D814" s="175" t="s">
        <v>5557</v>
      </c>
      <c r="E814" s="175" t="s">
        <v>16</v>
      </c>
      <c r="F814" s="175" t="s">
        <v>385</v>
      </c>
      <c r="H814" s="175" t="s">
        <v>5596</v>
      </c>
    </row>
    <row r="815" spans="1:8" s="175" customFormat="1" x14ac:dyDescent="0.2">
      <c r="A815" s="175" t="s">
        <v>17261</v>
      </c>
      <c r="B815" s="175" t="s">
        <v>18650</v>
      </c>
      <c r="C815" s="175" t="s">
        <v>18294</v>
      </c>
      <c r="D815" s="175" t="s">
        <v>5557</v>
      </c>
      <c r="E815" s="175" t="s">
        <v>16</v>
      </c>
      <c r="F815" s="175" t="s">
        <v>447</v>
      </c>
      <c r="H815" s="175" t="s">
        <v>5600</v>
      </c>
    </row>
    <row r="816" spans="1:8" s="175" customFormat="1" x14ac:dyDescent="0.2">
      <c r="A816" s="175" t="s">
        <v>17261</v>
      </c>
      <c r="B816" s="175" t="s">
        <v>18651</v>
      </c>
      <c r="C816" s="175" t="s">
        <v>17466</v>
      </c>
      <c r="D816" s="175" t="s">
        <v>5557</v>
      </c>
      <c r="E816" s="175" t="s">
        <v>16</v>
      </c>
      <c r="F816" s="175" t="s">
        <v>518</v>
      </c>
      <c r="H816" s="175" t="s">
        <v>5604</v>
      </c>
    </row>
    <row r="817" spans="1:8" s="175" customFormat="1" x14ac:dyDescent="0.2">
      <c r="A817" s="175" t="s">
        <v>17261</v>
      </c>
      <c r="B817" s="175" t="s">
        <v>18652</v>
      </c>
      <c r="C817" s="175" t="s">
        <v>18653</v>
      </c>
      <c r="D817" s="175" t="s">
        <v>5557</v>
      </c>
      <c r="E817" s="175" t="s">
        <v>16</v>
      </c>
      <c r="F817" s="175" t="s">
        <v>562</v>
      </c>
      <c r="H817" s="175" t="s">
        <v>5608</v>
      </c>
    </row>
    <row r="818" spans="1:8" s="175" customFormat="1" x14ac:dyDescent="0.2">
      <c r="A818" s="175" t="s">
        <v>17261</v>
      </c>
      <c r="B818" s="175" t="s">
        <v>18654</v>
      </c>
      <c r="C818" s="175" t="s">
        <v>18655</v>
      </c>
      <c r="D818" s="175" t="s">
        <v>5557</v>
      </c>
      <c r="E818" s="175" t="s">
        <v>16</v>
      </c>
      <c r="F818" s="175" t="s">
        <v>594</v>
      </c>
      <c r="H818" s="175" t="s">
        <v>5612</v>
      </c>
    </row>
    <row r="819" spans="1:8" s="175" customFormat="1" x14ac:dyDescent="0.2">
      <c r="A819" s="175" t="s">
        <v>17261</v>
      </c>
      <c r="B819" s="175" t="s">
        <v>18656</v>
      </c>
      <c r="C819" s="175" t="s">
        <v>18056</v>
      </c>
      <c r="D819" s="175" t="s">
        <v>5557</v>
      </c>
      <c r="E819" s="175" t="s">
        <v>16</v>
      </c>
      <c r="F819" s="175" t="s">
        <v>631</v>
      </c>
      <c r="H819" s="175" t="s">
        <v>5616</v>
      </c>
    </row>
    <row r="820" spans="1:8" s="175" customFormat="1" x14ac:dyDescent="0.2">
      <c r="A820" s="175" t="s">
        <v>17261</v>
      </c>
      <c r="B820" s="175" t="s">
        <v>18657</v>
      </c>
      <c r="C820" s="175" t="s">
        <v>17353</v>
      </c>
      <c r="D820" s="175" t="s">
        <v>5557</v>
      </c>
      <c r="E820" s="175" t="s">
        <v>16</v>
      </c>
      <c r="F820" s="175" t="s">
        <v>663</v>
      </c>
      <c r="H820" s="175" t="s">
        <v>5620</v>
      </c>
    </row>
    <row r="821" spans="1:8" s="175" customFormat="1" x14ac:dyDescent="0.2">
      <c r="A821" s="175" t="s">
        <v>17261</v>
      </c>
      <c r="B821" s="175" t="s">
        <v>18658</v>
      </c>
      <c r="C821" s="175" t="s">
        <v>8</v>
      </c>
      <c r="D821" s="175" t="s">
        <v>5557</v>
      </c>
      <c r="E821" s="175" t="s">
        <v>16</v>
      </c>
      <c r="F821" s="175" t="s">
        <v>540</v>
      </c>
      <c r="H821" s="175" t="s">
        <v>5624</v>
      </c>
    </row>
    <row r="822" spans="1:8" s="175" customFormat="1" x14ac:dyDescent="0.2">
      <c r="A822" s="175" t="s">
        <v>17261</v>
      </c>
      <c r="B822" s="175" t="s">
        <v>18659</v>
      </c>
      <c r="C822" s="175" t="s">
        <v>18660</v>
      </c>
      <c r="D822" s="175" t="s">
        <v>5557</v>
      </c>
      <c r="E822" s="175" t="s">
        <v>16</v>
      </c>
      <c r="F822" s="175" t="s">
        <v>722</v>
      </c>
      <c r="H822" s="175" t="s">
        <v>5628</v>
      </c>
    </row>
    <row r="823" spans="1:8" s="175" customFormat="1" x14ac:dyDescent="0.2">
      <c r="A823" s="175" t="s">
        <v>17261</v>
      </c>
      <c r="B823" s="175" t="s">
        <v>18661</v>
      </c>
      <c r="C823" s="175" t="s">
        <v>18662</v>
      </c>
      <c r="D823" s="175" t="s">
        <v>5557</v>
      </c>
      <c r="E823" s="175" t="s">
        <v>16</v>
      </c>
      <c r="F823" s="175" t="s">
        <v>749</v>
      </c>
      <c r="H823" s="175" t="s">
        <v>5632</v>
      </c>
    </row>
    <row r="824" spans="1:8" s="175" customFormat="1" x14ac:dyDescent="0.2">
      <c r="A824" s="175" t="s">
        <v>17261</v>
      </c>
      <c r="B824" s="175" t="s">
        <v>18663</v>
      </c>
      <c r="C824" s="175" t="s">
        <v>17361</v>
      </c>
      <c r="D824" s="175" t="s">
        <v>5557</v>
      </c>
      <c r="E824" s="175" t="s">
        <v>16</v>
      </c>
      <c r="F824" s="175" t="s">
        <v>456</v>
      </c>
      <c r="H824" s="175" t="s">
        <v>5636</v>
      </c>
    </row>
    <row r="825" spans="1:8" s="175" customFormat="1" x14ac:dyDescent="0.2">
      <c r="A825" s="175" t="s">
        <v>17261</v>
      </c>
      <c r="B825" s="175" t="s">
        <v>18664</v>
      </c>
      <c r="C825" s="175" t="s">
        <v>18080</v>
      </c>
      <c r="D825" s="175" t="s">
        <v>5557</v>
      </c>
      <c r="E825" s="175" t="s">
        <v>16</v>
      </c>
      <c r="F825" s="175" t="s">
        <v>803</v>
      </c>
      <c r="H825" s="175" t="s">
        <v>5638</v>
      </c>
    </row>
    <row r="826" spans="1:8" s="175" customFormat="1" x14ac:dyDescent="0.2">
      <c r="A826" s="175" t="s">
        <v>17261</v>
      </c>
      <c r="B826" s="175" t="s">
        <v>18665</v>
      </c>
      <c r="C826" s="175" t="s">
        <v>18666</v>
      </c>
      <c r="D826" s="175" t="s">
        <v>5557</v>
      </c>
      <c r="E826" s="175" t="s">
        <v>16</v>
      </c>
      <c r="F826" s="175" t="s">
        <v>831</v>
      </c>
      <c r="H826" s="175" t="s">
        <v>5642</v>
      </c>
    </row>
    <row r="827" spans="1:8" s="175" customFormat="1" x14ac:dyDescent="0.2">
      <c r="A827" s="175" t="s">
        <v>17261</v>
      </c>
      <c r="B827" s="175" t="s">
        <v>18667</v>
      </c>
      <c r="C827" s="175" t="s">
        <v>17363</v>
      </c>
      <c r="D827" s="175" t="s">
        <v>5557</v>
      </c>
      <c r="E827" s="175" t="s">
        <v>16</v>
      </c>
      <c r="F827" s="175" t="s">
        <v>207</v>
      </c>
      <c r="H827" s="175" t="s">
        <v>5646</v>
      </c>
    </row>
    <row r="828" spans="1:8" s="175" customFormat="1" x14ac:dyDescent="0.2">
      <c r="A828" s="175" t="s">
        <v>17261</v>
      </c>
      <c r="B828" s="175" t="s">
        <v>18668</v>
      </c>
      <c r="C828" s="175" t="s">
        <v>17480</v>
      </c>
      <c r="D828" s="175" t="s">
        <v>5557</v>
      </c>
      <c r="E828" s="175" t="s">
        <v>16</v>
      </c>
      <c r="F828" s="175" t="s">
        <v>702</v>
      </c>
      <c r="H828" s="175" t="s">
        <v>5650</v>
      </c>
    </row>
    <row r="829" spans="1:8" s="175" customFormat="1" x14ac:dyDescent="0.2">
      <c r="A829" s="175" t="s">
        <v>17261</v>
      </c>
      <c r="B829" s="175" t="s">
        <v>18669</v>
      </c>
      <c r="C829" s="175" t="s">
        <v>18670</v>
      </c>
      <c r="D829" s="175" t="s">
        <v>5557</v>
      </c>
      <c r="E829" s="175" t="s">
        <v>16</v>
      </c>
      <c r="F829" s="175" t="s">
        <v>905</v>
      </c>
      <c r="H829" s="175" t="s">
        <v>5654</v>
      </c>
    </row>
    <row r="830" spans="1:8" s="175" customFormat="1" x14ac:dyDescent="0.2">
      <c r="A830" s="175" t="s">
        <v>17261</v>
      </c>
      <c r="B830" s="175" t="s">
        <v>18671</v>
      </c>
      <c r="C830" s="175" t="s">
        <v>17484</v>
      </c>
      <c r="D830" s="175" t="s">
        <v>5557</v>
      </c>
      <c r="E830" s="175" t="s">
        <v>16</v>
      </c>
      <c r="F830" s="175" t="s">
        <v>446</v>
      </c>
      <c r="H830" s="175" t="s">
        <v>5658</v>
      </c>
    </row>
    <row r="831" spans="1:8" s="175" customFormat="1" x14ac:dyDescent="0.2">
      <c r="A831" s="175" t="s">
        <v>17261</v>
      </c>
      <c r="B831" s="175" t="s">
        <v>18672</v>
      </c>
      <c r="C831" s="175" t="s">
        <v>17367</v>
      </c>
      <c r="D831" s="175" t="s">
        <v>5557</v>
      </c>
      <c r="E831" s="175" t="s">
        <v>16</v>
      </c>
      <c r="F831" s="175" t="s">
        <v>758</v>
      </c>
      <c r="H831" s="175" t="s">
        <v>5662</v>
      </c>
    </row>
    <row r="832" spans="1:8" s="175" customFormat="1" x14ac:dyDescent="0.2">
      <c r="A832" s="175" t="s">
        <v>17261</v>
      </c>
      <c r="B832" s="175" t="s">
        <v>18673</v>
      </c>
      <c r="C832" s="175" t="s">
        <v>17904</v>
      </c>
      <c r="D832" s="175" t="s">
        <v>5557</v>
      </c>
      <c r="E832" s="175" t="s">
        <v>16</v>
      </c>
      <c r="F832" s="175" t="s">
        <v>785</v>
      </c>
      <c r="H832" s="175" t="s">
        <v>5664</v>
      </c>
    </row>
    <row r="833" spans="1:8" s="175" customFormat="1" x14ac:dyDescent="0.2">
      <c r="A833" s="175" t="s">
        <v>17261</v>
      </c>
      <c r="B833" s="175" t="s">
        <v>18674</v>
      </c>
      <c r="C833" s="175" t="s">
        <v>18103</v>
      </c>
      <c r="D833" s="175" t="s">
        <v>5557</v>
      </c>
      <c r="E833" s="175" t="s">
        <v>16</v>
      </c>
      <c r="F833" s="175" t="s">
        <v>255</v>
      </c>
      <c r="H833" s="175" t="s">
        <v>5666</v>
      </c>
    </row>
    <row r="834" spans="1:8" s="175" customFormat="1" x14ac:dyDescent="0.2">
      <c r="A834" s="175" t="s">
        <v>17261</v>
      </c>
      <c r="B834" s="175" t="s">
        <v>18675</v>
      </c>
      <c r="C834" s="175" t="s">
        <v>18323</v>
      </c>
      <c r="D834" s="175" t="s">
        <v>5557</v>
      </c>
      <c r="E834" s="175" t="s">
        <v>16</v>
      </c>
      <c r="F834" s="175" t="s">
        <v>683</v>
      </c>
      <c r="H834" s="175" t="s">
        <v>5668</v>
      </c>
    </row>
    <row r="835" spans="1:8" s="175" customFormat="1" x14ac:dyDescent="0.2">
      <c r="A835" s="175" t="s">
        <v>17261</v>
      </c>
      <c r="B835" s="175" t="s">
        <v>18676</v>
      </c>
      <c r="C835" s="175" t="s">
        <v>18677</v>
      </c>
      <c r="D835" s="175" t="s">
        <v>5557</v>
      </c>
      <c r="E835" s="175" t="s">
        <v>16</v>
      </c>
      <c r="F835" s="175" t="s">
        <v>1050</v>
      </c>
      <c r="H835" s="175" t="s">
        <v>5670</v>
      </c>
    </row>
    <row r="836" spans="1:8" s="175" customFormat="1" x14ac:dyDescent="0.2">
      <c r="A836" s="175" t="s">
        <v>17261</v>
      </c>
      <c r="B836" s="175" t="s">
        <v>18678</v>
      </c>
      <c r="C836" s="175" t="s">
        <v>17371</v>
      </c>
      <c r="D836" s="175" t="s">
        <v>5557</v>
      </c>
      <c r="E836" s="175" t="s">
        <v>16</v>
      </c>
      <c r="F836" s="175" t="s">
        <v>1077</v>
      </c>
      <c r="H836" s="175" t="s">
        <v>5674</v>
      </c>
    </row>
    <row r="837" spans="1:8" s="175" customFormat="1" x14ac:dyDescent="0.2">
      <c r="A837" s="175" t="s">
        <v>17261</v>
      </c>
      <c r="B837" s="175" t="s">
        <v>18679</v>
      </c>
      <c r="C837" s="175" t="s">
        <v>17491</v>
      </c>
      <c r="D837" s="175" t="s">
        <v>5557</v>
      </c>
      <c r="E837" s="175" t="s">
        <v>16</v>
      </c>
      <c r="F837" s="175" t="s">
        <v>532</v>
      </c>
      <c r="H837" s="175" t="s">
        <v>5678</v>
      </c>
    </row>
    <row r="838" spans="1:8" s="175" customFormat="1" x14ac:dyDescent="0.2">
      <c r="A838" s="175" t="s">
        <v>17261</v>
      </c>
      <c r="B838" s="175" t="s">
        <v>18680</v>
      </c>
      <c r="C838" s="175" t="s">
        <v>18681</v>
      </c>
      <c r="D838" s="175" t="s">
        <v>5557</v>
      </c>
      <c r="E838" s="175" t="s">
        <v>16</v>
      </c>
      <c r="F838" s="175" t="s">
        <v>1119</v>
      </c>
      <c r="H838" s="175" t="s">
        <v>5682</v>
      </c>
    </row>
    <row r="839" spans="1:8" s="175" customFormat="1" x14ac:dyDescent="0.2">
      <c r="A839" s="175" t="s">
        <v>17261</v>
      </c>
      <c r="B839" s="175" t="s">
        <v>18682</v>
      </c>
      <c r="C839" s="175" t="s">
        <v>17375</v>
      </c>
      <c r="D839" s="175" t="s">
        <v>5557</v>
      </c>
      <c r="E839" s="175" t="s">
        <v>16</v>
      </c>
      <c r="F839" s="175" t="s">
        <v>609</v>
      </c>
      <c r="H839" s="175" t="s">
        <v>5686</v>
      </c>
    </row>
    <row r="840" spans="1:8" s="175" customFormat="1" x14ac:dyDescent="0.2">
      <c r="A840" s="175" t="s">
        <v>17261</v>
      </c>
      <c r="B840" s="175" t="s">
        <v>18683</v>
      </c>
      <c r="C840" s="175" t="s">
        <v>18118</v>
      </c>
      <c r="D840" s="175" t="s">
        <v>5557</v>
      </c>
      <c r="E840" s="175" t="s">
        <v>16</v>
      </c>
      <c r="F840" s="175" t="s">
        <v>947</v>
      </c>
      <c r="H840" s="175" t="s">
        <v>5690</v>
      </c>
    </row>
    <row r="841" spans="1:8" s="175" customFormat="1" x14ac:dyDescent="0.2">
      <c r="A841" s="175" t="s">
        <v>17261</v>
      </c>
      <c r="B841" s="175" t="s">
        <v>18684</v>
      </c>
      <c r="C841" s="175" t="s">
        <v>18685</v>
      </c>
      <c r="D841" s="175" t="s">
        <v>5557</v>
      </c>
      <c r="E841" s="175" t="s">
        <v>16</v>
      </c>
      <c r="F841" s="175" t="s">
        <v>1188</v>
      </c>
      <c r="H841" s="175" t="s">
        <v>5694</v>
      </c>
    </row>
    <row r="842" spans="1:8" s="175" customFormat="1" x14ac:dyDescent="0.2">
      <c r="A842" s="175" t="s">
        <v>17261</v>
      </c>
      <c r="B842" s="175" t="s">
        <v>18686</v>
      </c>
      <c r="C842" s="175" t="s">
        <v>17377</v>
      </c>
      <c r="D842" s="175" t="s">
        <v>5557</v>
      </c>
      <c r="E842" s="175" t="s">
        <v>16</v>
      </c>
      <c r="F842" s="175" t="s">
        <v>648</v>
      </c>
      <c r="H842" s="175" t="s">
        <v>5698</v>
      </c>
    </row>
    <row r="843" spans="1:8" s="175" customFormat="1" x14ac:dyDescent="0.2">
      <c r="A843" s="175" t="s">
        <v>17261</v>
      </c>
      <c r="B843" s="175" t="s">
        <v>18687</v>
      </c>
      <c r="C843" s="175" t="s">
        <v>18688</v>
      </c>
      <c r="D843" s="175" t="s">
        <v>5557</v>
      </c>
      <c r="E843" s="175" t="s">
        <v>16</v>
      </c>
      <c r="F843" s="175" t="s">
        <v>1229</v>
      </c>
      <c r="H843" s="175" t="s">
        <v>5702</v>
      </c>
    </row>
    <row r="844" spans="1:8" s="175" customFormat="1" x14ac:dyDescent="0.2">
      <c r="A844" s="175" t="s">
        <v>17261</v>
      </c>
      <c r="B844" s="175" t="s">
        <v>18689</v>
      </c>
      <c r="C844" s="175" t="s">
        <v>17499</v>
      </c>
      <c r="D844" s="175" t="s">
        <v>5557</v>
      </c>
      <c r="E844" s="175" t="s">
        <v>16</v>
      </c>
      <c r="F844" s="175" t="s">
        <v>457</v>
      </c>
      <c r="H844" s="175" t="s">
        <v>5704</v>
      </c>
    </row>
    <row r="845" spans="1:8" s="175" customFormat="1" x14ac:dyDescent="0.2">
      <c r="A845" s="175" t="s">
        <v>17261</v>
      </c>
      <c r="B845" s="175" t="s">
        <v>18690</v>
      </c>
      <c r="C845" s="175" t="s">
        <v>18553</v>
      </c>
      <c r="D845" s="175" t="s">
        <v>5557</v>
      </c>
      <c r="E845" s="175" t="s">
        <v>16</v>
      </c>
      <c r="F845" s="175" t="s">
        <v>329</v>
      </c>
      <c r="H845" s="175" t="s">
        <v>5708</v>
      </c>
    </row>
    <row r="846" spans="1:8" s="175" customFormat="1" x14ac:dyDescent="0.2">
      <c r="A846" s="175" t="s">
        <v>17261</v>
      </c>
      <c r="B846" s="175" t="s">
        <v>18691</v>
      </c>
      <c r="C846" s="175" t="s">
        <v>18692</v>
      </c>
      <c r="D846" s="175" t="s">
        <v>5557</v>
      </c>
      <c r="E846" s="175" t="s">
        <v>16</v>
      </c>
      <c r="F846" s="175" t="s">
        <v>1291</v>
      </c>
      <c r="H846" s="175" t="s">
        <v>5712</v>
      </c>
    </row>
    <row r="847" spans="1:8" s="175" customFormat="1" x14ac:dyDescent="0.2">
      <c r="A847" s="175" t="s">
        <v>17261</v>
      </c>
      <c r="B847" s="175" t="s">
        <v>18693</v>
      </c>
      <c r="C847" s="175" t="s">
        <v>18694</v>
      </c>
      <c r="D847" s="175" t="s">
        <v>5557</v>
      </c>
      <c r="E847" s="175" t="s">
        <v>16</v>
      </c>
      <c r="F847" s="175" t="s">
        <v>1310</v>
      </c>
      <c r="H847" s="175" t="s">
        <v>5716</v>
      </c>
    </row>
    <row r="848" spans="1:8" s="175" customFormat="1" x14ac:dyDescent="0.2">
      <c r="A848" s="175" t="s">
        <v>17261</v>
      </c>
      <c r="B848" s="175" t="s">
        <v>18695</v>
      </c>
      <c r="C848" s="175" t="s">
        <v>17639</v>
      </c>
      <c r="D848" s="175" t="s">
        <v>5557</v>
      </c>
      <c r="E848" s="175" t="s">
        <v>16</v>
      </c>
      <c r="F848" s="175" t="s">
        <v>660</v>
      </c>
      <c r="H848" s="175" t="s">
        <v>5720</v>
      </c>
    </row>
    <row r="849" spans="1:8" s="175" customFormat="1" x14ac:dyDescent="0.2">
      <c r="A849" s="175" t="s">
        <v>17261</v>
      </c>
      <c r="B849" s="175" t="s">
        <v>18696</v>
      </c>
      <c r="C849" s="175" t="s">
        <v>18697</v>
      </c>
      <c r="D849" s="175" t="s">
        <v>5557</v>
      </c>
      <c r="E849" s="175" t="s">
        <v>16</v>
      </c>
      <c r="F849" s="175" t="s">
        <v>1347</v>
      </c>
      <c r="H849" s="175" t="s">
        <v>5724</v>
      </c>
    </row>
    <row r="850" spans="1:8" s="175" customFormat="1" x14ac:dyDescent="0.2">
      <c r="A850" s="175" t="s">
        <v>17261</v>
      </c>
      <c r="B850" s="175" t="s">
        <v>18698</v>
      </c>
      <c r="C850" s="175" t="s">
        <v>17383</v>
      </c>
      <c r="D850" s="175" t="s">
        <v>5557</v>
      </c>
      <c r="E850" s="175" t="s">
        <v>16</v>
      </c>
      <c r="F850" s="175" t="s">
        <v>1175</v>
      </c>
      <c r="H850" s="175" t="s">
        <v>5728</v>
      </c>
    </row>
    <row r="851" spans="1:8" s="175" customFormat="1" x14ac:dyDescent="0.2">
      <c r="A851" s="175" t="s">
        <v>17261</v>
      </c>
      <c r="B851" s="175" t="s">
        <v>18699</v>
      </c>
      <c r="C851" s="175" t="s">
        <v>17393</v>
      </c>
      <c r="D851" s="175" t="s">
        <v>5557</v>
      </c>
      <c r="E851" s="175" t="s">
        <v>16</v>
      </c>
      <c r="F851" s="175" t="s">
        <v>941</v>
      </c>
      <c r="H851" s="175" t="s">
        <v>5732</v>
      </c>
    </row>
    <row r="852" spans="1:8" s="175" customFormat="1" x14ac:dyDescent="0.2">
      <c r="A852" s="175" t="s">
        <v>17261</v>
      </c>
      <c r="B852" s="175" t="s">
        <v>18700</v>
      </c>
      <c r="C852" s="175" t="s">
        <v>17397</v>
      </c>
      <c r="D852" s="175" t="s">
        <v>5557</v>
      </c>
      <c r="E852" s="175" t="s">
        <v>16</v>
      </c>
      <c r="F852" s="175" t="s">
        <v>866</v>
      </c>
      <c r="H852" s="175" t="s">
        <v>5734</v>
      </c>
    </row>
    <row r="853" spans="1:8" s="175" customFormat="1" x14ac:dyDescent="0.2">
      <c r="A853" s="175" t="s">
        <v>17261</v>
      </c>
      <c r="B853" s="175" t="s">
        <v>18701</v>
      </c>
      <c r="C853" s="175" t="s">
        <v>17399</v>
      </c>
      <c r="D853" s="175" t="s">
        <v>5557</v>
      </c>
      <c r="E853" s="175" t="s">
        <v>16</v>
      </c>
      <c r="F853" s="175" t="s">
        <v>924</v>
      </c>
      <c r="H853" s="175" t="s">
        <v>5738</v>
      </c>
    </row>
    <row r="854" spans="1:8" s="175" customFormat="1" x14ac:dyDescent="0.2">
      <c r="A854" s="175" t="s">
        <v>17261</v>
      </c>
      <c r="B854" s="175" t="s">
        <v>18702</v>
      </c>
      <c r="C854" s="175" t="s">
        <v>17935</v>
      </c>
      <c r="D854" s="175" t="s">
        <v>5557</v>
      </c>
      <c r="E854" s="175" t="s">
        <v>16</v>
      </c>
      <c r="F854" s="175" t="s">
        <v>1266</v>
      </c>
      <c r="H854" s="175" t="s">
        <v>5742</v>
      </c>
    </row>
    <row r="855" spans="1:8" s="175" customFormat="1" x14ac:dyDescent="0.2">
      <c r="A855" s="175" t="s">
        <v>17261</v>
      </c>
      <c r="B855" s="175" t="s">
        <v>18703</v>
      </c>
      <c r="C855" s="175" t="s">
        <v>18704</v>
      </c>
      <c r="D855" s="175" t="s">
        <v>5557</v>
      </c>
      <c r="E855" s="175" t="s">
        <v>16</v>
      </c>
      <c r="F855" s="175" t="s">
        <v>1465</v>
      </c>
      <c r="H855" s="175" t="s">
        <v>5746</v>
      </c>
    </row>
    <row r="856" spans="1:8" s="175" customFormat="1" x14ac:dyDescent="0.2">
      <c r="A856" s="175" t="s">
        <v>17261</v>
      </c>
      <c r="B856" s="175" t="s">
        <v>18705</v>
      </c>
      <c r="C856" s="175" t="s">
        <v>17403</v>
      </c>
      <c r="D856" s="175" t="s">
        <v>5557</v>
      </c>
      <c r="E856" s="175" t="s">
        <v>16</v>
      </c>
      <c r="F856" s="175" t="s">
        <v>965</v>
      </c>
      <c r="H856" s="175" t="s">
        <v>5750</v>
      </c>
    </row>
    <row r="857" spans="1:8" s="175" customFormat="1" x14ac:dyDescent="0.2">
      <c r="A857" s="175" t="s">
        <v>17261</v>
      </c>
      <c r="B857" s="175" t="s">
        <v>18706</v>
      </c>
      <c r="C857" s="175" t="s">
        <v>17405</v>
      </c>
      <c r="D857" s="175" t="s">
        <v>5557</v>
      </c>
      <c r="E857" s="175" t="s">
        <v>16</v>
      </c>
      <c r="F857" s="175" t="s">
        <v>598</v>
      </c>
      <c r="H857" s="175" t="s">
        <v>5754</v>
      </c>
    </row>
    <row r="858" spans="1:8" s="175" customFormat="1" x14ac:dyDescent="0.2">
      <c r="A858" s="175" t="s">
        <v>17261</v>
      </c>
      <c r="B858" s="175" t="s">
        <v>18707</v>
      </c>
      <c r="C858" s="175" t="s">
        <v>17407</v>
      </c>
      <c r="D858" s="175" t="s">
        <v>5557</v>
      </c>
      <c r="E858" s="175" t="s">
        <v>16</v>
      </c>
      <c r="F858" s="175" t="s">
        <v>615</v>
      </c>
      <c r="H858" s="175" t="s">
        <v>5756</v>
      </c>
    </row>
    <row r="859" spans="1:8" s="175" customFormat="1" x14ac:dyDescent="0.2">
      <c r="A859" s="175" t="s">
        <v>17261</v>
      </c>
      <c r="B859" s="175" t="s">
        <v>18708</v>
      </c>
      <c r="C859" s="175" t="s">
        <v>17521</v>
      </c>
      <c r="D859" s="175" t="s">
        <v>5557</v>
      </c>
      <c r="E859" s="175" t="s">
        <v>16</v>
      </c>
      <c r="F859" s="175" t="s">
        <v>1443</v>
      </c>
      <c r="H859" s="175" t="s">
        <v>5758</v>
      </c>
    </row>
    <row r="860" spans="1:8" s="175" customFormat="1" x14ac:dyDescent="0.2">
      <c r="A860" s="175" t="s">
        <v>17261</v>
      </c>
      <c r="B860" s="175" t="s">
        <v>18709</v>
      </c>
      <c r="C860" s="175" t="s">
        <v>18710</v>
      </c>
      <c r="D860" s="175" t="s">
        <v>5557</v>
      </c>
      <c r="E860" s="175" t="s">
        <v>16</v>
      </c>
      <c r="F860" s="175" t="s">
        <v>1474</v>
      </c>
      <c r="H860" s="175" t="s">
        <v>5762</v>
      </c>
    </row>
    <row r="861" spans="1:8" s="175" customFormat="1" x14ac:dyDescent="0.2">
      <c r="A861" s="175" t="s">
        <v>17261</v>
      </c>
      <c r="B861" s="175" t="s">
        <v>18711</v>
      </c>
      <c r="C861" s="175" t="s">
        <v>38</v>
      </c>
      <c r="D861" s="175" t="s">
        <v>5557</v>
      </c>
      <c r="E861" s="175" t="s">
        <v>16</v>
      </c>
      <c r="F861" s="175" t="s">
        <v>1138</v>
      </c>
      <c r="H861" s="175" t="s">
        <v>5764</v>
      </c>
    </row>
    <row r="862" spans="1:8" s="175" customFormat="1" x14ac:dyDescent="0.2">
      <c r="A862" s="175" t="s">
        <v>17261</v>
      </c>
      <c r="B862" s="175" t="s">
        <v>18712</v>
      </c>
      <c r="C862" s="175" t="s">
        <v>17664</v>
      </c>
      <c r="D862" s="175" t="s">
        <v>5557</v>
      </c>
      <c r="E862" s="175" t="s">
        <v>16</v>
      </c>
      <c r="F862" s="175" t="s">
        <v>420</v>
      </c>
      <c r="H862" s="175" t="s">
        <v>5768</v>
      </c>
    </row>
    <row r="863" spans="1:8" s="175" customFormat="1" x14ac:dyDescent="0.2">
      <c r="A863" s="175" t="s">
        <v>17261</v>
      </c>
      <c r="B863" s="175" t="s">
        <v>18713</v>
      </c>
      <c r="C863" s="175" t="s">
        <v>18714</v>
      </c>
      <c r="D863" s="175" t="s">
        <v>5557</v>
      </c>
      <c r="E863" s="175" t="s">
        <v>16</v>
      </c>
      <c r="F863" s="175" t="s">
        <v>1600</v>
      </c>
      <c r="H863" s="175" t="s">
        <v>5772</v>
      </c>
    </row>
    <row r="864" spans="1:8" s="175" customFormat="1" x14ac:dyDescent="0.2">
      <c r="A864" s="175" t="s">
        <v>17261</v>
      </c>
      <c r="B864" s="175" t="s">
        <v>18715</v>
      </c>
      <c r="C864" s="175" t="s">
        <v>18716</v>
      </c>
      <c r="D864" s="175" t="s">
        <v>5557</v>
      </c>
      <c r="E864" s="175" t="s">
        <v>16</v>
      </c>
      <c r="F864" s="175" t="s">
        <v>1617</v>
      </c>
      <c r="H864" s="175" t="s">
        <v>5776</v>
      </c>
    </row>
    <row r="865" spans="1:8" s="175" customFormat="1" x14ac:dyDescent="0.2">
      <c r="A865" s="175" t="s">
        <v>17261</v>
      </c>
      <c r="B865" s="175" t="s">
        <v>18717</v>
      </c>
      <c r="C865" s="175" t="s">
        <v>17409</v>
      </c>
      <c r="D865" s="175" t="s">
        <v>5557</v>
      </c>
      <c r="E865" s="175" t="s">
        <v>16</v>
      </c>
      <c r="F865" s="175" t="s">
        <v>1436</v>
      </c>
      <c r="H865" s="175" t="s">
        <v>5780</v>
      </c>
    </row>
    <row r="866" spans="1:8" s="175" customFormat="1" x14ac:dyDescent="0.2">
      <c r="A866" s="175" t="s">
        <v>17261</v>
      </c>
      <c r="B866" s="175" t="s">
        <v>18718</v>
      </c>
      <c r="C866" s="175" t="s">
        <v>17413</v>
      </c>
      <c r="D866" s="175" t="s">
        <v>5557</v>
      </c>
      <c r="E866" s="175" t="s">
        <v>16</v>
      </c>
      <c r="F866" s="175" t="s">
        <v>1475</v>
      </c>
      <c r="H866" s="175" t="s">
        <v>5784</v>
      </c>
    </row>
    <row r="867" spans="1:8" s="175" customFormat="1" x14ac:dyDescent="0.2">
      <c r="A867" s="175" t="s">
        <v>17261</v>
      </c>
      <c r="B867" s="175" t="s">
        <v>18719</v>
      </c>
      <c r="C867" s="175" t="s">
        <v>18720</v>
      </c>
      <c r="D867" s="175" t="s">
        <v>5557</v>
      </c>
      <c r="E867" s="175" t="s">
        <v>16</v>
      </c>
      <c r="F867" s="175" t="s">
        <v>1667</v>
      </c>
      <c r="H867" s="175" t="s">
        <v>5786</v>
      </c>
    </row>
    <row r="868" spans="1:8" s="175" customFormat="1" x14ac:dyDescent="0.2">
      <c r="A868" s="175" t="s">
        <v>17261</v>
      </c>
      <c r="B868" s="175" t="s">
        <v>18721</v>
      </c>
      <c r="C868" s="175" t="s">
        <v>18722</v>
      </c>
      <c r="D868" s="175" t="s">
        <v>5557</v>
      </c>
      <c r="E868" s="175" t="s">
        <v>16</v>
      </c>
      <c r="F868" s="175" t="s">
        <v>1683</v>
      </c>
      <c r="H868" s="175" t="s">
        <v>5790</v>
      </c>
    </row>
    <row r="869" spans="1:8" s="175" customFormat="1" x14ac:dyDescent="0.2">
      <c r="A869" s="175" t="s">
        <v>17261</v>
      </c>
      <c r="B869" s="175" t="s">
        <v>18723</v>
      </c>
      <c r="C869" s="175" t="s">
        <v>17537</v>
      </c>
      <c r="D869" s="175" t="s">
        <v>5557</v>
      </c>
      <c r="E869" s="175" t="s">
        <v>16</v>
      </c>
      <c r="F869" s="175" t="s">
        <v>1599</v>
      </c>
      <c r="H869" s="175" t="s">
        <v>5794</v>
      </c>
    </row>
    <row r="870" spans="1:8" s="175" customFormat="1" x14ac:dyDescent="0.2">
      <c r="A870" s="175" t="s">
        <v>17261</v>
      </c>
      <c r="B870" s="175" t="s">
        <v>18724</v>
      </c>
      <c r="C870" s="175" t="s">
        <v>17958</v>
      </c>
      <c r="D870" s="175" t="s">
        <v>5557</v>
      </c>
      <c r="E870" s="175" t="s">
        <v>16</v>
      </c>
      <c r="F870" s="175" t="s">
        <v>1238</v>
      </c>
      <c r="H870" s="175" t="s">
        <v>5798</v>
      </c>
    </row>
    <row r="871" spans="1:8" s="175" customFormat="1" x14ac:dyDescent="0.2">
      <c r="A871" s="175" t="s">
        <v>17261</v>
      </c>
      <c r="B871" s="175" t="s">
        <v>18725</v>
      </c>
      <c r="C871" s="175" t="s">
        <v>17415</v>
      </c>
      <c r="D871" s="175" t="s">
        <v>5557</v>
      </c>
      <c r="E871" s="175" t="s">
        <v>16</v>
      </c>
      <c r="F871" s="175" t="s">
        <v>1282</v>
      </c>
      <c r="H871" s="175" t="s">
        <v>5802</v>
      </c>
    </row>
    <row r="872" spans="1:8" s="175" customFormat="1" x14ac:dyDescent="0.2">
      <c r="A872" s="175" t="s">
        <v>17261</v>
      </c>
      <c r="B872" s="175" t="s">
        <v>18726</v>
      </c>
      <c r="C872" s="175" t="s">
        <v>18727</v>
      </c>
      <c r="D872" s="175" t="s">
        <v>5557</v>
      </c>
      <c r="E872" s="175" t="s">
        <v>16</v>
      </c>
      <c r="F872" s="175" t="s">
        <v>1737</v>
      </c>
      <c r="H872" s="175" t="s">
        <v>5806</v>
      </c>
    </row>
    <row r="873" spans="1:8" s="175" customFormat="1" x14ac:dyDescent="0.2">
      <c r="A873" s="175" t="s">
        <v>17261</v>
      </c>
      <c r="B873" s="175" t="s">
        <v>18728</v>
      </c>
      <c r="C873" s="175" t="s">
        <v>18729</v>
      </c>
      <c r="D873" s="175" t="s">
        <v>5557</v>
      </c>
      <c r="E873" s="175" t="s">
        <v>16</v>
      </c>
      <c r="F873" s="175" t="s">
        <v>1750</v>
      </c>
      <c r="H873" s="175" t="s">
        <v>5810</v>
      </c>
    </row>
    <row r="874" spans="1:8" s="175" customFormat="1" x14ac:dyDescent="0.2">
      <c r="A874" s="175" t="s">
        <v>17261</v>
      </c>
      <c r="B874" s="175" t="s">
        <v>18730</v>
      </c>
      <c r="C874" s="175" t="s">
        <v>18731</v>
      </c>
      <c r="D874" s="175" t="s">
        <v>5557</v>
      </c>
      <c r="E874" s="175" t="s">
        <v>16</v>
      </c>
      <c r="F874" s="175" t="s">
        <v>1762</v>
      </c>
      <c r="H874" s="175" t="s">
        <v>5814</v>
      </c>
    </row>
    <row r="875" spans="1:8" s="175" customFormat="1" x14ac:dyDescent="0.2">
      <c r="A875" s="175" t="s">
        <v>17261</v>
      </c>
      <c r="B875" s="175" t="s">
        <v>18732</v>
      </c>
      <c r="C875" s="175" t="s">
        <v>17544</v>
      </c>
      <c r="D875" s="175" t="s">
        <v>5557</v>
      </c>
      <c r="E875" s="175" t="s">
        <v>16</v>
      </c>
      <c r="F875" s="175" t="s">
        <v>1636</v>
      </c>
      <c r="H875" s="175" t="s">
        <v>5818</v>
      </c>
    </row>
    <row r="876" spans="1:8" s="175" customFormat="1" x14ac:dyDescent="0.2">
      <c r="A876" s="175" t="s">
        <v>17261</v>
      </c>
      <c r="B876" s="175" t="s">
        <v>18733</v>
      </c>
      <c r="C876" s="175" t="s">
        <v>17421</v>
      </c>
      <c r="D876" s="175" t="s">
        <v>5557</v>
      </c>
      <c r="E876" s="175" t="s">
        <v>16</v>
      </c>
      <c r="F876" s="175" t="s">
        <v>1584</v>
      </c>
      <c r="H876" s="175" t="s">
        <v>5820</v>
      </c>
    </row>
    <row r="877" spans="1:8" s="175" customFormat="1" x14ac:dyDescent="0.2">
      <c r="A877" s="175" t="s">
        <v>17261</v>
      </c>
      <c r="B877" s="175" t="s">
        <v>18734</v>
      </c>
      <c r="C877" s="175" t="s">
        <v>18735</v>
      </c>
      <c r="D877" s="175" t="s">
        <v>5557</v>
      </c>
      <c r="E877" s="175" t="s">
        <v>16</v>
      </c>
      <c r="F877" s="175" t="s">
        <v>1804</v>
      </c>
      <c r="H877" s="175" t="s">
        <v>5824</v>
      </c>
    </row>
    <row r="878" spans="1:8" s="175" customFormat="1" x14ac:dyDescent="0.2">
      <c r="A878" s="175" t="s">
        <v>17261</v>
      </c>
      <c r="B878" s="175" t="s">
        <v>18736</v>
      </c>
      <c r="C878" s="175" t="s">
        <v>18737</v>
      </c>
      <c r="D878" s="175" t="s">
        <v>5557</v>
      </c>
      <c r="E878" s="175" t="s">
        <v>16</v>
      </c>
      <c r="F878" s="175" t="s">
        <v>1815</v>
      </c>
      <c r="H878" s="175" t="s">
        <v>5828</v>
      </c>
    </row>
    <row r="879" spans="1:8" s="175" customFormat="1" x14ac:dyDescent="0.2">
      <c r="A879" s="175" t="s">
        <v>17261</v>
      </c>
      <c r="B879" s="175" t="s">
        <v>18738</v>
      </c>
      <c r="C879" s="175" t="s">
        <v>18739</v>
      </c>
      <c r="D879" s="175" t="s">
        <v>5557</v>
      </c>
      <c r="E879" s="175" t="s">
        <v>16</v>
      </c>
      <c r="F879" s="175" t="s">
        <v>1451</v>
      </c>
      <c r="H879" s="175" t="s">
        <v>5832</v>
      </c>
    </row>
    <row r="880" spans="1:8" s="175" customFormat="1" x14ac:dyDescent="0.2">
      <c r="A880" s="175" t="s">
        <v>17261</v>
      </c>
      <c r="B880" s="175" t="s">
        <v>18740</v>
      </c>
      <c r="C880" s="175" t="s">
        <v>18741</v>
      </c>
      <c r="D880" s="175" t="s">
        <v>5557</v>
      </c>
      <c r="E880" s="175" t="s">
        <v>16</v>
      </c>
      <c r="F880" s="175" t="s">
        <v>444</v>
      </c>
      <c r="H880" s="175" t="s">
        <v>5836</v>
      </c>
    </row>
    <row r="881" spans="1:8" s="175" customFormat="1" x14ac:dyDescent="0.2">
      <c r="A881" s="175" t="s">
        <v>17261</v>
      </c>
      <c r="B881" s="175" t="s">
        <v>18742</v>
      </c>
      <c r="C881" s="175" t="s">
        <v>18743</v>
      </c>
      <c r="D881" s="175" t="s">
        <v>5557</v>
      </c>
      <c r="E881" s="175" t="s">
        <v>16</v>
      </c>
      <c r="F881" s="175" t="s">
        <v>1840</v>
      </c>
      <c r="H881" s="175" t="s">
        <v>5840</v>
      </c>
    </row>
    <row r="882" spans="1:8" s="175" customFormat="1" x14ac:dyDescent="0.2">
      <c r="A882" s="175" t="s">
        <v>17261</v>
      </c>
      <c r="B882" s="175" t="s">
        <v>18744</v>
      </c>
      <c r="C882" s="175" t="s">
        <v>18745</v>
      </c>
      <c r="D882" s="175" t="s">
        <v>5557</v>
      </c>
      <c r="E882" s="175" t="s">
        <v>16</v>
      </c>
      <c r="F882" s="175" t="s">
        <v>1853</v>
      </c>
      <c r="H882" s="175" t="s">
        <v>5842</v>
      </c>
    </row>
    <row r="883" spans="1:8" s="175" customFormat="1" x14ac:dyDescent="0.2">
      <c r="A883" s="175" t="s">
        <v>17261</v>
      </c>
      <c r="B883" s="175" t="s">
        <v>18746</v>
      </c>
      <c r="C883" s="175" t="s">
        <v>18747</v>
      </c>
      <c r="D883" s="175" t="s">
        <v>5557</v>
      </c>
      <c r="E883" s="175" t="s">
        <v>16</v>
      </c>
      <c r="F883" s="175" t="s">
        <v>1864</v>
      </c>
      <c r="H883" s="175" t="s">
        <v>5846</v>
      </c>
    </row>
    <row r="884" spans="1:8" s="175" customFormat="1" x14ac:dyDescent="0.2">
      <c r="A884" s="175" t="s">
        <v>17261</v>
      </c>
      <c r="B884" s="175" t="s">
        <v>18748</v>
      </c>
      <c r="C884" s="175" t="s">
        <v>17556</v>
      </c>
      <c r="D884" s="175" t="s">
        <v>5557</v>
      </c>
      <c r="E884" s="175" t="s">
        <v>16</v>
      </c>
      <c r="F884" s="175" t="s">
        <v>756</v>
      </c>
      <c r="H884" s="175" t="s">
        <v>5850</v>
      </c>
    </row>
    <row r="885" spans="1:8" s="175" customFormat="1" x14ac:dyDescent="0.2">
      <c r="A885" s="175" t="s">
        <v>17261</v>
      </c>
      <c r="B885" s="175" t="s">
        <v>18749</v>
      </c>
      <c r="C885" s="175" t="s">
        <v>18750</v>
      </c>
      <c r="D885" s="175" t="s">
        <v>5557</v>
      </c>
      <c r="E885" s="175" t="s">
        <v>16</v>
      </c>
      <c r="F885" s="175" t="s">
        <v>1881</v>
      </c>
      <c r="H885" s="175" t="s">
        <v>5852</v>
      </c>
    </row>
    <row r="886" spans="1:8" s="175" customFormat="1" x14ac:dyDescent="0.2">
      <c r="A886" s="175" t="s">
        <v>17261</v>
      </c>
      <c r="B886" s="175" t="s">
        <v>18751</v>
      </c>
      <c r="C886" s="175" t="s">
        <v>18752</v>
      </c>
      <c r="D886" s="175" t="s">
        <v>5557</v>
      </c>
      <c r="E886" s="175" t="s">
        <v>16</v>
      </c>
      <c r="F886" s="175" t="s">
        <v>1889</v>
      </c>
      <c r="H886" s="175" t="s">
        <v>5854</v>
      </c>
    </row>
    <row r="887" spans="1:8" s="175" customFormat="1" x14ac:dyDescent="0.2">
      <c r="A887" s="175" t="s">
        <v>17261</v>
      </c>
      <c r="B887" s="175" t="s">
        <v>18753</v>
      </c>
      <c r="C887" s="175" t="s">
        <v>18754</v>
      </c>
      <c r="D887" s="175" t="s">
        <v>5557</v>
      </c>
      <c r="E887" s="175" t="s">
        <v>16</v>
      </c>
      <c r="F887" s="175" t="s">
        <v>1899</v>
      </c>
      <c r="H887" s="175" t="s">
        <v>5856</v>
      </c>
    </row>
    <row r="888" spans="1:8" s="175" customFormat="1" x14ac:dyDescent="0.2">
      <c r="A888" s="175" t="s">
        <v>17261</v>
      </c>
      <c r="B888" s="175" t="s">
        <v>18755</v>
      </c>
      <c r="C888" s="175" t="s">
        <v>18622</v>
      </c>
      <c r="D888" s="175" t="s">
        <v>5557</v>
      </c>
      <c r="E888" s="175" t="s">
        <v>16</v>
      </c>
      <c r="F888" s="175" t="s">
        <v>1906</v>
      </c>
      <c r="H888" s="175" t="s">
        <v>5860</v>
      </c>
    </row>
    <row r="889" spans="1:8" s="175" customFormat="1" x14ac:dyDescent="0.2">
      <c r="A889" s="175" t="s">
        <v>17261</v>
      </c>
      <c r="B889" s="175" t="s">
        <v>18756</v>
      </c>
      <c r="C889" s="175" t="s">
        <v>18231</v>
      </c>
      <c r="D889" s="175" t="s">
        <v>5557</v>
      </c>
      <c r="E889" s="175" t="s">
        <v>16</v>
      </c>
      <c r="F889" s="175" t="s">
        <v>783</v>
      </c>
      <c r="H889" s="175" t="s">
        <v>5864</v>
      </c>
    </row>
    <row r="890" spans="1:8" s="175" customFormat="1" x14ac:dyDescent="0.2">
      <c r="A890" s="175" t="s">
        <v>17261</v>
      </c>
      <c r="B890" s="175" t="s">
        <v>18757</v>
      </c>
      <c r="C890" s="175" t="s">
        <v>18758</v>
      </c>
      <c r="D890" s="175" t="s">
        <v>5557</v>
      </c>
      <c r="E890" s="175" t="s">
        <v>16</v>
      </c>
      <c r="F890" s="175" t="s">
        <v>1925</v>
      </c>
      <c r="H890" s="175" t="s">
        <v>5866</v>
      </c>
    </row>
    <row r="891" spans="1:8" s="175" customFormat="1" x14ac:dyDescent="0.2">
      <c r="A891" s="175" t="s">
        <v>17261</v>
      </c>
      <c r="B891" s="175" t="s">
        <v>18759</v>
      </c>
      <c r="C891" s="175" t="s">
        <v>52</v>
      </c>
      <c r="D891" s="175" t="s">
        <v>5557</v>
      </c>
      <c r="E891" s="175" t="s">
        <v>16</v>
      </c>
      <c r="F891" s="175" t="s">
        <v>271</v>
      </c>
      <c r="H891" s="175" t="s">
        <v>5870</v>
      </c>
    </row>
    <row r="892" spans="1:8" s="175" customFormat="1" x14ac:dyDescent="0.2">
      <c r="A892" s="175" t="s">
        <v>17261</v>
      </c>
      <c r="B892" s="175" t="s">
        <v>18760</v>
      </c>
      <c r="C892" s="175" t="s">
        <v>18234</v>
      </c>
      <c r="D892" s="175" t="s">
        <v>5557</v>
      </c>
      <c r="E892" s="175" t="s">
        <v>16</v>
      </c>
      <c r="F892" s="175" t="s">
        <v>975</v>
      </c>
      <c r="H892" s="175" t="s">
        <v>5874</v>
      </c>
    </row>
    <row r="893" spans="1:8" s="175" customFormat="1" x14ac:dyDescent="0.2">
      <c r="A893" s="175" t="s">
        <v>17261</v>
      </c>
      <c r="B893" s="175" t="s">
        <v>18761</v>
      </c>
      <c r="C893" s="175" t="s">
        <v>18762</v>
      </c>
      <c r="D893" s="175" t="s">
        <v>5557</v>
      </c>
      <c r="E893" s="175" t="s">
        <v>16</v>
      </c>
      <c r="F893" s="175" t="s">
        <v>1472</v>
      </c>
      <c r="H893" s="175" t="s">
        <v>5878</v>
      </c>
    </row>
    <row r="894" spans="1:8" s="175" customFormat="1" x14ac:dyDescent="0.2">
      <c r="A894" s="175" t="s">
        <v>17261</v>
      </c>
      <c r="B894" s="175" t="s">
        <v>18763</v>
      </c>
      <c r="C894" s="175" t="s">
        <v>17561</v>
      </c>
      <c r="D894" s="175" t="s">
        <v>5557</v>
      </c>
      <c r="E894" s="175" t="s">
        <v>16</v>
      </c>
      <c r="F894" s="175" t="s">
        <v>1789</v>
      </c>
      <c r="H894" s="175" t="s">
        <v>5882</v>
      </c>
    </row>
    <row r="895" spans="1:8" s="175" customFormat="1" x14ac:dyDescent="0.2">
      <c r="A895" s="175" t="s">
        <v>17261</v>
      </c>
      <c r="B895" s="175" t="s">
        <v>18764</v>
      </c>
      <c r="C895" s="175" t="s">
        <v>18765</v>
      </c>
      <c r="D895" s="175" t="s">
        <v>5557</v>
      </c>
      <c r="E895" s="175" t="s">
        <v>16</v>
      </c>
      <c r="F895" s="175" t="s">
        <v>1950</v>
      </c>
      <c r="H895" s="175" t="s">
        <v>5884</v>
      </c>
    </row>
    <row r="896" spans="1:8" s="175" customFormat="1" x14ac:dyDescent="0.2">
      <c r="A896" s="175" t="s">
        <v>17261</v>
      </c>
      <c r="B896" s="175" t="s">
        <v>18766</v>
      </c>
      <c r="C896" s="175" t="s">
        <v>18638</v>
      </c>
      <c r="D896" s="175" t="s">
        <v>6271</v>
      </c>
      <c r="E896" s="175" t="s">
        <v>18</v>
      </c>
      <c r="F896" s="175" t="s">
        <v>72</v>
      </c>
      <c r="H896" s="175" t="s">
        <v>6272</v>
      </c>
    </row>
    <row r="897" spans="1:8" s="175" customFormat="1" x14ac:dyDescent="0.2">
      <c r="A897" s="175" t="s">
        <v>17261</v>
      </c>
      <c r="B897" s="175" t="s">
        <v>18767</v>
      </c>
      <c r="C897" s="175" t="s">
        <v>18768</v>
      </c>
      <c r="D897" s="175" t="s">
        <v>6271</v>
      </c>
      <c r="E897" s="175" t="s">
        <v>18</v>
      </c>
      <c r="F897" s="175" t="s">
        <v>92</v>
      </c>
      <c r="H897" s="175" t="s">
        <v>6276</v>
      </c>
    </row>
    <row r="898" spans="1:8" s="175" customFormat="1" x14ac:dyDescent="0.2">
      <c r="A898" s="175" t="s">
        <v>17261</v>
      </c>
      <c r="B898" s="175" t="s">
        <v>18769</v>
      </c>
      <c r="C898" s="175" t="s">
        <v>18770</v>
      </c>
      <c r="D898" s="175" t="s">
        <v>6271</v>
      </c>
      <c r="E898" s="175" t="s">
        <v>18</v>
      </c>
      <c r="F898" s="175" t="s">
        <v>160</v>
      </c>
      <c r="H898" s="175" t="s">
        <v>6280</v>
      </c>
    </row>
    <row r="899" spans="1:8" s="175" customFormat="1" x14ac:dyDescent="0.2">
      <c r="A899" s="175" t="s">
        <v>17261</v>
      </c>
      <c r="B899" s="175" t="s">
        <v>18771</v>
      </c>
      <c r="C899" s="175" t="s">
        <v>18772</v>
      </c>
      <c r="D899" s="175" t="s">
        <v>6271</v>
      </c>
      <c r="E899" s="175" t="s">
        <v>18</v>
      </c>
      <c r="F899" s="175" t="s">
        <v>204</v>
      </c>
      <c r="H899" s="175" t="s">
        <v>6284</v>
      </c>
    </row>
    <row r="900" spans="1:8" s="175" customFormat="1" x14ac:dyDescent="0.2">
      <c r="A900" s="175" t="s">
        <v>17261</v>
      </c>
      <c r="B900" s="175" t="s">
        <v>18773</v>
      </c>
      <c r="C900" s="175" t="s">
        <v>18774</v>
      </c>
      <c r="D900" s="175" t="s">
        <v>6271</v>
      </c>
      <c r="E900" s="175" t="s">
        <v>18</v>
      </c>
      <c r="F900" s="175" t="s">
        <v>252</v>
      </c>
      <c r="H900" s="175" t="s">
        <v>6288</v>
      </c>
    </row>
    <row r="901" spans="1:8" s="175" customFormat="1" x14ac:dyDescent="0.2">
      <c r="A901" s="175" t="s">
        <v>17261</v>
      </c>
      <c r="B901" s="175" t="s">
        <v>18775</v>
      </c>
      <c r="C901" s="175" t="s">
        <v>18776</v>
      </c>
      <c r="D901" s="175" t="s">
        <v>6271</v>
      </c>
      <c r="E901" s="175" t="s">
        <v>18</v>
      </c>
      <c r="F901" s="175" t="s">
        <v>293</v>
      </c>
      <c r="H901" s="175" t="s">
        <v>6292</v>
      </c>
    </row>
    <row r="902" spans="1:8" s="175" customFormat="1" x14ac:dyDescent="0.2">
      <c r="A902" s="175" t="s">
        <v>17261</v>
      </c>
      <c r="B902" s="175" t="s">
        <v>18777</v>
      </c>
      <c r="C902" s="175" t="s">
        <v>18491</v>
      </c>
      <c r="D902" s="175" t="s">
        <v>6271</v>
      </c>
      <c r="E902" s="175" t="s">
        <v>18</v>
      </c>
      <c r="F902" s="175" t="s">
        <v>249</v>
      </c>
      <c r="H902" s="175" t="s">
        <v>6296</v>
      </c>
    </row>
    <row r="903" spans="1:8" s="175" customFormat="1" x14ac:dyDescent="0.2">
      <c r="A903" s="175" t="s">
        <v>17261</v>
      </c>
      <c r="B903" s="175" t="s">
        <v>18778</v>
      </c>
      <c r="C903" s="175" t="s">
        <v>17317</v>
      </c>
      <c r="D903" s="175" t="s">
        <v>6271</v>
      </c>
      <c r="E903" s="175" t="s">
        <v>18</v>
      </c>
      <c r="F903" s="175" t="s">
        <v>318</v>
      </c>
      <c r="H903" s="175" t="s">
        <v>6300</v>
      </c>
    </row>
    <row r="904" spans="1:8" s="175" customFormat="1" x14ac:dyDescent="0.2">
      <c r="A904" s="175" t="s">
        <v>17261</v>
      </c>
      <c r="B904" s="175" t="s">
        <v>18779</v>
      </c>
      <c r="C904" s="175" t="s">
        <v>18780</v>
      </c>
      <c r="D904" s="175" t="s">
        <v>6271</v>
      </c>
      <c r="E904" s="175" t="s">
        <v>18</v>
      </c>
      <c r="F904" s="175" t="s">
        <v>401</v>
      </c>
      <c r="H904" s="175" t="s">
        <v>6304</v>
      </c>
    </row>
    <row r="905" spans="1:8" s="175" customFormat="1" x14ac:dyDescent="0.2">
      <c r="A905" s="175" t="s">
        <v>17261</v>
      </c>
      <c r="B905" s="175" t="s">
        <v>18781</v>
      </c>
      <c r="C905" s="175" t="s">
        <v>18782</v>
      </c>
      <c r="D905" s="175" t="s">
        <v>6271</v>
      </c>
      <c r="E905" s="175" t="s">
        <v>18</v>
      </c>
      <c r="F905" s="175" t="s">
        <v>340</v>
      </c>
      <c r="H905" s="175" t="s">
        <v>6308</v>
      </c>
    </row>
    <row r="906" spans="1:8" s="175" customFormat="1" x14ac:dyDescent="0.2">
      <c r="A906" s="175" t="s">
        <v>17261</v>
      </c>
      <c r="B906" s="175" t="s">
        <v>18783</v>
      </c>
      <c r="C906" s="175" t="s">
        <v>17323</v>
      </c>
      <c r="D906" s="175" t="s">
        <v>6271</v>
      </c>
      <c r="E906" s="175" t="s">
        <v>18</v>
      </c>
      <c r="F906" s="175" t="s">
        <v>426</v>
      </c>
      <c r="H906" s="175" t="s">
        <v>6312</v>
      </c>
    </row>
    <row r="907" spans="1:8" s="175" customFormat="1" x14ac:dyDescent="0.2">
      <c r="A907" s="175" t="s">
        <v>17261</v>
      </c>
      <c r="B907" s="175" t="s">
        <v>18784</v>
      </c>
      <c r="C907" s="175" t="s">
        <v>17739</v>
      </c>
      <c r="D907" s="175" t="s">
        <v>6271</v>
      </c>
      <c r="E907" s="175" t="s">
        <v>18</v>
      </c>
      <c r="F907" s="175" t="s">
        <v>430</v>
      </c>
      <c r="H907" s="175" t="s">
        <v>6316</v>
      </c>
    </row>
    <row r="908" spans="1:8" s="175" customFormat="1" x14ac:dyDescent="0.2">
      <c r="A908" s="175" t="s">
        <v>17261</v>
      </c>
      <c r="B908" s="175" t="s">
        <v>18785</v>
      </c>
      <c r="C908" s="175" t="s">
        <v>17454</v>
      </c>
      <c r="D908" s="175" t="s">
        <v>6271</v>
      </c>
      <c r="E908" s="175" t="s">
        <v>18</v>
      </c>
      <c r="F908" s="175" t="s">
        <v>122</v>
      </c>
      <c r="H908" s="175" t="s">
        <v>6320</v>
      </c>
    </row>
    <row r="909" spans="1:8" s="175" customFormat="1" x14ac:dyDescent="0.2">
      <c r="A909" s="175" t="s">
        <v>17261</v>
      </c>
      <c r="B909" s="175" t="s">
        <v>18786</v>
      </c>
      <c r="C909" s="175" t="s">
        <v>17331</v>
      </c>
      <c r="D909" s="175" t="s">
        <v>6271</v>
      </c>
      <c r="E909" s="175" t="s">
        <v>18</v>
      </c>
      <c r="F909" s="175" t="s">
        <v>385</v>
      </c>
      <c r="H909" s="175" t="s">
        <v>6324</v>
      </c>
    </row>
    <row r="910" spans="1:8" s="175" customFormat="1" x14ac:dyDescent="0.2">
      <c r="A910" s="175" t="s">
        <v>17261</v>
      </c>
      <c r="B910" s="175" t="s">
        <v>18787</v>
      </c>
      <c r="C910" s="175" t="s">
        <v>18788</v>
      </c>
      <c r="D910" s="175" t="s">
        <v>6271</v>
      </c>
      <c r="E910" s="175" t="s">
        <v>18</v>
      </c>
      <c r="F910" s="175" t="s">
        <v>595</v>
      </c>
      <c r="H910" s="175" t="s">
        <v>6328</v>
      </c>
    </row>
    <row r="911" spans="1:8" s="175" customFormat="1" x14ac:dyDescent="0.2">
      <c r="A911" s="175" t="s">
        <v>17261</v>
      </c>
      <c r="B911" s="175" t="s">
        <v>18789</v>
      </c>
      <c r="C911" s="175" t="s">
        <v>18790</v>
      </c>
      <c r="D911" s="175" t="s">
        <v>6271</v>
      </c>
      <c r="E911" s="175" t="s">
        <v>18</v>
      </c>
      <c r="F911" s="175" t="s">
        <v>632</v>
      </c>
      <c r="H911" s="175" t="s">
        <v>6332</v>
      </c>
    </row>
    <row r="912" spans="1:8" s="175" customFormat="1" x14ac:dyDescent="0.2">
      <c r="A912" s="175" t="s">
        <v>17261</v>
      </c>
      <c r="B912" s="175" t="s">
        <v>18791</v>
      </c>
      <c r="C912" s="175" t="s">
        <v>18792</v>
      </c>
      <c r="D912" s="175" t="s">
        <v>6271</v>
      </c>
      <c r="E912" s="175" t="s">
        <v>18</v>
      </c>
      <c r="F912" s="175" t="s">
        <v>647</v>
      </c>
      <c r="H912" s="175" t="s">
        <v>6336</v>
      </c>
    </row>
    <row r="913" spans="1:8" s="175" customFormat="1" x14ac:dyDescent="0.2">
      <c r="A913" s="175" t="s">
        <v>17261</v>
      </c>
      <c r="B913" s="175" t="s">
        <v>18793</v>
      </c>
      <c r="C913" s="175" t="s">
        <v>18794</v>
      </c>
      <c r="D913" s="175" t="s">
        <v>6271</v>
      </c>
      <c r="E913" s="175" t="s">
        <v>18</v>
      </c>
      <c r="F913" s="175" t="s">
        <v>693</v>
      </c>
      <c r="H913" s="175" t="s">
        <v>6340</v>
      </c>
    </row>
    <row r="914" spans="1:8" s="175" customFormat="1" x14ac:dyDescent="0.2">
      <c r="A914" s="175" t="s">
        <v>17261</v>
      </c>
      <c r="B914" s="175" t="s">
        <v>18795</v>
      </c>
      <c r="C914" s="175" t="s">
        <v>17466</v>
      </c>
      <c r="D914" s="175" t="s">
        <v>6271</v>
      </c>
      <c r="E914" s="175" t="s">
        <v>18</v>
      </c>
      <c r="F914" s="175" t="s">
        <v>518</v>
      </c>
      <c r="H914" s="175" t="s">
        <v>6344</v>
      </c>
    </row>
    <row r="915" spans="1:8" s="175" customFormat="1" x14ac:dyDescent="0.2">
      <c r="A915" s="175" t="s">
        <v>17261</v>
      </c>
      <c r="B915" s="175" t="s">
        <v>18796</v>
      </c>
      <c r="C915" s="175" t="s">
        <v>18056</v>
      </c>
      <c r="D915" s="175" t="s">
        <v>6271</v>
      </c>
      <c r="E915" s="175" t="s">
        <v>18</v>
      </c>
      <c r="F915" s="175" t="s">
        <v>631</v>
      </c>
      <c r="H915" s="175" t="s">
        <v>6348</v>
      </c>
    </row>
    <row r="916" spans="1:8" s="175" customFormat="1" x14ac:dyDescent="0.2">
      <c r="A916" s="175" t="s">
        <v>17261</v>
      </c>
      <c r="B916" s="175" t="s">
        <v>18797</v>
      </c>
      <c r="C916" s="175" t="s">
        <v>18304</v>
      </c>
      <c r="D916" s="175" t="s">
        <v>6271</v>
      </c>
      <c r="E916" s="175" t="s">
        <v>18</v>
      </c>
      <c r="F916" s="175" t="s">
        <v>779</v>
      </c>
      <c r="H916" s="175" t="s">
        <v>6352</v>
      </c>
    </row>
    <row r="917" spans="1:8" s="175" customFormat="1" x14ac:dyDescent="0.2">
      <c r="A917" s="175" t="s">
        <v>17261</v>
      </c>
      <c r="B917" s="175" t="s">
        <v>18798</v>
      </c>
      <c r="C917" s="175" t="s">
        <v>18799</v>
      </c>
      <c r="D917" s="175" t="s">
        <v>6271</v>
      </c>
      <c r="E917" s="175" t="s">
        <v>18</v>
      </c>
      <c r="F917" s="175" t="s">
        <v>805</v>
      </c>
      <c r="H917" s="175" t="s">
        <v>6356</v>
      </c>
    </row>
    <row r="918" spans="1:8" s="175" customFormat="1" x14ac:dyDescent="0.2">
      <c r="A918" s="175" t="s">
        <v>17261</v>
      </c>
      <c r="B918" s="175" t="s">
        <v>18800</v>
      </c>
      <c r="C918" s="175" t="s">
        <v>17757</v>
      </c>
      <c r="D918" s="175" t="s">
        <v>6271</v>
      </c>
      <c r="E918" s="175" t="s">
        <v>18</v>
      </c>
      <c r="F918" s="175" t="s">
        <v>169</v>
      </c>
      <c r="H918" s="175" t="s">
        <v>6360</v>
      </c>
    </row>
    <row r="919" spans="1:8" s="175" customFormat="1" x14ac:dyDescent="0.2">
      <c r="A919" s="175" t="s">
        <v>17261</v>
      </c>
      <c r="B919" s="175" t="s">
        <v>18801</v>
      </c>
      <c r="C919" s="175" t="s">
        <v>18519</v>
      </c>
      <c r="D919" s="175" t="s">
        <v>6271</v>
      </c>
      <c r="E919" s="175" t="s">
        <v>18</v>
      </c>
      <c r="F919" s="175" t="s">
        <v>859</v>
      </c>
      <c r="H919" s="175" t="s">
        <v>6364</v>
      </c>
    </row>
    <row r="920" spans="1:8" s="175" customFormat="1" x14ac:dyDescent="0.2">
      <c r="A920" s="175" t="s">
        <v>17261</v>
      </c>
      <c r="B920" s="175" t="s">
        <v>18802</v>
      </c>
      <c r="C920" s="175" t="s">
        <v>18803</v>
      </c>
      <c r="D920" s="175" t="s">
        <v>6271</v>
      </c>
      <c r="E920" s="175" t="s">
        <v>18</v>
      </c>
      <c r="F920" s="175" t="s">
        <v>867</v>
      </c>
      <c r="H920" s="175" t="s">
        <v>6368</v>
      </c>
    </row>
    <row r="921" spans="1:8" s="175" customFormat="1" x14ac:dyDescent="0.2">
      <c r="A921" s="175" t="s">
        <v>17261</v>
      </c>
      <c r="B921" s="175" t="s">
        <v>18804</v>
      </c>
      <c r="C921" s="175" t="s">
        <v>18805</v>
      </c>
      <c r="D921" s="175" t="s">
        <v>6271</v>
      </c>
      <c r="E921" s="175" t="s">
        <v>18</v>
      </c>
      <c r="F921" s="175" t="s">
        <v>840</v>
      </c>
      <c r="H921" s="175" t="s">
        <v>6372</v>
      </c>
    </row>
    <row r="922" spans="1:8" s="175" customFormat="1" x14ac:dyDescent="0.2">
      <c r="A922" s="175" t="s">
        <v>17261</v>
      </c>
      <c r="B922" s="175" t="s">
        <v>18806</v>
      </c>
      <c r="C922" s="175" t="s">
        <v>18807</v>
      </c>
      <c r="D922" s="175" t="s">
        <v>6271</v>
      </c>
      <c r="E922" s="175" t="s">
        <v>18</v>
      </c>
      <c r="F922" s="175" t="s">
        <v>934</v>
      </c>
      <c r="H922" s="175" t="s">
        <v>6376</v>
      </c>
    </row>
    <row r="923" spans="1:8" s="175" customFormat="1" x14ac:dyDescent="0.2">
      <c r="A923" s="175" t="s">
        <v>17261</v>
      </c>
      <c r="B923" s="175" t="s">
        <v>18808</v>
      </c>
      <c r="C923" s="175" t="s">
        <v>18809</v>
      </c>
      <c r="D923" s="175" t="s">
        <v>6271</v>
      </c>
      <c r="E923" s="175" t="s">
        <v>18</v>
      </c>
      <c r="F923" s="175" t="s">
        <v>958</v>
      </c>
      <c r="H923" s="175" t="s">
        <v>6380</v>
      </c>
    </row>
    <row r="924" spans="1:8" s="175" customFormat="1" x14ac:dyDescent="0.2">
      <c r="A924" s="175" t="s">
        <v>17261</v>
      </c>
      <c r="B924" s="175" t="s">
        <v>18810</v>
      </c>
      <c r="C924" s="175" t="s">
        <v>18523</v>
      </c>
      <c r="D924" s="175" t="s">
        <v>6271</v>
      </c>
      <c r="E924" s="175" t="s">
        <v>18</v>
      </c>
      <c r="F924" s="175" t="s">
        <v>933</v>
      </c>
      <c r="H924" s="175" t="s">
        <v>6384</v>
      </c>
    </row>
    <row r="925" spans="1:8" s="175" customFormat="1" x14ac:dyDescent="0.2">
      <c r="A925" s="175" t="s">
        <v>17261</v>
      </c>
      <c r="B925" s="175" t="s">
        <v>18811</v>
      </c>
      <c r="C925" s="175" t="s">
        <v>17363</v>
      </c>
      <c r="D925" s="175" t="s">
        <v>6271</v>
      </c>
      <c r="E925" s="175" t="s">
        <v>18</v>
      </c>
      <c r="F925" s="175" t="s">
        <v>207</v>
      </c>
      <c r="H925" s="175" t="s">
        <v>6388</v>
      </c>
    </row>
    <row r="926" spans="1:8" s="175" customFormat="1" x14ac:dyDescent="0.2">
      <c r="A926" s="175" t="s">
        <v>17261</v>
      </c>
      <c r="B926" s="175" t="s">
        <v>18812</v>
      </c>
      <c r="C926" s="175" t="s">
        <v>18813</v>
      </c>
      <c r="D926" s="175" t="s">
        <v>6271</v>
      </c>
      <c r="E926" s="175" t="s">
        <v>18</v>
      </c>
      <c r="F926" s="175" t="s">
        <v>1028</v>
      </c>
      <c r="H926" s="175" t="s">
        <v>6392</v>
      </c>
    </row>
    <row r="927" spans="1:8" s="175" customFormat="1" x14ac:dyDescent="0.2">
      <c r="A927" s="175" t="s">
        <v>17261</v>
      </c>
      <c r="B927" s="175" t="s">
        <v>18814</v>
      </c>
      <c r="C927" s="175" t="s">
        <v>18815</v>
      </c>
      <c r="D927" s="175" t="s">
        <v>6271</v>
      </c>
      <c r="E927" s="175" t="s">
        <v>18</v>
      </c>
      <c r="F927" s="175" t="s">
        <v>1051</v>
      </c>
      <c r="H927" s="175" t="s">
        <v>6396</v>
      </c>
    </row>
    <row r="928" spans="1:8" s="175" customFormat="1" x14ac:dyDescent="0.2">
      <c r="A928" s="175" t="s">
        <v>17261</v>
      </c>
      <c r="B928" s="175" t="s">
        <v>18816</v>
      </c>
      <c r="C928" s="175" t="s">
        <v>17585</v>
      </c>
      <c r="D928" s="175" t="s">
        <v>6271</v>
      </c>
      <c r="E928" s="175" t="s">
        <v>18</v>
      </c>
      <c r="F928" s="175" t="s">
        <v>242</v>
      </c>
      <c r="H928" s="175" t="s">
        <v>6400</v>
      </c>
    </row>
    <row r="929" spans="1:8" s="175" customFormat="1" x14ac:dyDescent="0.2">
      <c r="A929" s="175" t="s">
        <v>17261</v>
      </c>
      <c r="B929" s="175" t="s">
        <v>18817</v>
      </c>
      <c r="C929" s="175" t="s">
        <v>17484</v>
      </c>
      <c r="D929" s="175" t="s">
        <v>6271</v>
      </c>
      <c r="E929" s="175" t="s">
        <v>18</v>
      </c>
      <c r="F929" s="175" t="s">
        <v>446</v>
      </c>
      <c r="H929" s="175" t="s">
        <v>6404</v>
      </c>
    </row>
    <row r="930" spans="1:8" s="175" customFormat="1" x14ac:dyDescent="0.2">
      <c r="A930" s="175" t="s">
        <v>17261</v>
      </c>
      <c r="B930" s="175" t="s">
        <v>18818</v>
      </c>
      <c r="C930" s="175" t="s">
        <v>18819</v>
      </c>
      <c r="D930" s="175" t="s">
        <v>6271</v>
      </c>
      <c r="E930" s="175" t="s">
        <v>18</v>
      </c>
      <c r="F930" s="175" t="s">
        <v>1120</v>
      </c>
      <c r="H930" s="175" t="s">
        <v>6408</v>
      </c>
    </row>
    <row r="931" spans="1:8" s="175" customFormat="1" x14ac:dyDescent="0.2">
      <c r="A931" s="175" t="s">
        <v>17261</v>
      </c>
      <c r="B931" s="175" t="s">
        <v>18820</v>
      </c>
      <c r="C931" s="175" t="s">
        <v>18821</v>
      </c>
      <c r="D931" s="175" t="s">
        <v>6271</v>
      </c>
      <c r="E931" s="175" t="s">
        <v>18</v>
      </c>
      <c r="F931" s="175" t="s">
        <v>1144</v>
      </c>
      <c r="H931" s="175" t="s">
        <v>6412</v>
      </c>
    </row>
    <row r="932" spans="1:8" s="175" customFormat="1" x14ac:dyDescent="0.2">
      <c r="A932" s="175" t="s">
        <v>17261</v>
      </c>
      <c r="B932" s="175" t="s">
        <v>18822</v>
      </c>
      <c r="C932" s="175" t="s">
        <v>18823</v>
      </c>
      <c r="D932" s="175" t="s">
        <v>6271</v>
      </c>
      <c r="E932" s="175" t="s">
        <v>18</v>
      </c>
      <c r="F932" s="175" t="s">
        <v>869</v>
      </c>
      <c r="H932" s="175" t="s">
        <v>6416</v>
      </c>
    </row>
    <row r="933" spans="1:8" s="175" customFormat="1" x14ac:dyDescent="0.2">
      <c r="A933" s="175" t="s">
        <v>17261</v>
      </c>
      <c r="B933" s="175" t="s">
        <v>18824</v>
      </c>
      <c r="C933" s="175" t="s">
        <v>17904</v>
      </c>
      <c r="D933" s="175" t="s">
        <v>6271</v>
      </c>
      <c r="E933" s="175" t="s">
        <v>18</v>
      </c>
      <c r="F933" s="175" t="s">
        <v>785</v>
      </c>
      <c r="H933" s="175" t="s">
        <v>6420</v>
      </c>
    </row>
    <row r="934" spans="1:8" s="175" customFormat="1" x14ac:dyDescent="0.2">
      <c r="A934" s="175" t="s">
        <v>17261</v>
      </c>
      <c r="B934" s="175" t="s">
        <v>18825</v>
      </c>
      <c r="C934" s="175" t="s">
        <v>18826</v>
      </c>
      <c r="D934" s="175" t="s">
        <v>6271</v>
      </c>
      <c r="E934" s="175" t="s">
        <v>18</v>
      </c>
      <c r="F934" s="175" t="s">
        <v>1014</v>
      </c>
      <c r="H934" s="175" t="s">
        <v>6424</v>
      </c>
    </row>
    <row r="935" spans="1:8" s="175" customFormat="1" x14ac:dyDescent="0.2">
      <c r="A935" s="175" t="s">
        <v>17261</v>
      </c>
      <c r="B935" s="175" t="s">
        <v>18827</v>
      </c>
      <c r="C935" s="175" t="s">
        <v>18828</v>
      </c>
      <c r="D935" s="175" t="s">
        <v>6271</v>
      </c>
      <c r="E935" s="175" t="s">
        <v>18</v>
      </c>
      <c r="F935" s="175" t="s">
        <v>1230</v>
      </c>
      <c r="H935" s="175" t="s">
        <v>6426</v>
      </c>
    </row>
    <row r="936" spans="1:8" s="175" customFormat="1" x14ac:dyDescent="0.2">
      <c r="A936" s="175" t="s">
        <v>17261</v>
      </c>
      <c r="B936" s="175" t="s">
        <v>18829</v>
      </c>
      <c r="C936" s="175" t="s">
        <v>18830</v>
      </c>
      <c r="D936" s="175" t="s">
        <v>6271</v>
      </c>
      <c r="E936" s="175" t="s">
        <v>18</v>
      </c>
      <c r="F936" s="175" t="s">
        <v>1037</v>
      </c>
      <c r="H936" s="175" t="s">
        <v>6430</v>
      </c>
    </row>
    <row r="937" spans="1:8" s="175" customFormat="1" x14ac:dyDescent="0.2">
      <c r="A937" s="175" t="s">
        <v>17261</v>
      </c>
      <c r="B937" s="175" t="s">
        <v>18831</v>
      </c>
      <c r="C937" s="175" t="s">
        <v>18832</v>
      </c>
      <c r="D937" s="175" t="s">
        <v>6271</v>
      </c>
      <c r="E937" s="175" t="s">
        <v>18</v>
      </c>
      <c r="F937" s="175" t="s">
        <v>1269</v>
      </c>
      <c r="H937" s="175" t="s">
        <v>6434</v>
      </c>
    </row>
    <row r="938" spans="1:8" s="175" customFormat="1" x14ac:dyDescent="0.2">
      <c r="A938" s="175" t="s">
        <v>17261</v>
      </c>
      <c r="B938" s="175" t="s">
        <v>18833</v>
      </c>
      <c r="C938" s="175" t="s">
        <v>17375</v>
      </c>
      <c r="D938" s="175" t="s">
        <v>6271</v>
      </c>
      <c r="E938" s="175" t="s">
        <v>18</v>
      </c>
      <c r="F938" s="175" t="s">
        <v>609</v>
      </c>
      <c r="H938" s="175" t="s">
        <v>6438</v>
      </c>
    </row>
    <row r="939" spans="1:8" s="175" customFormat="1" x14ac:dyDescent="0.2">
      <c r="A939" s="175" t="s">
        <v>17261</v>
      </c>
      <c r="B939" s="175" t="s">
        <v>18834</v>
      </c>
      <c r="C939" s="175" t="s">
        <v>17377</v>
      </c>
      <c r="D939" s="175" t="s">
        <v>6271</v>
      </c>
      <c r="E939" s="175" t="s">
        <v>18</v>
      </c>
      <c r="F939" s="175" t="s">
        <v>648</v>
      </c>
      <c r="H939" s="175" t="s">
        <v>6440</v>
      </c>
    </row>
    <row r="940" spans="1:8" s="175" customFormat="1" x14ac:dyDescent="0.2">
      <c r="A940" s="175" t="s">
        <v>17261</v>
      </c>
      <c r="B940" s="175" t="s">
        <v>18835</v>
      </c>
      <c r="C940" s="175" t="s">
        <v>18836</v>
      </c>
      <c r="D940" s="175" t="s">
        <v>6271</v>
      </c>
      <c r="E940" s="175" t="s">
        <v>18</v>
      </c>
      <c r="F940" s="175" t="s">
        <v>1327</v>
      </c>
      <c r="H940" s="175" t="s">
        <v>6444</v>
      </c>
    </row>
    <row r="941" spans="1:8" s="175" customFormat="1" x14ac:dyDescent="0.2">
      <c r="A941" s="175" t="s">
        <v>17261</v>
      </c>
      <c r="B941" s="175" t="s">
        <v>18837</v>
      </c>
      <c r="C941" s="175" t="s">
        <v>17499</v>
      </c>
      <c r="D941" s="175" t="s">
        <v>6271</v>
      </c>
      <c r="E941" s="175" t="s">
        <v>18</v>
      </c>
      <c r="F941" s="175" t="s">
        <v>457</v>
      </c>
      <c r="H941" s="175" t="s">
        <v>6448</v>
      </c>
    </row>
    <row r="942" spans="1:8" s="175" customFormat="1" x14ac:dyDescent="0.2">
      <c r="A942" s="175" t="s">
        <v>17261</v>
      </c>
      <c r="B942" s="175" t="s">
        <v>18838</v>
      </c>
      <c r="C942" s="175" t="s">
        <v>18839</v>
      </c>
      <c r="D942" s="175" t="s">
        <v>6271</v>
      </c>
      <c r="E942" s="175" t="s">
        <v>18</v>
      </c>
      <c r="F942" s="175" t="s">
        <v>1369</v>
      </c>
      <c r="H942" s="175" t="s">
        <v>6452</v>
      </c>
    </row>
    <row r="943" spans="1:8" s="175" customFormat="1" x14ac:dyDescent="0.2">
      <c r="A943" s="175" t="s">
        <v>17261</v>
      </c>
      <c r="B943" s="175" t="s">
        <v>18840</v>
      </c>
      <c r="C943" s="175" t="s">
        <v>18841</v>
      </c>
      <c r="D943" s="175" t="s">
        <v>6271</v>
      </c>
      <c r="E943" s="175" t="s">
        <v>18</v>
      </c>
      <c r="F943" s="175" t="s">
        <v>1386</v>
      </c>
      <c r="H943" s="175" t="s">
        <v>6456</v>
      </c>
    </row>
    <row r="944" spans="1:8" s="175" customFormat="1" x14ac:dyDescent="0.2">
      <c r="A944" s="175" t="s">
        <v>17261</v>
      </c>
      <c r="B944" s="175" t="s">
        <v>18842</v>
      </c>
      <c r="C944" s="175" t="s">
        <v>17781</v>
      </c>
      <c r="D944" s="175" t="s">
        <v>6271</v>
      </c>
      <c r="E944" s="175" t="s">
        <v>18</v>
      </c>
      <c r="F944" s="175" t="s">
        <v>1048</v>
      </c>
      <c r="H944" s="175" t="s">
        <v>6460</v>
      </c>
    </row>
    <row r="945" spans="1:8" s="175" customFormat="1" x14ac:dyDescent="0.2">
      <c r="A945" s="175" t="s">
        <v>17261</v>
      </c>
      <c r="B945" s="175" t="s">
        <v>18843</v>
      </c>
      <c r="C945" s="175" t="s">
        <v>18844</v>
      </c>
      <c r="D945" s="175" t="s">
        <v>6271</v>
      </c>
      <c r="E945" s="175" t="s">
        <v>18</v>
      </c>
      <c r="F945" s="175" t="s">
        <v>1425</v>
      </c>
      <c r="H945" s="175" t="s">
        <v>6464</v>
      </c>
    </row>
    <row r="946" spans="1:8" s="175" customFormat="1" x14ac:dyDescent="0.2">
      <c r="A946" s="175" t="s">
        <v>17261</v>
      </c>
      <c r="B946" s="175" t="s">
        <v>18845</v>
      </c>
      <c r="C946" s="175" t="s">
        <v>18846</v>
      </c>
      <c r="D946" s="175" t="s">
        <v>6271</v>
      </c>
      <c r="E946" s="175" t="s">
        <v>18</v>
      </c>
      <c r="F946" s="175" t="s">
        <v>761</v>
      </c>
      <c r="H946" s="175" t="s">
        <v>6468</v>
      </c>
    </row>
    <row r="947" spans="1:8" s="175" customFormat="1" x14ac:dyDescent="0.2">
      <c r="A947" s="175" t="s">
        <v>17261</v>
      </c>
      <c r="B947" s="175" t="s">
        <v>18847</v>
      </c>
      <c r="C947" s="175" t="s">
        <v>18848</v>
      </c>
      <c r="D947" s="175" t="s">
        <v>6271</v>
      </c>
      <c r="E947" s="175" t="s">
        <v>18</v>
      </c>
      <c r="F947" s="175" t="s">
        <v>1466</v>
      </c>
      <c r="H947" s="175" t="s">
        <v>6470</v>
      </c>
    </row>
    <row r="948" spans="1:8" s="175" customFormat="1" x14ac:dyDescent="0.2">
      <c r="A948" s="175" t="s">
        <v>17261</v>
      </c>
      <c r="B948" s="175" t="s">
        <v>18849</v>
      </c>
      <c r="C948" s="175" t="s">
        <v>17505</v>
      </c>
      <c r="D948" s="175" t="s">
        <v>6271</v>
      </c>
      <c r="E948" s="175" t="s">
        <v>18</v>
      </c>
      <c r="F948" s="175" t="s">
        <v>365</v>
      </c>
      <c r="H948" s="175" t="s">
        <v>6474</v>
      </c>
    </row>
    <row r="949" spans="1:8" s="175" customFormat="1" x14ac:dyDescent="0.2">
      <c r="A949" s="175" t="s">
        <v>17261</v>
      </c>
      <c r="B949" s="175" t="s">
        <v>18850</v>
      </c>
      <c r="C949" s="175" t="s">
        <v>18341</v>
      </c>
      <c r="D949" s="175" t="s">
        <v>6271</v>
      </c>
      <c r="E949" s="175" t="s">
        <v>18</v>
      </c>
      <c r="F949" s="175" t="s">
        <v>813</v>
      </c>
      <c r="H949" s="175" t="s">
        <v>6476</v>
      </c>
    </row>
    <row r="950" spans="1:8" s="175" customFormat="1" x14ac:dyDescent="0.2">
      <c r="A950" s="175" t="s">
        <v>17261</v>
      </c>
      <c r="B950" s="175" t="s">
        <v>18851</v>
      </c>
      <c r="C950" s="175" t="s">
        <v>17509</v>
      </c>
      <c r="D950" s="175" t="s">
        <v>6271</v>
      </c>
      <c r="E950" s="175" t="s">
        <v>18</v>
      </c>
      <c r="F950" s="175" t="s">
        <v>849</v>
      </c>
      <c r="H950" s="175" t="s">
        <v>6480</v>
      </c>
    </row>
    <row r="951" spans="1:8" s="175" customFormat="1" x14ac:dyDescent="0.2">
      <c r="A951" s="175" t="s">
        <v>17261</v>
      </c>
      <c r="B951" s="175" t="s">
        <v>18852</v>
      </c>
      <c r="C951" s="175" t="s">
        <v>18347</v>
      </c>
      <c r="D951" s="175" t="s">
        <v>6271</v>
      </c>
      <c r="E951" s="175" t="s">
        <v>18</v>
      </c>
      <c r="F951" s="175" t="s">
        <v>443</v>
      </c>
      <c r="H951" s="175" t="s">
        <v>6484</v>
      </c>
    </row>
    <row r="952" spans="1:8" s="175" customFormat="1" x14ac:dyDescent="0.2">
      <c r="A952" s="175" t="s">
        <v>17261</v>
      </c>
      <c r="B952" s="175" t="s">
        <v>18853</v>
      </c>
      <c r="C952" s="175" t="s">
        <v>18854</v>
      </c>
      <c r="D952" s="175" t="s">
        <v>6271</v>
      </c>
      <c r="E952" s="175" t="s">
        <v>18</v>
      </c>
      <c r="F952" s="175" t="s">
        <v>1322</v>
      </c>
      <c r="H952" s="175" t="s">
        <v>6488</v>
      </c>
    </row>
    <row r="953" spans="1:8" s="175" customFormat="1" x14ac:dyDescent="0.2">
      <c r="A953" s="175" t="s">
        <v>17261</v>
      </c>
      <c r="B953" s="175" t="s">
        <v>18855</v>
      </c>
      <c r="C953" s="175" t="s">
        <v>17397</v>
      </c>
      <c r="D953" s="175" t="s">
        <v>6271</v>
      </c>
      <c r="E953" s="175" t="s">
        <v>18</v>
      </c>
      <c r="F953" s="175" t="s">
        <v>866</v>
      </c>
      <c r="H953" s="175" t="s">
        <v>6492</v>
      </c>
    </row>
    <row r="954" spans="1:8" s="175" customFormat="1" x14ac:dyDescent="0.2">
      <c r="A954" s="175" t="s">
        <v>17261</v>
      </c>
      <c r="B954" s="175" t="s">
        <v>18856</v>
      </c>
      <c r="C954" s="175" t="s">
        <v>17399</v>
      </c>
      <c r="D954" s="175" t="s">
        <v>6271</v>
      </c>
      <c r="E954" s="175" t="s">
        <v>18</v>
      </c>
      <c r="F954" s="175" t="s">
        <v>924</v>
      </c>
      <c r="H954" s="175" t="s">
        <v>6496</v>
      </c>
    </row>
    <row r="955" spans="1:8" s="175" customFormat="1" x14ac:dyDescent="0.2">
      <c r="A955" s="175" t="s">
        <v>17261</v>
      </c>
      <c r="B955" s="175" t="s">
        <v>18857</v>
      </c>
      <c r="C955" s="175" t="s">
        <v>18858</v>
      </c>
      <c r="D955" s="175" t="s">
        <v>6271</v>
      </c>
      <c r="E955" s="175" t="s">
        <v>18</v>
      </c>
      <c r="F955" s="175" t="s">
        <v>1356</v>
      </c>
      <c r="H955" s="175" t="s">
        <v>6500</v>
      </c>
    </row>
    <row r="956" spans="1:8" s="175" customFormat="1" x14ac:dyDescent="0.2">
      <c r="A956" s="175" t="s">
        <v>17261</v>
      </c>
      <c r="B956" s="175" t="s">
        <v>18859</v>
      </c>
      <c r="C956" s="175" t="s">
        <v>18704</v>
      </c>
      <c r="D956" s="175" t="s">
        <v>6271</v>
      </c>
      <c r="E956" s="175" t="s">
        <v>18</v>
      </c>
      <c r="F956" s="175" t="s">
        <v>1465</v>
      </c>
      <c r="H956" s="175" t="s">
        <v>6502</v>
      </c>
    </row>
    <row r="957" spans="1:8" s="175" customFormat="1" x14ac:dyDescent="0.2">
      <c r="A957" s="175" t="s">
        <v>17261</v>
      </c>
      <c r="B957" s="175" t="s">
        <v>18860</v>
      </c>
      <c r="C957" s="175" t="s">
        <v>18151</v>
      </c>
      <c r="D957" s="175" t="s">
        <v>6271</v>
      </c>
      <c r="E957" s="175" t="s">
        <v>18</v>
      </c>
      <c r="F957" s="175" t="s">
        <v>1622</v>
      </c>
      <c r="H957" s="175" t="s">
        <v>6506</v>
      </c>
    </row>
    <row r="958" spans="1:8" s="175" customFormat="1" x14ac:dyDescent="0.2">
      <c r="A958" s="175" t="s">
        <v>17261</v>
      </c>
      <c r="B958" s="175" t="s">
        <v>18861</v>
      </c>
      <c r="C958" s="175" t="s">
        <v>17405</v>
      </c>
      <c r="D958" s="175" t="s">
        <v>6271</v>
      </c>
      <c r="E958" s="175" t="s">
        <v>18</v>
      </c>
      <c r="F958" s="175" t="s">
        <v>598</v>
      </c>
      <c r="H958" s="175" t="s">
        <v>6510</v>
      </c>
    </row>
    <row r="959" spans="1:8" s="175" customFormat="1" x14ac:dyDescent="0.2">
      <c r="A959" s="175" t="s">
        <v>17261</v>
      </c>
      <c r="B959" s="175" t="s">
        <v>18862</v>
      </c>
      <c r="C959" s="175" t="s">
        <v>18863</v>
      </c>
      <c r="D959" s="175" t="s">
        <v>6271</v>
      </c>
      <c r="E959" s="175" t="s">
        <v>18</v>
      </c>
      <c r="F959" s="175" t="s">
        <v>572</v>
      </c>
      <c r="H959" s="175" t="s">
        <v>6514</v>
      </c>
    </row>
    <row r="960" spans="1:8" s="175" customFormat="1" x14ac:dyDescent="0.2">
      <c r="A960" s="175" t="s">
        <v>17261</v>
      </c>
      <c r="B960" s="175" t="s">
        <v>18864</v>
      </c>
      <c r="C960" s="175" t="s">
        <v>18865</v>
      </c>
      <c r="D960" s="175" t="s">
        <v>6271</v>
      </c>
      <c r="E960" s="175" t="s">
        <v>18</v>
      </c>
      <c r="F960" s="175" t="s">
        <v>1012</v>
      </c>
      <c r="H960" s="175" t="s">
        <v>6518</v>
      </c>
    </row>
    <row r="961" spans="1:8" s="175" customFormat="1" x14ac:dyDescent="0.2">
      <c r="A961" s="175" t="s">
        <v>17261</v>
      </c>
      <c r="B961" s="175" t="s">
        <v>18866</v>
      </c>
      <c r="C961" s="175" t="s">
        <v>18867</v>
      </c>
      <c r="D961" s="175" t="s">
        <v>6271</v>
      </c>
      <c r="E961" s="175" t="s">
        <v>18</v>
      </c>
      <c r="F961" s="175" t="s">
        <v>1672</v>
      </c>
      <c r="H961" s="175" t="s">
        <v>6522</v>
      </c>
    </row>
    <row r="962" spans="1:8" s="175" customFormat="1" x14ac:dyDescent="0.2">
      <c r="A962" s="175" t="s">
        <v>17261</v>
      </c>
      <c r="B962" s="175" t="s">
        <v>18868</v>
      </c>
      <c r="C962" s="175" t="s">
        <v>18869</v>
      </c>
      <c r="D962" s="175" t="s">
        <v>6271</v>
      </c>
      <c r="E962" s="175" t="s">
        <v>18</v>
      </c>
      <c r="F962" s="175" t="s">
        <v>1714</v>
      </c>
      <c r="H962" s="175" t="s">
        <v>6526</v>
      </c>
    </row>
    <row r="963" spans="1:8" s="175" customFormat="1" x14ac:dyDescent="0.2">
      <c r="A963" s="175" t="s">
        <v>17261</v>
      </c>
      <c r="B963" s="175" t="s">
        <v>18870</v>
      </c>
      <c r="C963" s="175" t="s">
        <v>18871</v>
      </c>
      <c r="D963" s="175" t="s">
        <v>6271</v>
      </c>
      <c r="E963" s="175" t="s">
        <v>18</v>
      </c>
      <c r="F963" s="175" t="s">
        <v>1725</v>
      </c>
      <c r="H963" s="175" t="s">
        <v>6530</v>
      </c>
    </row>
    <row r="964" spans="1:8" s="175" customFormat="1" x14ac:dyDescent="0.2">
      <c r="A964" s="175" t="s">
        <v>17261</v>
      </c>
      <c r="B964" s="175" t="s">
        <v>18872</v>
      </c>
      <c r="C964" s="175" t="s">
        <v>18873</v>
      </c>
      <c r="D964" s="175" t="s">
        <v>6271</v>
      </c>
      <c r="E964" s="175" t="s">
        <v>18</v>
      </c>
      <c r="F964" s="175" t="s">
        <v>1738</v>
      </c>
      <c r="H964" s="175" t="s">
        <v>6534</v>
      </c>
    </row>
    <row r="965" spans="1:8" s="175" customFormat="1" x14ac:dyDescent="0.2">
      <c r="A965" s="175" t="s">
        <v>17261</v>
      </c>
      <c r="B965" s="175" t="s">
        <v>18874</v>
      </c>
      <c r="C965" s="175" t="s">
        <v>18875</v>
      </c>
      <c r="D965" s="175" t="s">
        <v>6271</v>
      </c>
      <c r="E965" s="175" t="s">
        <v>18</v>
      </c>
      <c r="F965" s="175" t="s">
        <v>1563</v>
      </c>
      <c r="H965" s="175" t="s">
        <v>6536</v>
      </c>
    </row>
    <row r="966" spans="1:8" s="175" customFormat="1" x14ac:dyDescent="0.2">
      <c r="A966" s="175" t="s">
        <v>17261</v>
      </c>
      <c r="B966" s="175" t="s">
        <v>18876</v>
      </c>
      <c r="C966" s="175" t="s">
        <v>18877</v>
      </c>
      <c r="D966" s="175" t="s">
        <v>6271</v>
      </c>
      <c r="E966" s="175" t="s">
        <v>18</v>
      </c>
      <c r="F966" s="175" t="s">
        <v>1764</v>
      </c>
      <c r="H966" s="175" t="s">
        <v>6540</v>
      </c>
    </row>
    <row r="967" spans="1:8" s="175" customFormat="1" x14ac:dyDescent="0.2">
      <c r="A967" s="175" t="s">
        <v>17261</v>
      </c>
      <c r="B967" s="175" t="s">
        <v>18878</v>
      </c>
      <c r="C967" s="175" t="s">
        <v>18879</v>
      </c>
      <c r="D967" s="175" t="s">
        <v>6271</v>
      </c>
      <c r="E967" s="175" t="s">
        <v>18</v>
      </c>
      <c r="F967" s="175" t="s">
        <v>1577</v>
      </c>
      <c r="H967" s="175" t="s">
        <v>6544</v>
      </c>
    </row>
    <row r="968" spans="1:8" s="175" customFormat="1" x14ac:dyDescent="0.2">
      <c r="A968" s="175" t="s">
        <v>17261</v>
      </c>
      <c r="B968" s="175" t="s">
        <v>18880</v>
      </c>
      <c r="C968" s="175" t="s">
        <v>18881</v>
      </c>
      <c r="D968" s="175" t="s">
        <v>6271</v>
      </c>
      <c r="E968" s="175" t="s">
        <v>18</v>
      </c>
      <c r="F968" s="175" t="s">
        <v>1593</v>
      </c>
      <c r="H968" s="175" t="s">
        <v>6548</v>
      </c>
    </row>
    <row r="969" spans="1:8" s="175" customFormat="1" x14ac:dyDescent="0.2">
      <c r="A969" s="175" t="s">
        <v>17261</v>
      </c>
      <c r="B969" s="175" t="s">
        <v>18882</v>
      </c>
      <c r="C969" s="175" t="s">
        <v>17526</v>
      </c>
      <c r="D969" s="175" t="s">
        <v>6271</v>
      </c>
      <c r="E969" s="175" t="s">
        <v>18</v>
      </c>
      <c r="F969" s="175" t="s">
        <v>1147</v>
      </c>
      <c r="H969" s="175" t="s">
        <v>6552</v>
      </c>
    </row>
    <row r="970" spans="1:8" s="175" customFormat="1" x14ac:dyDescent="0.2">
      <c r="A970" s="175" t="s">
        <v>17261</v>
      </c>
      <c r="B970" s="175" t="s">
        <v>18883</v>
      </c>
      <c r="C970" s="175" t="s">
        <v>18884</v>
      </c>
      <c r="D970" s="175" t="s">
        <v>6271</v>
      </c>
      <c r="E970" s="175" t="s">
        <v>18</v>
      </c>
      <c r="F970" s="175" t="s">
        <v>1658</v>
      </c>
      <c r="H970" s="175" t="s">
        <v>6556</v>
      </c>
    </row>
    <row r="971" spans="1:8" s="175" customFormat="1" x14ac:dyDescent="0.2">
      <c r="A971" s="175" t="s">
        <v>17261</v>
      </c>
      <c r="B971" s="175" t="s">
        <v>18885</v>
      </c>
      <c r="C971" s="175" t="s">
        <v>18886</v>
      </c>
      <c r="D971" s="175" t="s">
        <v>6271</v>
      </c>
      <c r="E971" s="175" t="s">
        <v>18</v>
      </c>
      <c r="F971" s="175" t="s">
        <v>1822</v>
      </c>
      <c r="H971" s="175" t="s">
        <v>6560</v>
      </c>
    </row>
    <row r="972" spans="1:8" s="175" customFormat="1" x14ac:dyDescent="0.2">
      <c r="A972" s="175" t="s">
        <v>17261</v>
      </c>
      <c r="B972" s="175" t="s">
        <v>18887</v>
      </c>
      <c r="C972" s="175" t="s">
        <v>18888</v>
      </c>
      <c r="D972" s="175" t="s">
        <v>6271</v>
      </c>
      <c r="E972" s="175" t="s">
        <v>18</v>
      </c>
      <c r="F972" s="175" t="s">
        <v>1830</v>
      </c>
      <c r="H972" s="175" t="s">
        <v>6564</v>
      </c>
    </row>
    <row r="973" spans="1:8" s="175" customFormat="1" x14ac:dyDescent="0.2">
      <c r="A973" s="175" t="s">
        <v>17261</v>
      </c>
      <c r="B973" s="175" t="s">
        <v>18889</v>
      </c>
      <c r="C973" s="175" t="s">
        <v>18890</v>
      </c>
      <c r="D973" s="175" t="s">
        <v>6271</v>
      </c>
      <c r="E973" s="175" t="s">
        <v>18</v>
      </c>
      <c r="F973" s="175" t="s">
        <v>1842</v>
      </c>
      <c r="H973" s="175" t="s">
        <v>6568</v>
      </c>
    </row>
    <row r="974" spans="1:8" s="175" customFormat="1" x14ac:dyDescent="0.2">
      <c r="A974" s="175" t="s">
        <v>17261</v>
      </c>
      <c r="B974" s="175" t="s">
        <v>18891</v>
      </c>
      <c r="C974" s="175" t="s">
        <v>18892</v>
      </c>
      <c r="D974" s="175" t="s">
        <v>6271</v>
      </c>
      <c r="E974" s="175" t="s">
        <v>18</v>
      </c>
      <c r="F974" s="175" t="s">
        <v>1855</v>
      </c>
      <c r="H974" s="175" t="s">
        <v>6572</v>
      </c>
    </row>
    <row r="975" spans="1:8" s="175" customFormat="1" x14ac:dyDescent="0.2">
      <c r="A975" s="175" t="s">
        <v>17261</v>
      </c>
      <c r="B975" s="175" t="s">
        <v>18893</v>
      </c>
      <c r="C975" s="175" t="s">
        <v>18894</v>
      </c>
      <c r="D975" s="175" t="s">
        <v>6271</v>
      </c>
      <c r="E975" s="175" t="s">
        <v>18</v>
      </c>
      <c r="F975" s="175" t="s">
        <v>1702</v>
      </c>
      <c r="H975" s="175" t="s">
        <v>6576</v>
      </c>
    </row>
    <row r="976" spans="1:8" s="175" customFormat="1" x14ac:dyDescent="0.2">
      <c r="A976" s="175" t="s">
        <v>17261</v>
      </c>
      <c r="B976" s="175" t="s">
        <v>18895</v>
      </c>
      <c r="C976" s="175" t="s">
        <v>18896</v>
      </c>
      <c r="D976" s="175" t="s">
        <v>6271</v>
      </c>
      <c r="E976" s="175" t="s">
        <v>18</v>
      </c>
      <c r="F976" s="175" t="s">
        <v>1873</v>
      </c>
      <c r="H976" s="175" t="s">
        <v>6578</v>
      </c>
    </row>
    <row r="977" spans="1:8" s="175" customFormat="1" x14ac:dyDescent="0.2">
      <c r="A977" s="175" t="s">
        <v>17261</v>
      </c>
      <c r="B977" s="175" t="s">
        <v>18897</v>
      </c>
      <c r="C977" s="175" t="s">
        <v>18898</v>
      </c>
      <c r="D977" s="175" t="s">
        <v>6271</v>
      </c>
      <c r="E977" s="175" t="s">
        <v>18</v>
      </c>
      <c r="F977" s="175" t="s">
        <v>1882</v>
      </c>
      <c r="H977" s="175" t="s">
        <v>6582</v>
      </c>
    </row>
    <row r="978" spans="1:8" s="175" customFormat="1" x14ac:dyDescent="0.2">
      <c r="A978" s="175" t="s">
        <v>17261</v>
      </c>
      <c r="B978" s="175" t="s">
        <v>18899</v>
      </c>
      <c r="C978" s="175" t="s">
        <v>18729</v>
      </c>
      <c r="D978" s="175" t="s">
        <v>6271</v>
      </c>
      <c r="E978" s="175" t="s">
        <v>18</v>
      </c>
      <c r="F978" s="175" t="s">
        <v>1750</v>
      </c>
      <c r="H978" s="175" t="s">
        <v>6586</v>
      </c>
    </row>
    <row r="979" spans="1:8" s="175" customFormat="1" x14ac:dyDescent="0.2">
      <c r="A979" s="175" t="s">
        <v>17261</v>
      </c>
      <c r="B979" s="175" t="s">
        <v>18900</v>
      </c>
      <c r="C979" s="175" t="s">
        <v>17417</v>
      </c>
      <c r="D979" s="175" t="s">
        <v>6271</v>
      </c>
      <c r="E979" s="175" t="s">
        <v>18</v>
      </c>
      <c r="F979" s="175" t="s">
        <v>1557</v>
      </c>
      <c r="H979" s="175" t="s">
        <v>6590</v>
      </c>
    </row>
    <row r="980" spans="1:8" s="175" customFormat="1" x14ac:dyDescent="0.2">
      <c r="A980" s="175" t="s">
        <v>17261</v>
      </c>
      <c r="B980" s="175" t="s">
        <v>18901</v>
      </c>
      <c r="C980" s="175" t="s">
        <v>17542</v>
      </c>
      <c r="D980" s="175" t="s">
        <v>6271</v>
      </c>
      <c r="E980" s="175" t="s">
        <v>18</v>
      </c>
      <c r="F980" s="175" t="s">
        <v>1646</v>
      </c>
      <c r="H980" s="175" t="s">
        <v>6594</v>
      </c>
    </row>
    <row r="981" spans="1:8" s="175" customFormat="1" x14ac:dyDescent="0.2">
      <c r="A981" s="175" t="s">
        <v>17261</v>
      </c>
      <c r="B981" s="175" t="s">
        <v>18902</v>
      </c>
      <c r="C981" s="175" t="s">
        <v>17544</v>
      </c>
      <c r="D981" s="175" t="s">
        <v>6271</v>
      </c>
      <c r="E981" s="175" t="s">
        <v>18</v>
      </c>
      <c r="F981" s="175" t="s">
        <v>1636</v>
      </c>
      <c r="H981" s="175" t="s">
        <v>6598</v>
      </c>
    </row>
    <row r="982" spans="1:8" s="175" customFormat="1" x14ac:dyDescent="0.2">
      <c r="A982" s="175" t="s">
        <v>17261</v>
      </c>
      <c r="B982" s="175" t="s">
        <v>18903</v>
      </c>
      <c r="C982" s="175" t="s">
        <v>17830</v>
      </c>
      <c r="D982" s="175" t="s">
        <v>6271</v>
      </c>
      <c r="E982" s="175" t="s">
        <v>18</v>
      </c>
      <c r="F982" s="175" t="s">
        <v>1585</v>
      </c>
      <c r="H982" s="175" t="s">
        <v>6600</v>
      </c>
    </row>
    <row r="983" spans="1:8" s="175" customFormat="1" x14ac:dyDescent="0.2">
      <c r="A983" s="175" t="s">
        <v>17261</v>
      </c>
      <c r="B983" s="175" t="s">
        <v>18904</v>
      </c>
      <c r="C983" s="175" t="s">
        <v>18905</v>
      </c>
      <c r="D983" s="175" t="s">
        <v>6271</v>
      </c>
      <c r="E983" s="175" t="s">
        <v>18</v>
      </c>
      <c r="F983" s="175" t="s">
        <v>1868</v>
      </c>
      <c r="H983" s="175" t="s">
        <v>6604</v>
      </c>
    </row>
    <row r="984" spans="1:8" s="175" customFormat="1" x14ac:dyDescent="0.2">
      <c r="A984" s="175" t="s">
        <v>17261</v>
      </c>
      <c r="B984" s="175" t="s">
        <v>18906</v>
      </c>
      <c r="C984" s="175" t="s">
        <v>18907</v>
      </c>
      <c r="D984" s="175" t="s">
        <v>6271</v>
      </c>
      <c r="E984" s="175" t="s">
        <v>18</v>
      </c>
      <c r="F984" s="175" t="s">
        <v>1936</v>
      </c>
      <c r="H984" s="175" t="s">
        <v>6606</v>
      </c>
    </row>
    <row r="985" spans="1:8" s="175" customFormat="1" x14ac:dyDescent="0.2">
      <c r="A985" s="175" t="s">
        <v>17261</v>
      </c>
      <c r="B985" s="175" t="s">
        <v>18908</v>
      </c>
      <c r="C985" s="175" t="s">
        <v>18909</v>
      </c>
      <c r="D985" s="175" t="s">
        <v>6271</v>
      </c>
      <c r="E985" s="175" t="s">
        <v>18</v>
      </c>
      <c r="F985" s="175" t="s">
        <v>684</v>
      </c>
      <c r="H985" s="175" t="s">
        <v>6610</v>
      </c>
    </row>
    <row r="986" spans="1:8" s="175" customFormat="1" x14ac:dyDescent="0.2">
      <c r="A986" s="175" t="s">
        <v>17261</v>
      </c>
      <c r="B986" s="175" t="s">
        <v>18910</v>
      </c>
      <c r="C986" s="175" t="s">
        <v>18911</v>
      </c>
      <c r="D986" s="175" t="s">
        <v>6271</v>
      </c>
      <c r="E986" s="175" t="s">
        <v>18</v>
      </c>
      <c r="F986" s="175" t="s">
        <v>970</v>
      </c>
      <c r="H986" s="175" t="s">
        <v>6614</v>
      </c>
    </row>
    <row r="987" spans="1:8" s="175" customFormat="1" x14ac:dyDescent="0.2">
      <c r="A987" s="175" t="s">
        <v>17261</v>
      </c>
      <c r="B987" s="175" t="s">
        <v>18912</v>
      </c>
      <c r="C987" s="175" t="s">
        <v>18913</v>
      </c>
      <c r="D987" s="175" t="s">
        <v>6271</v>
      </c>
      <c r="E987" s="175" t="s">
        <v>18</v>
      </c>
      <c r="F987" s="175" t="s">
        <v>1686</v>
      </c>
      <c r="H987" s="175" t="s">
        <v>6618</v>
      </c>
    </row>
    <row r="988" spans="1:8" s="175" customFormat="1" x14ac:dyDescent="0.2">
      <c r="A988" s="175" t="s">
        <v>17261</v>
      </c>
      <c r="B988" s="175" t="s">
        <v>18914</v>
      </c>
      <c r="C988" s="175" t="s">
        <v>18915</v>
      </c>
      <c r="D988" s="175" t="s">
        <v>6271</v>
      </c>
      <c r="E988" s="175" t="s">
        <v>18</v>
      </c>
      <c r="F988" s="175" t="s">
        <v>1923</v>
      </c>
      <c r="H988" s="175" t="s">
        <v>6622</v>
      </c>
    </row>
    <row r="989" spans="1:8" s="175" customFormat="1" x14ac:dyDescent="0.2">
      <c r="A989" s="175" t="s">
        <v>17261</v>
      </c>
      <c r="B989" s="175" t="s">
        <v>18916</v>
      </c>
      <c r="C989" s="175" t="s">
        <v>18917</v>
      </c>
      <c r="D989" s="175" t="s">
        <v>6271</v>
      </c>
      <c r="E989" s="175" t="s">
        <v>18</v>
      </c>
      <c r="F989" s="175" t="s">
        <v>1901</v>
      </c>
      <c r="H989" s="175" t="s">
        <v>6626</v>
      </c>
    </row>
    <row r="990" spans="1:8" s="175" customFormat="1" x14ac:dyDescent="0.2">
      <c r="A990" s="175" t="s">
        <v>17261</v>
      </c>
      <c r="B990" s="175" t="s">
        <v>18918</v>
      </c>
      <c r="C990" s="175" t="s">
        <v>18919</v>
      </c>
      <c r="D990" s="175" t="s">
        <v>6271</v>
      </c>
      <c r="E990" s="175" t="s">
        <v>18</v>
      </c>
      <c r="F990" s="175" t="s">
        <v>1096</v>
      </c>
      <c r="H990" s="175" t="s">
        <v>6630</v>
      </c>
    </row>
    <row r="991" spans="1:8" s="175" customFormat="1" x14ac:dyDescent="0.2">
      <c r="A991" s="175" t="s">
        <v>17261</v>
      </c>
      <c r="B991" s="175" t="s">
        <v>18920</v>
      </c>
      <c r="C991" s="175" t="s">
        <v>18921</v>
      </c>
      <c r="D991" s="175" t="s">
        <v>6271</v>
      </c>
      <c r="E991" s="175" t="s">
        <v>18</v>
      </c>
      <c r="F991" s="175" t="s">
        <v>1894</v>
      </c>
      <c r="H991" s="175" t="s">
        <v>6634</v>
      </c>
    </row>
    <row r="992" spans="1:8" s="175" customFormat="1" x14ac:dyDescent="0.2">
      <c r="A992" s="175" t="s">
        <v>17261</v>
      </c>
      <c r="B992" s="175" t="s">
        <v>18922</v>
      </c>
      <c r="C992" s="175" t="s">
        <v>18208</v>
      </c>
      <c r="D992" s="175" t="s">
        <v>6271</v>
      </c>
      <c r="E992" s="175" t="s">
        <v>18</v>
      </c>
      <c r="F992" s="175" t="s">
        <v>1919</v>
      </c>
      <c r="H992" s="175" t="s">
        <v>6638</v>
      </c>
    </row>
    <row r="993" spans="1:8" s="175" customFormat="1" x14ac:dyDescent="0.2">
      <c r="A993" s="175" t="s">
        <v>17261</v>
      </c>
      <c r="B993" s="175" t="s">
        <v>18923</v>
      </c>
      <c r="C993" s="175" t="s">
        <v>18924</v>
      </c>
      <c r="D993" s="175" t="s">
        <v>6271</v>
      </c>
      <c r="E993" s="175" t="s">
        <v>18</v>
      </c>
      <c r="F993" s="175" t="s">
        <v>1980</v>
      </c>
      <c r="H993" s="175" t="s">
        <v>6642</v>
      </c>
    </row>
    <row r="994" spans="1:8" s="175" customFormat="1" x14ac:dyDescent="0.2">
      <c r="A994" s="175" t="s">
        <v>17261</v>
      </c>
      <c r="B994" s="175" t="s">
        <v>18925</v>
      </c>
      <c r="C994" s="175" t="s">
        <v>18926</v>
      </c>
      <c r="D994" s="175" t="s">
        <v>6271</v>
      </c>
      <c r="E994" s="175" t="s">
        <v>18</v>
      </c>
      <c r="F994" s="175" t="s">
        <v>1986</v>
      </c>
      <c r="H994" s="175" t="s">
        <v>6644</v>
      </c>
    </row>
    <row r="995" spans="1:8" s="175" customFormat="1" x14ac:dyDescent="0.2">
      <c r="A995" s="175" t="s">
        <v>17261</v>
      </c>
      <c r="B995" s="175" t="s">
        <v>18927</v>
      </c>
      <c r="C995" s="175" t="s">
        <v>18928</v>
      </c>
      <c r="D995" s="175" t="s">
        <v>6271</v>
      </c>
      <c r="E995" s="175" t="s">
        <v>18</v>
      </c>
      <c r="F995" s="175" t="s">
        <v>1990</v>
      </c>
      <c r="H995" s="175" t="s">
        <v>6648</v>
      </c>
    </row>
    <row r="996" spans="1:8" s="175" customFormat="1" x14ac:dyDescent="0.2">
      <c r="A996" s="175" t="s">
        <v>17261</v>
      </c>
      <c r="B996" s="175" t="s">
        <v>18929</v>
      </c>
      <c r="C996" s="175" t="s">
        <v>52</v>
      </c>
      <c r="D996" s="175" t="s">
        <v>6271</v>
      </c>
      <c r="E996" s="175" t="s">
        <v>18</v>
      </c>
      <c r="F996" s="175" t="s">
        <v>271</v>
      </c>
      <c r="H996" s="175" t="s">
        <v>6652</v>
      </c>
    </row>
    <row r="997" spans="1:8" s="175" customFormat="1" x14ac:dyDescent="0.2">
      <c r="A997" s="175" t="s">
        <v>17261</v>
      </c>
      <c r="B997" s="175" t="s">
        <v>18930</v>
      </c>
      <c r="C997" s="175" t="s">
        <v>18931</v>
      </c>
      <c r="D997" s="175" t="s">
        <v>6271</v>
      </c>
      <c r="E997" s="175" t="s">
        <v>18</v>
      </c>
      <c r="F997" s="175" t="s">
        <v>1998</v>
      </c>
      <c r="H997" s="175" t="s">
        <v>6656</v>
      </c>
    </row>
    <row r="998" spans="1:8" s="175" customFormat="1" x14ac:dyDescent="0.2">
      <c r="A998" s="175" t="s">
        <v>17261</v>
      </c>
      <c r="B998" s="175" t="s">
        <v>18932</v>
      </c>
      <c r="C998" s="175" t="s">
        <v>18933</v>
      </c>
      <c r="D998" s="175" t="s">
        <v>6271</v>
      </c>
      <c r="E998" s="175" t="s">
        <v>18</v>
      </c>
      <c r="F998" s="175" t="s">
        <v>1969</v>
      </c>
      <c r="H998" s="175" t="s">
        <v>6660</v>
      </c>
    </row>
    <row r="999" spans="1:8" s="175" customFormat="1" x14ac:dyDescent="0.2">
      <c r="A999" s="175" t="s">
        <v>17261</v>
      </c>
      <c r="B999" s="175" t="s">
        <v>18934</v>
      </c>
      <c r="C999" s="175" t="s">
        <v>18935</v>
      </c>
      <c r="D999" s="175" t="s">
        <v>6271</v>
      </c>
      <c r="E999" s="175" t="s">
        <v>18</v>
      </c>
      <c r="F999" s="175" t="s">
        <v>2006</v>
      </c>
      <c r="H999" s="175" t="s">
        <v>6664</v>
      </c>
    </row>
    <row r="1000" spans="1:8" s="175" customFormat="1" x14ac:dyDescent="0.2">
      <c r="A1000" s="175" t="s">
        <v>17261</v>
      </c>
      <c r="B1000" s="175" t="s">
        <v>18936</v>
      </c>
      <c r="C1000" s="175" t="s">
        <v>18937</v>
      </c>
      <c r="D1000" s="175" t="s">
        <v>6271</v>
      </c>
      <c r="E1000" s="175" t="s">
        <v>18</v>
      </c>
      <c r="F1000" s="175" t="s">
        <v>2009</v>
      </c>
      <c r="H1000" s="175" t="s">
        <v>6666</v>
      </c>
    </row>
    <row r="1001" spans="1:8" s="175" customFormat="1" x14ac:dyDescent="0.2">
      <c r="A1001" s="175" t="s">
        <v>17261</v>
      </c>
      <c r="B1001" s="175" t="s">
        <v>18938</v>
      </c>
      <c r="C1001" s="175" t="s">
        <v>18260</v>
      </c>
      <c r="D1001" s="175" t="s">
        <v>6671</v>
      </c>
      <c r="E1001" s="175" t="s">
        <v>19</v>
      </c>
      <c r="F1001" s="175" t="s">
        <v>71</v>
      </c>
      <c r="H1001" s="175" t="s">
        <v>6672</v>
      </c>
    </row>
    <row r="1002" spans="1:8" s="175" customFormat="1" x14ac:dyDescent="0.2">
      <c r="A1002" s="175" t="s">
        <v>17261</v>
      </c>
      <c r="B1002" s="175" t="s">
        <v>18939</v>
      </c>
      <c r="C1002" s="175" t="s">
        <v>18638</v>
      </c>
      <c r="D1002" s="175" t="s">
        <v>6671</v>
      </c>
      <c r="E1002" s="175" t="s">
        <v>19</v>
      </c>
      <c r="F1002" s="175" t="s">
        <v>72</v>
      </c>
      <c r="H1002" s="175" t="s">
        <v>6676</v>
      </c>
    </row>
    <row r="1003" spans="1:8" s="175" customFormat="1" x14ac:dyDescent="0.2">
      <c r="A1003" s="175" t="s">
        <v>17261</v>
      </c>
      <c r="B1003" s="175" t="s">
        <v>18940</v>
      </c>
      <c r="C1003" s="175" t="s">
        <v>18768</v>
      </c>
      <c r="D1003" s="175" t="s">
        <v>6671</v>
      </c>
      <c r="E1003" s="175" t="s">
        <v>19</v>
      </c>
      <c r="F1003" s="175" t="s">
        <v>92</v>
      </c>
      <c r="H1003" s="175" t="s">
        <v>6680</v>
      </c>
    </row>
    <row r="1004" spans="1:8" s="175" customFormat="1" x14ac:dyDescent="0.2">
      <c r="A1004" s="175" t="s">
        <v>17261</v>
      </c>
      <c r="B1004" s="175" t="s">
        <v>18941</v>
      </c>
      <c r="C1004" s="175" t="s">
        <v>18942</v>
      </c>
      <c r="D1004" s="175" t="s">
        <v>6671</v>
      </c>
      <c r="E1004" s="175" t="s">
        <v>19</v>
      </c>
      <c r="F1004" s="175" t="s">
        <v>205</v>
      </c>
      <c r="H1004" s="175" t="s">
        <v>6684</v>
      </c>
    </row>
    <row r="1005" spans="1:8" s="175" customFormat="1" x14ac:dyDescent="0.2">
      <c r="A1005" s="175" t="s">
        <v>17261</v>
      </c>
      <c r="B1005" s="175" t="s">
        <v>18943</v>
      </c>
      <c r="C1005" s="175" t="s">
        <v>18944</v>
      </c>
      <c r="D1005" s="175" t="s">
        <v>6671</v>
      </c>
      <c r="E1005" s="175" t="s">
        <v>19</v>
      </c>
      <c r="F1005" s="175" t="s">
        <v>253</v>
      </c>
      <c r="H1005" s="175" t="s">
        <v>6688</v>
      </c>
    </row>
    <row r="1006" spans="1:8" s="175" customFormat="1" x14ac:dyDescent="0.2">
      <c r="A1006" s="175" t="s">
        <v>17261</v>
      </c>
      <c r="B1006" s="175" t="s">
        <v>18945</v>
      </c>
      <c r="C1006" s="175" t="s">
        <v>18946</v>
      </c>
      <c r="D1006" s="175" t="s">
        <v>6671</v>
      </c>
      <c r="E1006" s="175" t="s">
        <v>19</v>
      </c>
      <c r="F1006" s="175" t="s">
        <v>294</v>
      </c>
      <c r="H1006" s="175" t="s">
        <v>6692</v>
      </c>
    </row>
    <row r="1007" spans="1:8" s="175" customFormat="1" x14ac:dyDescent="0.2">
      <c r="A1007" s="175" t="s">
        <v>17261</v>
      </c>
      <c r="B1007" s="175" t="s">
        <v>18947</v>
      </c>
      <c r="C1007" s="175" t="s">
        <v>18948</v>
      </c>
      <c r="D1007" s="175" t="s">
        <v>6671</v>
      </c>
      <c r="E1007" s="175" t="s">
        <v>19</v>
      </c>
      <c r="F1007" s="175" t="s">
        <v>327</v>
      </c>
      <c r="H1007" s="175" t="s">
        <v>6696</v>
      </c>
    </row>
    <row r="1008" spans="1:8" s="175" customFormat="1" x14ac:dyDescent="0.2">
      <c r="A1008" s="175" t="s">
        <v>17261</v>
      </c>
      <c r="B1008" s="175" t="s">
        <v>18949</v>
      </c>
      <c r="C1008" s="175" t="s">
        <v>17445</v>
      </c>
      <c r="D1008" s="175" t="s">
        <v>6671</v>
      </c>
      <c r="E1008" s="175" t="s">
        <v>19</v>
      </c>
      <c r="F1008" s="175" t="s">
        <v>188</v>
      </c>
      <c r="H1008" s="175" t="s">
        <v>6698</v>
      </c>
    </row>
    <row r="1009" spans="1:8" s="175" customFormat="1" x14ac:dyDescent="0.2">
      <c r="A1009" s="175" t="s">
        <v>17261</v>
      </c>
      <c r="B1009" s="175" t="s">
        <v>18950</v>
      </c>
      <c r="C1009" s="175" t="s">
        <v>18776</v>
      </c>
      <c r="D1009" s="175" t="s">
        <v>6671</v>
      </c>
      <c r="E1009" s="175" t="s">
        <v>19</v>
      </c>
      <c r="F1009" s="175" t="s">
        <v>293</v>
      </c>
      <c r="H1009" s="175" t="s">
        <v>6702</v>
      </c>
    </row>
    <row r="1010" spans="1:8" s="175" customFormat="1" x14ac:dyDescent="0.2">
      <c r="A1010" s="175" t="s">
        <v>17261</v>
      </c>
      <c r="B1010" s="175" t="s">
        <v>18951</v>
      </c>
      <c r="C1010" s="175" t="s">
        <v>18952</v>
      </c>
      <c r="D1010" s="175" t="s">
        <v>6671</v>
      </c>
      <c r="E1010" s="175" t="s">
        <v>19</v>
      </c>
      <c r="F1010" s="175" t="s">
        <v>369</v>
      </c>
      <c r="H1010" s="175" t="s">
        <v>6706</v>
      </c>
    </row>
    <row r="1011" spans="1:8" s="175" customFormat="1" x14ac:dyDescent="0.2">
      <c r="A1011" s="175" t="s">
        <v>17261</v>
      </c>
      <c r="B1011" s="175" t="s">
        <v>18953</v>
      </c>
      <c r="C1011" s="175" t="s">
        <v>18954</v>
      </c>
      <c r="D1011" s="175" t="s">
        <v>6671</v>
      </c>
      <c r="E1011" s="175" t="s">
        <v>19</v>
      </c>
      <c r="F1011" s="175" t="s">
        <v>469</v>
      </c>
      <c r="H1011" s="175" t="s">
        <v>6710</v>
      </c>
    </row>
    <row r="1012" spans="1:8" s="175" customFormat="1" x14ac:dyDescent="0.2">
      <c r="A1012" s="175" t="s">
        <v>17261</v>
      </c>
      <c r="B1012" s="175" t="s">
        <v>18955</v>
      </c>
      <c r="C1012" s="175" t="s">
        <v>18956</v>
      </c>
      <c r="D1012" s="175" t="s">
        <v>6671</v>
      </c>
      <c r="E1012" s="175" t="s">
        <v>19</v>
      </c>
      <c r="F1012" s="175" t="s">
        <v>500</v>
      </c>
      <c r="H1012" s="175" t="s">
        <v>6712</v>
      </c>
    </row>
    <row r="1013" spans="1:8" s="175" customFormat="1" x14ac:dyDescent="0.2">
      <c r="A1013" s="175" t="s">
        <v>17261</v>
      </c>
      <c r="B1013" s="175" t="s">
        <v>18957</v>
      </c>
      <c r="C1013" s="175" t="s">
        <v>18958</v>
      </c>
      <c r="D1013" s="175" t="s">
        <v>6671</v>
      </c>
      <c r="E1013" s="175" t="s">
        <v>19</v>
      </c>
      <c r="F1013" s="175" t="s">
        <v>529</v>
      </c>
      <c r="H1013" s="175" t="s">
        <v>6716</v>
      </c>
    </row>
    <row r="1014" spans="1:8" s="175" customFormat="1" x14ac:dyDescent="0.2">
      <c r="A1014" s="175" t="s">
        <v>17261</v>
      </c>
      <c r="B1014" s="175" t="s">
        <v>18959</v>
      </c>
      <c r="C1014" s="175" t="s">
        <v>18960</v>
      </c>
      <c r="D1014" s="175" t="s">
        <v>6671</v>
      </c>
      <c r="E1014" s="175" t="s">
        <v>19</v>
      </c>
      <c r="F1014" s="175" t="s">
        <v>563</v>
      </c>
      <c r="H1014" s="175" t="s">
        <v>6720</v>
      </c>
    </row>
    <row r="1015" spans="1:8" s="175" customFormat="1" x14ac:dyDescent="0.2">
      <c r="A1015" s="175" t="s">
        <v>17261</v>
      </c>
      <c r="B1015" s="175" t="s">
        <v>18961</v>
      </c>
      <c r="C1015" s="175" t="s">
        <v>18962</v>
      </c>
      <c r="D1015" s="175" t="s">
        <v>6671</v>
      </c>
      <c r="E1015" s="175" t="s">
        <v>19</v>
      </c>
      <c r="F1015" s="175" t="s">
        <v>596</v>
      </c>
      <c r="H1015" s="175" t="s">
        <v>6722</v>
      </c>
    </row>
    <row r="1016" spans="1:8" s="175" customFormat="1" x14ac:dyDescent="0.2">
      <c r="A1016" s="175" t="s">
        <v>17261</v>
      </c>
      <c r="B1016" s="175" t="s">
        <v>18963</v>
      </c>
      <c r="C1016" s="175" t="s">
        <v>17317</v>
      </c>
      <c r="D1016" s="175" t="s">
        <v>6671</v>
      </c>
      <c r="E1016" s="175" t="s">
        <v>19</v>
      </c>
      <c r="F1016" s="175" t="s">
        <v>318</v>
      </c>
      <c r="H1016" s="175" t="s">
        <v>6726</v>
      </c>
    </row>
    <row r="1017" spans="1:8" s="175" customFormat="1" x14ac:dyDescent="0.2">
      <c r="A1017" s="175" t="s">
        <v>17261</v>
      </c>
      <c r="B1017" s="175" t="s">
        <v>18964</v>
      </c>
      <c r="C1017" s="175" t="s">
        <v>18965</v>
      </c>
      <c r="D1017" s="175" t="s">
        <v>6671</v>
      </c>
      <c r="E1017" s="175" t="s">
        <v>19</v>
      </c>
      <c r="F1017" s="175" t="s">
        <v>535</v>
      </c>
      <c r="H1017" s="175" t="s">
        <v>6730</v>
      </c>
    </row>
    <row r="1018" spans="1:8" s="175" customFormat="1" x14ac:dyDescent="0.2">
      <c r="A1018" s="175" t="s">
        <v>17261</v>
      </c>
      <c r="B1018" s="175" t="s">
        <v>18966</v>
      </c>
      <c r="C1018" s="175" t="s">
        <v>18967</v>
      </c>
      <c r="D1018" s="175" t="s">
        <v>6671</v>
      </c>
      <c r="E1018" s="175" t="s">
        <v>19</v>
      </c>
      <c r="F1018" s="175" t="s">
        <v>694</v>
      </c>
      <c r="H1018" s="175" t="s">
        <v>6734</v>
      </c>
    </row>
    <row r="1019" spans="1:8" s="175" customFormat="1" x14ac:dyDescent="0.2">
      <c r="A1019" s="175" t="s">
        <v>17261</v>
      </c>
      <c r="B1019" s="175" t="s">
        <v>18968</v>
      </c>
      <c r="C1019" s="175" t="s">
        <v>18969</v>
      </c>
      <c r="D1019" s="175" t="s">
        <v>6671</v>
      </c>
      <c r="E1019" s="175" t="s">
        <v>19</v>
      </c>
      <c r="F1019" s="175" t="s">
        <v>190</v>
      </c>
      <c r="H1019" s="175" t="s">
        <v>6736</v>
      </c>
    </row>
    <row r="1020" spans="1:8" s="175" customFormat="1" x14ac:dyDescent="0.2">
      <c r="A1020" s="175" t="s">
        <v>17261</v>
      </c>
      <c r="B1020" s="175" t="s">
        <v>18970</v>
      </c>
      <c r="C1020" s="175" t="s">
        <v>18971</v>
      </c>
      <c r="D1020" s="175" t="s">
        <v>6671</v>
      </c>
      <c r="E1020" s="175" t="s">
        <v>19</v>
      </c>
      <c r="F1020" s="175" t="s">
        <v>750</v>
      </c>
      <c r="H1020" s="175" t="s">
        <v>6740</v>
      </c>
    </row>
    <row r="1021" spans="1:8" s="175" customFormat="1" x14ac:dyDescent="0.2">
      <c r="A1021" s="175" t="s">
        <v>17261</v>
      </c>
      <c r="B1021" s="175" t="s">
        <v>18972</v>
      </c>
      <c r="C1021" s="175" t="s">
        <v>17450</v>
      </c>
      <c r="D1021" s="175" t="s">
        <v>6671</v>
      </c>
      <c r="E1021" s="175" t="s">
        <v>19</v>
      </c>
      <c r="F1021" s="175" t="s">
        <v>123</v>
      </c>
      <c r="H1021" s="175" t="s">
        <v>6744</v>
      </c>
    </row>
    <row r="1022" spans="1:8" s="175" customFormat="1" x14ac:dyDescent="0.2">
      <c r="A1022" s="175" t="s">
        <v>17261</v>
      </c>
      <c r="B1022" s="175" t="s">
        <v>18973</v>
      </c>
      <c r="C1022" s="175" t="s">
        <v>18974</v>
      </c>
      <c r="D1022" s="175" t="s">
        <v>6671</v>
      </c>
      <c r="E1022" s="175" t="s">
        <v>19</v>
      </c>
      <c r="F1022" s="175" t="s">
        <v>300</v>
      </c>
      <c r="H1022" s="175" t="s">
        <v>6748</v>
      </c>
    </row>
    <row r="1023" spans="1:8" s="175" customFormat="1" x14ac:dyDescent="0.2">
      <c r="A1023" s="175" t="s">
        <v>17261</v>
      </c>
      <c r="B1023" s="175" t="s">
        <v>18975</v>
      </c>
      <c r="C1023" s="175" t="s">
        <v>18976</v>
      </c>
      <c r="D1023" s="175" t="s">
        <v>6671</v>
      </c>
      <c r="E1023" s="175" t="s">
        <v>19</v>
      </c>
      <c r="F1023" s="175" t="s">
        <v>832</v>
      </c>
      <c r="H1023" s="175" t="s">
        <v>6752</v>
      </c>
    </row>
    <row r="1024" spans="1:8" s="175" customFormat="1" x14ac:dyDescent="0.2">
      <c r="A1024" s="175" t="s">
        <v>17261</v>
      </c>
      <c r="B1024" s="175" t="s">
        <v>18977</v>
      </c>
      <c r="C1024" s="175" t="s">
        <v>18500</v>
      </c>
      <c r="D1024" s="175" t="s">
        <v>6671</v>
      </c>
      <c r="E1024" s="175" t="s">
        <v>19</v>
      </c>
      <c r="F1024" s="175" t="s">
        <v>467</v>
      </c>
      <c r="H1024" s="175" t="s">
        <v>6756</v>
      </c>
    </row>
    <row r="1025" spans="1:8" s="175" customFormat="1" x14ac:dyDescent="0.2">
      <c r="A1025" s="175" t="s">
        <v>17261</v>
      </c>
      <c r="B1025" s="175" t="s">
        <v>18978</v>
      </c>
      <c r="C1025" s="175" t="s">
        <v>17454</v>
      </c>
      <c r="D1025" s="175" t="s">
        <v>6671</v>
      </c>
      <c r="E1025" s="175" t="s">
        <v>19</v>
      </c>
      <c r="F1025" s="175" t="s">
        <v>122</v>
      </c>
      <c r="H1025" s="175" t="s">
        <v>6758</v>
      </c>
    </row>
    <row r="1026" spans="1:8" s="175" customFormat="1" x14ac:dyDescent="0.2">
      <c r="A1026" s="175" t="s">
        <v>17261</v>
      </c>
      <c r="B1026" s="175" t="s">
        <v>18979</v>
      </c>
      <c r="C1026" s="175" t="s">
        <v>17331</v>
      </c>
      <c r="D1026" s="175" t="s">
        <v>6671</v>
      </c>
      <c r="E1026" s="175" t="s">
        <v>19</v>
      </c>
      <c r="F1026" s="175" t="s">
        <v>385</v>
      </c>
      <c r="H1026" s="175" t="s">
        <v>6762</v>
      </c>
    </row>
    <row r="1027" spans="1:8" s="175" customFormat="1" x14ac:dyDescent="0.2">
      <c r="A1027" s="175" t="s">
        <v>17261</v>
      </c>
      <c r="B1027" s="175" t="s">
        <v>18980</v>
      </c>
      <c r="C1027" s="175" t="s">
        <v>18294</v>
      </c>
      <c r="D1027" s="175" t="s">
        <v>6671</v>
      </c>
      <c r="E1027" s="175" t="s">
        <v>19</v>
      </c>
      <c r="F1027" s="175" t="s">
        <v>447</v>
      </c>
      <c r="H1027" s="175" t="s">
        <v>6766</v>
      </c>
    </row>
    <row r="1028" spans="1:8" s="175" customFormat="1" x14ac:dyDescent="0.2">
      <c r="A1028" s="175" t="s">
        <v>17261</v>
      </c>
      <c r="B1028" s="175" t="s">
        <v>18981</v>
      </c>
      <c r="C1028" s="175" t="s">
        <v>17468</v>
      </c>
      <c r="D1028" s="175" t="s">
        <v>6671</v>
      </c>
      <c r="E1028" s="175" t="s">
        <v>19</v>
      </c>
      <c r="F1028" s="175" t="s">
        <v>689</v>
      </c>
      <c r="H1028" s="175" t="s">
        <v>6770</v>
      </c>
    </row>
    <row r="1029" spans="1:8" s="175" customFormat="1" x14ac:dyDescent="0.2">
      <c r="A1029" s="175" t="s">
        <v>17261</v>
      </c>
      <c r="B1029" s="175" t="s">
        <v>18982</v>
      </c>
      <c r="C1029" s="175" t="s">
        <v>18509</v>
      </c>
      <c r="D1029" s="175" t="s">
        <v>6671</v>
      </c>
      <c r="E1029" s="175" t="s">
        <v>19</v>
      </c>
      <c r="F1029" s="175" t="s">
        <v>162</v>
      </c>
      <c r="H1029" s="175" t="s">
        <v>6774</v>
      </c>
    </row>
    <row r="1030" spans="1:8" s="175" customFormat="1" x14ac:dyDescent="0.2">
      <c r="A1030" s="175" t="s">
        <v>17261</v>
      </c>
      <c r="B1030" s="175" t="s">
        <v>18983</v>
      </c>
      <c r="C1030" s="175" t="s">
        <v>18653</v>
      </c>
      <c r="D1030" s="175" t="s">
        <v>6671</v>
      </c>
      <c r="E1030" s="175" t="s">
        <v>19</v>
      </c>
      <c r="F1030" s="175" t="s">
        <v>562</v>
      </c>
      <c r="H1030" s="175" t="s">
        <v>6778</v>
      </c>
    </row>
    <row r="1031" spans="1:8" s="175" customFormat="1" x14ac:dyDescent="0.2">
      <c r="A1031" s="175" t="s">
        <v>17261</v>
      </c>
      <c r="B1031" s="175" t="s">
        <v>18984</v>
      </c>
      <c r="C1031" s="175" t="s">
        <v>18985</v>
      </c>
      <c r="D1031" s="175" t="s">
        <v>6671</v>
      </c>
      <c r="E1031" s="175" t="s">
        <v>19</v>
      </c>
      <c r="F1031" s="175" t="s">
        <v>1029</v>
      </c>
      <c r="H1031" s="175" t="s">
        <v>6782</v>
      </c>
    </row>
    <row r="1032" spans="1:8" s="175" customFormat="1" x14ac:dyDescent="0.2">
      <c r="A1032" s="175" t="s">
        <v>17261</v>
      </c>
      <c r="B1032" s="175" t="s">
        <v>18986</v>
      </c>
      <c r="C1032" s="175" t="s">
        <v>18987</v>
      </c>
      <c r="D1032" s="175" t="s">
        <v>6671</v>
      </c>
      <c r="E1032" s="175" t="s">
        <v>19</v>
      </c>
      <c r="F1032" s="175" t="s">
        <v>1052</v>
      </c>
      <c r="H1032" s="175" t="s">
        <v>6786</v>
      </c>
    </row>
    <row r="1033" spans="1:8" s="175" customFormat="1" x14ac:dyDescent="0.2">
      <c r="A1033" s="175" t="s">
        <v>17261</v>
      </c>
      <c r="B1033" s="175" t="s">
        <v>18988</v>
      </c>
      <c r="C1033" s="175" t="s">
        <v>18989</v>
      </c>
      <c r="D1033" s="175" t="s">
        <v>6671</v>
      </c>
      <c r="E1033" s="175" t="s">
        <v>19</v>
      </c>
      <c r="F1033" s="175" t="s">
        <v>1078</v>
      </c>
      <c r="H1033" s="175" t="s">
        <v>6790</v>
      </c>
    </row>
    <row r="1034" spans="1:8" s="175" customFormat="1" x14ac:dyDescent="0.2">
      <c r="A1034" s="175" t="s">
        <v>17261</v>
      </c>
      <c r="B1034" s="175" t="s">
        <v>18990</v>
      </c>
      <c r="C1034" s="175" t="s">
        <v>17361</v>
      </c>
      <c r="D1034" s="175" t="s">
        <v>6671</v>
      </c>
      <c r="E1034" s="175" t="s">
        <v>19</v>
      </c>
      <c r="F1034" s="175" t="s">
        <v>456</v>
      </c>
      <c r="H1034" s="175" t="s">
        <v>6792</v>
      </c>
    </row>
    <row r="1035" spans="1:8" s="175" customFormat="1" x14ac:dyDescent="0.2">
      <c r="A1035" s="175" t="s">
        <v>17261</v>
      </c>
      <c r="B1035" s="175" t="s">
        <v>18991</v>
      </c>
      <c r="C1035" s="175" t="s">
        <v>18992</v>
      </c>
      <c r="D1035" s="175" t="s">
        <v>6671</v>
      </c>
      <c r="E1035" s="175" t="s">
        <v>19</v>
      </c>
      <c r="F1035" s="175" t="s">
        <v>1121</v>
      </c>
      <c r="H1035" s="175" t="s">
        <v>6796</v>
      </c>
    </row>
    <row r="1036" spans="1:8" s="175" customFormat="1" x14ac:dyDescent="0.2">
      <c r="A1036" s="175" t="s">
        <v>17261</v>
      </c>
      <c r="B1036" s="175" t="s">
        <v>18993</v>
      </c>
      <c r="C1036" s="175" t="s">
        <v>18080</v>
      </c>
      <c r="D1036" s="175" t="s">
        <v>6671</v>
      </c>
      <c r="E1036" s="175" t="s">
        <v>19</v>
      </c>
      <c r="F1036" s="175" t="s">
        <v>803</v>
      </c>
      <c r="H1036" s="175" t="s">
        <v>6800</v>
      </c>
    </row>
    <row r="1037" spans="1:8" s="175" customFormat="1" x14ac:dyDescent="0.2">
      <c r="A1037" s="175" t="s">
        <v>17261</v>
      </c>
      <c r="B1037" s="175" t="s">
        <v>18994</v>
      </c>
      <c r="C1037" s="175" t="s">
        <v>17363</v>
      </c>
      <c r="D1037" s="175" t="s">
        <v>6671</v>
      </c>
      <c r="E1037" s="175" t="s">
        <v>19</v>
      </c>
      <c r="F1037" s="175" t="s">
        <v>207</v>
      </c>
      <c r="H1037" s="175" t="s">
        <v>6804</v>
      </c>
    </row>
    <row r="1038" spans="1:8" s="175" customFormat="1" x14ac:dyDescent="0.2">
      <c r="A1038" s="175" t="s">
        <v>17261</v>
      </c>
      <c r="B1038" s="175" t="s">
        <v>18995</v>
      </c>
      <c r="C1038" s="175" t="s">
        <v>17480</v>
      </c>
      <c r="D1038" s="175" t="s">
        <v>6671</v>
      </c>
      <c r="E1038" s="175" t="s">
        <v>19</v>
      </c>
      <c r="F1038" s="175" t="s">
        <v>702</v>
      </c>
      <c r="H1038" s="175" t="s">
        <v>6808</v>
      </c>
    </row>
    <row r="1039" spans="1:8" s="175" customFormat="1" x14ac:dyDescent="0.2">
      <c r="A1039" s="175" t="s">
        <v>17261</v>
      </c>
      <c r="B1039" s="175" t="s">
        <v>18996</v>
      </c>
      <c r="C1039" s="175" t="s">
        <v>18527</v>
      </c>
      <c r="D1039" s="175" t="s">
        <v>6671</v>
      </c>
      <c r="E1039" s="175" t="s">
        <v>19</v>
      </c>
      <c r="F1039" s="175" t="s">
        <v>639</v>
      </c>
      <c r="H1039" s="175" t="s">
        <v>6810</v>
      </c>
    </row>
    <row r="1040" spans="1:8" s="175" customFormat="1" x14ac:dyDescent="0.2">
      <c r="A1040" s="175" t="s">
        <v>17261</v>
      </c>
      <c r="B1040" s="175" t="s">
        <v>18997</v>
      </c>
      <c r="C1040" s="175" t="s">
        <v>18998</v>
      </c>
      <c r="D1040" s="175" t="s">
        <v>6671</v>
      </c>
      <c r="E1040" s="175" t="s">
        <v>19</v>
      </c>
      <c r="F1040" s="175" t="s">
        <v>1231</v>
      </c>
      <c r="H1040" s="175" t="s">
        <v>6814</v>
      </c>
    </row>
    <row r="1041" spans="1:8" s="175" customFormat="1" x14ac:dyDescent="0.2">
      <c r="A1041" s="175" t="s">
        <v>17261</v>
      </c>
      <c r="B1041" s="175" t="s">
        <v>18999</v>
      </c>
      <c r="C1041" s="175" t="s">
        <v>17484</v>
      </c>
      <c r="D1041" s="175" t="s">
        <v>6671</v>
      </c>
      <c r="E1041" s="175" t="s">
        <v>19</v>
      </c>
      <c r="F1041" s="175" t="s">
        <v>446</v>
      </c>
      <c r="H1041" s="175" t="s">
        <v>6818</v>
      </c>
    </row>
    <row r="1042" spans="1:8" s="175" customFormat="1" x14ac:dyDescent="0.2">
      <c r="A1042" s="175" t="s">
        <v>17261</v>
      </c>
      <c r="B1042" s="175" t="s">
        <v>19000</v>
      </c>
      <c r="C1042" s="175" t="s">
        <v>19001</v>
      </c>
      <c r="D1042" s="175" t="s">
        <v>6671</v>
      </c>
      <c r="E1042" s="175" t="s">
        <v>19</v>
      </c>
      <c r="F1042" s="175" t="s">
        <v>1270</v>
      </c>
      <c r="H1042" s="175" t="s">
        <v>6822</v>
      </c>
    </row>
    <row r="1043" spans="1:8" s="175" customFormat="1" x14ac:dyDescent="0.2">
      <c r="A1043" s="175" t="s">
        <v>17261</v>
      </c>
      <c r="B1043" s="175" t="s">
        <v>19002</v>
      </c>
      <c r="C1043" s="175" t="s">
        <v>19003</v>
      </c>
      <c r="D1043" s="175" t="s">
        <v>6671</v>
      </c>
      <c r="E1043" s="175" t="s">
        <v>19</v>
      </c>
      <c r="F1043" s="175" t="s">
        <v>1201</v>
      </c>
      <c r="H1043" s="175" t="s">
        <v>6826</v>
      </c>
    </row>
    <row r="1044" spans="1:8" s="175" customFormat="1" x14ac:dyDescent="0.2">
      <c r="A1044" s="175" t="s">
        <v>17261</v>
      </c>
      <c r="B1044" s="175" t="s">
        <v>19004</v>
      </c>
      <c r="C1044" s="175" t="s">
        <v>19005</v>
      </c>
      <c r="D1044" s="175" t="s">
        <v>6671</v>
      </c>
      <c r="E1044" s="175" t="s">
        <v>19</v>
      </c>
      <c r="F1044" s="175" t="s">
        <v>850</v>
      </c>
      <c r="H1044" s="175" t="s">
        <v>6830</v>
      </c>
    </row>
    <row r="1045" spans="1:8" s="175" customFormat="1" x14ac:dyDescent="0.2">
      <c r="A1045" s="175" t="s">
        <v>17261</v>
      </c>
      <c r="B1045" s="175" t="s">
        <v>19006</v>
      </c>
      <c r="C1045" s="175" t="s">
        <v>19007</v>
      </c>
      <c r="D1045" s="175" t="s">
        <v>6671</v>
      </c>
      <c r="E1045" s="175" t="s">
        <v>19</v>
      </c>
      <c r="F1045" s="175" t="s">
        <v>1328</v>
      </c>
      <c r="H1045" s="175" t="s">
        <v>6832</v>
      </c>
    </row>
    <row r="1046" spans="1:8" s="175" customFormat="1" x14ac:dyDescent="0.2">
      <c r="A1046" s="175" t="s">
        <v>17261</v>
      </c>
      <c r="B1046" s="175" t="s">
        <v>19008</v>
      </c>
      <c r="C1046" s="175" t="s">
        <v>18103</v>
      </c>
      <c r="D1046" s="175" t="s">
        <v>6671</v>
      </c>
      <c r="E1046" s="175" t="s">
        <v>19</v>
      </c>
      <c r="F1046" s="175" t="s">
        <v>255</v>
      </c>
      <c r="H1046" s="175" t="s">
        <v>6834</v>
      </c>
    </row>
    <row r="1047" spans="1:8" s="175" customFormat="1" x14ac:dyDescent="0.2">
      <c r="A1047" s="175" t="s">
        <v>17261</v>
      </c>
      <c r="B1047" s="175" t="s">
        <v>19009</v>
      </c>
      <c r="C1047" s="175" t="s">
        <v>18321</v>
      </c>
      <c r="D1047" s="175" t="s">
        <v>6671</v>
      </c>
      <c r="E1047" s="175" t="s">
        <v>19</v>
      </c>
      <c r="F1047" s="175" t="s">
        <v>1090</v>
      </c>
      <c r="H1047" s="175" t="s">
        <v>6838</v>
      </c>
    </row>
    <row r="1048" spans="1:8" s="175" customFormat="1" x14ac:dyDescent="0.2">
      <c r="A1048" s="175" t="s">
        <v>17261</v>
      </c>
      <c r="B1048" s="175" t="s">
        <v>19010</v>
      </c>
      <c r="C1048" s="175" t="s">
        <v>19011</v>
      </c>
      <c r="D1048" s="175" t="s">
        <v>6671</v>
      </c>
      <c r="E1048" s="175" t="s">
        <v>19</v>
      </c>
      <c r="F1048" s="175" t="s">
        <v>1274</v>
      </c>
      <c r="H1048" s="175" t="s">
        <v>6842</v>
      </c>
    </row>
    <row r="1049" spans="1:8" s="175" customFormat="1" x14ac:dyDescent="0.2">
      <c r="A1049" s="175" t="s">
        <v>17261</v>
      </c>
      <c r="B1049" s="175" t="s">
        <v>19012</v>
      </c>
      <c r="C1049" s="175" t="s">
        <v>18323</v>
      </c>
      <c r="D1049" s="175" t="s">
        <v>6671</v>
      </c>
      <c r="E1049" s="175" t="s">
        <v>19</v>
      </c>
      <c r="F1049" s="175" t="s">
        <v>683</v>
      </c>
      <c r="H1049" s="175" t="s">
        <v>6846</v>
      </c>
    </row>
    <row r="1050" spans="1:8" s="175" customFormat="1" x14ac:dyDescent="0.2">
      <c r="A1050" s="175" t="s">
        <v>17261</v>
      </c>
      <c r="B1050" s="175" t="s">
        <v>19013</v>
      </c>
      <c r="C1050" s="175" t="s">
        <v>18109</v>
      </c>
      <c r="D1050" s="175" t="s">
        <v>6671</v>
      </c>
      <c r="E1050" s="175" t="s">
        <v>19</v>
      </c>
      <c r="F1050" s="175" t="s">
        <v>1426</v>
      </c>
      <c r="H1050" s="175" t="s">
        <v>6850</v>
      </c>
    </row>
    <row r="1051" spans="1:8" s="175" customFormat="1" x14ac:dyDescent="0.2">
      <c r="A1051" s="175" t="s">
        <v>17261</v>
      </c>
      <c r="B1051" s="175" t="s">
        <v>19014</v>
      </c>
      <c r="C1051" s="175" t="s">
        <v>18534</v>
      </c>
      <c r="D1051" s="175" t="s">
        <v>6671</v>
      </c>
      <c r="E1051" s="175" t="s">
        <v>19</v>
      </c>
      <c r="F1051" s="175" t="s">
        <v>1143</v>
      </c>
      <c r="H1051" s="175" t="s">
        <v>6852</v>
      </c>
    </row>
    <row r="1052" spans="1:8" s="175" customFormat="1" x14ac:dyDescent="0.2">
      <c r="A1052" s="175" t="s">
        <v>17261</v>
      </c>
      <c r="B1052" s="175" t="s">
        <v>19015</v>
      </c>
      <c r="C1052" s="175" t="s">
        <v>17371</v>
      </c>
      <c r="D1052" s="175" t="s">
        <v>6671</v>
      </c>
      <c r="E1052" s="175" t="s">
        <v>19</v>
      </c>
      <c r="F1052" s="175" t="s">
        <v>1077</v>
      </c>
      <c r="H1052" s="175" t="s">
        <v>6854</v>
      </c>
    </row>
    <row r="1053" spans="1:8" s="175" customFormat="1" x14ac:dyDescent="0.2">
      <c r="A1053" s="175" t="s">
        <v>17261</v>
      </c>
      <c r="B1053" s="175" t="s">
        <v>19016</v>
      </c>
      <c r="C1053" s="175" t="s">
        <v>19017</v>
      </c>
      <c r="D1053" s="175" t="s">
        <v>6671</v>
      </c>
      <c r="E1053" s="175" t="s">
        <v>19</v>
      </c>
      <c r="F1053" s="175" t="s">
        <v>1257</v>
      </c>
      <c r="H1053" s="175" t="s">
        <v>6858</v>
      </c>
    </row>
    <row r="1054" spans="1:8" s="175" customFormat="1" x14ac:dyDescent="0.2">
      <c r="A1054" s="175" t="s">
        <v>17261</v>
      </c>
      <c r="B1054" s="175" t="s">
        <v>19018</v>
      </c>
      <c r="C1054" s="175" t="s">
        <v>19019</v>
      </c>
      <c r="D1054" s="175" t="s">
        <v>6671</v>
      </c>
      <c r="E1054" s="175" t="s">
        <v>19</v>
      </c>
      <c r="F1054" s="175" t="s">
        <v>1504</v>
      </c>
      <c r="H1054" s="175" t="s">
        <v>6862</v>
      </c>
    </row>
    <row r="1055" spans="1:8" s="175" customFormat="1" x14ac:dyDescent="0.2">
      <c r="A1055" s="175" t="s">
        <v>17261</v>
      </c>
      <c r="B1055" s="175" t="s">
        <v>19020</v>
      </c>
      <c r="C1055" s="175" t="s">
        <v>17375</v>
      </c>
      <c r="D1055" s="175" t="s">
        <v>6671</v>
      </c>
      <c r="E1055" s="175" t="s">
        <v>19</v>
      </c>
      <c r="F1055" s="175" t="s">
        <v>609</v>
      </c>
      <c r="H1055" s="175" t="s">
        <v>6866</v>
      </c>
    </row>
    <row r="1056" spans="1:8" s="175" customFormat="1" x14ac:dyDescent="0.2">
      <c r="A1056" s="175" t="s">
        <v>17261</v>
      </c>
      <c r="B1056" s="175" t="s">
        <v>19021</v>
      </c>
      <c r="C1056" s="175" t="s">
        <v>17377</v>
      </c>
      <c r="D1056" s="175" t="s">
        <v>6671</v>
      </c>
      <c r="E1056" s="175" t="s">
        <v>19</v>
      </c>
      <c r="F1056" s="175" t="s">
        <v>648</v>
      </c>
      <c r="H1056" s="175" t="s">
        <v>6868</v>
      </c>
    </row>
    <row r="1057" spans="1:8" s="175" customFormat="1" x14ac:dyDescent="0.2">
      <c r="A1057" s="175" t="s">
        <v>17261</v>
      </c>
      <c r="B1057" s="175" t="s">
        <v>19022</v>
      </c>
      <c r="C1057" s="175" t="s">
        <v>19023</v>
      </c>
      <c r="D1057" s="175" t="s">
        <v>6671</v>
      </c>
      <c r="E1057" s="175" t="s">
        <v>19</v>
      </c>
      <c r="F1057" s="175" t="s">
        <v>1560</v>
      </c>
      <c r="H1057" s="175" t="s">
        <v>6870</v>
      </c>
    </row>
    <row r="1058" spans="1:8" s="175" customFormat="1" x14ac:dyDescent="0.2">
      <c r="A1058" s="175" t="s">
        <v>17261</v>
      </c>
      <c r="B1058" s="175" t="s">
        <v>19024</v>
      </c>
      <c r="C1058" s="175" t="s">
        <v>17499</v>
      </c>
      <c r="D1058" s="175" t="s">
        <v>6671</v>
      </c>
      <c r="E1058" s="175" t="s">
        <v>19</v>
      </c>
      <c r="F1058" s="175" t="s">
        <v>457</v>
      </c>
      <c r="H1058" s="175" t="s">
        <v>6874</v>
      </c>
    </row>
    <row r="1059" spans="1:8" s="175" customFormat="1" x14ac:dyDescent="0.2">
      <c r="A1059" s="175" t="s">
        <v>17261</v>
      </c>
      <c r="B1059" s="175" t="s">
        <v>19025</v>
      </c>
      <c r="C1059" s="175" t="s">
        <v>19026</v>
      </c>
      <c r="D1059" s="175" t="s">
        <v>6671</v>
      </c>
      <c r="E1059" s="175" t="s">
        <v>19</v>
      </c>
      <c r="F1059" s="175" t="s">
        <v>1588</v>
      </c>
      <c r="H1059" s="175" t="s">
        <v>6876</v>
      </c>
    </row>
    <row r="1060" spans="1:8" s="175" customFormat="1" x14ac:dyDescent="0.2">
      <c r="A1060" s="175" t="s">
        <v>17261</v>
      </c>
      <c r="B1060" s="175" t="s">
        <v>19027</v>
      </c>
      <c r="C1060" s="175" t="s">
        <v>19028</v>
      </c>
      <c r="D1060" s="175" t="s">
        <v>6671</v>
      </c>
      <c r="E1060" s="175" t="s">
        <v>19</v>
      </c>
      <c r="F1060" s="175" t="s">
        <v>1601</v>
      </c>
      <c r="H1060" s="175" t="s">
        <v>6880</v>
      </c>
    </row>
    <row r="1061" spans="1:8" s="175" customFormat="1" x14ac:dyDescent="0.2">
      <c r="A1061" s="175" t="s">
        <v>17261</v>
      </c>
      <c r="B1061" s="175" t="s">
        <v>19029</v>
      </c>
      <c r="C1061" s="175" t="s">
        <v>18553</v>
      </c>
      <c r="D1061" s="175" t="s">
        <v>6671</v>
      </c>
      <c r="E1061" s="175" t="s">
        <v>19</v>
      </c>
      <c r="F1061" s="175" t="s">
        <v>329</v>
      </c>
      <c r="H1061" s="175" t="s">
        <v>6884</v>
      </c>
    </row>
    <row r="1062" spans="1:8" s="175" customFormat="1" x14ac:dyDescent="0.2">
      <c r="A1062" s="175" t="s">
        <v>17261</v>
      </c>
      <c r="B1062" s="175" t="s">
        <v>19030</v>
      </c>
      <c r="C1062" s="175" t="s">
        <v>19031</v>
      </c>
      <c r="D1062" s="175" t="s">
        <v>6671</v>
      </c>
      <c r="E1062" s="175" t="s">
        <v>19</v>
      </c>
      <c r="F1062" s="175" t="s">
        <v>1633</v>
      </c>
      <c r="H1062" s="175" t="s">
        <v>6886</v>
      </c>
    </row>
    <row r="1063" spans="1:8" s="175" customFormat="1" x14ac:dyDescent="0.2">
      <c r="A1063" s="175" t="s">
        <v>17261</v>
      </c>
      <c r="B1063" s="175" t="s">
        <v>19032</v>
      </c>
      <c r="C1063" s="175" t="s">
        <v>19033</v>
      </c>
      <c r="D1063" s="175" t="s">
        <v>6671</v>
      </c>
      <c r="E1063" s="175" t="s">
        <v>19</v>
      </c>
      <c r="F1063" s="175" t="s">
        <v>1649</v>
      </c>
      <c r="H1063" s="175" t="s">
        <v>6890</v>
      </c>
    </row>
    <row r="1064" spans="1:8" s="175" customFormat="1" x14ac:dyDescent="0.2">
      <c r="A1064" s="175" t="s">
        <v>17261</v>
      </c>
      <c r="B1064" s="175" t="s">
        <v>19034</v>
      </c>
      <c r="C1064" s="175" t="s">
        <v>17383</v>
      </c>
      <c r="D1064" s="175" t="s">
        <v>6671</v>
      </c>
      <c r="E1064" s="175" t="s">
        <v>19</v>
      </c>
      <c r="F1064" s="175" t="s">
        <v>1175</v>
      </c>
      <c r="H1064" s="175" t="s">
        <v>6894</v>
      </c>
    </row>
    <row r="1065" spans="1:8" s="175" customFormat="1" x14ac:dyDescent="0.2">
      <c r="A1065" s="175" t="s">
        <v>17261</v>
      </c>
      <c r="B1065" s="175" t="s">
        <v>19035</v>
      </c>
      <c r="C1065" s="175" t="s">
        <v>17385</v>
      </c>
      <c r="D1065" s="175" t="s">
        <v>6671</v>
      </c>
      <c r="E1065" s="175" t="s">
        <v>19</v>
      </c>
      <c r="F1065" s="175" t="s">
        <v>1040</v>
      </c>
      <c r="H1065" s="175" t="s">
        <v>6898</v>
      </c>
    </row>
    <row r="1066" spans="1:8" s="175" customFormat="1" x14ac:dyDescent="0.2">
      <c r="A1066" s="175" t="s">
        <v>17261</v>
      </c>
      <c r="B1066" s="175" t="s">
        <v>19036</v>
      </c>
      <c r="C1066" s="175" t="s">
        <v>19037</v>
      </c>
      <c r="D1066" s="175" t="s">
        <v>6671</v>
      </c>
      <c r="E1066" s="175" t="s">
        <v>19</v>
      </c>
      <c r="F1066" s="175" t="s">
        <v>1700</v>
      </c>
      <c r="H1066" s="175" t="s">
        <v>6902</v>
      </c>
    </row>
    <row r="1067" spans="1:8" s="175" customFormat="1" x14ac:dyDescent="0.2">
      <c r="A1067" s="175" t="s">
        <v>17261</v>
      </c>
      <c r="B1067" s="175" t="s">
        <v>19038</v>
      </c>
      <c r="C1067" s="175" t="s">
        <v>19039</v>
      </c>
      <c r="D1067" s="175" t="s">
        <v>6671</v>
      </c>
      <c r="E1067" s="175" t="s">
        <v>19</v>
      </c>
      <c r="F1067" s="175" t="s">
        <v>1715</v>
      </c>
      <c r="H1067" s="175" t="s">
        <v>6906</v>
      </c>
    </row>
    <row r="1068" spans="1:8" s="175" customFormat="1" x14ac:dyDescent="0.2">
      <c r="A1068" s="175" t="s">
        <v>17261</v>
      </c>
      <c r="B1068" s="175" t="s">
        <v>19040</v>
      </c>
      <c r="C1068" s="175" t="s">
        <v>18460</v>
      </c>
      <c r="D1068" s="175" t="s">
        <v>6671</v>
      </c>
      <c r="E1068" s="175" t="s">
        <v>19</v>
      </c>
      <c r="F1068" s="175" t="s">
        <v>791</v>
      </c>
      <c r="H1068" s="175" t="s">
        <v>6910</v>
      </c>
    </row>
    <row r="1069" spans="1:8" s="175" customFormat="1" x14ac:dyDescent="0.2">
      <c r="A1069" s="175" t="s">
        <v>17261</v>
      </c>
      <c r="B1069" s="175" t="s">
        <v>19041</v>
      </c>
      <c r="C1069" s="175" t="s">
        <v>17505</v>
      </c>
      <c r="D1069" s="175" t="s">
        <v>6671</v>
      </c>
      <c r="E1069" s="175" t="s">
        <v>19</v>
      </c>
      <c r="F1069" s="175" t="s">
        <v>365</v>
      </c>
      <c r="H1069" s="175" t="s">
        <v>6914</v>
      </c>
    </row>
    <row r="1070" spans="1:8" s="175" customFormat="1" x14ac:dyDescent="0.2">
      <c r="A1070" s="175" t="s">
        <v>17261</v>
      </c>
      <c r="B1070" s="175" t="s">
        <v>19042</v>
      </c>
      <c r="C1070" s="175" t="s">
        <v>18561</v>
      </c>
      <c r="D1070" s="175" t="s">
        <v>6671</v>
      </c>
      <c r="E1070" s="175" t="s">
        <v>19</v>
      </c>
      <c r="F1070" s="175" t="s">
        <v>913</v>
      </c>
      <c r="H1070" s="175" t="s">
        <v>6918</v>
      </c>
    </row>
    <row r="1071" spans="1:8" s="175" customFormat="1" x14ac:dyDescent="0.2">
      <c r="A1071" s="175" t="s">
        <v>17261</v>
      </c>
      <c r="B1071" s="175" t="s">
        <v>19043</v>
      </c>
      <c r="C1071" s="175" t="s">
        <v>17509</v>
      </c>
      <c r="D1071" s="175" t="s">
        <v>6671</v>
      </c>
      <c r="E1071" s="175" t="s">
        <v>19</v>
      </c>
      <c r="F1071" s="175" t="s">
        <v>849</v>
      </c>
      <c r="H1071" s="175" t="s">
        <v>6922</v>
      </c>
    </row>
    <row r="1072" spans="1:8" s="175" customFormat="1" x14ac:dyDescent="0.2">
      <c r="A1072" s="175" t="s">
        <v>17261</v>
      </c>
      <c r="B1072" s="175" t="s">
        <v>19044</v>
      </c>
      <c r="C1072" s="175" t="s">
        <v>18347</v>
      </c>
      <c r="D1072" s="175" t="s">
        <v>6671</v>
      </c>
      <c r="E1072" s="175" t="s">
        <v>19</v>
      </c>
      <c r="F1072" s="175" t="s">
        <v>443</v>
      </c>
      <c r="H1072" s="175" t="s">
        <v>6926</v>
      </c>
    </row>
    <row r="1073" spans="1:8" s="175" customFormat="1" x14ac:dyDescent="0.2">
      <c r="A1073" s="175" t="s">
        <v>17261</v>
      </c>
      <c r="B1073" s="175" t="s">
        <v>19045</v>
      </c>
      <c r="C1073" s="175" t="s">
        <v>19046</v>
      </c>
      <c r="D1073" s="175" t="s">
        <v>6671</v>
      </c>
      <c r="E1073" s="175" t="s">
        <v>19</v>
      </c>
      <c r="F1073" s="175" t="s">
        <v>1790</v>
      </c>
      <c r="H1073" s="175" t="s">
        <v>6930</v>
      </c>
    </row>
    <row r="1074" spans="1:8" s="175" customFormat="1" x14ac:dyDescent="0.2">
      <c r="A1074" s="175" t="s">
        <v>17261</v>
      </c>
      <c r="B1074" s="175" t="s">
        <v>19047</v>
      </c>
      <c r="C1074" s="175" t="s">
        <v>19048</v>
      </c>
      <c r="D1074" s="175" t="s">
        <v>6671</v>
      </c>
      <c r="E1074" s="175" t="s">
        <v>19</v>
      </c>
      <c r="F1074" s="175" t="s">
        <v>1806</v>
      </c>
      <c r="H1074" s="175" t="s">
        <v>6934</v>
      </c>
    </row>
    <row r="1075" spans="1:8" s="175" customFormat="1" x14ac:dyDescent="0.2">
      <c r="A1075" s="175" t="s">
        <v>17261</v>
      </c>
      <c r="B1075" s="175" t="s">
        <v>19049</v>
      </c>
      <c r="C1075" s="175" t="s">
        <v>18568</v>
      </c>
      <c r="D1075" s="175" t="s">
        <v>6671</v>
      </c>
      <c r="E1075" s="175" t="s">
        <v>19</v>
      </c>
      <c r="F1075" s="175" t="s">
        <v>967</v>
      </c>
      <c r="H1075" s="175" t="s">
        <v>6936</v>
      </c>
    </row>
    <row r="1076" spans="1:8" s="175" customFormat="1" x14ac:dyDescent="0.2">
      <c r="A1076" s="175" t="s">
        <v>17261</v>
      </c>
      <c r="B1076" s="175" t="s">
        <v>19050</v>
      </c>
      <c r="C1076" s="175" t="s">
        <v>17393</v>
      </c>
      <c r="D1076" s="175" t="s">
        <v>6671</v>
      </c>
      <c r="E1076" s="175" t="s">
        <v>19</v>
      </c>
      <c r="F1076" s="175" t="s">
        <v>941</v>
      </c>
      <c r="H1076" s="175" t="s">
        <v>6940</v>
      </c>
    </row>
    <row r="1077" spans="1:8" s="175" customFormat="1" x14ac:dyDescent="0.2">
      <c r="A1077" s="175" t="s">
        <v>17261</v>
      </c>
      <c r="B1077" s="175" t="s">
        <v>19051</v>
      </c>
      <c r="C1077" s="175" t="s">
        <v>19052</v>
      </c>
      <c r="D1077" s="175" t="s">
        <v>6671</v>
      </c>
      <c r="E1077" s="175" t="s">
        <v>19</v>
      </c>
      <c r="F1077" s="175" t="s">
        <v>1831</v>
      </c>
      <c r="H1077" s="175" t="s">
        <v>6944</v>
      </c>
    </row>
    <row r="1078" spans="1:8" s="175" customFormat="1" x14ac:dyDescent="0.2">
      <c r="A1078" s="175" t="s">
        <v>17261</v>
      </c>
      <c r="B1078" s="175" t="s">
        <v>19053</v>
      </c>
      <c r="C1078" s="175" t="s">
        <v>17397</v>
      </c>
      <c r="D1078" s="175" t="s">
        <v>6671</v>
      </c>
      <c r="E1078" s="175" t="s">
        <v>19</v>
      </c>
      <c r="F1078" s="175" t="s">
        <v>866</v>
      </c>
      <c r="H1078" s="175" t="s">
        <v>6948</v>
      </c>
    </row>
    <row r="1079" spans="1:8" s="175" customFormat="1" x14ac:dyDescent="0.2">
      <c r="A1079" s="175" t="s">
        <v>17261</v>
      </c>
      <c r="B1079" s="175" t="s">
        <v>19054</v>
      </c>
      <c r="C1079" s="175" t="s">
        <v>17399</v>
      </c>
      <c r="D1079" s="175" t="s">
        <v>6671</v>
      </c>
      <c r="E1079" s="175" t="s">
        <v>19</v>
      </c>
      <c r="F1079" s="175" t="s">
        <v>924</v>
      </c>
      <c r="H1079" s="175" t="s">
        <v>6952</v>
      </c>
    </row>
    <row r="1080" spans="1:8" s="175" customFormat="1" x14ac:dyDescent="0.2">
      <c r="A1080" s="175" t="s">
        <v>17261</v>
      </c>
      <c r="B1080" s="175" t="s">
        <v>19055</v>
      </c>
      <c r="C1080" s="175" t="s">
        <v>17935</v>
      </c>
      <c r="D1080" s="175" t="s">
        <v>6671</v>
      </c>
      <c r="E1080" s="175" t="s">
        <v>19</v>
      </c>
      <c r="F1080" s="175" t="s">
        <v>1266</v>
      </c>
      <c r="H1080" s="175" t="s">
        <v>6956</v>
      </c>
    </row>
    <row r="1081" spans="1:8" s="175" customFormat="1" x14ac:dyDescent="0.2">
      <c r="A1081" s="175" t="s">
        <v>17261</v>
      </c>
      <c r="B1081" s="175" t="s">
        <v>19056</v>
      </c>
      <c r="C1081" s="175" t="s">
        <v>18576</v>
      </c>
      <c r="D1081" s="175" t="s">
        <v>6671</v>
      </c>
      <c r="E1081" s="175" t="s">
        <v>19</v>
      </c>
      <c r="F1081" s="175" t="s">
        <v>848</v>
      </c>
      <c r="H1081" s="175" t="s">
        <v>6960</v>
      </c>
    </row>
    <row r="1082" spans="1:8" s="175" customFormat="1" x14ac:dyDescent="0.2">
      <c r="A1082" s="175" t="s">
        <v>17261</v>
      </c>
      <c r="B1082" s="175" t="s">
        <v>19057</v>
      </c>
      <c r="C1082" s="175" t="s">
        <v>18858</v>
      </c>
      <c r="D1082" s="175" t="s">
        <v>6671</v>
      </c>
      <c r="E1082" s="175" t="s">
        <v>19</v>
      </c>
      <c r="F1082" s="175" t="s">
        <v>1356</v>
      </c>
      <c r="H1082" s="175" t="s">
        <v>6964</v>
      </c>
    </row>
    <row r="1083" spans="1:8" s="175" customFormat="1" x14ac:dyDescent="0.2">
      <c r="A1083" s="175" t="s">
        <v>17261</v>
      </c>
      <c r="B1083" s="175" t="s">
        <v>19058</v>
      </c>
      <c r="C1083" s="175" t="s">
        <v>19059</v>
      </c>
      <c r="D1083" s="175" t="s">
        <v>6671</v>
      </c>
      <c r="E1083" s="175" t="s">
        <v>19</v>
      </c>
      <c r="F1083" s="175" t="s">
        <v>1890</v>
      </c>
      <c r="H1083" s="175" t="s">
        <v>6968</v>
      </c>
    </row>
    <row r="1084" spans="1:8" s="175" customFormat="1" x14ac:dyDescent="0.2">
      <c r="A1084" s="175" t="s">
        <v>17261</v>
      </c>
      <c r="B1084" s="175" t="s">
        <v>19060</v>
      </c>
      <c r="C1084" s="175" t="s">
        <v>18582</v>
      </c>
      <c r="D1084" s="175" t="s">
        <v>6671</v>
      </c>
      <c r="E1084" s="175" t="s">
        <v>19</v>
      </c>
      <c r="F1084" s="175" t="s">
        <v>478</v>
      </c>
      <c r="H1084" s="175" t="s">
        <v>6972</v>
      </c>
    </row>
    <row r="1085" spans="1:8" s="175" customFormat="1" x14ac:dyDescent="0.2">
      <c r="A1085" s="175" t="s">
        <v>17261</v>
      </c>
      <c r="B1085" s="175" t="s">
        <v>19061</v>
      </c>
      <c r="C1085" s="175" t="s">
        <v>19062</v>
      </c>
      <c r="D1085" s="175" t="s">
        <v>6671</v>
      </c>
      <c r="E1085" s="175" t="s">
        <v>19</v>
      </c>
      <c r="F1085" s="175" t="s">
        <v>1908</v>
      </c>
      <c r="H1085" s="175" t="s">
        <v>6976</v>
      </c>
    </row>
    <row r="1086" spans="1:8" s="175" customFormat="1" x14ac:dyDescent="0.2">
      <c r="A1086" s="175" t="s">
        <v>17261</v>
      </c>
      <c r="B1086" s="175" t="s">
        <v>19063</v>
      </c>
      <c r="C1086" s="175" t="s">
        <v>17403</v>
      </c>
      <c r="D1086" s="175" t="s">
        <v>6671</v>
      </c>
      <c r="E1086" s="175" t="s">
        <v>19</v>
      </c>
      <c r="F1086" s="175" t="s">
        <v>965</v>
      </c>
      <c r="H1086" s="175" t="s">
        <v>6980</v>
      </c>
    </row>
    <row r="1087" spans="1:8" s="175" customFormat="1" x14ac:dyDescent="0.2">
      <c r="A1087" s="175" t="s">
        <v>17261</v>
      </c>
      <c r="B1087" s="175" t="s">
        <v>19064</v>
      </c>
      <c r="C1087" s="175" t="s">
        <v>17405</v>
      </c>
      <c r="D1087" s="175" t="s">
        <v>6671</v>
      </c>
      <c r="E1087" s="175" t="s">
        <v>19</v>
      </c>
      <c r="F1087" s="175" t="s">
        <v>598</v>
      </c>
      <c r="H1087" s="175" t="s">
        <v>6984</v>
      </c>
    </row>
    <row r="1088" spans="1:8" s="175" customFormat="1" x14ac:dyDescent="0.2">
      <c r="A1088" s="175" t="s">
        <v>17261</v>
      </c>
      <c r="B1088" s="175" t="s">
        <v>19065</v>
      </c>
      <c r="C1088" s="175" t="s">
        <v>17407</v>
      </c>
      <c r="D1088" s="175" t="s">
        <v>6671</v>
      </c>
      <c r="E1088" s="175" t="s">
        <v>19</v>
      </c>
      <c r="F1088" s="175" t="s">
        <v>615</v>
      </c>
      <c r="H1088" s="175" t="s">
        <v>6988</v>
      </c>
    </row>
    <row r="1089" spans="1:8" s="175" customFormat="1" x14ac:dyDescent="0.2">
      <c r="A1089" s="175" t="s">
        <v>17261</v>
      </c>
      <c r="B1089" s="175" t="s">
        <v>19066</v>
      </c>
      <c r="C1089" s="175" t="s">
        <v>19067</v>
      </c>
      <c r="D1089" s="175" t="s">
        <v>6671</v>
      </c>
      <c r="E1089" s="175" t="s">
        <v>19</v>
      </c>
      <c r="F1089" s="175" t="s">
        <v>1937</v>
      </c>
      <c r="H1089" s="175" t="s">
        <v>6992</v>
      </c>
    </row>
    <row r="1090" spans="1:8" s="175" customFormat="1" x14ac:dyDescent="0.2">
      <c r="A1090" s="175" t="s">
        <v>17261</v>
      </c>
      <c r="B1090" s="175" t="s">
        <v>19068</v>
      </c>
      <c r="C1090" s="175" t="s">
        <v>19069</v>
      </c>
      <c r="D1090" s="175" t="s">
        <v>6671</v>
      </c>
      <c r="E1090" s="175" t="s">
        <v>19</v>
      </c>
      <c r="F1090" s="175" t="s">
        <v>1059</v>
      </c>
      <c r="H1090" s="175" t="s">
        <v>6996</v>
      </c>
    </row>
    <row r="1091" spans="1:8" s="175" customFormat="1" x14ac:dyDescent="0.2">
      <c r="A1091" s="175" t="s">
        <v>17261</v>
      </c>
      <c r="B1091" s="175" t="s">
        <v>19070</v>
      </c>
      <c r="C1091" s="175" t="s">
        <v>19071</v>
      </c>
      <c r="D1091" s="175" t="s">
        <v>6671</v>
      </c>
      <c r="E1091" s="175" t="s">
        <v>19</v>
      </c>
      <c r="F1091" s="175" t="s">
        <v>1112</v>
      </c>
      <c r="H1091" s="175" t="s">
        <v>7000</v>
      </c>
    </row>
    <row r="1092" spans="1:8" s="175" customFormat="1" x14ac:dyDescent="0.2">
      <c r="A1092" s="175" t="s">
        <v>17261</v>
      </c>
      <c r="B1092" s="175" t="s">
        <v>19072</v>
      </c>
      <c r="C1092" s="175" t="s">
        <v>38</v>
      </c>
      <c r="D1092" s="175" t="s">
        <v>6671</v>
      </c>
      <c r="E1092" s="175" t="s">
        <v>19</v>
      </c>
      <c r="F1092" s="175" t="s">
        <v>1138</v>
      </c>
      <c r="H1092" s="175" t="s">
        <v>7004</v>
      </c>
    </row>
    <row r="1093" spans="1:8" s="175" customFormat="1" x14ac:dyDescent="0.2">
      <c r="A1093" s="175" t="s">
        <v>17261</v>
      </c>
      <c r="B1093" s="175" t="s">
        <v>19073</v>
      </c>
      <c r="C1093" s="175" t="s">
        <v>19074</v>
      </c>
      <c r="D1093" s="175" t="s">
        <v>6671</v>
      </c>
      <c r="E1093" s="175" t="s">
        <v>19</v>
      </c>
      <c r="F1093" s="175" t="s">
        <v>1957</v>
      </c>
      <c r="H1093" s="175" t="s">
        <v>7006</v>
      </c>
    </row>
    <row r="1094" spans="1:8" s="175" customFormat="1" x14ac:dyDescent="0.2">
      <c r="A1094" s="175" t="s">
        <v>17261</v>
      </c>
      <c r="B1094" s="175" t="s">
        <v>19075</v>
      </c>
      <c r="C1094" s="175" t="s">
        <v>18714</v>
      </c>
      <c r="D1094" s="175" t="s">
        <v>6671</v>
      </c>
      <c r="E1094" s="175" t="s">
        <v>19</v>
      </c>
      <c r="F1094" s="175" t="s">
        <v>1600</v>
      </c>
      <c r="H1094" s="175" t="s">
        <v>7010</v>
      </c>
    </row>
    <row r="1095" spans="1:8" s="175" customFormat="1" x14ac:dyDescent="0.2">
      <c r="A1095" s="175" t="s">
        <v>17261</v>
      </c>
      <c r="B1095" s="175" t="s">
        <v>19076</v>
      </c>
      <c r="C1095" s="175" t="s">
        <v>19077</v>
      </c>
      <c r="D1095" s="175" t="s">
        <v>6671</v>
      </c>
      <c r="E1095" s="175" t="s">
        <v>19</v>
      </c>
      <c r="F1095" s="175" t="s">
        <v>1966</v>
      </c>
      <c r="H1095" s="175" t="s">
        <v>7014</v>
      </c>
    </row>
    <row r="1096" spans="1:8" s="175" customFormat="1" x14ac:dyDescent="0.2">
      <c r="A1096" s="175" t="s">
        <v>17261</v>
      </c>
      <c r="B1096" s="175" t="s">
        <v>19078</v>
      </c>
      <c r="C1096" s="175" t="s">
        <v>19079</v>
      </c>
      <c r="D1096" s="175" t="s">
        <v>6671</v>
      </c>
      <c r="E1096" s="175" t="s">
        <v>19</v>
      </c>
      <c r="F1096" s="175" t="s">
        <v>1157</v>
      </c>
      <c r="H1096" s="175" t="s">
        <v>7016</v>
      </c>
    </row>
    <row r="1097" spans="1:8" s="175" customFormat="1" x14ac:dyDescent="0.2">
      <c r="A1097" s="175" t="s">
        <v>17261</v>
      </c>
      <c r="B1097" s="175" t="s">
        <v>19080</v>
      </c>
      <c r="C1097" s="175" t="s">
        <v>17409</v>
      </c>
      <c r="D1097" s="175" t="s">
        <v>6671</v>
      </c>
      <c r="E1097" s="175" t="s">
        <v>19</v>
      </c>
      <c r="F1097" s="175" t="s">
        <v>1436</v>
      </c>
      <c r="H1097" s="175" t="s">
        <v>7020</v>
      </c>
    </row>
    <row r="1098" spans="1:8" s="175" customFormat="1" x14ac:dyDescent="0.2">
      <c r="A1098" s="175" t="s">
        <v>17261</v>
      </c>
      <c r="B1098" s="175" t="s">
        <v>19081</v>
      </c>
      <c r="C1098" s="175" t="s">
        <v>17413</v>
      </c>
      <c r="D1098" s="175" t="s">
        <v>6671</v>
      </c>
      <c r="E1098" s="175" t="s">
        <v>19</v>
      </c>
      <c r="F1098" s="175" t="s">
        <v>1475</v>
      </c>
      <c r="H1098" s="175" t="s">
        <v>7024</v>
      </c>
    </row>
    <row r="1099" spans="1:8" s="175" customFormat="1" x14ac:dyDescent="0.2">
      <c r="A1099" s="175" t="s">
        <v>17261</v>
      </c>
      <c r="B1099" s="175" t="s">
        <v>19082</v>
      </c>
      <c r="C1099" s="175" t="s">
        <v>19083</v>
      </c>
      <c r="D1099" s="175" t="s">
        <v>6671</v>
      </c>
      <c r="E1099" s="175" t="s">
        <v>19</v>
      </c>
      <c r="F1099" s="175" t="s">
        <v>1212</v>
      </c>
      <c r="H1099" s="175" t="s">
        <v>7028</v>
      </c>
    </row>
    <row r="1100" spans="1:8" s="175" customFormat="1" x14ac:dyDescent="0.2">
      <c r="A1100" s="175" t="s">
        <v>17261</v>
      </c>
      <c r="B1100" s="175" t="s">
        <v>19084</v>
      </c>
      <c r="C1100" s="175" t="s">
        <v>17537</v>
      </c>
      <c r="D1100" s="175" t="s">
        <v>6671</v>
      </c>
      <c r="E1100" s="175" t="s">
        <v>19</v>
      </c>
      <c r="F1100" s="175" t="s">
        <v>1599</v>
      </c>
      <c r="H1100" s="175" t="s">
        <v>7032</v>
      </c>
    </row>
    <row r="1101" spans="1:8" s="175" customFormat="1" x14ac:dyDescent="0.2">
      <c r="A1101" s="175" t="s">
        <v>17261</v>
      </c>
      <c r="B1101" s="175" t="s">
        <v>19085</v>
      </c>
      <c r="C1101" s="175" t="s">
        <v>19086</v>
      </c>
      <c r="D1101" s="175" t="s">
        <v>6671</v>
      </c>
      <c r="E1101" s="175" t="s">
        <v>19</v>
      </c>
      <c r="F1101" s="175" t="s">
        <v>1812</v>
      </c>
      <c r="H1101" s="175" t="s">
        <v>7036</v>
      </c>
    </row>
    <row r="1102" spans="1:8" s="175" customFormat="1" x14ac:dyDescent="0.2">
      <c r="A1102" s="175" t="s">
        <v>17261</v>
      </c>
      <c r="B1102" s="175" t="s">
        <v>19087</v>
      </c>
      <c r="C1102" s="175" t="s">
        <v>19088</v>
      </c>
      <c r="D1102" s="175" t="s">
        <v>6671</v>
      </c>
      <c r="E1102" s="175" t="s">
        <v>19</v>
      </c>
      <c r="F1102" s="175" t="s">
        <v>1999</v>
      </c>
      <c r="H1102" s="175" t="s">
        <v>7040</v>
      </c>
    </row>
    <row r="1103" spans="1:8" s="175" customFormat="1" x14ac:dyDescent="0.2">
      <c r="A1103" s="175" t="s">
        <v>17261</v>
      </c>
      <c r="B1103" s="175" t="s">
        <v>19089</v>
      </c>
      <c r="C1103" s="175" t="s">
        <v>19090</v>
      </c>
      <c r="D1103" s="175" t="s">
        <v>6671</v>
      </c>
      <c r="E1103" s="175" t="s">
        <v>19</v>
      </c>
      <c r="F1103" s="175" t="s">
        <v>1869</v>
      </c>
      <c r="H1103" s="175" t="s">
        <v>7044</v>
      </c>
    </row>
    <row r="1104" spans="1:8" s="175" customFormat="1" x14ac:dyDescent="0.2">
      <c r="A1104" s="175" t="s">
        <v>17261</v>
      </c>
      <c r="B1104" s="175" t="s">
        <v>19091</v>
      </c>
      <c r="C1104" s="175" t="s">
        <v>17417</v>
      </c>
      <c r="D1104" s="175" t="s">
        <v>6671</v>
      </c>
      <c r="E1104" s="175" t="s">
        <v>19</v>
      </c>
      <c r="F1104" s="175" t="s">
        <v>1557</v>
      </c>
      <c r="H1104" s="175" t="s">
        <v>7048</v>
      </c>
    </row>
    <row r="1105" spans="1:8" s="175" customFormat="1" x14ac:dyDescent="0.2">
      <c r="A1105" s="175" t="s">
        <v>17261</v>
      </c>
      <c r="B1105" s="175" t="s">
        <v>19092</v>
      </c>
      <c r="C1105" s="175" t="s">
        <v>17544</v>
      </c>
      <c r="D1105" s="175" t="s">
        <v>6671</v>
      </c>
      <c r="E1105" s="175" t="s">
        <v>19</v>
      </c>
      <c r="F1105" s="175" t="s">
        <v>1636</v>
      </c>
      <c r="H1105" s="175" t="s">
        <v>7050</v>
      </c>
    </row>
    <row r="1106" spans="1:8" s="175" customFormat="1" x14ac:dyDescent="0.2">
      <c r="A1106" s="175" t="s">
        <v>17261</v>
      </c>
      <c r="B1106" s="175" t="s">
        <v>19093</v>
      </c>
      <c r="C1106" s="175" t="s">
        <v>17421</v>
      </c>
      <c r="D1106" s="175" t="s">
        <v>6671</v>
      </c>
      <c r="E1106" s="175" t="s">
        <v>19</v>
      </c>
      <c r="F1106" s="175" t="s">
        <v>1584</v>
      </c>
      <c r="H1106" s="175" t="s">
        <v>7054</v>
      </c>
    </row>
    <row r="1107" spans="1:8" s="175" customFormat="1" x14ac:dyDescent="0.2">
      <c r="A1107" s="175" t="s">
        <v>17261</v>
      </c>
      <c r="B1107" s="175" t="s">
        <v>19094</v>
      </c>
      <c r="C1107" s="175" t="s">
        <v>19095</v>
      </c>
      <c r="D1107" s="175" t="s">
        <v>6671</v>
      </c>
      <c r="E1107" s="175" t="s">
        <v>19</v>
      </c>
      <c r="F1107" s="175" t="s">
        <v>1671</v>
      </c>
      <c r="H1107" s="175" t="s">
        <v>7058</v>
      </c>
    </row>
    <row r="1108" spans="1:8" s="175" customFormat="1" x14ac:dyDescent="0.2">
      <c r="A1108" s="175" t="s">
        <v>17261</v>
      </c>
      <c r="B1108" s="175" t="s">
        <v>19096</v>
      </c>
      <c r="C1108" s="175" t="s">
        <v>18735</v>
      </c>
      <c r="D1108" s="175" t="s">
        <v>6671</v>
      </c>
      <c r="E1108" s="175" t="s">
        <v>19</v>
      </c>
      <c r="F1108" s="175" t="s">
        <v>1804</v>
      </c>
      <c r="H1108" s="175" t="s">
        <v>7060</v>
      </c>
    </row>
    <row r="1109" spans="1:8" s="175" customFormat="1" x14ac:dyDescent="0.2">
      <c r="A1109" s="175" t="s">
        <v>17261</v>
      </c>
      <c r="B1109" s="175" t="s">
        <v>19097</v>
      </c>
      <c r="C1109" s="175" t="s">
        <v>17973</v>
      </c>
      <c r="D1109" s="175" t="s">
        <v>6671</v>
      </c>
      <c r="E1109" s="175" t="s">
        <v>19</v>
      </c>
      <c r="F1109" s="175" t="s">
        <v>1359</v>
      </c>
      <c r="H1109" s="175" t="s">
        <v>7064</v>
      </c>
    </row>
    <row r="1110" spans="1:8" s="175" customFormat="1" x14ac:dyDescent="0.2">
      <c r="A1110" s="175" t="s">
        <v>17261</v>
      </c>
      <c r="B1110" s="175" t="s">
        <v>19098</v>
      </c>
      <c r="C1110" s="175" t="s">
        <v>19099</v>
      </c>
      <c r="D1110" s="175" t="s">
        <v>6671</v>
      </c>
      <c r="E1110" s="175" t="s">
        <v>19</v>
      </c>
      <c r="F1110" s="175" t="s">
        <v>1610</v>
      </c>
      <c r="H1110" s="175" t="s">
        <v>7068</v>
      </c>
    </row>
    <row r="1111" spans="1:8" s="175" customFormat="1" x14ac:dyDescent="0.2">
      <c r="A1111" s="175" t="s">
        <v>17261</v>
      </c>
      <c r="B1111" s="175" t="s">
        <v>19100</v>
      </c>
      <c r="C1111" s="175" t="s">
        <v>19101</v>
      </c>
      <c r="D1111" s="175" t="s">
        <v>6671</v>
      </c>
      <c r="E1111" s="175" t="s">
        <v>19</v>
      </c>
      <c r="F1111" s="175" t="s">
        <v>2029</v>
      </c>
      <c r="H1111" s="175" t="s">
        <v>7070</v>
      </c>
    </row>
    <row r="1112" spans="1:8" s="175" customFormat="1" x14ac:dyDescent="0.2">
      <c r="A1112" s="175" t="s">
        <v>17261</v>
      </c>
      <c r="B1112" s="175" t="s">
        <v>19102</v>
      </c>
      <c r="C1112" s="175" t="s">
        <v>19103</v>
      </c>
      <c r="D1112" s="175" t="s">
        <v>6671</v>
      </c>
      <c r="E1112" s="175" t="s">
        <v>19</v>
      </c>
      <c r="F1112" s="175" t="s">
        <v>2033</v>
      </c>
      <c r="H1112" s="175" t="s">
        <v>7074</v>
      </c>
    </row>
    <row r="1113" spans="1:8" s="175" customFormat="1" x14ac:dyDescent="0.2">
      <c r="A1113" s="175" t="s">
        <v>17261</v>
      </c>
      <c r="B1113" s="175" t="s">
        <v>19104</v>
      </c>
      <c r="C1113" s="175" t="s">
        <v>17556</v>
      </c>
      <c r="D1113" s="175" t="s">
        <v>6671</v>
      </c>
      <c r="E1113" s="175" t="s">
        <v>19</v>
      </c>
      <c r="F1113" s="175" t="s">
        <v>756</v>
      </c>
      <c r="H1113" s="175" t="s">
        <v>7078</v>
      </c>
    </row>
    <row r="1114" spans="1:8" s="175" customFormat="1" x14ac:dyDescent="0.2">
      <c r="A1114" s="175" t="s">
        <v>17261</v>
      </c>
      <c r="B1114" s="175" t="s">
        <v>19105</v>
      </c>
      <c r="C1114" s="175" t="s">
        <v>18231</v>
      </c>
      <c r="D1114" s="175" t="s">
        <v>6671</v>
      </c>
      <c r="E1114" s="175" t="s">
        <v>19</v>
      </c>
      <c r="F1114" s="175" t="s">
        <v>783</v>
      </c>
      <c r="H1114" s="175" t="s">
        <v>7080</v>
      </c>
    </row>
    <row r="1115" spans="1:8" s="175" customFormat="1" x14ac:dyDescent="0.2">
      <c r="A1115" s="175" t="s">
        <v>17261</v>
      </c>
      <c r="B1115" s="175" t="s">
        <v>19106</v>
      </c>
      <c r="C1115" s="175" t="s">
        <v>52</v>
      </c>
      <c r="D1115" s="175" t="s">
        <v>6671</v>
      </c>
      <c r="E1115" s="175" t="s">
        <v>19</v>
      </c>
      <c r="F1115" s="175" t="s">
        <v>271</v>
      </c>
      <c r="H1115" s="175" t="s">
        <v>7084</v>
      </c>
    </row>
    <row r="1116" spans="1:8" s="175" customFormat="1" x14ac:dyDescent="0.2">
      <c r="A1116" s="175" t="s">
        <v>17261</v>
      </c>
      <c r="B1116" s="175" t="s">
        <v>19107</v>
      </c>
      <c r="C1116" s="175" t="s">
        <v>18234</v>
      </c>
      <c r="D1116" s="175" t="s">
        <v>6671</v>
      </c>
      <c r="E1116" s="175" t="s">
        <v>19</v>
      </c>
      <c r="F1116" s="175" t="s">
        <v>975</v>
      </c>
      <c r="H1116" s="175" t="s">
        <v>7088</v>
      </c>
    </row>
    <row r="1117" spans="1:8" s="175" customFormat="1" x14ac:dyDescent="0.2">
      <c r="A1117" s="175" t="s">
        <v>17261</v>
      </c>
      <c r="B1117" s="175" t="s">
        <v>19108</v>
      </c>
      <c r="C1117" s="175" t="s">
        <v>18236</v>
      </c>
      <c r="D1117" s="175" t="s">
        <v>6671</v>
      </c>
      <c r="E1117" s="175" t="s">
        <v>19</v>
      </c>
      <c r="F1117" s="175" t="s">
        <v>1458</v>
      </c>
      <c r="H1117" s="175" t="s">
        <v>7092</v>
      </c>
    </row>
    <row r="1118" spans="1:8" s="175" customFormat="1" x14ac:dyDescent="0.2">
      <c r="A1118" s="175" t="s">
        <v>17261</v>
      </c>
      <c r="B1118" s="175" t="s">
        <v>19109</v>
      </c>
      <c r="C1118" s="175" t="s">
        <v>18765</v>
      </c>
      <c r="D1118" s="175" t="s">
        <v>6671</v>
      </c>
      <c r="E1118" s="175" t="s">
        <v>19</v>
      </c>
      <c r="F1118" s="175" t="s">
        <v>1950</v>
      </c>
      <c r="H1118" s="175" t="s">
        <v>7096</v>
      </c>
    </row>
    <row r="1119" spans="1:8" s="175" customFormat="1" x14ac:dyDescent="0.2">
      <c r="A1119" s="175" t="s">
        <v>17261</v>
      </c>
      <c r="B1119" s="175" t="s">
        <v>19110</v>
      </c>
      <c r="C1119" s="175" t="s">
        <v>19111</v>
      </c>
      <c r="D1119" s="175" t="s">
        <v>6671</v>
      </c>
      <c r="E1119" s="175" t="s">
        <v>19</v>
      </c>
      <c r="F1119" s="175" t="s">
        <v>2053</v>
      </c>
      <c r="H1119" s="175" t="s">
        <v>7100</v>
      </c>
    </row>
    <row r="1120" spans="1:8" s="175" customFormat="1" x14ac:dyDescent="0.2">
      <c r="A1120" s="175" t="s">
        <v>17261</v>
      </c>
      <c r="B1120" s="175" t="s">
        <v>19112</v>
      </c>
      <c r="C1120" s="175" t="s">
        <v>18635</v>
      </c>
      <c r="D1120" s="175" t="s">
        <v>6671</v>
      </c>
      <c r="E1120" s="175" t="s">
        <v>19</v>
      </c>
      <c r="F1120" s="175" t="s">
        <v>1997</v>
      </c>
      <c r="H1120" s="175" t="s">
        <v>7102</v>
      </c>
    </row>
    <row r="1121" spans="1:8" s="175" customFormat="1" x14ac:dyDescent="0.2">
      <c r="A1121" s="175" t="s">
        <v>17261</v>
      </c>
      <c r="B1121" s="175" t="s">
        <v>19113</v>
      </c>
      <c r="C1121" s="175" t="s">
        <v>73</v>
      </c>
      <c r="D1121" s="175" t="s">
        <v>7107</v>
      </c>
      <c r="E1121" s="175" t="s">
        <v>20</v>
      </c>
      <c r="F1121" s="175" t="s">
        <v>73</v>
      </c>
      <c r="H1121" s="175" t="s">
        <v>7108</v>
      </c>
    </row>
    <row r="1122" spans="1:8" s="175" customFormat="1" x14ac:dyDescent="0.2">
      <c r="A1122" s="175" t="s">
        <v>17261</v>
      </c>
      <c r="B1122" s="175" t="s">
        <v>19114</v>
      </c>
      <c r="C1122" s="175" t="s">
        <v>112</v>
      </c>
      <c r="D1122" s="175" t="s">
        <v>7107</v>
      </c>
      <c r="E1122" s="175" t="s">
        <v>20</v>
      </c>
      <c r="F1122" s="175" t="s">
        <v>112</v>
      </c>
      <c r="H1122" s="175" t="s">
        <v>7112</v>
      </c>
    </row>
    <row r="1123" spans="1:8" s="175" customFormat="1" x14ac:dyDescent="0.2">
      <c r="A1123" s="175" t="s">
        <v>17261</v>
      </c>
      <c r="B1123" s="175" t="s">
        <v>19115</v>
      </c>
      <c r="C1123" s="175" t="s">
        <v>161</v>
      </c>
      <c r="D1123" s="175" t="s">
        <v>7107</v>
      </c>
      <c r="E1123" s="175" t="s">
        <v>20</v>
      </c>
      <c r="F1123" s="175" t="s">
        <v>161</v>
      </c>
      <c r="H1123" s="175" t="s">
        <v>7116</v>
      </c>
    </row>
    <row r="1124" spans="1:8" s="175" customFormat="1" x14ac:dyDescent="0.2">
      <c r="A1124" s="175" t="s">
        <v>17261</v>
      </c>
      <c r="B1124" s="175" t="s">
        <v>19116</v>
      </c>
      <c r="C1124" s="175" t="s">
        <v>206</v>
      </c>
      <c r="D1124" s="175" t="s">
        <v>7107</v>
      </c>
      <c r="E1124" s="175" t="s">
        <v>20</v>
      </c>
      <c r="F1124" s="175" t="s">
        <v>206</v>
      </c>
      <c r="H1124" s="175" t="s">
        <v>7120</v>
      </c>
    </row>
    <row r="1125" spans="1:8" s="175" customFormat="1" x14ac:dyDescent="0.2">
      <c r="A1125" s="175" t="s">
        <v>17261</v>
      </c>
      <c r="B1125" s="175" t="s">
        <v>19117</v>
      </c>
      <c r="C1125" s="175" t="s">
        <v>254</v>
      </c>
      <c r="D1125" s="175" t="s">
        <v>7107</v>
      </c>
      <c r="E1125" s="175" t="s">
        <v>20</v>
      </c>
      <c r="F1125" s="175" t="s">
        <v>254</v>
      </c>
      <c r="H1125" s="175" t="s">
        <v>7124</v>
      </c>
    </row>
    <row r="1126" spans="1:8" s="175" customFormat="1" x14ac:dyDescent="0.2">
      <c r="A1126" s="175" t="s">
        <v>17261</v>
      </c>
      <c r="B1126" s="175" t="s">
        <v>19118</v>
      </c>
      <c r="C1126" s="175" t="s">
        <v>295</v>
      </c>
      <c r="D1126" s="175" t="s">
        <v>7107</v>
      </c>
      <c r="E1126" s="175" t="s">
        <v>20</v>
      </c>
      <c r="F1126" s="175" t="s">
        <v>295</v>
      </c>
      <c r="H1126" s="175" t="s">
        <v>7128</v>
      </c>
    </row>
    <row r="1127" spans="1:8" s="175" customFormat="1" x14ac:dyDescent="0.2">
      <c r="A1127" s="175" t="s">
        <v>17261</v>
      </c>
      <c r="B1127" s="175" t="s">
        <v>19119</v>
      </c>
      <c r="C1127" s="175" t="s">
        <v>328</v>
      </c>
      <c r="D1127" s="175" t="s">
        <v>7107</v>
      </c>
      <c r="E1127" s="175" t="s">
        <v>20</v>
      </c>
      <c r="F1127" s="175" t="s">
        <v>328</v>
      </c>
      <c r="H1127" s="175" t="s">
        <v>7132</v>
      </c>
    </row>
    <row r="1128" spans="1:8" s="175" customFormat="1" x14ac:dyDescent="0.2">
      <c r="A1128" s="175" t="s">
        <v>17261</v>
      </c>
      <c r="B1128" s="175" t="s">
        <v>19120</v>
      </c>
      <c r="C1128" s="175" t="s">
        <v>364</v>
      </c>
      <c r="D1128" s="175" t="s">
        <v>7107</v>
      </c>
      <c r="E1128" s="175" t="s">
        <v>20</v>
      </c>
      <c r="F1128" s="175" t="s">
        <v>364</v>
      </c>
      <c r="H1128" s="175" t="s">
        <v>7136</v>
      </c>
    </row>
    <row r="1129" spans="1:8" s="175" customFormat="1" x14ac:dyDescent="0.2">
      <c r="A1129" s="175" t="s">
        <v>17261</v>
      </c>
      <c r="B1129" s="175" t="s">
        <v>19121</v>
      </c>
      <c r="C1129" s="175" t="s">
        <v>402</v>
      </c>
      <c r="D1129" s="175" t="s">
        <v>7107</v>
      </c>
      <c r="E1129" s="175" t="s">
        <v>20</v>
      </c>
      <c r="F1129" s="175" t="s">
        <v>402</v>
      </c>
      <c r="H1129" s="175" t="s">
        <v>7138</v>
      </c>
    </row>
    <row r="1130" spans="1:8" s="175" customFormat="1" x14ac:dyDescent="0.2">
      <c r="A1130" s="175" t="s">
        <v>17261</v>
      </c>
      <c r="B1130" s="175" t="s">
        <v>19122</v>
      </c>
      <c r="C1130" s="175" t="s">
        <v>435</v>
      </c>
      <c r="D1130" s="175" t="s">
        <v>7107</v>
      </c>
      <c r="E1130" s="175" t="s">
        <v>20</v>
      </c>
      <c r="F1130" s="175" t="s">
        <v>435</v>
      </c>
      <c r="H1130" s="175" t="s">
        <v>7142</v>
      </c>
    </row>
    <row r="1131" spans="1:8" s="175" customFormat="1" x14ac:dyDescent="0.2">
      <c r="A1131" s="175" t="s">
        <v>17261</v>
      </c>
      <c r="B1131" s="175" t="s">
        <v>19123</v>
      </c>
      <c r="C1131" s="175" t="s">
        <v>470</v>
      </c>
      <c r="D1131" s="175" t="s">
        <v>7107</v>
      </c>
      <c r="E1131" s="175" t="s">
        <v>20</v>
      </c>
      <c r="F1131" s="175" t="s">
        <v>470</v>
      </c>
      <c r="H1131" s="175" t="s">
        <v>7146</v>
      </c>
    </row>
    <row r="1132" spans="1:8" s="175" customFormat="1" x14ac:dyDescent="0.2">
      <c r="A1132" s="175" t="s">
        <v>17261</v>
      </c>
      <c r="B1132" s="175" t="s">
        <v>19124</v>
      </c>
      <c r="C1132" s="175" t="s">
        <v>501</v>
      </c>
      <c r="D1132" s="175" t="s">
        <v>7107</v>
      </c>
      <c r="E1132" s="175" t="s">
        <v>20</v>
      </c>
      <c r="F1132" s="175" t="s">
        <v>501</v>
      </c>
      <c r="H1132" s="175" t="s">
        <v>7148</v>
      </c>
    </row>
    <row r="1133" spans="1:8" s="175" customFormat="1" x14ac:dyDescent="0.2">
      <c r="A1133" s="175" t="s">
        <v>17261</v>
      </c>
      <c r="B1133" s="175" t="s">
        <v>19125</v>
      </c>
      <c r="C1133" s="175" t="s">
        <v>530</v>
      </c>
      <c r="D1133" s="175" t="s">
        <v>7107</v>
      </c>
      <c r="E1133" s="175" t="s">
        <v>20</v>
      </c>
      <c r="F1133" s="175" t="s">
        <v>530</v>
      </c>
      <c r="H1133" s="175" t="s">
        <v>7152</v>
      </c>
    </row>
    <row r="1134" spans="1:8" s="175" customFormat="1" x14ac:dyDescent="0.2">
      <c r="A1134" s="175" t="s">
        <v>17261</v>
      </c>
      <c r="B1134" s="175" t="s">
        <v>19126</v>
      </c>
      <c r="C1134" s="175" t="s">
        <v>564</v>
      </c>
      <c r="D1134" s="175" t="s">
        <v>7107</v>
      </c>
      <c r="E1134" s="175" t="s">
        <v>20</v>
      </c>
      <c r="F1134" s="175" t="s">
        <v>564</v>
      </c>
      <c r="H1134" s="175" t="s">
        <v>7156</v>
      </c>
    </row>
    <row r="1135" spans="1:8" s="175" customFormat="1" x14ac:dyDescent="0.2">
      <c r="A1135" s="175" t="s">
        <v>17261</v>
      </c>
      <c r="B1135" s="175" t="s">
        <v>19127</v>
      </c>
      <c r="C1135" s="175" t="s">
        <v>597</v>
      </c>
      <c r="D1135" s="175" t="s">
        <v>7107</v>
      </c>
      <c r="E1135" s="175" t="s">
        <v>20</v>
      </c>
      <c r="F1135" s="175" t="s">
        <v>597</v>
      </c>
      <c r="H1135" s="175" t="s">
        <v>7160</v>
      </c>
    </row>
    <row r="1136" spans="1:8" s="175" customFormat="1" x14ac:dyDescent="0.2">
      <c r="A1136" s="175" t="s">
        <v>17261</v>
      </c>
      <c r="B1136" s="175" t="s">
        <v>19128</v>
      </c>
      <c r="C1136" s="175" t="s">
        <v>633</v>
      </c>
      <c r="D1136" s="175" t="s">
        <v>7107</v>
      </c>
      <c r="E1136" s="175" t="s">
        <v>20</v>
      </c>
      <c r="F1136" s="175" t="s">
        <v>633</v>
      </c>
      <c r="H1136" s="175" t="s">
        <v>7162</v>
      </c>
    </row>
    <row r="1137" spans="1:8" s="175" customFormat="1" x14ac:dyDescent="0.2">
      <c r="A1137" s="175" t="s">
        <v>17261</v>
      </c>
      <c r="B1137" s="175" t="s">
        <v>19129</v>
      </c>
      <c r="C1137" s="175" t="s">
        <v>665</v>
      </c>
      <c r="D1137" s="175" t="s">
        <v>7107</v>
      </c>
      <c r="E1137" s="175" t="s">
        <v>20</v>
      </c>
      <c r="F1137" s="175" t="s">
        <v>665</v>
      </c>
      <c r="H1137" s="175" t="s">
        <v>7164</v>
      </c>
    </row>
    <row r="1138" spans="1:8" s="175" customFormat="1" x14ac:dyDescent="0.2">
      <c r="A1138" s="175" t="s">
        <v>17261</v>
      </c>
      <c r="B1138" s="175" t="s">
        <v>19130</v>
      </c>
      <c r="C1138" s="175" t="s">
        <v>695</v>
      </c>
      <c r="D1138" s="175" t="s">
        <v>7107</v>
      </c>
      <c r="E1138" s="175" t="s">
        <v>20</v>
      </c>
      <c r="F1138" s="175" t="s">
        <v>695</v>
      </c>
      <c r="H1138" s="175" t="s">
        <v>7168</v>
      </c>
    </row>
    <row r="1139" spans="1:8" s="175" customFormat="1" x14ac:dyDescent="0.2">
      <c r="A1139" s="175" t="s">
        <v>17261</v>
      </c>
      <c r="B1139" s="175" t="s">
        <v>19131</v>
      </c>
      <c r="C1139" s="175" t="s">
        <v>723</v>
      </c>
      <c r="D1139" s="175" t="s">
        <v>7107</v>
      </c>
      <c r="E1139" s="175" t="s">
        <v>20</v>
      </c>
      <c r="F1139" s="175" t="s">
        <v>723</v>
      </c>
      <c r="H1139" s="175" t="s">
        <v>7170</v>
      </c>
    </row>
    <row r="1140" spans="1:8" s="175" customFormat="1" x14ac:dyDescent="0.2">
      <c r="A1140" s="175" t="s">
        <v>17261</v>
      </c>
      <c r="B1140" s="175" t="s">
        <v>19132</v>
      </c>
      <c r="C1140" s="175" t="s">
        <v>751</v>
      </c>
      <c r="D1140" s="175" t="s">
        <v>7107</v>
      </c>
      <c r="E1140" s="175" t="s">
        <v>20</v>
      </c>
      <c r="F1140" s="175" t="s">
        <v>751</v>
      </c>
      <c r="H1140" s="175" t="s">
        <v>7174</v>
      </c>
    </row>
    <row r="1141" spans="1:8" s="175" customFormat="1" x14ac:dyDescent="0.2">
      <c r="A1141" s="175" t="s">
        <v>17261</v>
      </c>
      <c r="B1141" s="175" t="s">
        <v>19133</v>
      </c>
      <c r="C1141" s="175" t="s">
        <v>780</v>
      </c>
      <c r="D1141" s="175" t="s">
        <v>7107</v>
      </c>
      <c r="E1141" s="175" t="s">
        <v>20</v>
      </c>
      <c r="F1141" s="175" t="s">
        <v>780</v>
      </c>
      <c r="H1141" s="175" t="s">
        <v>7178</v>
      </c>
    </row>
    <row r="1142" spans="1:8" s="175" customFormat="1" x14ac:dyDescent="0.2">
      <c r="A1142" s="175" t="s">
        <v>17261</v>
      </c>
      <c r="B1142" s="175" t="s">
        <v>19134</v>
      </c>
      <c r="C1142" s="175" t="s">
        <v>806</v>
      </c>
      <c r="D1142" s="175" t="s">
        <v>7107</v>
      </c>
      <c r="E1142" s="175" t="s">
        <v>20</v>
      </c>
      <c r="F1142" s="175" t="s">
        <v>806</v>
      </c>
      <c r="H1142" s="175" t="s">
        <v>7182</v>
      </c>
    </row>
    <row r="1143" spans="1:8" s="175" customFormat="1" x14ac:dyDescent="0.2">
      <c r="A1143" s="175" t="s">
        <v>17261</v>
      </c>
      <c r="B1143" s="175" t="s">
        <v>19135</v>
      </c>
      <c r="C1143" s="175" t="s">
        <v>833</v>
      </c>
      <c r="D1143" s="175" t="s">
        <v>7107</v>
      </c>
      <c r="E1143" s="175" t="s">
        <v>20</v>
      </c>
      <c r="F1143" s="175" t="s">
        <v>833</v>
      </c>
      <c r="H1143" s="175" t="s">
        <v>7186</v>
      </c>
    </row>
    <row r="1144" spans="1:8" s="175" customFormat="1" x14ac:dyDescent="0.2">
      <c r="A1144" s="175" t="s">
        <v>17261</v>
      </c>
      <c r="B1144" s="175" t="s">
        <v>19136</v>
      </c>
      <c r="C1144" s="175" t="s">
        <v>860</v>
      </c>
      <c r="D1144" s="175" t="s">
        <v>7107</v>
      </c>
      <c r="E1144" s="175" t="s">
        <v>20</v>
      </c>
      <c r="F1144" s="175" t="s">
        <v>860</v>
      </c>
      <c r="H1144" s="175" t="s">
        <v>7190</v>
      </c>
    </row>
    <row r="1145" spans="1:8" s="175" customFormat="1" x14ac:dyDescent="0.2">
      <c r="A1145" s="175" t="s">
        <v>17261</v>
      </c>
      <c r="B1145" s="175" t="s">
        <v>19137</v>
      </c>
      <c r="C1145" s="175" t="s">
        <v>884</v>
      </c>
      <c r="D1145" s="175" t="s">
        <v>7107</v>
      </c>
      <c r="E1145" s="175" t="s">
        <v>20</v>
      </c>
      <c r="F1145" s="175" t="s">
        <v>884</v>
      </c>
      <c r="H1145" s="175" t="s">
        <v>7194</v>
      </c>
    </row>
    <row r="1146" spans="1:8" s="175" customFormat="1" x14ac:dyDescent="0.2">
      <c r="A1146" s="175" t="s">
        <v>17261</v>
      </c>
      <c r="B1146" s="175" t="s">
        <v>19138</v>
      </c>
      <c r="C1146" s="175" t="s">
        <v>906</v>
      </c>
      <c r="D1146" s="175" t="s">
        <v>7107</v>
      </c>
      <c r="E1146" s="175" t="s">
        <v>20</v>
      </c>
      <c r="F1146" s="175" t="s">
        <v>906</v>
      </c>
      <c r="H1146" s="175" t="s">
        <v>7198</v>
      </c>
    </row>
    <row r="1147" spans="1:8" s="175" customFormat="1" x14ac:dyDescent="0.2">
      <c r="A1147" s="175" t="s">
        <v>17261</v>
      </c>
      <c r="B1147" s="175" t="s">
        <v>19139</v>
      </c>
      <c r="C1147" s="175" t="s">
        <v>935</v>
      </c>
      <c r="D1147" s="175" t="s">
        <v>7107</v>
      </c>
      <c r="E1147" s="175" t="s">
        <v>20</v>
      </c>
      <c r="F1147" s="175" t="s">
        <v>935</v>
      </c>
      <c r="H1147" s="175" t="s">
        <v>7202</v>
      </c>
    </row>
    <row r="1148" spans="1:8" s="175" customFormat="1" x14ac:dyDescent="0.2">
      <c r="A1148" s="175" t="s">
        <v>17261</v>
      </c>
      <c r="B1148" s="175" t="s">
        <v>19140</v>
      </c>
      <c r="C1148" s="175" t="s">
        <v>959</v>
      </c>
      <c r="D1148" s="175" t="s">
        <v>7107</v>
      </c>
      <c r="E1148" s="175" t="s">
        <v>20</v>
      </c>
      <c r="F1148" s="175" t="s">
        <v>959</v>
      </c>
      <c r="H1148" s="175" t="s">
        <v>7206</v>
      </c>
    </row>
    <row r="1149" spans="1:8" s="175" customFormat="1" x14ac:dyDescent="0.2">
      <c r="A1149" s="175" t="s">
        <v>17261</v>
      </c>
      <c r="B1149" s="175" t="s">
        <v>19141</v>
      </c>
      <c r="C1149" s="175" t="s">
        <v>983</v>
      </c>
      <c r="D1149" s="175" t="s">
        <v>7107</v>
      </c>
      <c r="E1149" s="175" t="s">
        <v>20</v>
      </c>
      <c r="F1149" s="175" t="s">
        <v>983</v>
      </c>
      <c r="H1149" s="175" t="s">
        <v>7210</v>
      </c>
    </row>
    <row r="1150" spans="1:8" s="175" customFormat="1" x14ac:dyDescent="0.2">
      <c r="A1150" s="175" t="s">
        <v>17261</v>
      </c>
      <c r="B1150" s="175" t="s">
        <v>19142</v>
      </c>
      <c r="C1150" s="175" t="s">
        <v>7214</v>
      </c>
      <c r="D1150" s="175" t="s">
        <v>7107</v>
      </c>
      <c r="E1150" s="175" t="s">
        <v>20</v>
      </c>
      <c r="F1150" s="175" t="s">
        <v>1005</v>
      </c>
      <c r="H1150" s="175" t="s">
        <v>19143</v>
      </c>
    </row>
    <row r="1151" spans="1:8" s="175" customFormat="1" x14ac:dyDescent="0.2">
      <c r="A1151" s="175" t="s">
        <v>17261</v>
      </c>
      <c r="B1151" s="175" t="s">
        <v>19144</v>
      </c>
      <c r="C1151" s="175" t="s">
        <v>1030</v>
      </c>
      <c r="D1151" s="175" t="s">
        <v>7107</v>
      </c>
      <c r="E1151" s="175" t="s">
        <v>20</v>
      </c>
      <c r="F1151" s="175" t="s">
        <v>1030</v>
      </c>
      <c r="H1151" s="175" t="s">
        <v>7219</v>
      </c>
    </row>
    <row r="1152" spans="1:8" s="175" customFormat="1" x14ac:dyDescent="0.2">
      <c r="A1152" s="175" t="s">
        <v>17261</v>
      </c>
      <c r="B1152" s="175" t="s">
        <v>19145</v>
      </c>
      <c r="C1152" s="175" t="s">
        <v>1053</v>
      </c>
      <c r="D1152" s="175" t="s">
        <v>7107</v>
      </c>
      <c r="E1152" s="175" t="s">
        <v>20</v>
      </c>
      <c r="F1152" s="175" t="s">
        <v>1053</v>
      </c>
      <c r="H1152" s="175" t="s">
        <v>7221</v>
      </c>
    </row>
    <row r="1153" spans="1:8" s="175" customFormat="1" x14ac:dyDescent="0.2">
      <c r="A1153" s="175" t="s">
        <v>17261</v>
      </c>
      <c r="B1153" s="175" t="s">
        <v>19146</v>
      </c>
      <c r="C1153" s="175" t="s">
        <v>1079</v>
      </c>
      <c r="D1153" s="175" t="s">
        <v>7107</v>
      </c>
      <c r="E1153" s="175" t="s">
        <v>20</v>
      </c>
      <c r="F1153" s="175" t="s">
        <v>1079</v>
      </c>
      <c r="H1153" s="175" t="s">
        <v>7225</v>
      </c>
    </row>
    <row r="1154" spans="1:8" s="175" customFormat="1" x14ac:dyDescent="0.2">
      <c r="A1154" s="175" t="s">
        <v>17261</v>
      </c>
      <c r="B1154" s="175" t="s">
        <v>19147</v>
      </c>
      <c r="C1154" s="175" t="s">
        <v>1100</v>
      </c>
      <c r="D1154" s="175" t="s">
        <v>7107</v>
      </c>
      <c r="E1154" s="175" t="s">
        <v>20</v>
      </c>
      <c r="F1154" s="175" t="s">
        <v>1100</v>
      </c>
      <c r="H1154" s="175" t="s">
        <v>7229</v>
      </c>
    </row>
    <row r="1155" spans="1:8" s="175" customFormat="1" x14ac:dyDescent="0.2">
      <c r="A1155" s="175" t="s">
        <v>17261</v>
      </c>
      <c r="B1155" s="175" t="s">
        <v>19148</v>
      </c>
      <c r="C1155" s="175" t="s">
        <v>1122</v>
      </c>
      <c r="D1155" s="175" t="s">
        <v>7107</v>
      </c>
      <c r="E1155" s="175" t="s">
        <v>20</v>
      </c>
      <c r="F1155" s="175" t="s">
        <v>1122</v>
      </c>
      <c r="H1155" s="175" t="s">
        <v>7233</v>
      </c>
    </row>
    <row r="1156" spans="1:8" s="175" customFormat="1" x14ac:dyDescent="0.2">
      <c r="A1156" s="175" t="s">
        <v>17261</v>
      </c>
      <c r="B1156" s="175" t="s">
        <v>19149</v>
      </c>
      <c r="C1156" s="175" t="s">
        <v>1145</v>
      </c>
      <c r="D1156" s="175" t="s">
        <v>7107</v>
      </c>
      <c r="E1156" s="175" t="s">
        <v>20</v>
      </c>
      <c r="F1156" s="175" t="s">
        <v>1145</v>
      </c>
      <c r="H1156" s="175" t="s">
        <v>7235</v>
      </c>
    </row>
    <row r="1157" spans="1:8" s="175" customFormat="1" x14ac:dyDescent="0.2">
      <c r="A1157" s="175" t="s">
        <v>17261</v>
      </c>
      <c r="B1157" s="175" t="s">
        <v>19150</v>
      </c>
      <c r="C1157" s="175" t="s">
        <v>1164</v>
      </c>
      <c r="D1157" s="175" t="s">
        <v>7107</v>
      </c>
      <c r="E1157" s="175" t="s">
        <v>20</v>
      </c>
      <c r="F1157" s="175" t="s">
        <v>1164</v>
      </c>
      <c r="H1157" s="175" t="s">
        <v>7239</v>
      </c>
    </row>
    <row r="1158" spans="1:8" s="175" customFormat="1" x14ac:dyDescent="0.2">
      <c r="A1158" s="175" t="s">
        <v>17261</v>
      </c>
      <c r="B1158" s="175" t="s">
        <v>19151</v>
      </c>
      <c r="C1158" s="175" t="s">
        <v>1189</v>
      </c>
      <c r="D1158" s="175" t="s">
        <v>7107</v>
      </c>
      <c r="E1158" s="175" t="s">
        <v>20</v>
      </c>
      <c r="F1158" s="175" t="s">
        <v>1189</v>
      </c>
      <c r="H1158" s="175" t="s">
        <v>7241</v>
      </c>
    </row>
    <row r="1159" spans="1:8" s="175" customFormat="1" x14ac:dyDescent="0.2">
      <c r="A1159" s="175" t="s">
        <v>17261</v>
      </c>
      <c r="B1159" s="175" t="s">
        <v>19152</v>
      </c>
      <c r="C1159" s="175" t="s">
        <v>1209</v>
      </c>
      <c r="D1159" s="175" t="s">
        <v>7107</v>
      </c>
      <c r="E1159" s="175" t="s">
        <v>20</v>
      </c>
      <c r="F1159" s="175" t="s">
        <v>1209</v>
      </c>
      <c r="H1159" s="175" t="s">
        <v>7243</v>
      </c>
    </row>
    <row r="1160" spans="1:8" s="175" customFormat="1" x14ac:dyDescent="0.2">
      <c r="A1160" s="175" t="s">
        <v>17261</v>
      </c>
      <c r="B1160" s="175" t="s">
        <v>19153</v>
      </c>
      <c r="C1160" s="175" t="s">
        <v>1232</v>
      </c>
      <c r="D1160" s="175" t="s">
        <v>7107</v>
      </c>
      <c r="E1160" s="175" t="s">
        <v>20</v>
      </c>
      <c r="F1160" s="175" t="s">
        <v>1232</v>
      </c>
      <c r="H1160" s="175" t="s">
        <v>7245</v>
      </c>
    </row>
    <row r="1161" spans="1:8" s="175" customFormat="1" x14ac:dyDescent="0.2">
      <c r="A1161" s="175" t="s">
        <v>17261</v>
      </c>
      <c r="B1161" s="175" t="s">
        <v>19154</v>
      </c>
      <c r="C1161" s="175" t="s">
        <v>1249</v>
      </c>
      <c r="D1161" s="175" t="s">
        <v>7107</v>
      </c>
      <c r="E1161" s="175" t="s">
        <v>20</v>
      </c>
      <c r="F1161" s="175" t="s">
        <v>1249</v>
      </c>
      <c r="H1161" s="175" t="s">
        <v>7249</v>
      </c>
    </row>
    <row r="1162" spans="1:8" s="175" customFormat="1" x14ac:dyDescent="0.2">
      <c r="A1162" s="175" t="s">
        <v>17261</v>
      </c>
      <c r="B1162" s="175" t="s">
        <v>19155</v>
      </c>
      <c r="C1162" s="175" t="s">
        <v>1271</v>
      </c>
      <c r="D1162" s="175" t="s">
        <v>7107</v>
      </c>
      <c r="E1162" s="175" t="s">
        <v>20</v>
      </c>
      <c r="F1162" s="175" t="s">
        <v>1271</v>
      </c>
      <c r="H1162" s="175" t="s">
        <v>7253</v>
      </c>
    </row>
    <row r="1163" spans="1:8" s="175" customFormat="1" x14ac:dyDescent="0.2">
      <c r="A1163" s="175" t="s">
        <v>17261</v>
      </c>
      <c r="B1163" s="175" t="s">
        <v>19156</v>
      </c>
      <c r="C1163" s="175" t="s">
        <v>1292</v>
      </c>
      <c r="D1163" s="175" t="s">
        <v>7107</v>
      </c>
      <c r="E1163" s="175" t="s">
        <v>20</v>
      </c>
      <c r="F1163" s="175" t="s">
        <v>1292</v>
      </c>
      <c r="H1163" s="175" t="s">
        <v>7257</v>
      </c>
    </row>
    <row r="1164" spans="1:8" s="175" customFormat="1" x14ac:dyDescent="0.2">
      <c r="A1164" s="175" t="s">
        <v>17261</v>
      </c>
      <c r="B1164" s="175" t="s">
        <v>19157</v>
      </c>
      <c r="C1164" s="175" t="s">
        <v>1311</v>
      </c>
      <c r="D1164" s="175" t="s">
        <v>7107</v>
      </c>
      <c r="E1164" s="175" t="s">
        <v>20</v>
      </c>
      <c r="F1164" s="175" t="s">
        <v>1311</v>
      </c>
      <c r="H1164" s="175" t="s">
        <v>7259</v>
      </c>
    </row>
    <row r="1165" spans="1:8" s="175" customFormat="1" x14ac:dyDescent="0.2">
      <c r="A1165" s="175" t="s">
        <v>17261</v>
      </c>
      <c r="B1165" s="175" t="s">
        <v>19158</v>
      </c>
      <c r="C1165" s="175" t="s">
        <v>1329</v>
      </c>
      <c r="D1165" s="175" t="s">
        <v>7107</v>
      </c>
      <c r="E1165" s="175" t="s">
        <v>20</v>
      </c>
      <c r="F1165" s="175" t="s">
        <v>1329</v>
      </c>
      <c r="H1165" s="175" t="s">
        <v>7261</v>
      </c>
    </row>
    <row r="1166" spans="1:8" s="175" customFormat="1" x14ac:dyDescent="0.2">
      <c r="A1166" s="175" t="s">
        <v>17261</v>
      </c>
      <c r="B1166" s="175" t="s">
        <v>19159</v>
      </c>
      <c r="C1166" s="175" t="s">
        <v>1348</v>
      </c>
      <c r="D1166" s="175" t="s">
        <v>7107</v>
      </c>
      <c r="E1166" s="175" t="s">
        <v>20</v>
      </c>
      <c r="F1166" s="175" t="s">
        <v>1348</v>
      </c>
      <c r="H1166" s="175" t="s">
        <v>7263</v>
      </c>
    </row>
    <row r="1167" spans="1:8" s="175" customFormat="1" x14ac:dyDescent="0.2">
      <c r="A1167" s="175" t="s">
        <v>17261</v>
      </c>
      <c r="B1167" s="175" t="s">
        <v>19160</v>
      </c>
      <c r="C1167" s="175" t="s">
        <v>1370</v>
      </c>
      <c r="D1167" s="175" t="s">
        <v>7107</v>
      </c>
      <c r="E1167" s="175" t="s">
        <v>20</v>
      </c>
      <c r="F1167" s="175" t="s">
        <v>1370</v>
      </c>
      <c r="H1167" s="175" t="s">
        <v>7267</v>
      </c>
    </row>
    <row r="1168" spans="1:8" s="175" customFormat="1" x14ac:dyDescent="0.2">
      <c r="A1168" s="175" t="s">
        <v>17261</v>
      </c>
      <c r="B1168" s="175" t="s">
        <v>19161</v>
      </c>
      <c r="C1168" s="175" t="s">
        <v>1387</v>
      </c>
      <c r="D1168" s="175" t="s">
        <v>7107</v>
      </c>
      <c r="E1168" s="175" t="s">
        <v>20</v>
      </c>
      <c r="F1168" s="175" t="s">
        <v>1387</v>
      </c>
      <c r="H1168" s="175" t="s">
        <v>7269</v>
      </c>
    </row>
    <row r="1169" spans="1:8" s="175" customFormat="1" x14ac:dyDescent="0.2">
      <c r="A1169" s="175" t="s">
        <v>17261</v>
      </c>
      <c r="B1169" s="175" t="s">
        <v>19162</v>
      </c>
      <c r="C1169" s="175" t="s">
        <v>1405</v>
      </c>
      <c r="D1169" s="175" t="s">
        <v>7107</v>
      </c>
      <c r="E1169" s="175" t="s">
        <v>20</v>
      </c>
      <c r="F1169" s="175" t="s">
        <v>1405</v>
      </c>
      <c r="H1169" s="175" t="s">
        <v>7273</v>
      </c>
    </row>
    <row r="1170" spans="1:8" s="175" customFormat="1" x14ac:dyDescent="0.2">
      <c r="A1170" s="175" t="s">
        <v>17261</v>
      </c>
      <c r="B1170" s="175" t="s">
        <v>19163</v>
      </c>
      <c r="C1170" s="175" t="s">
        <v>1427</v>
      </c>
      <c r="D1170" s="175" t="s">
        <v>7107</v>
      </c>
      <c r="E1170" s="175" t="s">
        <v>20</v>
      </c>
      <c r="F1170" s="175" t="s">
        <v>1427</v>
      </c>
      <c r="H1170" s="175" t="s">
        <v>7275</v>
      </c>
    </row>
    <row r="1171" spans="1:8" s="175" customFormat="1" x14ac:dyDescent="0.2">
      <c r="A1171" s="175" t="s">
        <v>17261</v>
      </c>
      <c r="B1171" s="175" t="s">
        <v>19164</v>
      </c>
      <c r="C1171" s="175" t="s">
        <v>1447</v>
      </c>
      <c r="D1171" s="175" t="s">
        <v>7107</v>
      </c>
      <c r="E1171" s="175" t="s">
        <v>20</v>
      </c>
      <c r="F1171" s="175" t="s">
        <v>1447</v>
      </c>
      <c r="H1171" s="175" t="s">
        <v>7279</v>
      </c>
    </row>
    <row r="1172" spans="1:8" s="175" customFormat="1" x14ac:dyDescent="0.2">
      <c r="A1172" s="175" t="s">
        <v>17261</v>
      </c>
      <c r="B1172" s="175" t="s">
        <v>19165</v>
      </c>
      <c r="C1172" s="175" t="s">
        <v>1467</v>
      </c>
      <c r="D1172" s="175" t="s">
        <v>7107</v>
      </c>
      <c r="E1172" s="175" t="s">
        <v>20</v>
      </c>
      <c r="F1172" s="175" t="s">
        <v>1467</v>
      </c>
      <c r="H1172" s="175" t="s">
        <v>7281</v>
      </c>
    </row>
    <row r="1173" spans="1:8" s="175" customFormat="1" x14ac:dyDescent="0.2">
      <c r="A1173" s="175" t="s">
        <v>17261</v>
      </c>
      <c r="B1173" s="175" t="s">
        <v>19166</v>
      </c>
      <c r="C1173" s="175" t="s">
        <v>1485</v>
      </c>
      <c r="D1173" s="175" t="s">
        <v>7107</v>
      </c>
      <c r="E1173" s="175" t="s">
        <v>20</v>
      </c>
      <c r="F1173" s="175" t="s">
        <v>1485</v>
      </c>
      <c r="H1173" s="175" t="s">
        <v>7285</v>
      </c>
    </row>
    <row r="1174" spans="1:8" s="175" customFormat="1" x14ac:dyDescent="0.2">
      <c r="A1174" s="175" t="s">
        <v>17261</v>
      </c>
      <c r="B1174" s="175" t="s">
        <v>19167</v>
      </c>
      <c r="C1174" s="175" t="s">
        <v>1505</v>
      </c>
      <c r="D1174" s="175" t="s">
        <v>7107</v>
      </c>
      <c r="E1174" s="175" t="s">
        <v>20</v>
      </c>
      <c r="F1174" s="175" t="s">
        <v>1505</v>
      </c>
      <c r="H1174" s="175" t="s">
        <v>7289</v>
      </c>
    </row>
    <row r="1175" spans="1:8" s="175" customFormat="1" x14ac:dyDescent="0.2">
      <c r="A1175" s="175" t="s">
        <v>17261</v>
      </c>
      <c r="B1175" s="175" t="s">
        <v>19168</v>
      </c>
      <c r="C1175" s="175" t="s">
        <v>1527</v>
      </c>
      <c r="D1175" s="175" t="s">
        <v>7107</v>
      </c>
      <c r="E1175" s="175" t="s">
        <v>20</v>
      </c>
      <c r="F1175" s="175" t="s">
        <v>1527</v>
      </c>
      <c r="H1175" s="175" t="s">
        <v>7291</v>
      </c>
    </row>
    <row r="1176" spans="1:8" s="175" customFormat="1" x14ac:dyDescent="0.2">
      <c r="A1176" s="175" t="s">
        <v>17261</v>
      </c>
      <c r="B1176" s="175" t="s">
        <v>19169</v>
      </c>
      <c r="C1176" s="175" t="s">
        <v>1546</v>
      </c>
      <c r="D1176" s="175" t="s">
        <v>7107</v>
      </c>
      <c r="E1176" s="175" t="s">
        <v>20</v>
      </c>
      <c r="F1176" s="175" t="s">
        <v>1546</v>
      </c>
      <c r="H1176" s="175" t="s">
        <v>7293</v>
      </c>
    </row>
    <row r="1177" spans="1:8" s="175" customFormat="1" x14ac:dyDescent="0.2">
      <c r="A1177" s="175" t="s">
        <v>17261</v>
      </c>
      <c r="B1177" s="175" t="s">
        <v>19170</v>
      </c>
      <c r="C1177" s="175" t="s">
        <v>1561</v>
      </c>
      <c r="D1177" s="175" t="s">
        <v>7107</v>
      </c>
      <c r="E1177" s="175" t="s">
        <v>20</v>
      </c>
      <c r="F1177" s="175" t="s">
        <v>1561</v>
      </c>
      <c r="H1177" s="175" t="s">
        <v>7297</v>
      </c>
    </row>
    <row r="1178" spans="1:8" s="175" customFormat="1" x14ac:dyDescent="0.2">
      <c r="A1178" s="175" t="s">
        <v>17261</v>
      </c>
      <c r="B1178" s="175" t="s">
        <v>19171</v>
      </c>
      <c r="C1178" s="175" t="s">
        <v>1573</v>
      </c>
      <c r="D1178" s="175" t="s">
        <v>7107</v>
      </c>
      <c r="E1178" s="175" t="s">
        <v>20</v>
      </c>
      <c r="F1178" s="175" t="s">
        <v>1573</v>
      </c>
      <c r="H1178" s="175" t="s">
        <v>7301</v>
      </c>
    </row>
    <row r="1179" spans="1:8" s="175" customFormat="1" x14ac:dyDescent="0.2">
      <c r="A1179" s="175" t="s">
        <v>17261</v>
      </c>
      <c r="B1179" s="175" t="s">
        <v>19172</v>
      </c>
      <c r="C1179" s="175" t="s">
        <v>1589</v>
      </c>
      <c r="D1179" s="175" t="s">
        <v>7107</v>
      </c>
      <c r="E1179" s="175" t="s">
        <v>20</v>
      </c>
      <c r="F1179" s="175" t="s">
        <v>1589</v>
      </c>
      <c r="H1179" s="175" t="s">
        <v>7305</v>
      </c>
    </row>
    <row r="1180" spans="1:8" s="175" customFormat="1" x14ac:dyDescent="0.2">
      <c r="A1180" s="175" t="s">
        <v>17261</v>
      </c>
      <c r="B1180" s="175" t="s">
        <v>19173</v>
      </c>
      <c r="C1180" s="175" t="s">
        <v>1602</v>
      </c>
      <c r="D1180" s="175" t="s">
        <v>7107</v>
      </c>
      <c r="E1180" s="175" t="s">
        <v>20</v>
      </c>
      <c r="F1180" s="175" t="s">
        <v>1602</v>
      </c>
      <c r="H1180" s="175" t="s">
        <v>7309</v>
      </c>
    </row>
    <row r="1181" spans="1:8" s="175" customFormat="1" x14ac:dyDescent="0.2">
      <c r="A1181" s="175" t="s">
        <v>17261</v>
      </c>
      <c r="B1181" s="175" t="s">
        <v>19174</v>
      </c>
      <c r="C1181" s="175" t="s">
        <v>1618</v>
      </c>
      <c r="D1181" s="175" t="s">
        <v>7107</v>
      </c>
      <c r="E1181" s="175" t="s">
        <v>20</v>
      </c>
      <c r="F1181" s="175" t="s">
        <v>1618</v>
      </c>
      <c r="H1181" s="175" t="s">
        <v>7311</v>
      </c>
    </row>
    <row r="1182" spans="1:8" s="175" customFormat="1" x14ac:dyDescent="0.2">
      <c r="A1182" s="175" t="s">
        <v>17261</v>
      </c>
      <c r="B1182" s="175" t="s">
        <v>19175</v>
      </c>
      <c r="C1182" s="175" t="s">
        <v>1634</v>
      </c>
      <c r="D1182" s="175" t="s">
        <v>7107</v>
      </c>
      <c r="E1182" s="175" t="s">
        <v>20</v>
      </c>
      <c r="F1182" s="175" t="s">
        <v>1634</v>
      </c>
      <c r="H1182" s="175" t="s">
        <v>7315</v>
      </c>
    </row>
    <row r="1183" spans="1:8" s="175" customFormat="1" x14ac:dyDescent="0.2">
      <c r="A1183" s="175" t="s">
        <v>17261</v>
      </c>
      <c r="B1183" s="175" t="s">
        <v>19176</v>
      </c>
      <c r="C1183" s="175" t="s">
        <v>1650</v>
      </c>
      <c r="D1183" s="175" t="s">
        <v>7107</v>
      </c>
      <c r="E1183" s="175" t="s">
        <v>20</v>
      </c>
      <c r="F1183" s="175" t="s">
        <v>1650</v>
      </c>
      <c r="H1183" s="175" t="s">
        <v>7317</v>
      </c>
    </row>
    <row r="1184" spans="1:8" s="175" customFormat="1" x14ac:dyDescent="0.2">
      <c r="A1184" s="175" t="s">
        <v>17261</v>
      </c>
      <c r="B1184" s="175" t="s">
        <v>19177</v>
      </c>
      <c r="C1184" s="175" t="s">
        <v>1668</v>
      </c>
      <c r="D1184" s="175" t="s">
        <v>7107</v>
      </c>
      <c r="E1184" s="175" t="s">
        <v>20</v>
      </c>
      <c r="F1184" s="175" t="s">
        <v>1668</v>
      </c>
      <c r="H1184" s="175" t="s">
        <v>7321</v>
      </c>
    </row>
    <row r="1185" spans="1:8" s="175" customFormat="1" x14ac:dyDescent="0.2">
      <c r="A1185" s="175" t="s">
        <v>17261</v>
      </c>
      <c r="B1185" s="175" t="s">
        <v>19178</v>
      </c>
      <c r="C1185" s="175" t="s">
        <v>19179</v>
      </c>
      <c r="D1185" s="175" t="s">
        <v>8470</v>
      </c>
      <c r="E1185" s="175" t="s">
        <v>23</v>
      </c>
      <c r="F1185" s="175" t="s">
        <v>76</v>
      </c>
      <c r="H1185" s="175" t="s">
        <v>8471</v>
      </c>
    </row>
    <row r="1186" spans="1:8" s="175" customFormat="1" x14ac:dyDescent="0.2">
      <c r="A1186" s="175" t="s">
        <v>17261</v>
      </c>
      <c r="B1186" s="175" t="s">
        <v>19180</v>
      </c>
      <c r="C1186" s="175" t="s">
        <v>19181</v>
      </c>
      <c r="D1186" s="175" t="s">
        <v>8470</v>
      </c>
      <c r="E1186" s="175" t="s">
        <v>23</v>
      </c>
      <c r="F1186" s="175" t="s">
        <v>115</v>
      </c>
      <c r="H1186" s="175" t="s">
        <v>8502</v>
      </c>
    </row>
    <row r="1187" spans="1:8" s="175" customFormat="1" x14ac:dyDescent="0.2">
      <c r="A1187" s="175" t="s">
        <v>17261</v>
      </c>
      <c r="B1187" s="175" t="s">
        <v>19182</v>
      </c>
      <c r="C1187" s="175" t="s">
        <v>19183</v>
      </c>
      <c r="D1187" s="175" t="s">
        <v>8470</v>
      </c>
      <c r="E1187" s="175" t="s">
        <v>23</v>
      </c>
      <c r="F1187" s="175" t="s">
        <v>89</v>
      </c>
      <c r="H1187" s="175" t="s">
        <v>8563</v>
      </c>
    </row>
    <row r="1188" spans="1:8" s="175" customFormat="1" x14ac:dyDescent="0.2">
      <c r="A1188" s="175" t="s">
        <v>17261</v>
      </c>
      <c r="B1188" s="175" t="s">
        <v>19184</v>
      </c>
      <c r="C1188" s="175" t="s">
        <v>19185</v>
      </c>
      <c r="D1188" s="175" t="s">
        <v>8470</v>
      </c>
      <c r="E1188" s="175" t="s">
        <v>23</v>
      </c>
      <c r="F1188" s="175" t="s">
        <v>209</v>
      </c>
      <c r="H1188" s="175" t="s">
        <v>8609</v>
      </c>
    </row>
    <row r="1189" spans="1:8" s="175" customFormat="1" x14ac:dyDescent="0.2">
      <c r="A1189" s="175" t="s">
        <v>17261</v>
      </c>
      <c r="B1189" s="175" t="s">
        <v>19186</v>
      </c>
      <c r="C1189" s="175" t="s">
        <v>19187</v>
      </c>
      <c r="D1189" s="175" t="s">
        <v>8470</v>
      </c>
      <c r="E1189" s="175" t="s">
        <v>23</v>
      </c>
      <c r="F1189" s="175" t="s">
        <v>257</v>
      </c>
      <c r="H1189" s="175" t="s">
        <v>8626</v>
      </c>
    </row>
    <row r="1190" spans="1:8" s="175" customFormat="1" x14ac:dyDescent="0.2">
      <c r="A1190" s="175" t="s">
        <v>17261</v>
      </c>
      <c r="B1190" s="175" t="s">
        <v>19188</v>
      </c>
      <c r="C1190" s="175" t="s">
        <v>17363</v>
      </c>
      <c r="D1190" s="175" t="s">
        <v>8470</v>
      </c>
      <c r="E1190" s="175" t="s">
        <v>23</v>
      </c>
      <c r="F1190" s="175" t="s">
        <v>207</v>
      </c>
      <c r="H1190" s="175" t="s">
        <v>8692</v>
      </c>
    </row>
    <row r="1191" spans="1:8" s="175" customFormat="1" x14ac:dyDescent="0.2">
      <c r="A1191" s="175" t="s">
        <v>17261</v>
      </c>
      <c r="B1191" s="175" t="s">
        <v>19189</v>
      </c>
      <c r="C1191" s="175" t="s">
        <v>19190</v>
      </c>
      <c r="D1191" s="175" t="s">
        <v>8470</v>
      </c>
      <c r="E1191" s="175" t="s">
        <v>23</v>
      </c>
      <c r="F1191" s="175" t="s">
        <v>331</v>
      </c>
      <c r="H1191" s="175" t="s">
        <v>8744</v>
      </c>
    </row>
    <row r="1192" spans="1:8" s="175" customFormat="1" x14ac:dyDescent="0.2">
      <c r="A1192" s="175" t="s">
        <v>17261</v>
      </c>
      <c r="B1192" s="175" t="s">
        <v>19191</v>
      </c>
      <c r="C1192" s="175" t="s">
        <v>19192</v>
      </c>
      <c r="D1192" s="175" t="s">
        <v>8470</v>
      </c>
      <c r="E1192" s="175" t="s">
        <v>23</v>
      </c>
      <c r="F1192" s="175" t="s">
        <v>367</v>
      </c>
      <c r="H1192" s="175" t="s">
        <v>8785</v>
      </c>
    </row>
    <row r="1193" spans="1:8" s="175" customFormat="1" x14ac:dyDescent="0.2">
      <c r="A1193" s="175" t="s">
        <v>17261</v>
      </c>
      <c r="B1193" s="175" t="s">
        <v>19193</v>
      </c>
      <c r="C1193" s="175" t="s">
        <v>17846</v>
      </c>
      <c r="D1193" s="175" t="s">
        <v>8470</v>
      </c>
      <c r="E1193" s="175" t="s">
        <v>23</v>
      </c>
      <c r="F1193" s="175" t="s">
        <v>199</v>
      </c>
      <c r="H1193" s="175" t="s">
        <v>8821</v>
      </c>
    </row>
    <row r="1194" spans="1:8" s="175" customFormat="1" x14ac:dyDescent="0.2">
      <c r="A1194" s="175" t="s">
        <v>17261</v>
      </c>
      <c r="B1194" s="175" t="s">
        <v>19194</v>
      </c>
      <c r="C1194" s="175" t="s">
        <v>19195</v>
      </c>
      <c r="D1194" s="175" t="s">
        <v>8470</v>
      </c>
      <c r="E1194" s="175" t="s">
        <v>23</v>
      </c>
      <c r="F1194" s="175" t="s">
        <v>438</v>
      </c>
      <c r="H1194" s="175" t="s">
        <v>8922</v>
      </c>
    </row>
    <row r="1195" spans="1:8" s="175" customFormat="1" x14ac:dyDescent="0.2">
      <c r="A1195" s="175" t="s">
        <v>17261</v>
      </c>
      <c r="B1195" s="175" t="s">
        <v>19196</v>
      </c>
      <c r="C1195" s="175" t="s">
        <v>19197</v>
      </c>
      <c r="D1195" s="175" t="s">
        <v>8470</v>
      </c>
      <c r="E1195" s="175" t="s">
        <v>23</v>
      </c>
      <c r="F1195" s="175" t="s">
        <v>473</v>
      </c>
      <c r="H1195" s="175" t="s">
        <v>8926</v>
      </c>
    </row>
    <row r="1196" spans="1:8" s="175" customFormat="1" x14ac:dyDescent="0.2">
      <c r="A1196" s="175" t="s">
        <v>17261</v>
      </c>
      <c r="B1196" s="175" t="s">
        <v>19198</v>
      </c>
      <c r="C1196" s="175" t="s">
        <v>18370</v>
      </c>
      <c r="D1196" s="175" t="s">
        <v>8470</v>
      </c>
      <c r="E1196" s="175" t="s">
        <v>23</v>
      </c>
      <c r="F1196" s="175" t="s">
        <v>504</v>
      </c>
      <c r="H1196" s="175" t="s">
        <v>8977</v>
      </c>
    </row>
    <row r="1197" spans="1:8" s="175" customFormat="1" x14ac:dyDescent="0.2">
      <c r="A1197" s="175" t="s">
        <v>17261</v>
      </c>
      <c r="B1197" s="175" t="s">
        <v>19199</v>
      </c>
      <c r="C1197" s="175" t="s">
        <v>19200</v>
      </c>
      <c r="D1197" s="175" t="s">
        <v>8470</v>
      </c>
      <c r="E1197" s="175" t="s">
        <v>23</v>
      </c>
      <c r="F1197" s="175" t="s">
        <v>533</v>
      </c>
      <c r="H1197" s="175" t="s">
        <v>9027</v>
      </c>
    </row>
    <row r="1198" spans="1:8" s="175" customFormat="1" x14ac:dyDescent="0.2">
      <c r="A1198" s="175" t="s">
        <v>17261</v>
      </c>
      <c r="B1198" s="175" t="s">
        <v>19201</v>
      </c>
      <c r="C1198" s="175" t="s">
        <v>19202</v>
      </c>
      <c r="D1198" s="175" t="s">
        <v>8470</v>
      </c>
      <c r="E1198" s="175" t="s">
        <v>23</v>
      </c>
      <c r="F1198" s="175" t="s">
        <v>566</v>
      </c>
      <c r="H1198" s="175" t="s">
        <v>9038</v>
      </c>
    </row>
    <row r="1199" spans="1:8" s="175" customFormat="1" x14ac:dyDescent="0.2">
      <c r="A1199" s="175" t="s">
        <v>17261</v>
      </c>
      <c r="B1199" s="175" t="s">
        <v>19203</v>
      </c>
      <c r="C1199" s="175" t="s">
        <v>19204</v>
      </c>
      <c r="D1199" s="175" t="s">
        <v>8395</v>
      </c>
      <c r="E1199" s="175" t="s">
        <v>22</v>
      </c>
      <c r="F1199" s="175" t="s">
        <v>75</v>
      </c>
      <c r="H1199" s="175" t="s">
        <v>8396</v>
      </c>
    </row>
    <row r="1200" spans="1:8" s="175" customFormat="1" x14ac:dyDescent="0.2">
      <c r="A1200" s="175" t="s">
        <v>17261</v>
      </c>
      <c r="B1200" s="175" t="s">
        <v>19205</v>
      </c>
      <c r="C1200" s="175" t="s">
        <v>19206</v>
      </c>
      <c r="D1200" s="175" t="s">
        <v>8395</v>
      </c>
      <c r="E1200" s="175" t="s">
        <v>22</v>
      </c>
      <c r="F1200" s="175" t="s">
        <v>114</v>
      </c>
      <c r="H1200" s="175" t="s">
        <v>8400</v>
      </c>
    </row>
    <row r="1201" spans="1:8" s="175" customFormat="1" x14ac:dyDescent="0.2">
      <c r="A1201" s="175" t="s">
        <v>17261</v>
      </c>
      <c r="B1201" s="175" t="s">
        <v>19207</v>
      </c>
      <c r="C1201" s="175" t="s">
        <v>19208</v>
      </c>
      <c r="D1201" s="175" t="s">
        <v>8395</v>
      </c>
      <c r="E1201" s="175" t="s">
        <v>22</v>
      </c>
      <c r="F1201" s="175" t="s">
        <v>163</v>
      </c>
      <c r="H1201" s="175" t="s">
        <v>8402</v>
      </c>
    </row>
    <row r="1202" spans="1:8" s="175" customFormat="1" x14ac:dyDescent="0.2">
      <c r="A1202" s="175" t="s">
        <v>17261</v>
      </c>
      <c r="B1202" s="175" t="s">
        <v>19209</v>
      </c>
      <c r="C1202" s="175" t="s">
        <v>19210</v>
      </c>
      <c r="D1202" s="175" t="s">
        <v>8395</v>
      </c>
      <c r="E1202" s="175" t="s">
        <v>22</v>
      </c>
      <c r="F1202" s="175" t="s">
        <v>208</v>
      </c>
      <c r="H1202" s="175" t="s">
        <v>8404</v>
      </c>
    </row>
    <row r="1203" spans="1:8" s="175" customFormat="1" x14ac:dyDescent="0.2">
      <c r="A1203" s="175" t="s">
        <v>17261</v>
      </c>
      <c r="B1203" s="175" t="s">
        <v>19211</v>
      </c>
      <c r="C1203" s="175" t="s">
        <v>19212</v>
      </c>
      <c r="D1203" s="175" t="s">
        <v>8395</v>
      </c>
      <c r="E1203" s="175" t="s">
        <v>22</v>
      </c>
      <c r="F1203" s="175" t="s">
        <v>256</v>
      </c>
      <c r="H1203" s="175" t="s">
        <v>8408</v>
      </c>
    </row>
    <row r="1204" spans="1:8" s="175" customFormat="1" x14ac:dyDescent="0.2">
      <c r="A1204" s="175" t="s">
        <v>17261</v>
      </c>
      <c r="B1204" s="175" t="s">
        <v>19213</v>
      </c>
      <c r="C1204" s="175" t="s">
        <v>17450</v>
      </c>
      <c r="D1204" s="175" t="s">
        <v>8395</v>
      </c>
      <c r="E1204" s="175" t="s">
        <v>22</v>
      </c>
      <c r="F1204" s="175" t="s">
        <v>123</v>
      </c>
      <c r="H1204" s="175" t="s">
        <v>8410</v>
      </c>
    </row>
    <row r="1205" spans="1:8" s="175" customFormat="1" x14ac:dyDescent="0.2">
      <c r="A1205" s="175" t="s">
        <v>17261</v>
      </c>
      <c r="B1205" s="175" t="s">
        <v>19214</v>
      </c>
      <c r="C1205" s="175" t="s">
        <v>19215</v>
      </c>
      <c r="D1205" s="175" t="s">
        <v>8395</v>
      </c>
      <c r="E1205" s="175" t="s">
        <v>22</v>
      </c>
      <c r="F1205" s="175" t="s">
        <v>330</v>
      </c>
      <c r="H1205" s="175" t="s">
        <v>8412</v>
      </c>
    </row>
    <row r="1206" spans="1:8" s="175" customFormat="1" x14ac:dyDescent="0.2">
      <c r="A1206" s="175" t="s">
        <v>17261</v>
      </c>
      <c r="B1206" s="175" t="s">
        <v>19216</v>
      </c>
      <c r="C1206" s="175" t="s">
        <v>19217</v>
      </c>
      <c r="D1206" s="175" t="s">
        <v>8395</v>
      </c>
      <c r="E1206" s="175" t="s">
        <v>22</v>
      </c>
      <c r="F1206" s="175" t="s">
        <v>366</v>
      </c>
      <c r="H1206" s="175" t="s">
        <v>8414</v>
      </c>
    </row>
    <row r="1207" spans="1:8" s="175" customFormat="1" x14ac:dyDescent="0.2">
      <c r="A1207" s="175" t="s">
        <v>17261</v>
      </c>
      <c r="B1207" s="175" t="s">
        <v>19218</v>
      </c>
      <c r="C1207" s="175" t="s">
        <v>19219</v>
      </c>
      <c r="D1207" s="175" t="s">
        <v>8395</v>
      </c>
      <c r="E1207" s="175" t="s">
        <v>22</v>
      </c>
      <c r="F1207" s="175" t="s">
        <v>404</v>
      </c>
      <c r="H1207" s="175" t="s">
        <v>8418</v>
      </c>
    </row>
    <row r="1208" spans="1:8" s="175" customFormat="1" x14ac:dyDescent="0.2">
      <c r="A1208" s="175" t="s">
        <v>17261</v>
      </c>
      <c r="B1208" s="175" t="s">
        <v>19220</v>
      </c>
      <c r="C1208" s="175" t="s">
        <v>19221</v>
      </c>
      <c r="D1208" s="175" t="s">
        <v>8395</v>
      </c>
      <c r="E1208" s="175" t="s">
        <v>22</v>
      </c>
      <c r="F1208" s="175" t="s">
        <v>437</v>
      </c>
      <c r="H1208" s="175" t="s">
        <v>8420</v>
      </c>
    </row>
    <row r="1209" spans="1:8" s="175" customFormat="1" x14ac:dyDescent="0.2">
      <c r="A1209" s="175" t="s">
        <v>17261</v>
      </c>
      <c r="B1209" s="175" t="s">
        <v>19222</v>
      </c>
      <c r="C1209" s="175" t="s">
        <v>19223</v>
      </c>
      <c r="D1209" s="175" t="s">
        <v>8395</v>
      </c>
      <c r="E1209" s="175" t="s">
        <v>22</v>
      </c>
      <c r="F1209" s="175" t="s">
        <v>472</v>
      </c>
      <c r="H1209" s="175" t="s">
        <v>8424</v>
      </c>
    </row>
    <row r="1210" spans="1:8" s="175" customFormat="1" x14ac:dyDescent="0.2">
      <c r="A1210" s="175" t="s">
        <v>17261</v>
      </c>
      <c r="B1210" s="175" t="s">
        <v>19224</v>
      </c>
      <c r="C1210" s="175" t="s">
        <v>19225</v>
      </c>
      <c r="D1210" s="175" t="s">
        <v>8395</v>
      </c>
      <c r="E1210" s="175" t="s">
        <v>22</v>
      </c>
      <c r="F1210" s="175" t="s">
        <v>503</v>
      </c>
      <c r="H1210" s="175" t="s">
        <v>8426</v>
      </c>
    </row>
    <row r="1211" spans="1:8" s="175" customFormat="1" x14ac:dyDescent="0.2">
      <c r="A1211" s="175" t="s">
        <v>17261</v>
      </c>
      <c r="B1211" s="175" t="s">
        <v>19226</v>
      </c>
      <c r="C1211" s="175" t="s">
        <v>17491</v>
      </c>
      <c r="D1211" s="175" t="s">
        <v>8395</v>
      </c>
      <c r="E1211" s="175" t="s">
        <v>22</v>
      </c>
      <c r="F1211" s="175" t="s">
        <v>532</v>
      </c>
      <c r="H1211" s="175" t="s">
        <v>8428</v>
      </c>
    </row>
    <row r="1212" spans="1:8" s="175" customFormat="1" x14ac:dyDescent="0.2">
      <c r="A1212" s="175" t="s">
        <v>17261</v>
      </c>
      <c r="B1212" s="175" t="s">
        <v>19227</v>
      </c>
      <c r="C1212" s="175" t="s">
        <v>17859</v>
      </c>
      <c r="D1212" s="175" t="s">
        <v>8395</v>
      </c>
      <c r="E1212" s="175" t="s">
        <v>22</v>
      </c>
      <c r="F1212" s="175" t="s">
        <v>66</v>
      </c>
      <c r="H1212" s="175" t="s">
        <v>8432</v>
      </c>
    </row>
    <row r="1213" spans="1:8" s="175" customFormat="1" x14ac:dyDescent="0.2">
      <c r="A1213" s="175" t="s">
        <v>17261</v>
      </c>
      <c r="B1213" s="175" t="s">
        <v>19228</v>
      </c>
      <c r="C1213" s="175" t="s">
        <v>17405</v>
      </c>
      <c r="D1213" s="175" t="s">
        <v>8395</v>
      </c>
      <c r="E1213" s="175" t="s">
        <v>22</v>
      </c>
      <c r="F1213" s="175" t="s">
        <v>598</v>
      </c>
      <c r="H1213" s="175" t="s">
        <v>8434</v>
      </c>
    </row>
    <row r="1214" spans="1:8" s="175" customFormat="1" x14ac:dyDescent="0.2">
      <c r="A1214" s="175" t="s">
        <v>17261</v>
      </c>
      <c r="B1214" s="175" t="s">
        <v>19229</v>
      </c>
      <c r="C1214" s="175" t="s">
        <v>19230</v>
      </c>
      <c r="D1214" s="175" t="s">
        <v>8395</v>
      </c>
      <c r="E1214" s="175" t="s">
        <v>22</v>
      </c>
      <c r="F1214" s="175" t="s">
        <v>635</v>
      </c>
      <c r="H1214" s="175" t="s">
        <v>8436</v>
      </c>
    </row>
    <row r="1215" spans="1:8" s="175" customFormat="1" x14ac:dyDescent="0.2">
      <c r="A1215" s="175" t="s">
        <v>17261</v>
      </c>
      <c r="B1215" s="175" t="s">
        <v>19231</v>
      </c>
      <c r="C1215" s="175" t="s">
        <v>19232</v>
      </c>
      <c r="D1215" s="175" t="s">
        <v>8395</v>
      </c>
      <c r="E1215" s="175" t="s">
        <v>22</v>
      </c>
      <c r="F1215" s="175" t="s">
        <v>666</v>
      </c>
      <c r="H1215" s="175" t="s">
        <v>8438</v>
      </c>
    </row>
    <row r="1216" spans="1:8" s="175" customFormat="1" x14ac:dyDescent="0.2">
      <c r="A1216" s="175" t="s">
        <v>17261</v>
      </c>
      <c r="B1216" s="175" t="s">
        <v>19233</v>
      </c>
      <c r="C1216" s="175" t="s">
        <v>19234</v>
      </c>
      <c r="D1216" s="175" t="s">
        <v>8395</v>
      </c>
      <c r="E1216" s="175" t="s">
        <v>22</v>
      </c>
      <c r="F1216" s="175" t="s">
        <v>696</v>
      </c>
      <c r="H1216" s="175" t="s">
        <v>8442</v>
      </c>
    </row>
    <row r="1217" spans="1:8" s="175" customFormat="1" x14ac:dyDescent="0.2">
      <c r="A1217" s="175" t="s">
        <v>17261</v>
      </c>
      <c r="B1217" s="175" t="s">
        <v>19235</v>
      </c>
      <c r="C1217" s="175" t="s">
        <v>19236</v>
      </c>
      <c r="D1217" s="175" t="s">
        <v>8395</v>
      </c>
      <c r="E1217" s="175" t="s">
        <v>22</v>
      </c>
      <c r="F1217" s="175" t="s">
        <v>531</v>
      </c>
      <c r="H1217" s="175" t="s">
        <v>8446</v>
      </c>
    </row>
    <row r="1218" spans="1:8" s="175" customFormat="1" x14ac:dyDescent="0.2">
      <c r="A1218" s="175" t="s">
        <v>17261</v>
      </c>
      <c r="B1218" s="175" t="s">
        <v>19237</v>
      </c>
      <c r="C1218" s="175" t="s">
        <v>18197</v>
      </c>
      <c r="D1218" s="175" t="s">
        <v>8395</v>
      </c>
      <c r="E1218" s="175" t="s">
        <v>22</v>
      </c>
      <c r="F1218" s="175" t="s">
        <v>752</v>
      </c>
      <c r="H1218" s="175" t="s">
        <v>8450</v>
      </c>
    </row>
    <row r="1219" spans="1:8" s="175" customFormat="1" x14ac:dyDescent="0.2">
      <c r="A1219" s="175" t="s">
        <v>17261</v>
      </c>
      <c r="B1219" s="175" t="s">
        <v>19238</v>
      </c>
      <c r="C1219" s="175" t="s">
        <v>52</v>
      </c>
      <c r="D1219" s="175" t="s">
        <v>8395</v>
      </c>
      <c r="E1219" s="175" t="s">
        <v>22</v>
      </c>
      <c r="F1219" s="175" t="s">
        <v>271</v>
      </c>
      <c r="H1219" s="175" t="s">
        <v>8454</v>
      </c>
    </row>
    <row r="1220" spans="1:8" s="175" customFormat="1" x14ac:dyDescent="0.2">
      <c r="A1220" s="175" t="s">
        <v>17261</v>
      </c>
      <c r="B1220" s="175" t="s">
        <v>19239</v>
      </c>
      <c r="C1220" s="175" t="s">
        <v>19240</v>
      </c>
      <c r="D1220" s="175" t="s">
        <v>8395</v>
      </c>
      <c r="E1220" s="175" t="s">
        <v>22</v>
      </c>
      <c r="F1220" s="175" t="s">
        <v>807</v>
      </c>
      <c r="H1220" s="175" t="s">
        <v>8458</v>
      </c>
    </row>
    <row r="1221" spans="1:8" s="175" customFormat="1" x14ac:dyDescent="0.2">
      <c r="A1221" s="175" t="s">
        <v>17261</v>
      </c>
      <c r="B1221" s="175" t="s">
        <v>19241</v>
      </c>
      <c r="C1221" s="175" t="s">
        <v>19202</v>
      </c>
      <c r="D1221" s="175" t="s">
        <v>8395</v>
      </c>
      <c r="E1221" s="175" t="s">
        <v>22</v>
      </c>
      <c r="F1221" s="175" t="s">
        <v>566</v>
      </c>
      <c r="H1221" s="175" t="s">
        <v>8462</v>
      </c>
    </row>
    <row r="1222" spans="1:8" s="175" customFormat="1" x14ac:dyDescent="0.2">
      <c r="A1222" s="175" t="s">
        <v>17261</v>
      </c>
      <c r="B1222" s="175" t="s">
        <v>19242</v>
      </c>
      <c r="C1222" s="175" t="s">
        <v>861</v>
      </c>
      <c r="D1222" s="175" t="s">
        <v>8395</v>
      </c>
      <c r="E1222" s="175" t="s">
        <v>22</v>
      </c>
      <c r="F1222" s="175" t="s">
        <v>861</v>
      </c>
      <c r="H1222" s="175" t="s">
        <v>8464</v>
      </c>
    </row>
    <row r="1223" spans="1:8" s="175" customFormat="1" x14ac:dyDescent="0.2">
      <c r="A1223" s="175" t="s">
        <v>17261</v>
      </c>
      <c r="B1223" s="175" t="s">
        <v>19243</v>
      </c>
      <c r="C1223" s="175" t="s">
        <v>19244</v>
      </c>
      <c r="D1223" s="175" t="s">
        <v>7327</v>
      </c>
      <c r="E1223" s="175" t="s">
        <v>21</v>
      </c>
      <c r="F1223" s="175" t="s">
        <v>74</v>
      </c>
      <c r="H1223" s="175" t="s">
        <v>7328</v>
      </c>
    </row>
    <row r="1224" spans="1:8" s="175" customFormat="1" x14ac:dyDescent="0.2">
      <c r="A1224" s="175" t="s">
        <v>17261</v>
      </c>
      <c r="B1224" s="175" t="s">
        <v>19245</v>
      </c>
      <c r="C1224" s="175" t="s">
        <v>19246</v>
      </c>
      <c r="D1224" s="175" t="s">
        <v>7327</v>
      </c>
      <c r="E1224" s="175" t="s">
        <v>21</v>
      </c>
      <c r="F1224" s="175" t="s">
        <v>113</v>
      </c>
      <c r="H1224" s="175" t="s">
        <v>7357</v>
      </c>
    </row>
    <row r="1225" spans="1:8" s="175" customFormat="1" x14ac:dyDescent="0.2">
      <c r="A1225" s="175" t="s">
        <v>17261</v>
      </c>
      <c r="B1225" s="175" t="s">
        <v>19247</v>
      </c>
      <c r="C1225" s="175" t="s">
        <v>18509</v>
      </c>
      <c r="D1225" s="175" t="s">
        <v>7327</v>
      </c>
      <c r="E1225" s="175" t="s">
        <v>21</v>
      </c>
      <c r="F1225" s="175" t="s">
        <v>162</v>
      </c>
      <c r="H1225" s="175" t="s">
        <v>7498</v>
      </c>
    </row>
    <row r="1226" spans="1:8" s="175" customFormat="1" x14ac:dyDescent="0.2">
      <c r="A1226" s="175" t="s">
        <v>17261</v>
      </c>
      <c r="B1226" s="175" t="s">
        <v>19248</v>
      </c>
      <c r="C1226" s="175" t="s">
        <v>17363</v>
      </c>
      <c r="D1226" s="175" t="s">
        <v>7327</v>
      </c>
      <c r="E1226" s="175" t="s">
        <v>21</v>
      </c>
      <c r="F1226" s="175" t="s">
        <v>207</v>
      </c>
      <c r="H1226" s="175" t="s">
        <v>7557</v>
      </c>
    </row>
    <row r="1227" spans="1:8" s="175" customFormat="1" x14ac:dyDescent="0.2">
      <c r="A1227" s="175" t="s">
        <v>17261</v>
      </c>
      <c r="B1227" s="175" t="s">
        <v>19249</v>
      </c>
      <c r="C1227" s="175" t="s">
        <v>18103</v>
      </c>
      <c r="D1227" s="175" t="s">
        <v>7327</v>
      </c>
      <c r="E1227" s="175" t="s">
        <v>21</v>
      </c>
      <c r="F1227" s="175" t="s">
        <v>255</v>
      </c>
      <c r="H1227" s="175" t="s">
        <v>7610</v>
      </c>
    </row>
    <row r="1228" spans="1:8" s="175" customFormat="1" x14ac:dyDescent="0.2">
      <c r="A1228" s="175" t="s">
        <v>17261</v>
      </c>
      <c r="B1228" s="175" t="s">
        <v>19250</v>
      </c>
      <c r="C1228" s="175" t="s">
        <v>19251</v>
      </c>
      <c r="D1228" s="175" t="s">
        <v>7327</v>
      </c>
      <c r="E1228" s="175" t="s">
        <v>21</v>
      </c>
      <c r="F1228" s="175" t="s">
        <v>296</v>
      </c>
      <c r="H1228" s="175" t="s">
        <v>7693</v>
      </c>
    </row>
    <row r="1229" spans="1:8" s="175" customFormat="1" x14ac:dyDescent="0.2">
      <c r="A1229" s="175" t="s">
        <v>17261</v>
      </c>
      <c r="B1229" s="175" t="s">
        <v>19252</v>
      </c>
      <c r="C1229" s="175" t="s">
        <v>18553</v>
      </c>
      <c r="D1229" s="175" t="s">
        <v>7327</v>
      </c>
      <c r="E1229" s="175" t="s">
        <v>21</v>
      </c>
      <c r="F1229" s="175" t="s">
        <v>329</v>
      </c>
      <c r="H1229" s="175" t="s">
        <v>7752</v>
      </c>
    </row>
    <row r="1230" spans="1:8" s="175" customFormat="1" x14ac:dyDescent="0.2">
      <c r="A1230" s="175" t="s">
        <v>17261</v>
      </c>
      <c r="B1230" s="175" t="s">
        <v>19253</v>
      </c>
      <c r="C1230" s="175" t="s">
        <v>17505</v>
      </c>
      <c r="D1230" s="175" t="s">
        <v>7327</v>
      </c>
      <c r="E1230" s="175" t="s">
        <v>21</v>
      </c>
      <c r="F1230" s="175" t="s">
        <v>365</v>
      </c>
      <c r="H1230" s="175" t="s">
        <v>7790</v>
      </c>
    </row>
    <row r="1231" spans="1:8" s="175" customFormat="1" x14ac:dyDescent="0.2">
      <c r="A1231" s="175" t="s">
        <v>17261</v>
      </c>
      <c r="B1231" s="175" t="s">
        <v>19254</v>
      </c>
      <c r="C1231" s="175" t="s">
        <v>19255</v>
      </c>
      <c r="D1231" s="175" t="s">
        <v>7327</v>
      </c>
      <c r="E1231" s="175" t="s">
        <v>21</v>
      </c>
      <c r="F1231" s="175" t="s">
        <v>403</v>
      </c>
      <c r="H1231" s="175" t="s">
        <v>7833</v>
      </c>
    </row>
    <row r="1232" spans="1:8" s="175" customFormat="1" x14ac:dyDescent="0.2">
      <c r="A1232" s="175" t="s">
        <v>17261</v>
      </c>
      <c r="B1232" s="175" t="s">
        <v>19256</v>
      </c>
      <c r="C1232" s="175" t="s">
        <v>19257</v>
      </c>
      <c r="D1232" s="175" t="s">
        <v>7327</v>
      </c>
      <c r="E1232" s="175" t="s">
        <v>21</v>
      </c>
      <c r="F1232" s="175" t="s">
        <v>436</v>
      </c>
      <c r="H1232" s="175" t="s">
        <v>7906</v>
      </c>
    </row>
    <row r="1233" spans="1:8" s="175" customFormat="1" x14ac:dyDescent="0.2">
      <c r="A1233" s="175" t="s">
        <v>17261</v>
      </c>
      <c r="B1233" s="175" t="s">
        <v>19258</v>
      </c>
      <c r="C1233" s="175" t="s">
        <v>19259</v>
      </c>
      <c r="D1233" s="175" t="s">
        <v>7327</v>
      </c>
      <c r="E1233" s="175" t="s">
        <v>21</v>
      </c>
      <c r="F1233" s="175" t="s">
        <v>471</v>
      </c>
      <c r="H1233" s="175" t="s">
        <v>8039</v>
      </c>
    </row>
    <row r="1234" spans="1:8" s="175" customFormat="1" x14ac:dyDescent="0.2">
      <c r="A1234" s="175" t="s">
        <v>17261</v>
      </c>
      <c r="B1234" s="175" t="s">
        <v>19260</v>
      </c>
      <c r="C1234" s="175" t="s">
        <v>19261</v>
      </c>
      <c r="D1234" s="175" t="s">
        <v>7327</v>
      </c>
      <c r="E1234" s="175" t="s">
        <v>21</v>
      </c>
      <c r="F1234" s="175" t="s">
        <v>502</v>
      </c>
      <c r="H1234" s="175" t="s">
        <v>8085</v>
      </c>
    </row>
    <row r="1235" spans="1:8" s="175" customFormat="1" x14ac:dyDescent="0.2">
      <c r="A1235" s="175" t="s">
        <v>17261</v>
      </c>
      <c r="B1235" s="175" t="s">
        <v>19262</v>
      </c>
      <c r="C1235" s="175" t="s">
        <v>19236</v>
      </c>
      <c r="D1235" s="175" t="s">
        <v>7327</v>
      </c>
      <c r="E1235" s="175" t="s">
        <v>21</v>
      </c>
      <c r="F1235" s="175" t="s">
        <v>531</v>
      </c>
      <c r="H1235" s="175" t="s">
        <v>8110</v>
      </c>
    </row>
    <row r="1236" spans="1:8" s="175" customFormat="1" x14ac:dyDescent="0.2">
      <c r="A1236" s="175" t="s">
        <v>17261</v>
      </c>
      <c r="B1236" s="175" t="s">
        <v>19263</v>
      </c>
      <c r="C1236" s="175" t="s">
        <v>19264</v>
      </c>
      <c r="D1236" s="175" t="s">
        <v>7327</v>
      </c>
      <c r="E1236" s="175" t="s">
        <v>21</v>
      </c>
      <c r="F1236" s="175" t="s">
        <v>565</v>
      </c>
      <c r="H1236" s="175" t="s">
        <v>8183</v>
      </c>
    </row>
    <row r="1237" spans="1:8" s="175" customFormat="1" x14ac:dyDescent="0.2">
      <c r="A1237" s="175" t="s">
        <v>17261</v>
      </c>
      <c r="B1237" s="175" t="s">
        <v>19265</v>
      </c>
      <c r="C1237" s="175" t="s">
        <v>52</v>
      </c>
      <c r="D1237" s="175" t="s">
        <v>7327</v>
      </c>
      <c r="E1237" s="175" t="s">
        <v>21</v>
      </c>
      <c r="F1237" s="175" t="s">
        <v>271</v>
      </c>
      <c r="H1237" s="175" t="s">
        <v>8235</v>
      </c>
    </row>
    <row r="1238" spans="1:8" s="175" customFormat="1" x14ac:dyDescent="0.2">
      <c r="A1238" s="175" t="s">
        <v>17261</v>
      </c>
      <c r="B1238" s="175" t="s">
        <v>19266</v>
      </c>
      <c r="C1238" s="175" t="s">
        <v>19267</v>
      </c>
      <c r="D1238" s="175" t="s">
        <v>7327</v>
      </c>
      <c r="E1238" s="175" t="s">
        <v>21</v>
      </c>
      <c r="F1238" s="175" t="s">
        <v>634</v>
      </c>
      <c r="H1238" s="175" t="s">
        <v>8333</v>
      </c>
    </row>
    <row r="1239" spans="1:8" s="175" customFormat="1" x14ac:dyDescent="0.2">
      <c r="A1239" s="175" t="s">
        <v>17261</v>
      </c>
      <c r="B1239" s="175" t="s">
        <v>19268</v>
      </c>
      <c r="C1239" s="175" t="s">
        <v>19269</v>
      </c>
      <c r="D1239" s="175" t="s">
        <v>9156</v>
      </c>
      <c r="E1239" s="175" t="s">
        <v>24</v>
      </c>
      <c r="F1239" s="175" t="s">
        <v>77</v>
      </c>
      <c r="H1239" s="175" t="s">
        <v>9157</v>
      </c>
    </row>
    <row r="1240" spans="1:8" s="175" customFormat="1" x14ac:dyDescent="0.2">
      <c r="A1240" s="175" t="s">
        <v>17261</v>
      </c>
      <c r="B1240" s="175" t="s">
        <v>19270</v>
      </c>
      <c r="C1240" s="175" t="s">
        <v>19271</v>
      </c>
      <c r="D1240" s="175" t="s">
        <v>9156</v>
      </c>
      <c r="E1240" s="175" t="s">
        <v>24</v>
      </c>
      <c r="F1240" s="175" t="s">
        <v>116</v>
      </c>
      <c r="H1240" s="175" t="s">
        <v>9161</v>
      </c>
    </row>
    <row r="1241" spans="1:8" s="175" customFormat="1" x14ac:dyDescent="0.2">
      <c r="A1241" s="175" t="s">
        <v>17261</v>
      </c>
      <c r="B1241" s="175" t="s">
        <v>19272</v>
      </c>
      <c r="C1241" s="175" t="s">
        <v>19273</v>
      </c>
      <c r="D1241" s="175" t="s">
        <v>9156</v>
      </c>
      <c r="E1241" s="175" t="s">
        <v>24</v>
      </c>
      <c r="F1241" s="175" t="s">
        <v>164</v>
      </c>
      <c r="H1241" s="175" t="s">
        <v>9165</v>
      </c>
    </row>
    <row r="1242" spans="1:8" s="175" customFormat="1" x14ac:dyDescent="0.2">
      <c r="A1242" s="175" t="s">
        <v>17261</v>
      </c>
      <c r="B1242" s="175" t="s">
        <v>19274</v>
      </c>
      <c r="C1242" s="175" t="s">
        <v>19275</v>
      </c>
      <c r="D1242" s="175" t="s">
        <v>9156</v>
      </c>
      <c r="E1242" s="175" t="s">
        <v>24</v>
      </c>
      <c r="F1242" s="175" t="s">
        <v>210</v>
      </c>
      <c r="H1242" s="175" t="s">
        <v>9169</v>
      </c>
    </row>
    <row r="1243" spans="1:8" s="175" customFormat="1" x14ac:dyDescent="0.2">
      <c r="A1243" s="175" t="s">
        <v>17261</v>
      </c>
      <c r="B1243" s="175" t="s">
        <v>19276</v>
      </c>
      <c r="C1243" s="175" t="s">
        <v>19277</v>
      </c>
      <c r="D1243" s="175" t="s">
        <v>9156</v>
      </c>
      <c r="E1243" s="175" t="s">
        <v>24</v>
      </c>
      <c r="F1243" s="175" t="s">
        <v>258</v>
      </c>
      <c r="H1243" s="175" t="s">
        <v>9173</v>
      </c>
    </row>
    <row r="1244" spans="1:8" s="175" customFormat="1" x14ac:dyDescent="0.2">
      <c r="A1244" s="175" t="s">
        <v>17261</v>
      </c>
      <c r="B1244" s="175" t="s">
        <v>19278</v>
      </c>
      <c r="C1244" s="175" t="s">
        <v>19279</v>
      </c>
      <c r="D1244" s="175" t="s">
        <v>9156</v>
      </c>
      <c r="E1244" s="175" t="s">
        <v>24</v>
      </c>
      <c r="F1244" s="175" t="s">
        <v>297</v>
      </c>
      <c r="H1244" s="175" t="s">
        <v>9177</v>
      </c>
    </row>
    <row r="1245" spans="1:8" s="175" customFormat="1" x14ac:dyDescent="0.2">
      <c r="A1245" s="175" t="s">
        <v>17261</v>
      </c>
      <c r="B1245" s="175" t="s">
        <v>19280</v>
      </c>
      <c r="C1245" s="175" t="s">
        <v>19281</v>
      </c>
      <c r="D1245" s="175" t="s">
        <v>9156</v>
      </c>
      <c r="E1245" s="175" t="s">
        <v>24</v>
      </c>
      <c r="F1245" s="175" t="s">
        <v>332</v>
      </c>
      <c r="H1245" s="175" t="s">
        <v>9181</v>
      </c>
    </row>
    <row r="1246" spans="1:8" s="175" customFormat="1" x14ac:dyDescent="0.2">
      <c r="A1246" s="175" t="s">
        <v>17261</v>
      </c>
      <c r="B1246" s="175" t="s">
        <v>19282</v>
      </c>
      <c r="C1246" s="175" t="s">
        <v>19283</v>
      </c>
      <c r="D1246" s="175" t="s">
        <v>9156</v>
      </c>
      <c r="E1246" s="175" t="s">
        <v>24</v>
      </c>
      <c r="F1246" s="175" t="s">
        <v>259</v>
      </c>
      <c r="H1246" s="175" t="s">
        <v>9185</v>
      </c>
    </row>
    <row r="1247" spans="1:8" s="175" customFormat="1" x14ac:dyDescent="0.2">
      <c r="A1247" s="175" t="s">
        <v>17261</v>
      </c>
      <c r="B1247" s="175" t="s">
        <v>19284</v>
      </c>
      <c r="C1247" s="175" t="s">
        <v>17869</v>
      </c>
      <c r="D1247" s="175" t="s">
        <v>9156</v>
      </c>
      <c r="E1247" s="175" t="s">
        <v>24</v>
      </c>
      <c r="F1247" s="175" t="s">
        <v>153</v>
      </c>
      <c r="H1247" s="175" t="s">
        <v>9189</v>
      </c>
    </row>
    <row r="1248" spans="1:8" s="175" customFormat="1" x14ac:dyDescent="0.2">
      <c r="A1248" s="175" t="s">
        <v>17261</v>
      </c>
      <c r="B1248" s="175" t="s">
        <v>19285</v>
      </c>
      <c r="C1248" s="175" t="s">
        <v>19286</v>
      </c>
      <c r="D1248" s="175" t="s">
        <v>9156</v>
      </c>
      <c r="E1248" s="175" t="s">
        <v>24</v>
      </c>
      <c r="F1248" s="175" t="s">
        <v>439</v>
      </c>
      <c r="H1248" s="175" t="s">
        <v>9193</v>
      </c>
    </row>
    <row r="1249" spans="1:8" s="175" customFormat="1" x14ac:dyDescent="0.2">
      <c r="A1249" s="175" t="s">
        <v>17261</v>
      </c>
      <c r="B1249" s="175" t="s">
        <v>19287</v>
      </c>
      <c r="C1249" s="175" t="s">
        <v>17999</v>
      </c>
      <c r="D1249" s="175" t="s">
        <v>9156</v>
      </c>
      <c r="E1249" s="175" t="s">
        <v>24</v>
      </c>
      <c r="F1249" s="175" t="s">
        <v>431</v>
      </c>
      <c r="H1249" s="175" t="s">
        <v>9197</v>
      </c>
    </row>
    <row r="1250" spans="1:8" s="175" customFormat="1" x14ac:dyDescent="0.2">
      <c r="A1250" s="175" t="s">
        <v>17261</v>
      </c>
      <c r="B1250" s="175" t="s">
        <v>19288</v>
      </c>
      <c r="C1250" s="175" t="s">
        <v>19289</v>
      </c>
      <c r="D1250" s="175" t="s">
        <v>9156</v>
      </c>
      <c r="E1250" s="175" t="s">
        <v>24</v>
      </c>
      <c r="F1250" s="175" t="s">
        <v>505</v>
      </c>
      <c r="H1250" s="175" t="s">
        <v>9201</v>
      </c>
    </row>
    <row r="1251" spans="1:8" s="175" customFormat="1" x14ac:dyDescent="0.2">
      <c r="A1251" s="175" t="s">
        <v>17261</v>
      </c>
      <c r="B1251" s="175" t="s">
        <v>19290</v>
      </c>
      <c r="C1251" s="175" t="s">
        <v>17319</v>
      </c>
      <c r="D1251" s="175" t="s">
        <v>9156</v>
      </c>
      <c r="E1251" s="175" t="s">
        <v>24</v>
      </c>
      <c r="F1251" s="175" t="s">
        <v>321</v>
      </c>
      <c r="H1251" s="175" t="s">
        <v>9205</v>
      </c>
    </row>
    <row r="1252" spans="1:8" s="175" customFormat="1" x14ac:dyDescent="0.2">
      <c r="A1252" s="175" t="s">
        <v>17261</v>
      </c>
      <c r="B1252" s="175" t="s">
        <v>19291</v>
      </c>
      <c r="C1252" s="175" t="s">
        <v>18282</v>
      </c>
      <c r="D1252" s="175" t="s">
        <v>9156</v>
      </c>
      <c r="E1252" s="175" t="s">
        <v>24</v>
      </c>
      <c r="F1252" s="175" t="s">
        <v>399</v>
      </c>
      <c r="H1252" s="175" t="s">
        <v>9209</v>
      </c>
    </row>
    <row r="1253" spans="1:8" s="175" customFormat="1" x14ac:dyDescent="0.2">
      <c r="A1253" s="175" t="s">
        <v>17261</v>
      </c>
      <c r="B1253" s="175" t="s">
        <v>19292</v>
      </c>
      <c r="C1253" s="175" t="s">
        <v>19293</v>
      </c>
      <c r="D1253" s="175" t="s">
        <v>9156</v>
      </c>
      <c r="E1253" s="175" t="s">
        <v>24</v>
      </c>
      <c r="F1253" s="175" t="s">
        <v>599</v>
      </c>
      <c r="H1253" s="175" t="s">
        <v>9213</v>
      </c>
    </row>
    <row r="1254" spans="1:8" s="175" customFormat="1" x14ac:dyDescent="0.2">
      <c r="A1254" s="175" t="s">
        <v>17261</v>
      </c>
      <c r="B1254" s="175" t="s">
        <v>19294</v>
      </c>
      <c r="C1254" s="175" t="s">
        <v>19295</v>
      </c>
      <c r="D1254" s="175" t="s">
        <v>9156</v>
      </c>
      <c r="E1254" s="175" t="s">
        <v>24</v>
      </c>
      <c r="F1254" s="175" t="s">
        <v>636</v>
      </c>
      <c r="H1254" s="175" t="s">
        <v>9217</v>
      </c>
    </row>
    <row r="1255" spans="1:8" s="175" customFormat="1" x14ac:dyDescent="0.2">
      <c r="A1255" s="175" t="s">
        <v>17261</v>
      </c>
      <c r="B1255" s="175" t="s">
        <v>19296</v>
      </c>
      <c r="C1255" s="175" t="s">
        <v>19297</v>
      </c>
      <c r="D1255" s="175" t="s">
        <v>9156</v>
      </c>
      <c r="E1255" s="175" t="s">
        <v>24</v>
      </c>
      <c r="F1255" s="175" t="s">
        <v>422</v>
      </c>
      <c r="H1255" s="175" t="s">
        <v>9221</v>
      </c>
    </row>
    <row r="1256" spans="1:8" s="175" customFormat="1" x14ac:dyDescent="0.2">
      <c r="A1256" s="175" t="s">
        <v>17261</v>
      </c>
      <c r="B1256" s="175" t="s">
        <v>19298</v>
      </c>
      <c r="C1256" s="175" t="s">
        <v>19299</v>
      </c>
      <c r="D1256" s="175" t="s">
        <v>9156</v>
      </c>
      <c r="E1256" s="175" t="s">
        <v>24</v>
      </c>
      <c r="F1256" s="175" t="s">
        <v>697</v>
      </c>
      <c r="H1256" s="175" t="s">
        <v>9225</v>
      </c>
    </row>
    <row r="1257" spans="1:8" s="175" customFormat="1" x14ac:dyDescent="0.2">
      <c r="A1257" s="175" t="s">
        <v>17261</v>
      </c>
      <c r="B1257" s="175" t="s">
        <v>19300</v>
      </c>
      <c r="C1257" s="175" t="s">
        <v>18294</v>
      </c>
      <c r="D1257" s="175" t="s">
        <v>9156</v>
      </c>
      <c r="E1257" s="175" t="s">
        <v>24</v>
      </c>
      <c r="F1257" s="175" t="s">
        <v>447</v>
      </c>
      <c r="H1257" s="175" t="s">
        <v>9229</v>
      </c>
    </row>
    <row r="1258" spans="1:8" s="175" customFormat="1" x14ac:dyDescent="0.2">
      <c r="A1258" s="175" t="s">
        <v>17261</v>
      </c>
      <c r="B1258" s="175" t="s">
        <v>19301</v>
      </c>
      <c r="C1258" s="175" t="s">
        <v>17466</v>
      </c>
      <c r="D1258" s="175" t="s">
        <v>9156</v>
      </c>
      <c r="E1258" s="175" t="s">
        <v>24</v>
      </c>
      <c r="F1258" s="175" t="s">
        <v>518</v>
      </c>
      <c r="H1258" s="175" t="s">
        <v>9233</v>
      </c>
    </row>
    <row r="1259" spans="1:8" s="175" customFormat="1" x14ac:dyDescent="0.2">
      <c r="A1259" s="175" t="s">
        <v>17261</v>
      </c>
      <c r="B1259" s="175" t="s">
        <v>19302</v>
      </c>
      <c r="C1259" s="175" t="s">
        <v>17751</v>
      </c>
      <c r="D1259" s="175" t="s">
        <v>9156</v>
      </c>
      <c r="E1259" s="175" t="s">
        <v>24</v>
      </c>
      <c r="F1259" s="175" t="s">
        <v>626</v>
      </c>
      <c r="H1259" s="175" t="s">
        <v>9237</v>
      </c>
    </row>
    <row r="1260" spans="1:8" s="175" customFormat="1" x14ac:dyDescent="0.2">
      <c r="A1260" s="175" t="s">
        <v>17261</v>
      </c>
      <c r="B1260" s="175" t="s">
        <v>19303</v>
      </c>
      <c r="C1260" s="175" t="s">
        <v>18304</v>
      </c>
      <c r="D1260" s="175" t="s">
        <v>9156</v>
      </c>
      <c r="E1260" s="175" t="s">
        <v>24</v>
      </c>
      <c r="F1260" s="175" t="s">
        <v>779</v>
      </c>
      <c r="H1260" s="175" t="s">
        <v>9241</v>
      </c>
    </row>
    <row r="1261" spans="1:8" s="175" customFormat="1" x14ac:dyDescent="0.2">
      <c r="A1261" s="175" t="s">
        <v>17261</v>
      </c>
      <c r="B1261" s="175" t="s">
        <v>19304</v>
      </c>
      <c r="C1261" s="175" t="s">
        <v>19305</v>
      </c>
      <c r="D1261" s="175" t="s">
        <v>9156</v>
      </c>
      <c r="E1261" s="175" t="s">
        <v>24</v>
      </c>
      <c r="F1261" s="175" t="s">
        <v>834</v>
      </c>
      <c r="H1261" s="175" t="s">
        <v>9243</v>
      </c>
    </row>
    <row r="1262" spans="1:8" s="175" customFormat="1" x14ac:dyDescent="0.2">
      <c r="A1262" s="175" t="s">
        <v>17261</v>
      </c>
      <c r="B1262" s="175" t="s">
        <v>19306</v>
      </c>
      <c r="C1262" s="175" t="s">
        <v>18308</v>
      </c>
      <c r="D1262" s="175" t="s">
        <v>9156</v>
      </c>
      <c r="E1262" s="175" t="s">
        <v>24</v>
      </c>
      <c r="F1262" s="175" t="s">
        <v>862</v>
      </c>
      <c r="H1262" s="175" t="s">
        <v>9247</v>
      </c>
    </row>
    <row r="1263" spans="1:8" s="175" customFormat="1" x14ac:dyDescent="0.2">
      <c r="A1263" s="175" t="s">
        <v>17261</v>
      </c>
      <c r="B1263" s="175" t="s">
        <v>19307</v>
      </c>
      <c r="C1263" s="175" t="s">
        <v>19308</v>
      </c>
      <c r="D1263" s="175" t="s">
        <v>9156</v>
      </c>
      <c r="E1263" s="175" t="s">
        <v>24</v>
      </c>
      <c r="F1263" s="175" t="s">
        <v>726</v>
      </c>
      <c r="H1263" s="175" t="s">
        <v>9251</v>
      </c>
    </row>
    <row r="1264" spans="1:8" s="175" customFormat="1" x14ac:dyDescent="0.2">
      <c r="A1264" s="175" t="s">
        <v>17261</v>
      </c>
      <c r="B1264" s="175" t="s">
        <v>19309</v>
      </c>
      <c r="C1264" s="175" t="s">
        <v>19310</v>
      </c>
      <c r="D1264" s="175" t="s">
        <v>9156</v>
      </c>
      <c r="E1264" s="175" t="s">
        <v>24</v>
      </c>
      <c r="F1264" s="175" t="s">
        <v>907</v>
      </c>
      <c r="H1264" s="175" t="s">
        <v>9255</v>
      </c>
    </row>
    <row r="1265" spans="1:8" s="175" customFormat="1" x14ac:dyDescent="0.2">
      <c r="A1265" s="175" t="s">
        <v>17261</v>
      </c>
      <c r="B1265" s="175" t="s">
        <v>19311</v>
      </c>
      <c r="C1265" s="175" t="s">
        <v>19312</v>
      </c>
      <c r="D1265" s="175" t="s">
        <v>9156</v>
      </c>
      <c r="E1265" s="175" t="s">
        <v>24</v>
      </c>
      <c r="F1265" s="175" t="s">
        <v>936</v>
      </c>
      <c r="H1265" s="175" t="s">
        <v>9259</v>
      </c>
    </row>
    <row r="1266" spans="1:8" s="175" customFormat="1" x14ac:dyDescent="0.2">
      <c r="A1266" s="175" t="s">
        <v>17261</v>
      </c>
      <c r="B1266" s="175" t="s">
        <v>19313</v>
      </c>
      <c r="C1266" s="175" t="s">
        <v>19314</v>
      </c>
      <c r="D1266" s="175" t="s">
        <v>9156</v>
      </c>
      <c r="E1266" s="175" t="s">
        <v>24</v>
      </c>
      <c r="F1266" s="175" t="s">
        <v>960</v>
      </c>
      <c r="H1266" s="175" t="s">
        <v>9263</v>
      </c>
    </row>
    <row r="1267" spans="1:8" s="175" customFormat="1" x14ac:dyDescent="0.2">
      <c r="A1267" s="175" t="s">
        <v>17261</v>
      </c>
      <c r="B1267" s="175" t="s">
        <v>19315</v>
      </c>
      <c r="C1267" s="175" t="s">
        <v>19316</v>
      </c>
      <c r="D1267" s="175" t="s">
        <v>9156</v>
      </c>
      <c r="E1267" s="175" t="s">
        <v>24</v>
      </c>
      <c r="F1267" s="175" t="s">
        <v>984</v>
      </c>
      <c r="H1267" s="175" t="s">
        <v>9267</v>
      </c>
    </row>
    <row r="1268" spans="1:8" s="175" customFormat="1" x14ac:dyDescent="0.2">
      <c r="A1268" s="175" t="s">
        <v>17261</v>
      </c>
      <c r="B1268" s="175" t="s">
        <v>19317</v>
      </c>
      <c r="C1268" s="175" t="s">
        <v>19318</v>
      </c>
      <c r="D1268" s="175" t="s">
        <v>9156</v>
      </c>
      <c r="E1268" s="175" t="s">
        <v>24</v>
      </c>
      <c r="F1268" s="175" t="s">
        <v>1006</v>
      </c>
      <c r="H1268" s="175" t="s">
        <v>9271</v>
      </c>
    </row>
    <row r="1269" spans="1:8" s="175" customFormat="1" x14ac:dyDescent="0.2">
      <c r="A1269" s="175" t="s">
        <v>17261</v>
      </c>
      <c r="B1269" s="175" t="s">
        <v>19319</v>
      </c>
      <c r="C1269" s="175" t="s">
        <v>19320</v>
      </c>
      <c r="D1269" s="175" t="s">
        <v>9156</v>
      </c>
      <c r="E1269" s="175" t="s">
        <v>24</v>
      </c>
      <c r="F1269" s="175" t="s">
        <v>1031</v>
      </c>
      <c r="H1269" s="175" t="s">
        <v>9275</v>
      </c>
    </row>
    <row r="1270" spans="1:8" s="175" customFormat="1" x14ac:dyDescent="0.2">
      <c r="A1270" s="175" t="s">
        <v>17261</v>
      </c>
      <c r="B1270" s="175" t="s">
        <v>19321</v>
      </c>
      <c r="C1270" s="175" t="s">
        <v>19322</v>
      </c>
      <c r="D1270" s="175" t="s">
        <v>9156</v>
      </c>
      <c r="E1270" s="175" t="s">
        <v>24</v>
      </c>
      <c r="F1270" s="175" t="s">
        <v>1054</v>
      </c>
      <c r="H1270" s="175" t="s">
        <v>9279</v>
      </c>
    </row>
    <row r="1271" spans="1:8" s="175" customFormat="1" x14ac:dyDescent="0.2">
      <c r="A1271" s="175" t="s">
        <v>17261</v>
      </c>
      <c r="B1271" s="175" t="s">
        <v>19323</v>
      </c>
      <c r="C1271" s="175" t="s">
        <v>19324</v>
      </c>
      <c r="D1271" s="175" t="s">
        <v>9156</v>
      </c>
      <c r="E1271" s="175" t="s">
        <v>24</v>
      </c>
      <c r="F1271" s="175" t="s">
        <v>1080</v>
      </c>
      <c r="H1271" s="175" t="s">
        <v>9281</v>
      </c>
    </row>
    <row r="1272" spans="1:8" s="175" customFormat="1" x14ac:dyDescent="0.2">
      <c r="A1272" s="175" t="s">
        <v>17261</v>
      </c>
      <c r="B1272" s="175" t="s">
        <v>19325</v>
      </c>
      <c r="C1272" s="175" t="s">
        <v>19326</v>
      </c>
      <c r="D1272" s="175" t="s">
        <v>9156</v>
      </c>
      <c r="E1272" s="175" t="s">
        <v>24</v>
      </c>
      <c r="F1272" s="175" t="s">
        <v>1101</v>
      </c>
      <c r="H1272" s="175" t="s">
        <v>9285</v>
      </c>
    </row>
    <row r="1273" spans="1:8" s="175" customFormat="1" x14ac:dyDescent="0.2">
      <c r="A1273" s="175" t="s">
        <v>17261</v>
      </c>
      <c r="B1273" s="175" t="s">
        <v>19327</v>
      </c>
      <c r="C1273" s="175" t="s">
        <v>19328</v>
      </c>
      <c r="D1273" s="175" t="s">
        <v>9156</v>
      </c>
      <c r="E1273" s="175" t="s">
        <v>24</v>
      </c>
      <c r="F1273" s="175" t="s">
        <v>1123</v>
      </c>
      <c r="H1273" s="175" t="s">
        <v>9289</v>
      </c>
    </row>
    <row r="1274" spans="1:8" s="175" customFormat="1" x14ac:dyDescent="0.2">
      <c r="A1274" s="175" t="s">
        <v>17261</v>
      </c>
      <c r="B1274" s="175" t="s">
        <v>19329</v>
      </c>
      <c r="C1274" s="175" t="s">
        <v>19330</v>
      </c>
      <c r="D1274" s="175" t="s">
        <v>9156</v>
      </c>
      <c r="E1274" s="175" t="s">
        <v>24</v>
      </c>
      <c r="F1274" s="175" t="s">
        <v>488</v>
      </c>
      <c r="H1274" s="175" t="s">
        <v>9293</v>
      </c>
    </row>
    <row r="1275" spans="1:8" s="175" customFormat="1" x14ac:dyDescent="0.2">
      <c r="A1275" s="175" t="s">
        <v>17261</v>
      </c>
      <c r="B1275" s="175" t="s">
        <v>19331</v>
      </c>
      <c r="C1275" s="175" t="s">
        <v>19332</v>
      </c>
      <c r="D1275" s="175" t="s">
        <v>9156</v>
      </c>
      <c r="E1275" s="175" t="s">
        <v>24</v>
      </c>
      <c r="F1275" s="175" t="s">
        <v>1165</v>
      </c>
      <c r="H1275" s="175" t="s">
        <v>9297</v>
      </c>
    </row>
    <row r="1276" spans="1:8" s="175" customFormat="1" x14ac:dyDescent="0.2">
      <c r="A1276" s="175" t="s">
        <v>17261</v>
      </c>
      <c r="B1276" s="175" t="s">
        <v>19333</v>
      </c>
      <c r="C1276" s="175" t="s">
        <v>17375</v>
      </c>
      <c r="D1276" s="175" t="s">
        <v>9156</v>
      </c>
      <c r="E1276" s="175" t="s">
        <v>24</v>
      </c>
      <c r="F1276" s="175" t="s">
        <v>609</v>
      </c>
      <c r="H1276" s="175" t="s">
        <v>9301</v>
      </c>
    </row>
    <row r="1277" spans="1:8" s="175" customFormat="1" x14ac:dyDescent="0.2">
      <c r="A1277" s="175" t="s">
        <v>17261</v>
      </c>
      <c r="B1277" s="175" t="s">
        <v>19334</v>
      </c>
      <c r="C1277" s="175" t="s">
        <v>19335</v>
      </c>
      <c r="D1277" s="175" t="s">
        <v>9156</v>
      </c>
      <c r="E1277" s="175" t="s">
        <v>24</v>
      </c>
      <c r="F1277" s="175" t="s">
        <v>1210</v>
      </c>
      <c r="H1277" s="175" t="s">
        <v>9305</v>
      </c>
    </row>
    <row r="1278" spans="1:8" s="175" customFormat="1" x14ac:dyDescent="0.2">
      <c r="A1278" s="175" t="s">
        <v>17261</v>
      </c>
      <c r="B1278" s="175" t="s">
        <v>19336</v>
      </c>
      <c r="C1278" s="175" t="s">
        <v>19337</v>
      </c>
      <c r="D1278" s="175" t="s">
        <v>9156</v>
      </c>
      <c r="E1278" s="175" t="s">
        <v>24</v>
      </c>
      <c r="F1278" s="175" t="s">
        <v>1233</v>
      </c>
      <c r="H1278" s="175" t="s">
        <v>9309</v>
      </c>
    </row>
    <row r="1279" spans="1:8" s="175" customFormat="1" x14ac:dyDescent="0.2">
      <c r="A1279" s="175" t="s">
        <v>17261</v>
      </c>
      <c r="B1279" s="175" t="s">
        <v>19338</v>
      </c>
      <c r="C1279" s="175" t="s">
        <v>17859</v>
      </c>
      <c r="D1279" s="175" t="s">
        <v>9156</v>
      </c>
      <c r="E1279" s="175" t="s">
        <v>24</v>
      </c>
      <c r="F1279" s="175" t="s">
        <v>66</v>
      </c>
      <c r="H1279" s="175" t="s">
        <v>9313</v>
      </c>
    </row>
    <row r="1280" spans="1:8" s="175" customFormat="1" x14ac:dyDescent="0.2">
      <c r="A1280" s="175" t="s">
        <v>17261</v>
      </c>
      <c r="B1280" s="175" t="s">
        <v>19339</v>
      </c>
      <c r="C1280" s="175" t="s">
        <v>19340</v>
      </c>
      <c r="D1280" s="175" t="s">
        <v>9156</v>
      </c>
      <c r="E1280" s="175" t="s">
        <v>24</v>
      </c>
      <c r="F1280" s="175" t="s">
        <v>1272</v>
      </c>
      <c r="H1280" s="175" t="s">
        <v>9317</v>
      </c>
    </row>
    <row r="1281" spans="1:8" s="175" customFormat="1" x14ac:dyDescent="0.2">
      <c r="A1281" s="175" t="s">
        <v>17261</v>
      </c>
      <c r="B1281" s="175" t="s">
        <v>19341</v>
      </c>
      <c r="C1281" s="175" t="s">
        <v>17639</v>
      </c>
      <c r="D1281" s="175" t="s">
        <v>9156</v>
      </c>
      <c r="E1281" s="175" t="s">
        <v>24</v>
      </c>
      <c r="F1281" s="175" t="s">
        <v>660</v>
      </c>
      <c r="H1281" s="175" t="s">
        <v>9321</v>
      </c>
    </row>
    <row r="1282" spans="1:8" s="175" customFormat="1" x14ac:dyDescent="0.2">
      <c r="A1282" s="175" t="s">
        <v>17261</v>
      </c>
      <c r="B1282" s="175" t="s">
        <v>19342</v>
      </c>
      <c r="C1282" s="175" t="s">
        <v>19343</v>
      </c>
      <c r="D1282" s="175" t="s">
        <v>9156</v>
      </c>
      <c r="E1282" s="175" t="s">
        <v>24</v>
      </c>
      <c r="F1282" s="175" t="s">
        <v>1312</v>
      </c>
      <c r="H1282" s="175" t="s">
        <v>9325</v>
      </c>
    </row>
    <row r="1283" spans="1:8" s="175" customFormat="1" x14ac:dyDescent="0.2">
      <c r="A1283" s="175" t="s">
        <v>17261</v>
      </c>
      <c r="B1283" s="175" t="s">
        <v>19344</v>
      </c>
      <c r="C1283" s="175" t="s">
        <v>19345</v>
      </c>
      <c r="D1283" s="175" t="s">
        <v>9156</v>
      </c>
      <c r="E1283" s="175" t="s">
        <v>24</v>
      </c>
      <c r="F1283" s="175" t="s">
        <v>1330</v>
      </c>
      <c r="H1283" s="175" t="s">
        <v>9329</v>
      </c>
    </row>
    <row r="1284" spans="1:8" s="175" customFormat="1" x14ac:dyDescent="0.2">
      <c r="A1284" s="175" t="s">
        <v>17261</v>
      </c>
      <c r="B1284" s="175" t="s">
        <v>19346</v>
      </c>
      <c r="C1284" s="175" t="s">
        <v>19347</v>
      </c>
      <c r="D1284" s="175" t="s">
        <v>9156</v>
      </c>
      <c r="E1284" s="175" t="s">
        <v>24</v>
      </c>
      <c r="F1284" s="175" t="s">
        <v>1349</v>
      </c>
      <c r="H1284" s="175" t="s">
        <v>9333</v>
      </c>
    </row>
    <row r="1285" spans="1:8" s="175" customFormat="1" x14ac:dyDescent="0.2">
      <c r="A1285" s="175" t="s">
        <v>17261</v>
      </c>
      <c r="B1285" s="175" t="s">
        <v>19348</v>
      </c>
      <c r="C1285" s="175" t="s">
        <v>18561</v>
      </c>
      <c r="D1285" s="175" t="s">
        <v>9156</v>
      </c>
      <c r="E1285" s="175" t="s">
        <v>24</v>
      </c>
      <c r="F1285" s="175" t="s">
        <v>913</v>
      </c>
      <c r="H1285" s="175" t="s">
        <v>9337</v>
      </c>
    </row>
    <row r="1286" spans="1:8" s="175" customFormat="1" x14ac:dyDescent="0.2">
      <c r="A1286" s="175" t="s">
        <v>17261</v>
      </c>
      <c r="B1286" s="175" t="s">
        <v>19349</v>
      </c>
      <c r="C1286" s="175" t="s">
        <v>19350</v>
      </c>
      <c r="D1286" s="175" t="s">
        <v>9156</v>
      </c>
      <c r="E1286" s="175" t="s">
        <v>24</v>
      </c>
      <c r="F1286" s="175" t="s">
        <v>1388</v>
      </c>
      <c r="H1286" s="175" t="s">
        <v>9341</v>
      </c>
    </row>
    <row r="1287" spans="1:8" s="175" customFormat="1" x14ac:dyDescent="0.2">
      <c r="A1287" s="175" t="s">
        <v>17261</v>
      </c>
      <c r="B1287" s="175" t="s">
        <v>19351</v>
      </c>
      <c r="C1287" s="175" t="s">
        <v>19352</v>
      </c>
      <c r="D1287" s="175" t="s">
        <v>9156</v>
      </c>
      <c r="E1287" s="175" t="s">
        <v>24</v>
      </c>
      <c r="F1287" s="175" t="s">
        <v>1406</v>
      </c>
      <c r="H1287" s="175" t="s">
        <v>9345</v>
      </c>
    </row>
    <row r="1288" spans="1:8" s="175" customFormat="1" x14ac:dyDescent="0.2">
      <c r="A1288" s="175" t="s">
        <v>17261</v>
      </c>
      <c r="B1288" s="175" t="s">
        <v>19353</v>
      </c>
      <c r="C1288" s="175" t="s">
        <v>19354</v>
      </c>
      <c r="D1288" s="175" t="s">
        <v>9156</v>
      </c>
      <c r="E1288" s="175" t="s">
        <v>24</v>
      </c>
      <c r="F1288" s="175" t="s">
        <v>1428</v>
      </c>
      <c r="H1288" s="175" t="s">
        <v>9347</v>
      </c>
    </row>
    <row r="1289" spans="1:8" s="175" customFormat="1" x14ac:dyDescent="0.2">
      <c r="A1289" s="175" t="s">
        <v>17261</v>
      </c>
      <c r="B1289" s="175" t="s">
        <v>19355</v>
      </c>
      <c r="C1289" s="175" t="s">
        <v>19356</v>
      </c>
      <c r="D1289" s="175" t="s">
        <v>9156</v>
      </c>
      <c r="E1289" s="175" t="s">
        <v>24</v>
      </c>
      <c r="F1289" s="175" t="s">
        <v>1448</v>
      </c>
      <c r="H1289" s="175" t="s">
        <v>9351</v>
      </c>
    </row>
    <row r="1290" spans="1:8" s="175" customFormat="1" x14ac:dyDescent="0.2">
      <c r="A1290" s="175" t="s">
        <v>17261</v>
      </c>
      <c r="B1290" s="175" t="s">
        <v>19357</v>
      </c>
      <c r="C1290" s="175" t="s">
        <v>19358</v>
      </c>
      <c r="D1290" s="175" t="s">
        <v>9156</v>
      </c>
      <c r="E1290" s="175" t="s">
        <v>24</v>
      </c>
      <c r="F1290" s="175" t="s">
        <v>1222</v>
      </c>
      <c r="H1290" s="175" t="s">
        <v>9355</v>
      </c>
    </row>
    <row r="1291" spans="1:8" s="175" customFormat="1" x14ac:dyDescent="0.2">
      <c r="A1291" s="175" t="s">
        <v>17261</v>
      </c>
      <c r="B1291" s="175" t="s">
        <v>19359</v>
      </c>
      <c r="C1291" s="175" t="s">
        <v>18576</v>
      </c>
      <c r="D1291" s="175" t="s">
        <v>9156</v>
      </c>
      <c r="E1291" s="175" t="s">
        <v>24</v>
      </c>
      <c r="F1291" s="175" t="s">
        <v>848</v>
      </c>
      <c r="H1291" s="175" t="s">
        <v>9359</v>
      </c>
    </row>
    <row r="1292" spans="1:8" s="175" customFormat="1" x14ac:dyDescent="0.2">
      <c r="A1292" s="175" t="s">
        <v>17261</v>
      </c>
      <c r="B1292" s="175" t="s">
        <v>19360</v>
      </c>
      <c r="C1292" s="175" t="s">
        <v>19361</v>
      </c>
      <c r="D1292" s="175" t="s">
        <v>9156</v>
      </c>
      <c r="E1292" s="175" t="s">
        <v>24</v>
      </c>
      <c r="F1292" s="175" t="s">
        <v>1506</v>
      </c>
      <c r="H1292" s="175" t="s">
        <v>9363</v>
      </c>
    </row>
    <row r="1293" spans="1:8" s="175" customFormat="1" x14ac:dyDescent="0.2">
      <c r="A1293" s="175" t="s">
        <v>17261</v>
      </c>
      <c r="B1293" s="175" t="s">
        <v>19362</v>
      </c>
      <c r="C1293" s="175" t="s">
        <v>19363</v>
      </c>
      <c r="D1293" s="175" t="s">
        <v>9156</v>
      </c>
      <c r="E1293" s="175" t="s">
        <v>24</v>
      </c>
      <c r="F1293" s="175" t="s">
        <v>1245</v>
      </c>
      <c r="H1293" s="175" t="s">
        <v>9367</v>
      </c>
    </row>
    <row r="1294" spans="1:8" s="175" customFormat="1" x14ac:dyDescent="0.2">
      <c r="A1294" s="175" t="s">
        <v>17261</v>
      </c>
      <c r="B1294" s="175" t="s">
        <v>19364</v>
      </c>
      <c r="C1294" s="175" t="s">
        <v>19365</v>
      </c>
      <c r="D1294" s="175" t="s">
        <v>9156</v>
      </c>
      <c r="E1294" s="175" t="s">
        <v>24</v>
      </c>
      <c r="F1294" s="175" t="s">
        <v>1547</v>
      </c>
      <c r="H1294" s="175" t="s">
        <v>9371</v>
      </c>
    </row>
    <row r="1295" spans="1:8" s="175" customFormat="1" x14ac:dyDescent="0.2">
      <c r="A1295" s="175" t="s">
        <v>17261</v>
      </c>
      <c r="B1295" s="175" t="s">
        <v>19366</v>
      </c>
      <c r="C1295" s="175" t="s">
        <v>19367</v>
      </c>
      <c r="D1295" s="175" t="s">
        <v>9156</v>
      </c>
      <c r="E1295" s="175" t="s">
        <v>24</v>
      </c>
      <c r="F1295" s="175" t="s">
        <v>1562</v>
      </c>
      <c r="H1295" s="175" t="s">
        <v>9375</v>
      </c>
    </row>
    <row r="1296" spans="1:8" s="175" customFormat="1" x14ac:dyDescent="0.2">
      <c r="A1296" s="175" t="s">
        <v>17261</v>
      </c>
      <c r="B1296" s="175" t="s">
        <v>19368</v>
      </c>
      <c r="C1296" s="175" t="s">
        <v>17403</v>
      </c>
      <c r="D1296" s="175" t="s">
        <v>9156</v>
      </c>
      <c r="E1296" s="175" t="s">
        <v>24</v>
      </c>
      <c r="F1296" s="175" t="s">
        <v>965</v>
      </c>
      <c r="H1296" s="175" t="s">
        <v>9379</v>
      </c>
    </row>
    <row r="1297" spans="1:8" s="175" customFormat="1" x14ac:dyDescent="0.2">
      <c r="A1297" s="175" t="s">
        <v>17261</v>
      </c>
      <c r="B1297" s="175" t="s">
        <v>19369</v>
      </c>
      <c r="C1297" s="175" t="s">
        <v>19370</v>
      </c>
      <c r="D1297" s="175" t="s">
        <v>9156</v>
      </c>
      <c r="E1297" s="175" t="s">
        <v>24</v>
      </c>
      <c r="F1297" s="175" t="s">
        <v>1590</v>
      </c>
      <c r="H1297" s="175" t="s">
        <v>9383</v>
      </c>
    </row>
    <row r="1298" spans="1:8" s="175" customFormat="1" x14ac:dyDescent="0.2">
      <c r="A1298" s="175" t="s">
        <v>17261</v>
      </c>
      <c r="B1298" s="175" t="s">
        <v>19371</v>
      </c>
      <c r="C1298" s="175" t="s">
        <v>19372</v>
      </c>
      <c r="D1298" s="175" t="s">
        <v>9156</v>
      </c>
      <c r="E1298" s="175" t="s">
        <v>24</v>
      </c>
      <c r="F1298" s="175" t="s">
        <v>1603</v>
      </c>
      <c r="H1298" s="175" t="s">
        <v>9387</v>
      </c>
    </row>
    <row r="1299" spans="1:8" s="175" customFormat="1" x14ac:dyDescent="0.2">
      <c r="A1299" s="175" t="s">
        <v>17261</v>
      </c>
      <c r="B1299" s="175" t="s">
        <v>19373</v>
      </c>
      <c r="C1299" s="175" t="s">
        <v>19374</v>
      </c>
      <c r="D1299" s="175" t="s">
        <v>9156</v>
      </c>
      <c r="E1299" s="175" t="s">
        <v>24</v>
      </c>
      <c r="F1299" s="175" t="s">
        <v>1619</v>
      </c>
      <c r="H1299" s="175" t="s">
        <v>9391</v>
      </c>
    </row>
    <row r="1300" spans="1:8" s="175" customFormat="1" x14ac:dyDescent="0.2">
      <c r="A1300" s="175" t="s">
        <v>17261</v>
      </c>
      <c r="B1300" s="175" t="s">
        <v>19375</v>
      </c>
      <c r="C1300" s="175" t="s">
        <v>19376</v>
      </c>
      <c r="D1300" s="175" t="s">
        <v>9156</v>
      </c>
      <c r="E1300" s="175" t="s">
        <v>24</v>
      </c>
      <c r="F1300" s="175" t="s">
        <v>1635</v>
      </c>
      <c r="H1300" s="175" t="s">
        <v>9395</v>
      </c>
    </row>
    <row r="1301" spans="1:8" s="175" customFormat="1" x14ac:dyDescent="0.2">
      <c r="A1301" s="175" t="s">
        <v>17261</v>
      </c>
      <c r="B1301" s="175" t="s">
        <v>19377</v>
      </c>
      <c r="C1301" s="175" t="s">
        <v>19378</v>
      </c>
      <c r="D1301" s="175" t="s">
        <v>9156</v>
      </c>
      <c r="E1301" s="175" t="s">
        <v>24</v>
      </c>
      <c r="F1301" s="175" t="s">
        <v>1651</v>
      </c>
      <c r="H1301" s="175" t="s">
        <v>9397</v>
      </c>
    </row>
    <row r="1302" spans="1:8" s="175" customFormat="1" x14ac:dyDescent="0.2">
      <c r="A1302" s="175" t="s">
        <v>17261</v>
      </c>
      <c r="B1302" s="175" t="s">
        <v>19379</v>
      </c>
      <c r="C1302" s="175" t="s">
        <v>19380</v>
      </c>
      <c r="D1302" s="175" t="s">
        <v>9156</v>
      </c>
      <c r="E1302" s="175" t="s">
        <v>24</v>
      </c>
      <c r="F1302" s="175" t="s">
        <v>1669</v>
      </c>
      <c r="H1302" s="175" t="s">
        <v>9401</v>
      </c>
    </row>
    <row r="1303" spans="1:8" s="175" customFormat="1" x14ac:dyDescent="0.2">
      <c r="A1303" s="175" t="s">
        <v>17261</v>
      </c>
      <c r="B1303" s="175" t="s">
        <v>19381</v>
      </c>
      <c r="C1303" s="175" t="s">
        <v>19382</v>
      </c>
      <c r="D1303" s="175" t="s">
        <v>9156</v>
      </c>
      <c r="E1303" s="175" t="s">
        <v>24</v>
      </c>
      <c r="F1303" s="175" t="s">
        <v>1685</v>
      </c>
      <c r="H1303" s="175" t="s">
        <v>9405</v>
      </c>
    </row>
    <row r="1304" spans="1:8" s="175" customFormat="1" x14ac:dyDescent="0.2">
      <c r="A1304" s="175" t="s">
        <v>17261</v>
      </c>
      <c r="B1304" s="175" t="s">
        <v>19383</v>
      </c>
      <c r="C1304" s="175" t="s">
        <v>19384</v>
      </c>
      <c r="D1304" s="175" t="s">
        <v>9156</v>
      </c>
      <c r="E1304" s="175" t="s">
        <v>24</v>
      </c>
      <c r="F1304" s="175" t="s">
        <v>1701</v>
      </c>
      <c r="H1304" s="175" t="s">
        <v>9409</v>
      </c>
    </row>
    <row r="1305" spans="1:8" s="175" customFormat="1" x14ac:dyDescent="0.2">
      <c r="A1305" s="175" t="s">
        <v>17261</v>
      </c>
      <c r="B1305" s="175" t="s">
        <v>19385</v>
      </c>
      <c r="C1305" s="175" t="s">
        <v>17949</v>
      </c>
      <c r="D1305" s="175" t="s">
        <v>9156</v>
      </c>
      <c r="E1305" s="175" t="s">
        <v>24</v>
      </c>
      <c r="F1305" s="175" t="s">
        <v>1403</v>
      </c>
      <c r="H1305" s="175" t="s">
        <v>9413</v>
      </c>
    </row>
    <row r="1306" spans="1:8" s="175" customFormat="1" x14ac:dyDescent="0.2">
      <c r="A1306" s="175" t="s">
        <v>17261</v>
      </c>
      <c r="B1306" s="175" t="s">
        <v>19386</v>
      </c>
      <c r="C1306" s="175" t="s">
        <v>19387</v>
      </c>
      <c r="D1306" s="175" t="s">
        <v>9156</v>
      </c>
      <c r="E1306" s="175" t="s">
        <v>24</v>
      </c>
      <c r="F1306" s="175" t="s">
        <v>1726</v>
      </c>
      <c r="H1306" s="175" t="s">
        <v>9417</v>
      </c>
    </row>
    <row r="1307" spans="1:8" s="175" customFormat="1" x14ac:dyDescent="0.2">
      <c r="A1307" s="175" t="s">
        <v>17261</v>
      </c>
      <c r="B1307" s="175" t="s">
        <v>19388</v>
      </c>
      <c r="C1307" s="175" t="s">
        <v>19389</v>
      </c>
      <c r="D1307" s="175" t="s">
        <v>9156</v>
      </c>
      <c r="E1307" s="175" t="s">
        <v>24</v>
      </c>
      <c r="F1307" s="175" t="s">
        <v>1213</v>
      </c>
      <c r="H1307" s="175" t="s">
        <v>9421</v>
      </c>
    </row>
    <row r="1308" spans="1:8" s="175" customFormat="1" x14ac:dyDescent="0.2">
      <c r="A1308" s="175" t="s">
        <v>17261</v>
      </c>
      <c r="B1308" s="175" t="s">
        <v>19390</v>
      </c>
      <c r="C1308" s="175" t="s">
        <v>18879</v>
      </c>
      <c r="D1308" s="175" t="s">
        <v>9156</v>
      </c>
      <c r="E1308" s="175" t="s">
        <v>24</v>
      </c>
      <c r="F1308" s="175" t="s">
        <v>1577</v>
      </c>
      <c r="H1308" s="175" t="s">
        <v>9425</v>
      </c>
    </row>
    <row r="1309" spans="1:8" s="175" customFormat="1" x14ac:dyDescent="0.2">
      <c r="A1309" s="175" t="s">
        <v>17261</v>
      </c>
      <c r="B1309" s="175" t="s">
        <v>19391</v>
      </c>
      <c r="C1309" s="175" t="s">
        <v>19392</v>
      </c>
      <c r="D1309" s="175" t="s">
        <v>9156</v>
      </c>
      <c r="E1309" s="175" t="s">
        <v>24</v>
      </c>
      <c r="F1309" s="175" t="s">
        <v>1765</v>
      </c>
      <c r="H1309" s="175" t="s">
        <v>9429</v>
      </c>
    </row>
    <row r="1310" spans="1:8" s="175" customFormat="1" x14ac:dyDescent="0.2">
      <c r="A1310" s="175" t="s">
        <v>17261</v>
      </c>
      <c r="B1310" s="175" t="s">
        <v>19393</v>
      </c>
      <c r="C1310" s="175" t="s">
        <v>19394</v>
      </c>
      <c r="D1310" s="175" t="s">
        <v>9156</v>
      </c>
      <c r="E1310" s="175" t="s">
        <v>24</v>
      </c>
      <c r="F1310" s="175" t="s">
        <v>1777</v>
      </c>
      <c r="H1310" s="175" t="s">
        <v>9433</v>
      </c>
    </row>
    <row r="1311" spans="1:8" s="175" customFormat="1" x14ac:dyDescent="0.2">
      <c r="A1311" s="175" t="s">
        <v>17261</v>
      </c>
      <c r="B1311" s="175" t="s">
        <v>19395</v>
      </c>
      <c r="C1311" s="175" t="s">
        <v>19396</v>
      </c>
      <c r="D1311" s="175" t="s">
        <v>9156</v>
      </c>
      <c r="E1311" s="175" t="s">
        <v>24</v>
      </c>
      <c r="F1311" s="175" t="s">
        <v>1791</v>
      </c>
      <c r="H1311" s="175" t="s">
        <v>9437</v>
      </c>
    </row>
    <row r="1312" spans="1:8" s="175" customFormat="1" x14ac:dyDescent="0.2">
      <c r="A1312" s="175" t="s">
        <v>17261</v>
      </c>
      <c r="B1312" s="175" t="s">
        <v>19397</v>
      </c>
      <c r="C1312" s="175" t="s">
        <v>17419</v>
      </c>
      <c r="D1312" s="175" t="s">
        <v>9156</v>
      </c>
      <c r="E1312" s="175" t="s">
        <v>24</v>
      </c>
      <c r="F1312" s="175" t="s">
        <v>1569</v>
      </c>
      <c r="H1312" s="175" t="s">
        <v>9439</v>
      </c>
    </row>
    <row r="1313" spans="1:8" s="175" customFormat="1" x14ac:dyDescent="0.2">
      <c r="A1313" s="175" t="s">
        <v>17261</v>
      </c>
      <c r="B1313" s="175" t="s">
        <v>19398</v>
      </c>
      <c r="C1313" s="175" t="s">
        <v>18731</v>
      </c>
      <c r="D1313" s="175" t="s">
        <v>9156</v>
      </c>
      <c r="E1313" s="175" t="s">
        <v>24</v>
      </c>
      <c r="F1313" s="175" t="s">
        <v>1762</v>
      </c>
      <c r="H1313" s="175" t="s">
        <v>9443</v>
      </c>
    </row>
    <row r="1314" spans="1:8" s="175" customFormat="1" x14ac:dyDescent="0.2">
      <c r="A1314" s="175" t="s">
        <v>17261</v>
      </c>
      <c r="B1314" s="175" t="s">
        <v>19399</v>
      </c>
      <c r="C1314" s="175" t="s">
        <v>19400</v>
      </c>
      <c r="D1314" s="175" t="s">
        <v>9156</v>
      </c>
      <c r="E1314" s="175" t="s">
        <v>24</v>
      </c>
      <c r="F1314" s="175" t="s">
        <v>1823</v>
      </c>
      <c r="H1314" s="175" t="s">
        <v>9447</v>
      </c>
    </row>
    <row r="1315" spans="1:8" s="175" customFormat="1" x14ac:dyDescent="0.2">
      <c r="A1315" s="175" t="s">
        <v>17261</v>
      </c>
      <c r="B1315" s="175" t="s">
        <v>19401</v>
      </c>
      <c r="C1315" s="175" t="s">
        <v>19402</v>
      </c>
      <c r="D1315" s="175" t="s">
        <v>9156</v>
      </c>
      <c r="E1315" s="175" t="s">
        <v>24</v>
      </c>
      <c r="F1315" s="175" t="s">
        <v>1832</v>
      </c>
      <c r="H1315" s="175" t="s">
        <v>9451</v>
      </c>
    </row>
    <row r="1316" spans="1:8" s="175" customFormat="1" x14ac:dyDescent="0.2">
      <c r="A1316" s="175" t="s">
        <v>17261</v>
      </c>
      <c r="B1316" s="175" t="s">
        <v>19403</v>
      </c>
      <c r="C1316" s="175" t="s">
        <v>19404</v>
      </c>
      <c r="D1316" s="175" t="s">
        <v>9156</v>
      </c>
      <c r="E1316" s="175" t="s">
        <v>24</v>
      </c>
      <c r="F1316" s="175" t="s">
        <v>1843</v>
      </c>
      <c r="H1316" s="175" t="s">
        <v>9455</v>
      </c>
    </row>
    <row r="1317" spans="1:8" s="175" customFormat="1" x14ac:dyDescent="0.2">
      <c r="A1317" s="175" t="s">
        <v>17261</v>
      </c>
      <c r="B1317" s="175" t="s">
        <v>19405</v>
      </c>
      <c r="C1317" s="175" t="s">
        <v>19406</v>
      </c>
      <c r="D1317" s="175" t="s">
        <v>9156</v>
      </c>
      <c r="E1317" s="175" t="s">
        <v>24</v>
      </c>
      <c r="F1317" s="175" t="s">
        <v>1856</v>
      </c>
      <c r="H1317" s="175" t="s">
        <v>9459</v>
      </c>
    </row>
    <row r="1318" spans="1:8" s="175" customFormat="1" x14ac:dyDescent="0.2">
      <c r="A1318" s="175" t="s">
        <v>17261</v>
      </c>
      <c r="B1318" s="175" t="s">
        <v>19407</v>
      </c>
      <c r="C1318" s="175" t="s">
        <v>17558</v>
      </c>
      <c r="D1318" s="175" t="s">
        <v>9156</v>
      </c>
      <c r="E1318" s="175" t="s">
        <v>24</v>
      </c>
      <c r="F1318" s="175" t="s">
        <v>1759</v>
      </c>
      <c r="H1318" s="175" t="s">
        <v>9463</v>
      </c>
    </row>
    <row r="1319" spans="1:8" s="175" customFormat="1" x14ac:dyDescent="0.2">
      <c r="A1319" s="175" t="s">
        <v>17261</v>
      </c>
      <c r="B1319" s="175" t="s">
        <v>19408</v>
      </c>
      <c r="C1319" s="175" t="s">
        <v>19409</v>
      </c>
      <c r="D1319" s="175" t="s">
        <v>9156</v>
      </c>
      <c r="E1319" s="175" t="s">
        <v>24</v>
      </c>
      <c r="F1319" s="175" t="s">
        <v>1874</v>
      </c>
      <c r="H1319" s="175" t="s">
        <v>9467</v>
      </c>
    </row>
    <row r="1320" spans="1:8" s="175" customFormat="1" x14ac:dyDescent="0.2">
      <c r="A1320" s="175" t="s">
        <v>17261</v>
      </c>
      <c r="B1320" s="175" t="s">
        <v>19410</v>
      </c>
      <c r="C1320" s="175" t="s">
        <v>18234</v>
      </c>
      <c r="D1320" s="175" t="s">
        <v>9156</v>
      </c>
      <c r="E1320" s="175" t="s">
        <v>24</v>
      </c>
      <c r="F1320" s="175" t="s">
        <v>975</v>
      </c>
      <c r="H1320" s="175" t="s">
        <v>9469</v>
      </c>
    </row>
    <row r="1321" spans="1:8" s="175" customFormat="1" x14ac:dyDescent="0.2">
      <c r="A1321" s="175" t="s">
        <v>17261</v>
      </c>
      <c r="B1321" s="175" t="s">
        <v>19411</v>
      </c>
      <c r="C1321" s="175" t="s">
        <v>19412</v>
      </c>
      <c r="D1321" s="175" t="s">
        <v>9156</v>
      </c>
      <c r="E1321" s="175" t="s">
        <v>24</v>
      </c>
      <c r="F1321" s="175" t="s">
        <v>1891</v>
      </c>
      <c r="H1321" s="175" t="s">
        <v>9473</v>
      </c>
    </row>
    <row r="1322" spans="1:8" s="175" customFormat="1" x14ac:dyDescent="0.2">
      <c r="A1322" s="175" t="s">
        <v>17261</v>
      </c>
      <c r="B1322" s="175" t="s">
        <v>19413</v>
      </c>
      <c r="C1322" s="175" t="s">
        <v>19414</v>
      </c>
      <c r="D1322" s="175" t="s">
        <v>9478</v>
      </c>
      <c r="E1322" s="175" t="s">
        <v>25</v>
      </c>
      <c r="F1322" s="175" t="s">
        <v>78</v>
      </c>
      <c r="H1322" s="175" t="s">
        <v>9479</v>
      </c>
    </row>
    <row r="1323" spans="1:8" s="175" customFormat="1" x14ac:dyDescent="0.2">
      <c r="A1323" s="175" t="s">
        <v>17261</v>
      </c>
      <c r="B1323" s="175" t="s">
        <v>19415</v>
      </c>
      <c r="C1323" s="175" t="s">
        <v>19416</v>
      </c>
      <c r="D1323" s="175" t="s">
        <v>9478</v>
      </c>
      <c r="E1323" s="175" t="s">
        <v>25</v>
      </c>
      <c r="F1323" s="175" t="s">
        <v>117</v>
      </c>
      <c r="H1323" s="175" t="s">
        <v>9483</v>
      </c>
    </row>
    <row r="1324" spans="1:8" s="175" customFormat="1" x14ac:dyDescent="0.2">
      <c r="A1324" s="175" t="s">
        <v>17261</v>
      </c>
      <c r="B1324" s="175" t="s">
        <v>19417</v>
      </c>
      <c r="C1324" s="175" t="s">
        <v>19418</v>
      </c>
      <c r="D1324" s="175" t="s">
        <v>9478</v>
      </c>
      <c r="E1324" s="175" t="s">
        <v>25</v>
      </c>
      <c r="F1324" s="175" t="s">
        <v>165</v>
      </c>
      <c r="H1324" s="175" t="s">
        <v>9487</v>
      </c>
    </row>
    <row r="1325" spans="1:8" s="175" customFormat="1" x14ac:dyDescent="0.2">
      <c r="A1325" s="175" t="s">
        <v>17261</v>
      </c>
      <c r="B1325" s="175" t="s">
        <v>19419</v>
      </c>
      <c r="C1325" s="175" t="s">
        <v>19420</v>
      </c>
      <c r="D1325" s="175" t="s">
        <v>9478</v>
      </c>
      <c r="E1325" s="175" t="s">
        <v>25</v>
      </c>
      <c r="F1325" s="175" t="s">
        <v>211</v>
      </c>
      <c r="H1325" s="175" t="s">
        <v>9491</v>
      </c>
    </row>
    <row r="1326" spans="1:8" s="175" customFormat="1" x14ac:dyDescent="0.2">
      <c r="A1326" s="175" t="s">
        <v>17261</v>
      </c>
      <c r="B1326" s="175" t="s">
        <v>19421</v>
      </c>
      <c r="C1326" s="175" t="s">
        <v>17443</v>
      </c>
      <c r="D1326" s="175" t="s">
        <v>9478</v>
      </c>
      <c r="E1326" s="175" t="s">
        <v>25</v>
      </c>
      <c r="F1326" s="175" t="s">
        <v>129</v>
      </c>
      <c r="H1326" s="175" t="s">
        <v>9495</v>
      </c>
    </row>
    <row r="1327" spans="1:8" s="175" customFormat="1" x14ac:dyDescent="0.2">
      <c r="A1327" s="175" t="s">
        <v>17261</v>
      </c>
      <c r="B1327" s="175" t="s">
        <v>19422</v>
      </c>
      <c r="C1327" s="175" t="s">
        <v>19423</v>
      </c>
      <c r="D1327" s="175" t="s">
        <v>9478</v>
      </c>
      <c r="E1327" s="175" t="s">
        <v>25</v>
      </c>
      <c r="F1327" s="175" t="s">
        <v>298</v>
      </c>
      <c r="H1327" s="175" t="s">
        <v>9499</v>
      </c>
    </row>
    <row r="1328" spans="1:8" s="175" customFormat="1" x14ac:dyDescent="0.2">
      <c r="A1328" s="175" t="s">
        <v>17261</v>
      </c>
      <c r="B1328" s="175" t="s">
        <v>19424</v>
      </c>
      <c r="C1328" s="175" t="s">
        <v>19425</v>
      </c>
      <c r="D1328" s="175" t="s">
        <v>9478</v>
      </c>
      <c r="E1328" s="175" t="s">
        <v>25</v>
      </c>
      <c r="F1328" s="175" t="s">
        <v>333</v>
      </c>
      <c r="H1328" s="175" t="s">
        <v>9503</v>
      </c>
    </row>
    <row r="1329" spans="1:8" s="175" customFormat="1" x14ac:dyDescent="0.2">
      <c r="A1329" s="175" t="s">
        <v>17261</v>
      </c>
      <c r="B1329" s="175" t="s">
        <v>19426</v>
      </c>
      <c r="C1329" s="175" t="s">
        <v>18491</v>
      </c>
      <c r="D1329" s="175" t="s">
        <v>9478</v>
      </c>
      <c r="E1329" s="175" t="s">
        <v>25</v>
      </c>
      <c r="F1329" s="175" t="s">
        <v>249</v>
      </c>
      <c r="H1329" s="175" t="s">
        <v>9507</v>
      </c>
    </row>
    <row r="1330" spans="1:8" s="175" customFormat="1" x14ac:dyDescent="0.2">
      <c r="A1330" s="175" t="s">
        <v>17261</v>
      </c>
      <c r="B1330" s="175" t="s">
        <v>19427</v>
      </c>
      <c r="C1330" s="175" t="s">
        <v>19428</v>
      </c>
      <c r="D1330" s="175" t="s">
        <v>9478</v>
      </c>
      <c r="E1330" s="175" t="s">
        <v>25</v>
      </c>
      <c r="F1330" s="175" t="s">
        <v>405</v>
      </c>
      <c r="H1330" s="175" t="s">
        <v>9511</v>
      </c>
    </row>
    <row r="1331" spans="1:8" s="175" customFormat="1" x14ac:dyDescent="0.2">
      <c r="A1331" s="175" t="s">
        <v>17261</v>
      </c>
      <c r="B1331" s="175" t="s">
        <v>19429</v>
      </c>
      <c r="C1331" s="175" t="s">
        <v>19430</v>
      </c>
      <c r="D1331" s="175" t="s">
        <v>9478</v>
      </c>
      <c r="E1331" s="175" t="s">
        <v>25</v>
      </c>
      <c r="F1331" s="175" t="s">
        <v>440</v>
      </c>
      <c r="H1331" s="175" t="s">
        <v>9513</v>
      </c>
    </row>
    <row r="1332" spans="1:8" s="175" customFormat="1" x14ac:dyDescent="0.2">
      <c r="A1332" s="175" t="s">
        <v>17261</v>
      </c>
      <c r="B1332" s="175" t="s">
        <v>19431</v>
      </c>
      <c r="C1332" s="175" t="s">
        <v>18282</v>
      </c>
      <c r="D1332" s="175" t="s">
        <v>9478</v>
      </c>
      <c r="E1332" s="175" t="s">
        <v>25</v>
      </c>
      <c r="F1332" s="175" t="s">
        <v>399</v>
      </c>
      <c r="H1332" s="175" t="s">
        <v>9517</v>
      </c>
    </row>
    <row r="1333" spans="1:8" s="175" customFormat="1" x14ac:dyDescent="0.2">
      <c r="A1333" s="175" t="s">
        <v>17261</v>
      </c>
      <c r="B1333" s="175" t="s">
        <v>19432</v>
      </c>
      <c r="C1333" s="175" t="s">
        <v>19297</v>
      </c>
      <c r="D1333" s="175" t="s">
        <v>9478</v>
      </c>
      <c r="E1333" s="175" t="s">
        <v>25</v>
      </c>
      <c r="F1333" s="175" t="s">
        <v>422</v>
      </c>
      <c r="H1333" s="175" t="s">
        <v>9521</v>
      </c>
    </row>
    <row r="1334" spans="1:8" s="175" customFormat="1" x14ac:dyDescent="0.2">
      <c r="A1334" s="175" t="s">
        <v>17261</v>
      </c>
      <c r="B1334" s="175" t="s">
        <v>19433</v>
      </c>
      <c r="C1334" s="175" t="s">
        <v>19434</v>
      </c>
      <c r="D1334" s="175" t="s">
        <v>9478</v>
      </c>
      <c r="E1334" s="175" t="s">
        <v>25</v>
      </c>
      <c r="F1334" s="175" t="s">
        <v>534</v>
      </c>
      <c r="H1334" s="175" t="s">
        <v>9523</v>
      </c>
    </row>
    <row r="1335" spans="1:8" s="175" customFormat="1" x14ac:dyDescent="0.2">
      <c r="A1335" s="175" t="s">
        <v>17261</v>
      </c>
      <c r="B1335" s="175" t="s">
        <v>19435</v>
      </c>
      <c r="C1335" s="175" t="s">
        <v>17331</v>
      </c>
      <c r="D1335" s="175" t="s">
        <v>9478</v>
      </c>
      <c r="E1335" s="175" t="s">
        <v>25</v>
      </c>
      <c r="F1335" s="175" t="s">
        <v>385</v>
      </c>
      <c r="H1335" s="175" t="s">
        <v>9527</v>
      </c>
    </row>
    <row r="1336" spans="1:8" s="175" customFormat="1" x14ac:dyDescent="0.2">
      <c r="A1336" s="175" t="s">
        <v>17261</v>
      </c>
      <c r="B1336" s="175" t="s">
        <v>19436</v>
      </c>
      <c r="C1336" s="175" t="s">
        <v>18440</v>
      </c>
      <c r="D1336" s="175" t="s">
        <v>9478</v>
      </c>
      <c r="E1336" s="175" t="s">
        <v>25</v>
      </c>
      <c r="F1336" s="175" t="s">
        <v>600</v>
      </c>
      <c r="H1336" s="175" t="s">
        <v>9531</v>
      </c>
    </row>
    <row r="1337" spans="1:8" s="175" customFormat="1" x14ac:dyDescent="0.2">
      <c r="A1337" s="175" t="s">
        <v>17261</v>
      </c>
      <c r="B1337" s="175" t="s">
        <v>19437</v>
      </c>
      <c r="C1337" s="175" t="s">
        <v>18045</v>
      </c>
      <c r="D1337" s="175" t="s">
        <v>9478</v>
      </c>
      <c r="E1337" s="175" t="s">
        <v>25</v>
      </c>
      <c r="F1337" s="175" t="s">
        <v>630</v>
      </c>
      <c r="H1337" s="175" t="s">
        <v>9535</v>
      </c>
    </row>
    <row r="1338" spans="1:8" s="175" customFormat="1" x14ac:dyDescent="0.2">
      <c r="A1338" s="175" t="s">
        <v>17261</v>
      </c>
      <c r="B1338" s="175" t="s">
        <v>19438</v>
      </c>
      <c r="C1338" s="175" t="s">
        <v>19439</v>
      </c>
      <c r="D1338" s="175" t="s">
        <v>9478</v>
      </c>
      <c r="E1338" s="175" t="s">
        <v>25</v>
      </c>
      <c r="F1338" s="175" t="s">
        <v>667</v>
      </c>
      <c r="H1338" s="175" t="s">
        <v>9539</v>
      </c>
    </row>
    <row r="1339" spans="1:8" s="175" customFormat="1" x14ac:dyDescent="0.2">
      <c r="A1339" s="175" t="s">
        <v>17261</v>
      </c>
      <c r="B1339" s="175" t="s">
        <v>19440</v>
      </c>
      <c r="C1339" s="175" t="s">
        <v>19441</v>
      </c>
      <c r="D1339" s="175" t="s">
        <v>9478</v>
      </c>
      <c r="E1339" s="175" t="s">
        <v>25</v>
      </c>
      <c r="F1339" s="175" t="s">
        <v>698</v>
      </c>
      <c r="H1339" s="175" t="s">
        <v>9543</v>
      </c>
    </row>
    <row r="1340" spans="1:8" s="175" customFormat="1" x14ac:dyDescent="0.2">
      <c r="A1340" s="175" t="s">
        <v>17261</v>
      </c>
      <c r="B1340" s="175" t="s">
        <v>19442</v>
      </c>
      <c r="C1340" s="175" t="s">
        <v>19443</v>
      </c>
      <c r="D1340" s="175" t="s">
        <v>9478</v>
      </c>
      <c r="E1340" s="175" t="s">
        <v>25</v>
      </c>
      <c r="F1340" s="175" t="s">
        <v>724</v>
      </c>
      <c r="H1340" s="175" t="s">
        <v>9545</v>
      </c>
    </row>
    <row r="1341" spans="1:8" s="175" customFormat="1" x14ac:dyDescent="0.2">
      <c r="A1341" s="175" t="s">
        <v>17261</v>
      </c>
      <c r="B1341" s="175" t="s">
        <v>19444</v>
      </c>
      <c r="C1341" s="175" t="s">
        <v>18059</v>
      </c>
      <c r="D1341" s="175" t="s">
        <v>9478</v>
      </c>
      <c r="E1341" s="175" t="s">
        <v>25</v>
      </c>
      <c r="F1341" s="175" t="s">
        <v>583</v>
      </c>
      <c r="H1341" s="175" t="s">
        <v>9549</v>
      </c>
    </row>
    <row r="1342" spans="1:8" s="175" customFormat="1" x14ac:dyDescent="0.2">
      <c r="A1342" s="175" t="s">
        <v>17261</v>
      </c>
      <c r="B1342" s="175" t="s">
        <v>19445</v>
      </c>
      <c r="C1342" s="175" t="s">
        <v>17757</v>
      </c>
      <c r="D1342" s="175" t="s">
        <v>9478</v>
      </c>
      <c r="E1342" s="175" t="s">
        <v>25</v>
      </c>
      <c r="F1342" s="175" t="s">
        <v>169</v>
      </c>
      <c r="H1342" s="175" t="s">
        <v>9553</v>
      </c>
    </row>
    <row r="1343" spans="1:8" s="175" customFormat="1" x14ac:dyDescent="0.2">
      <c r="A1343" s="175" t="s">
        <v>17261</v>
      </c>
      <c r="B1343" s="175" t="s">
        <v>19446</v>
      </c>
      <c r="C1343" s="175" t="s">
        <v>19447</v>
      </c>
      <c r="D1343" s="175" t="s">
        <v>9478</v>
      </c>
      <c r="E1343" s="175" t="s">
        <v>25</v>
      </c>
      <c r="F1343" s="175" t="s">
        <v>808</v>
      </c>
      <c r="H1343" s="175" t="s">
        <v>9557</v>
      </c>
    </row>
    <row r="1344" spans="1:8" s="175" customFormat="1" x14ac:dyDescent="0.2">
      <c r="A1344" s="175" t="s">
        <v>17261</v>
      </c>
      <c r="B1344" s="175" t="s">
        <v>19448</v>
      </c>
      <c r="C1344" s="175" t="s">
        <v>19449</v>
      </c>
      <c r="D1344" s="175" t="s">
        <v>9478</v>
      </c>
      <c r="E1344" s="175" t="s">
        <v>25</v>
      </c>
      <c r="F1344" s="175" t="s">
        <v>835</v>
      </c>
      <c r="H1344" s="175" t="s">
        <v>9561</v>
      </c>
    </row>
    <row r="1345" spans="1:8" s="175" customFormat="1" x14ac:dyDescent="0.2">
      <c r="A1345" s="175" t="s">
        <v>17261</v>
      </c>
      <c r="B1345" s="175" t="s">
        <v>19450</v>
      </c>
      <c r="C1345" s="175" t="s">
        <v>19451</v>
      </c>
      <c r="D1345" s="175" t="s">
        <v>9478</v>
      </c>
      <c r="E1345" s="175" t="s">
        <v>25</v>
      </c>
      <c r="F1345" s="175" t="s">
        <v>863</v>
      </c>
      <c r="H1345" s="175" t="s">
        <v>9565</v>
      </c>
    </row>
    <row r="1346" spans="1:8" s="175" customFormat="1" x14ac:dyDescent="0.2">
      <c r="A1346" s="175" t="s">
        <v>17261</v>
      </c>
      <c r="B1346" s="175" t="s">
        <v>19452</v>
      </c>
      <c r="C1346" s="175" t="s">
        <v>19453</v>
      </c>
      <c r="D1346" s="175" t="s">
        <v>9478</v>
      </c>
      <c r="E1346" s="175" t="s">
        <v>25</v>
      </c>
      <c r="F1346" s="175" t="s">
        <v>885</v>
      </c>
      <c r="H1346" s="175" t="s">
        <v>9569</v>
      </c>
    </row>
    <row r="1347" spans="1:8" s="175" customFormat="1" x14ac:dyDescent="0.2">
      <c r="A1347" s="175" t="s">
        <v>17261</v>
      </c>
      <c r="B1347" s="175" t="s">
        <v>19454</v>
      </c>
      <c r="C1347" s="175" t="s">
        <v>17484</v>
      </c>
      <c r="D1347" s="175" t="s">
        <v>9478</v>
      </c>
      <c r="E1347" s="175" t="s">
        <v>25</v>
      </c>
      <c r="F1347" s="175" t="s">
        <v>446</v>
      </c>
      <c r="H1347" s="175" t="s">
        <v>9573</v>
      </c>
    </row>
    <row r="1348" spans="1:8" s="175" customFormat="1" x14ac:dyDescent="0.2">
      <c r="A1348" s="175" t="s">
        <v>17261</v>
      </c>
      <c r="B1348" s="175" t="s">
        <v>19455</v>
      </c>
      <c r="C1348" s="175" t="s">
        <v>19456</v>
      </c>
      <c r="D1348" s="175" t="s">
        <v>9478</v>
      </c>
      <c r="E1348" s="175" t="s">
        <v>25</v>
      </c>
      <c r="F1348" s="175" t="s">
        <v>937</v>
      </c>
      <c r="H1348" s="175" t="s">
        <v>9575</v>
      </c>
    </row>
    <row r="1349" spans="1:8" s="175" customFormat="1" x14ac:dyDescent="0.2">
      <c r="A1349" s="175" t="s">
        <v>17261</v>
      </c>
      <c r="B1349" s="175" t="s">
        <v>19457</v>
      </c>
      <c r="C1349" s="175" t="s">
        <v>17373</v>
      </c>
      <c r="D1349" s="175" t="s">
        <v>9478</v>
      </c>
      <c r="E1349" s="175" t="s">
        <v>25</v>
      </c>
      <c r="F1349" s="175" t="s">
        <v>961</v>
      </c>
      <c r="H1349" s="175" t="s">
        <v>9579</v>
      </c>
    </row>
    <row r="1350" spans="1:8" s="175" customFormat="1" x14ac:dyDescent="0.2">
      <c r="A1350" s="175" t="s">
        <v>17261</v>
      </c>
      <c r="B1350" s="175" t="s">
        <v>19458</v>
      </c>
      <c r="C1350" s="175" t="s">
        <v>19459</v>
      </c>
      <c r="D1350" s="175" t="s">
        <v>9478</v>
      </c>
      <c r="E1350" s="175" t="s">
        <v>25</v>
      </c>
      <c r="F1350" s="175" t="s">
        <v>985</v>
      </c>
      <c r="H1350" s="175" t="s">
        <v>9583</v>
      </c>
    </row>
    <row r="1351" spans="1:8" s="175" customFormat="1" x14ac:dyDescent="0.2">
      <c r="A1351" s="175" t="s">
        <v>17261</v>
      </c>
      <c r="B1351" s="175" t="s">
        <v>19460</v>
      </c>
      <c r="C1351" s="175" t="s">
        <v>19461</v>
      </c>
      <c r="D1351" s="175" t="s">
        <v>9478</v>
      </c>
      <c r="E1351" s="175" t="s">
        <v>25</v>
      </c>
      <c r="F1351" s="175" t="s">
        <v>1007</v>
      </c>
      <c r="H1351" s="175" t="s">
        <v>9585</v>
      </c>
    </row>
    <row r="1352" spans="1:8" s="175" customFormat="1" x14ac:dyDescent="0.2">
      <c r="A1352" s="175" t="s">
        <v>17261</v>
      </c>
      <c r="B1352" s="175" t="s">
        <v>19462</v>
      </c>
      <c r="C1352" s="175" t="s">
        <v>19463</v>
      </c>
      <c r="D1352" s="175" t="s">
        <v>9478</v>
      </c>
      <c r="E1352" s="175" t="s">
        <v>25</v>
      </c>
      <c r="F1352" s="175" t="s">
        <v>1032</v>
      </c>
      <c r="H1352" s="175" t="s">
        <v>9589</v>
      </c>
    </row>
    <row r="1353" spans="1:8" s="175" customFormat="1" x14ac:dyDescent="0.2">
      <c r="A1353" s="175" t="s">
        <v>17261</v>
      </c>
      <c r="B1353" s="175" t="s">
        <v>19464</v>
      </c>
      <c r="C1353" s="175" t="s">
        <v>17375</v>
      </c>
      <c r="D1353" s="175" t="s">
        <v>9478</v>
      </c>
      <c r="E1353" s="175" t="s">
        <v>25</v>
      </c>
      <c r="F1353" s="175" t="s">
        <v>609</v>
      </c>
      <c r="H1353" s="175" t="s">
        <v>9593</v>
      </c>
    </row>
    <row r="1354" spans="1:8" s="175" customFormat="1" x14ac:dyDescent="0.2">
      <c r="A1354" s="175" t="s">
        <v>17261</v>
      </c>
      <c r="B1354" s="175" t="s">
        <v>19465</v>
      </c>
      <c r="C1354" s="175" t="s">
        <v>19466</v>
      </c>
      <c r="D1354" s="175" t="s">
        <v>9478</v>
      </c>
      <c r="E1354" s="175" t="s">
        <v>25</v>
      </c>
      <c r="F1354" s="175" t="s">
        <v>1081</v>
      </c>
      <c r="H1354" s="175" t="s">
        <v>9597</v>
      </c>
    </row>
    <row r="1355" spans="1:8" s="175" customFormat="1" x14ac:dyDescent="0.2">
      <c r="A1355" s="175" t="s">
        <v>17261</v>
      </c>
      <c r="B1355" s="175" t="s">
        <v>19467</v>
      </c>
      <c r="C1355" s="175" t="s">
        <v>19468</v>
      </c>
      <c r="D1355" s="175" t="s">
        <v>9478</v>
      </c>
      <c r="E1355" s="175" t="s">
        <v>25</v>
      </c>
      <c r="F1355" s="175" t="s">
        <v>1102</v>
      </c>
      <c r="H1355" s="175" t="s">
        <v>9601</v>
      </c>
    </row>
    <row r="1356" spans="1:8" s="175" customFormat="1" x14ac:dyDescent="0.2">
      <c r="A1356" s="175" t="s">
        <v>17261</v>
      </c>
      <c r="B1356" s="175" t="s">
        <v>19469</v>
      </c>
      <c r="C1356" s="175" t="s">
        <v>19470</v>
      </c>
      <c r="D1356" s="175" t="s">
        <v>9478</v>
      </c>
      <c r="E1356" s="175" t="s">
        <v>25</v>
      </c>
      <c r="F1356" s="175" t="s">
        <v>1124</v>
      </c>
      <c r="H1356" s="175" t="s">
        <v>9605</v>
      </c>
    </row>
    <row r="1357" spans="1:8" s="175" customFormat="1" x14ac:dyDescent="0.2">
      <c r="A1357" s="175" t="s">
        <v>17261</v>
      </c>
      <c r="B1357" s="175" t="s">
        <v>19471</v>
      </c>
      <c r="C1357" s="175" t="s">
        <v>19472</v>
      </c>
      <c r="D1357" s="175" t="s">
        <v>9478</v>
      </c>
      <c r="E1357" s="175" t="s">
        <v>25</v>
      </c>
      <c r="F1357" s="175" t="s">
        <v>1146</v>
      </c>
      <c r="H1357" s="175" t="s">
        <v>9609</v>
      </c>
    </row>
    <row r="1358" spans="1:8" s="175" customFormat="1" x14ac:dyDescent="0.2">
      <c r="A1358" s="175" t="s">
        <v>17261</v>
      </c>
      <c r="B1358" s="175" t="s">
        <v>19473</v>
      </c>
      <c r="C1358" s="175" t="s">
        <v>19474</v>
      </c>
      <c r="D1358" s="175" t="s">
        <v>9478</v>
      </c>
      <c r="E1358" s="175" t="s">
        <v>25</v>
      </c>
      <c r="F1358" s="175" t="s">
        <v>1166</v>
      </c>
      <c r="H1358" s="175" t="s">
        <v>9613</v>
      </c>
    </row>
    <row r="1359" spans="1:8" s="175" customFormat="1" x14ac:dyDescent="0.2">
      <c r="A1359" s="175" t="s">
        <v>17261</v>
      </c>
      <c r="B1359" s="175" t="s">
        <v>19475</v>
      </c>
      <c r="C1359" s="175" t="s">
        <v>17639</v>
      </c>
      <c r="D1359" s="175" t="s">
        <v>9478</v>
      </c>
      <c r="E1359" s="175" t="s">
        <v>25</v>
      </c>
      <c r="F1359" s="175" t="s">
        <v>660</v>
      </c>
      <c r="H1359" s="175" t="s">
        <v>9617</v>
      </c>
    </row>
    <row r="1360" spans="1:8" s="175" customFormat="1" x14ac:dyDescent="0.2">
      <c r="A1360" s="175" t="s">
        <v>17261</v>
      </c>
      <c r="B1360" s="175" t="s">
        <v>19476</v>
      </c>
      <c r="C1360" s="175" t="s">
        <v>19477</v>
      </c>
      <c r="D1360" s="175" t="s">
        <v>9478</v>
      </c>
      <c r="E1360" s="175" t="s">
        <v>25</v>
      </c>
      <c r="F1360" s="175" t="s">
        <v>1211</v>
      </c>
      <c r="H1360" s="175" t="s">
        <v>9621</v>
      </c>
    </row>
    <row r="1361" spans="1:8" s="175" customFormat="1" x14ac:dyDescent="0.2">
      <c r="A1361" s="175" t="s">
        <v>17261</v>
      </c>
      <c r="B1361" s="175" t="s">
        <v>19478</v>
      </c>
      <c r="C1361" s="175" t="s">
        <v>19479</v>
      </c>
      <c r="D1361" s="175" t="s">
        <v>9478</v>
      </c>
      <c r="E1361" s="175" t="s">
        <v>25</v>
      </c>
      <c r="F1361" s="175" t="s">
        <v>1234</v>
      </c>
      <c r="H1361" s="175" t="s">
        <v>9625</v>
      </c>
    </row>
    <row r="1362" spans="1:8" s="175" customFormat="1" x14ac:dyDescent="0.2">
      <c r="A1362" s="175" t="s">
        <v>17261</v>
      </c>
      <c r="B1362" s="175" t="s">
        <v>19480</v>
      </c>
      <c r="C1362" s="175" t="s">
        <v>17505</v>
      </c>
      <c r="D1362" s="175" t="s">
        <v>9478</v>
      </c>
      <c r="E1362" s="175" t="s">
        <v>25</v>
      </c>
      <c r="F1362" s="175" t="s">
        <v>365</v>
      </c>
      <c r="H1362" s="175" t="s">
        <v>9629</v>
      </c>
    </row>
    <row r="1363" spans="1:8" s="175" customFormat="1" x14ac:dyDescent="0.2">
      <c r="A1363" s="175" t="s">
        <v>17261</v>
      </c>
      <c r="B1363" s="175" t="s">
        <v>19481</v>
      </c>
      <c r="C1363" s="175" t="s">
        <v>18347</v>
      </c>
      <c r="D1363" s="175" t="s">
        <v>9478</v>
      </c>
      <c r="E1363" s="175" t="s">
        <v>25</v>
      </c>
      <c r="F1363" s="175" t="s">
        <v>443</v>
      </c>
      <c r="H1363" s="175" t="s">
        <v>9633</v>
      </c>
    </row>
    <row r="1364" spans="1:8" s="175" customFormat="1" x14ac:dyDescent="0.2">
      <c r="A1364" s="175" t="s">
        <v>17261</v>
      </c>
      <c r="B1364" s="175" t="s">
        <v>19482</v>
      </c>
      <c r="C1364" s="175" t="s">
        <v>19483</v>
      </c>
      <c r="D1364" s="175" t="s">
        <v>9478</v>
      </c>
      <c r="E1364" s="175" t="s">
        <v>25</v>
      </c>
      <c r="F1364" s="175" t="s">
        <v>1293</v>
      </c>
      <c r="H1364" s="175" t="s">
        <v>9637</v>
      </c>
    </row>
    <row r="1365" spans="1:8" s="175" customFormat="1" x14ac:dyDescent="0.2">
      <c r="A1365" s="175" t="s">
        <v>17261</v>
      </c>
      <c r="B1365" s="175" t="s">
        <v>19484</v>
      </c>
      <c r="C1365" s="175" t="s">
        <v>19485</v>
      </c>
      <c r="D1365" s="175" t="s">
        <v>9478</v>
      </c>
      <c r="E1365" s="175" t="s">
        <v>25</v>
      </c>
      <c r="F1365" s="175" t="s">
        <v>1313</v>
      </c>
      <c r="H1365" s="175" t="s">
        <v>9641</v>
      </c>
    </row>
    <row r="1366" spans="1:8" s="175" customFormat="1" x14ac:dyDescent="0.2">
      <c r="A1366" s="175" t="s">
        <v>17261</v>
      </c>
      <c r="B1366" s="175" t="s">
        <v>19486</v>
      </c>
      <c r="C1366" s="175" t="s">
        <v>17399</v>
      </c>
      <c r="D1366" s="175" t="s">
        <v>9478</v>
      </c>
      <c r="E1366" s="175" t="s">
        <v>25</v>
      </c>
      <c r="F1366" s="175" t="s">
        <v>924</v>
      </c>
      <c r="H1366" s="175" t="s">
        <v>9645</v>
      </c>
    </row>
    <row r="1367" spans="1:8" s="175" customFormat="1" x14ac:dyDescent="0.2">
      <c r="A1367" s="175" t="s">
        <v>17261</v>
      </c>
      <c r="B1367" s="175" t="s">
        <v>19487</v>
      </c>
      <c r="C1367" s="175" t="s">
        <v>17935</v>
      </c>
      <c r="D1367" s="175" t="s">
        <v>9478</v>
      </c>
      <c r="E1367" s="175" t="s">
        <v>25</v>
      </c>
      <c r="F1367" s="175" t="s">
        <v>1266</v>
      </c>
      <c r="H1367" s="175" t="s">
        <v>9649</v>
      </c>
    </row>
    <row r="1368" spans="1:8" s="175" customFormat="1" x14ac:dyDescent="0.2">
      <c r="A1368" s="175" t="s">
        <v>17261</v>
      </c>
      <c r="B1368" s="175" t="s">
        <v>19488</v>
      </c>
      <c r="C1368" s="175" t="s">
        <v>19489</v>
      </c>
      <c r="D1368" s="175" t="s">
        <v>9478</v>
      </c>
      <c r="E1368" s="175" t="s">
        <v>25</v>
      </c>
      <c r="F1368" s="175" t="s">
        <v>1371</v>
      </c>
      <c r="H1368" s="175" t="s">
        <v>9653</v>
      </c>
    </row>
    <row r="1369" spans="1:8" s="175" customFormat="1" x14ac:dyDescent="0.2">
      <c r="A1369" s="175" t="s">
        <v>17261</v>
      </c>
      <c r="B1369" s="175" t="s">
        <v>19490</v>
      </c>
      <c r="C1369" s="175" t="s">
        <v>19491</v>
      </c>
      <c r="D1369" s="175" t="s">
        <v>9478</v>
      </c>
      <c r="E1369" s="175" t="s">
        <v>25</v>
      </c>
      <c r="F1369" s="175" t="s">
        <v>1389</v>
      </c>
      <c r="H1369" s="175" t="s">
        <v>9657</v>
      </c>
    </row>
    <row r="1370" spans="1:8" s="175" customFormat="1" x14ac:dyDescent="0.2">
      <c r="A1370" s="175" t="s">
        <v>17261</v>
      </c>
      <c r="B1370" s="175" t="s">
        <v>19492</v>
      </c>
      <c r="C1370" s="175" t="s">
        <v>19493</v>
      </c>
      <c r="D1370" s="175" t="s">
        <v>9478</v>
      </c>
      <c r="E1370" s="175" t="s">
        <v>25</v>
      </c>
      <c r="F1370" s="175" t="s">
        <v>1407</v>
      </c>
      <c r="H1370" s="175" t="s">
        <v>9661</v>
      </c>
    </row>
    <row r="1371" spans="1:8" s="175" customFormat="1" x14ac:dyDescent="0.2">
      <c r="A1371" s="175" t="s">
        <v>17261</v>
      </c>
      <c r="B1371" s="175" t="s">
        <v>19494</v>
      </c>
      <c r="C1371" s="175" t="s">
        <v>19495</v>
      </c>
      <c r="D1371" s="175" t="s">
        <v>9478</v>
      </c>
      <c r="E1371" s="175" t="s">
        <v>25</v>
      </c>
      <c r="F1371" s="175" t="s">
        <v>1429</v>
      </c>
      <c r="H1371" s="175" t="s">
        <v>9665</v>
      </c>
    </row>
    <row r="1372" spans="1:8" s="175" customFormat="1" x14ac:dyDescent="0.2">
      <c r="A1372" s="175" t="s">
        <v>17261</v>
      </c>
      <c r="B1372" s="175" t="s">
        <v>19496</v>
      </c>
      <c r="C1372" s="175" t="s">
        <v>18156</v>
      </c>
      <c r="D1372" s="175" t="s">
        <v>9478</v>
      </c>
      <c r="E1372" s="175" t="s">
        <v>25</v>
      </c>
      <c r="F1372" s="175" t="s">
        <v>1435</v>
      </c>
      <c r="H1372" s="175" t="s">
        <v>9669</v>
      </c>
    </row>
    <row r="1373" spans="1:8" s="175" customFormat="1" x14ac:dyDescent="0.2">
      <c r="A1373" s="175" t="s">
        <v>17261</v>
      </c>
      <c r="B1373" s="175" t="s">
        <v>19497</v>
      </c>
      <c r="C1373" s="175" t="s">
        <v>19498</v>
      </c>
      <c r="D1373" s="175" t="s">
        <v>9478</v>
      </c>
      <c r="E1373" s="175" t="s">
        <v>25</v>
      </c>
      <c r="F1373" s="175" t="s">
        <v>1468</v>
      </c>
      <c r="H1373" s="175" t="s">
        <v>9671</v>
      </c>
    </row>
    <row r="1374" spans="1:8" s="175" customFormat="1" x14ac:dyDescent="0.2">
      <c r="A1374" s="175" t="s">
        <v>17261</v>
      </c>
      <c r="B1374" s="175" t="s">
        <v>19499</v>
      </c>
      <c r="C1374" s="175" t="s">
        <v>19500</v>
      </c>
      <c r="D1374" s="175" t="s">
        <v>9478</v>
      </c>
      <c r="E1374" s="175" t="s">
        <v>25</v>
      </c>
      <c r="F1374" s="175" t="s">
        <v>1486</v>
      </c>
      <c r="H1374" s="175" t="s">
        <v>9675</v>
      </c>
    </row>
    <row r="1375" spans="1:8" s="175" customFormat="1" x14ac:dyDescent="0.2">
      <c r="A1375" s="175" t="s">
        <v>17261</v>
      </c>
      <c r="B1375" s="175" t="s">
        <v>19501</v>
      </c>
      <c r="C1375" s="175" t="s">
        <v>19502</v>
      </c>
      <c r="D1375" s="175" t="s">
        <v>9478</v>
      </c>
      <c r="E1375" s="175" t="s">
        <v>25</v>
      </c>
      <c r="F1375" s="175" t="s">
        <v>1507</v>
      </c>
      <c r="H1375" s="175" t="s">
        <v>9679</v>
      </c>
    </row>
    <row r="1376" spans="1:8" s="175" customFormat="1" x14ac:dyDescent="0.2">
      <c r="A1376" s="175" t="s">
        <v>17261</v>
      </c>
      <c r="B1376" s="175" t="s">
        <v>19503</v>
      </c>
      <c r="C1376" s="175" t="s">
        <v>19504</v>
      </c>
      <c r="D1376" s="175" t="s">
        <v>9478</v>
      </c>
      <c r="E1376" s="175" t="s">
        <v>25</v>
      </c>
      <c r="F1376" s="175" t="s">
        <v>1528</v>
      </c>
      <c r="H1376" s="175" t="s">
        <v>9681</v>
      </c>
    </row>
    <row r="1377" spans="1:8" s="175" customFormat="1" x14ac:dyDescent="0.2">
      <c r="A1377" s="175" t="s">
        <v>17261</v>
      </c>
      <c r="B1377" s="175" t="s">
        <v>19505</v>
      </c>
      <c r="C1377" s="175" t="s">
        <v>19506</v>
      </c>
      <c r="D1377" s="175" t="s">
        <v>9478</v>
      </c>
      <c r="E1377" s="175" t="s">
        <v>25</v>
      </c>
      <c r="F1377" s="175" t="s">
        <v>1548</v>
      </c>
      <c r="H1377" s="175" t="s">
        <v>9685</v>
      </c>
    </row>
    <row r="1378" spans="1:8" s="175" customFormat="1" x14ac:dyDescent="0.2">
      <c r="A1378" s="175" t="s">
        <v>17261</v>
      </c>
      <c r="B1378" s="175" t="s">
        <v>19507</v>
      </c>
      <c r="C1378" s="175" t="s">
        <v>19508</v>
      </c>
      <c r="D1378" s="175" t="s">
        <v>9478</v>
      </c>
      <c r="E1378" s="175" t="s">
        <v>25</v>
      </c>
      <c r="F1378" s="175" t="s">
        <v>1477</v>
      </c>
      <c r="H1378" s="175" t="s">
        <v>9689</v>
      </c>
    </row>
    <row r="1379" spans="1:8" s="175" customFormat="1" x14ac:dyDescent="0.2">
      <c r="A1379" s="175" t="s">
        <v>17261</v>
      </c>
      <c r="B1379" s="175" t="s">
        <v>19509</v>
      </c>
      <c r="C1379" s="175" t="s">
        <v>19510</v>
      </c>
      <c r="D1379" s="175" t="s">
        <v>9478</v>
      </c>
      <c r="E1379" s="175" t="s">
        <v>25</v>
      </c>
      <c r="F1379" s="175" t="s">
        <v>1574</v>
      </c>
      <c r="H1379" s="175" t="s">
        <v>9693</v>
      </c>
    </row>
    <row r="1380" spans="1:8" s="175" customFormat="1" x14ac:dyDescent="0.2">
      <c r="A1380" s="175" t="s">
        <v>17261</v>
      </c>
      <c r="B1380" s="175" t="s">
        <v>19511</v>
      </c>
      <c r="C1380" s="175" t="s">
        <v>19512</v>
      </c>
      <c r="D1380" s="175" t="s">
        <v>9478</v>
      </c>
      <c r="E1380" s="175" t="s">
        <v>25</v>
      </c>
      <c r="F1380" s="175" t="s">
        <v>1591</v>
      </c>
      <c r="H1380" s="175" t="s">
        <v>9697</v>
      </c>
    </row>
    <row r="1381" spans="1:8" s="175" customFormat="1" x14ac:dyDescent="0.2">
      <c r="A1381" s="175" t="s">
        <v>17261</v>
      </c>
      <c r="B1381" s="175" t="s">
        <v>19513</v>
      </c>
      <c r="C1381" s="175" t="s">
        <v>17531</v>
      </c>
      <c r="D1381" s="175" t="s">
        <v>9478</v>
      </c>
      <c r="E1381" s="175" t="s">
        <v>25</v>
      </c>
      <c r="F1381" s="175" t="s">
        <v>945</v>
      </c>
      <c r="H1381" s="175" t="s">
        <v>9701</v>
      </c>
    </row>
    <row r="1382" spans="1:8" s="175" customFormat="1" x14ac:dyDescent="0.2">
      <c r="A1382" s="175" t="s">
        <v>17261</v>
      </c>
      <c r="B1382" s="175" t="s">
        <v>19514</v>
      </c>
      <c r="C1382" s="175" t="s">
        <v>17533</v>
      </c>
      <c r="D1382" s="175" t="s">
        <v>9478</v>
      </c>
      <c r="E1382" s="175" t="s">
        <v>25</v>
      </c>
      <c r="F1382" s="175" t="s">
        <v>1570</v>
      </c>
      <c r="H1382" s="175" t="s">
        <v>9705</v>
      </c>
    </row>
    <row r="1383" spans="1:8" s="175" customFormat="1" x14ac:dyDescent="0.2">
      <c r="A1383" s="175" t="s">
        <v>17261</v>
      </c>
      <c r="B1383" s="175" t="s">
        <v>19515</v>
      </c>
      <c r="C1383" s="175" t="s">
        <v>19516</v>
      </c>
      <c r="D1383" s="175" t="s">
        <v>9478</v>
      </c>
      <c r="E1383" s="175" t="s">
        <v>25</v>
      </c>
      <c r="F1383" s="175" t="s">
        <v>1149</v>
      </c>
      <c r="H1383" s="175" t="s">
        <v>9707</v>
      </c>
    </row>
    <row r="1384" spans="1:8" s="175" customFormat="1" x14ac:dyDescent="0.2">
      <c r="A1384" s="175" t="s">
        <v>17261</v>
      </c>
      <c r="B1384" s="175" t="s">
        <v>19517</v>
      </c>
      <c r="C1384" s="175" t="s">
        <v>19518</v>
      </c>
      <c r="D1384" s="175" t="s">
        <v>9478</v>
      </c>
      <c r="E1384" s="175" t="s">
        <v>25</v>
      </c>
      <c r="F1384" s="175" t="s">
        <v>1652</v>
      </c>
      <c r="H1384" s="175" t="s">
        <v>9711</v>
      </c>
    </row>
    <row r="1385" spans="1:8" s="175" customFormat="1" x14ac:dyDescent="0.2">
      <c r="A1385" s="175" t="s">
        <v>17261</v>
      </c>
      <c r="B1385" s="175" t="s">
        <v>19519</v>
      </c>
      <c r="C1385" s="175" t="s">
        <v>19520</v>
      </c>
      <c r="D1385" s="175" t="s">
        <v>9478</v>
      </c>
      <c r="E1385" s="175" t="s">
        <v>25</v>
      </c>
      <c r="F1385" s="175" t="s">
        <v>1670</v>
      </c>
      <c r="H1385" s="175" t="s">
        <v>9715</v>
      </c>
    </row>
    <row r="1386" spans="1:8" s="175" customFormat="1" x14ac:dyDescent="0.2">
      <c r="A1386" s="175" t="s">
        <v>17261</v>
      </c>
      <c r="B1386" s="175" t="s">
        <v>19521</v>
      </c>
      <c r="C1386" s="175" t="s">
        <v>19522</v>
      </c>
      <c r="D1386" s="175" t="s">
        <v>9478</v>
      </c>
      <c r="E1386" s="175" t="s">
        <v>25</v>
      </c>
      <c r="F1386" s="175" t="s">
        <v>1194</v>
      </c>
      <c r="H1386" s="175" t="s">
        <v>9719</v>
      </c>
    </row>
    <row r="1387" spans="1:8" s="175" customFormat="1" x14ac:dyDescent="0.2">
      <c r="A1387" s="175" t="s">
        <v>17261</v>
      </c>
      <c r="B1387" s="175" t="s">
        <v>19523</v>
      </c>
      <c r="C1387" s="175" t="s">
        <v>18894</v>
      </c>
      <c r="D1387" s="175" t="s">
        <v>9478</v>
      </c>
      <c r="E1387" s="175" t="s">
        <v>25</v>
      </c>
      <c r="F1387" s="175" t="s">
        <v>1702</v>
      </c>
      <c r="H1387" s="175" t="s">
        <v>9723</v>
      </c>
    </row>
    <row r="1388" spans="1:8" s="175" customFormat="1" x14ac:dyDescent="0.2">
      <c r="A1388" s="175" t="s">
        <v>17261</v>
      </c>
      <c r="B1388" s="175" t="s">
        <v>19524</v>
      </c>
      <c r="C1388" s="175" t="s">
        <v>19525</v>
      </c>
      <c r="D1388" s="175" t="s">
        <v>9478</v>
      </c>
      <c r="E1388" s="175" t="s">
        <v>25</v>
      </c>
      <c r="F1388" s="175" t="s">
        <v>1519</v>
      </c>
      <c r="H1388" s="175" t="s">
        <v>9727</v>
      </c>
    </row>
    <row r="1389" spans="1:8" s="175" customFormat="1" x14ac:dyDescent="0.2">
      <c r="A1389" s="175" t="s">
        <v>17261</v>
      </c>
      <c r="B1389" s="175" t="s">
        <v>19526</v>
      </c>
      <c r="C1389" s="175" t="s">
        <v>19527</v>
      </c>
      <c r="D1389" s="175" t="s">
        <v>9478</v>
      </c>
      <c r="E1389" s="175" t="s">
        <v>25</v>
      </c>
      <c r="F1389" s="175" t="s">
        <v>1727</v>
      </c>
      <c r="H1389" s="175" t="s">
        <v>9731</v>
      </c>
    </row>
    <row r="1390" spans="1:8" s="175" customFormat="1" x14ac:dyDescent="0.2">
      <c r="A1390" s="175" t="s">
        <v>17261</v>
      </c>
      <c r="B1390" s="175" t="s">
        <v>19528</v>
      </c>
      <c r="C1390" s="175" t="s">
        <v>19529</v>
      </c>
      <c r="D1390" s="175" t="s">
        <v>9478</v>
      </c>
      <c r="E1390" s="175" t="s">
        <v>25</v>
      </c>
      <c r="F1390" s="175" t="s">
        <v>1739</v>
      </c>
      <c r="H1390" s="175" t="s">
        <v>9733</v>
      </c>
    </row>
    <row r="1391" spans="1:8" s="175" customFormat="1" x14ac:dyDescent="0.2">
      <c r="A1391" s="175" t="s">
        <v>17261</v>
      </c>
      <c r="B1391" s="175" t="s">
        <v>19530</v>
      </c>
      <c r="C1391" s="175" t="s">
        <v>17544</v>
      </c>
      <c r="D1391" s="175" t="s">
        <v>9478</v>
      </c>
      <c r="E1391" s="175" t="s">
        <v>25</v>
      </c>
      <c r="F1391" s="175" t="s">
        <v>1636</v>
      </c>
      <c r="H1391" s="175" t="s">
        <v>9735</v>
      </c>
    </row>
    <row r="1392" spans="1:8" s="175" customFormat="1" x14ac:dyDescent="0.2">
      <c r="A1392" s="175" t="s">
        <v>17261</v>
      </c>
      <c r="B1392" s="175" t="s">
        <v>19531</v>
      </c>
      <c r="C1392" s="175" t="s">
        <v>19532</v>
      </c>
      <c r="D1392" s="175" t="s">
        <v>9478</v>
      </c>
      <c r="E1392" s="175" t="s">
        <v>25</v>
      </c>
      <c r="F1392" s="175" t="s">
        <v>1766</v>
      </c>
      <c r="H1392" s="175" t="s">
        <v>9737</v>
      </c>
    </row>
    <row r="1393" spans="1:8" s="175" customFormat="1" x14ac:dyDescent="0.2">
      <c r="A1393" s="175" t="s">
        <v>17261</v>
      </c>
      <c r="B1393" s="175" t="s">
        <v>19533</v>
      </c>
      <c r="C1393" s="175" t="s">
        <v>19534</v>
      </c>
      <c r="D1393" s="175" t="s">
        <v>9478</v>
      </c>
      <c r="E1393" s="175" t="s">
        <v>25</v>
      </c>
      <c r="F1393" s="175" t="s">
        <v>1778</v>
      </c>
      <c r="H1393" s="175" t="s">
        <v>9741</v>
      </c>
    </row>
    <row r="1394" spans="1:8" s="175" customFormat="1" x14ac:dyDescent="0.2">
      <c r="A1394" s="175" t="s">
        <v>17261</v>
      </c>
      <c r="B1394" s="175" t="s">
        <v>19535</v>
      </c>
      <c r="C1394" s="175" t="s">
        <v>19536</v>
      </c>
      <c r="D1394" s="175" t="s">
        <v>9478</v>
      </c>
      <c r="E1394" s="175" t="s">
        <v>25</v>
      </c>
      <c r="F1394" s="175" t="s">
        <v>1792</v>
      </c>
      <c r="H1394" s="175" t="s">
        <v>9743</v>
      </c>
    </row>
    <row r="1395" spans="1:8" s="175" customFormat="1" x14ac:dyDescent="0.2">
      <c r="A1395" s="175" t="s">
        <v>17261</v>
      </c>
      <c r="B1395" s="175" t="s">
        <v>19537</v>
      </c>
      <c r="C1395" s="175" t="s">
        <v>19538</v>
      </c>
      <c r="D1395" s="175" t="s">
        <v>9478</v>
      </c>
      <c r="E1395" s="175" t="s">
        <v>25</v>
      </c>
      <c r="F1395" s="175" t="s">
        <v>1354</v>
      </c>
      <c r="H1395" s="175" t="s">
        <v>9747</v>
      </c>
    </row>
    <row r="1396" spans="1:8" s="175" customFormat="1" x14ac:dyDescent="0.2">
      <c r="A1396" s="175" t="s">
        <v>17261</v>
      </c>
      <c r="B1396" s="175" t="s">
        <v>19539</v>
      </c>
      <c r="C1396" s="175" t="s">
        <v>18919</v>
      </c>
      <c r="D1396" s="175" t="s">
        <v>9478</v>
      </c>
      <c r="E1396" s="175" t="s">
        <v>25</v>
      </c>
      <c r="F1396" s="175" t="s">
        <v>1096</v>
      </c>
      <c r="H1396" s="175" t="s">
        <v>9751</v>
      </c>
    </row>
    <row r="1397" spans="1:8" s="175" customFormat="1" x14ac:dyDescent="0.2">
      <c r="A1397" s="175" t="s">
        <v>17261</v>
      </c>
      <c r="B1397" s="175" t="s">
        <v>19540</v>
      </c>
      <c r="C1397" s="175" t="s">
        <v>19541</v>
      </c>
      <c r="D1397" s="175" t="s">
        <v>9478</v>
      </c>
      <c r="E1397" s="175" t="s">
        <v>25</v>
      </c>
      <c r="F1397" s="175" t="s">
        <v>1824</v>
      </c>
      <c r="H1397" s="175" t="s">
        <v>9755</v>
      </c>
    </row>
    <row r="1398" spans="1:8" s="175" customFormat="1" x14ac:dyDescent="0.2">
      <c r="A1398" s="175" t="s">
        <v>17261</v>
      </c>
      <c r="B1398" s="175" t="s">
        <v>19542</v>
      </c>
      <c r="C1398" s="175" t="s">
        <v>19099</v>
      </c>
      <c r="D1398" s="175" t="s">
        <v>9478</v>
      </c>
      <c r="E1398" s="175" t="s">
        <v>25</v>
      </c>
      <c r="F1398" s="175" t="s">
        <v>1610</v>
      </c>
      <c r="H1398" s="175" t="s">
        <v>9759</v>
      </c>
    </row>
    <row r="1399" spans="1:8" s="175" customFormat="1" x14ac:dyDescent="0.2">
      <c r="A1399" s="175" t="s">
        <v>17261</v>
      </c>
      <c r="B1399" s="175" t="s">
        <v>19543</v>
      </c>
      <c r="C1399" s="175" t="s">
        <v>19544</v>
      </c>
      <c r="D1399" s="175" t="s">
        <v>9478</v>
      </c>
      <c r="E1399" s="175" t="s">
        <v>25</v>
      </c>
      <c r="F1399" s="175" t="s">
        <v>1844</v>
      </c>
      <c r="H1399" s="175" t="s">
        <v>9763</v>
      </c>
    </row>
    <row r="1400" spans="1:8" s="175" customFormat="1" x14ac:dyDescent="0.2">
      <c r="A1400" s="175" t="s">
        <v>17261</v>
      </c>
      <c r="B1400" s="175" t="s">
        <v>19545</v>
      </c>
      <c r="C1400" s="175" t="s">
        <v>19546</v>
      </c>
      <c r="D1400" s="175" t="s">
        <v>9478</v>
      </c>
      <c r="E1400" s="175" t="s">
        <v>25</v>
      </c>
      <c r="F1400" s="175" t="s">
        <v>1857</v>
      </c>
      <c r="H1400" s="175" t="s">
        <v>9767</v>
      </c>
    </row>
    <row r="1401" spans="1:8" s="175" customFormat="1" x14ac:dyDescent="0.2">
      <c r="A1401" s="175" t="s">
        <v>17261</v>
      </c>
      <c r="B1401" s="175" t="s">
        <v>19547</v>
      </c>
      <c r="C1401" s="175" t="s">
        <v>19548</v>
      </c>
      <c r="D1401" s="175" t="s">
        <v>9478</v>
      </c>
      <c r="E1401" s="175" t="s">
        <v>25</v>
      </c>
      <c r="F1401" s="175" t="s">
        <v>1866</v>
      </c>
      <c r="H1401" s="175" t="s">
        <v>9771</v>
      </c>
    </row>
    <row r="1402" spans="1:8" s="175" customFormat="1" x14ac:dyDescent="0.2">
      <c r="A1402" s="175" t="s">
        <v>17261</v>
      </c>
      <c r="B1402" s="175" t="s">
        <v>19549</v>
      </c>
      <c r="C1402" s="175" t="s">
        <v>19550</v>
      </c>
      <c r="D1402" s="175" t="s">
        <v>9478</v>
      </c>
      <c r="E1402" s="175" t="s">
        <v>25</v>
      </c>
      <c r="F1402" s="175" t="s">
        <v>1875</v>
      </c>
      <c r="H1402" s="175" t="s">
        <v>9775</v>
      </c>
    </row>
    <row r="1403" spans="1:8" s="175" customFormat="1" x14ac:dyDescent="0.2">
      <c r="A1403" s="175" t="s">
        <v>17261</v>
      </c>
      <c r="B1403" s="175" t="s">
        <v>19551</v>
      </c>
      <c r="C1403" s="175" t="s">
        <v>52</v>
      </c>
      <c r="D1403" s="175" t="s">
        <v>9478</v>
      </c>
      <c r="E1403" s="175" t="s">
        <v>25</v>
      </c>
      <c r="F1403" s="175" t="s">
        <v>271</v>
      </c>
      <c r="H1403" s="175" t="s">
        <v>9777</v>
      </c>
    </row>
    <row r="1404" spans="1:8" s="175" customFormat="1" x14ac:dyDescent="0.2">
      <c r="A1404" s="175" t="s">
        <v>17261</v>
      </c>
      <c r="B1404" s="175" t="s">
        <v>19552</v>
      </c>
      <c r="C1404" s="175" t="s">
        <v>19553</v>
      </c>
      <c r="D1404" s="175" t="s">
        <v>9478</v>
      </c>
      <c r="E1404" s="175" t="s">
        <v>25</v>
      </c>
      <c r="F1404" s="175" t="s">
        <v>1892</v>
      </c>
      <c r="H1404" s="175" t="s">
        <v>9781</v>
      </c>
    </row>
    <row r="1405" spans="1:8" s="175" customFormat="1" x14ac:dyDescent="0.2">
      <c r="A1405" s="175" t="s">
        <v>17261</v>
      </c>
      <c r="B1405" s="175" t="s">
        <v>19554</v>
      </c>
      <c r="C1405" s="175" t="s">
        <v>19555</v>
      </c>
      <c r="D1405" s="175" t="s">
        <v>9478</v>
      </c>
      <c r="E1405" s="175" t="s">
        <v>25</v>
      </c>
      <c r="F1405" s="175" t="s">
        <v>1900</v>
      </c>
      <c r="H1405" s="175" t="s">
        <v>9785</v>
      </c>
    </row>
    <row r="1406" spans="1:8" s="175" customFormat="1" x14ac:dyDescent="0.2">
      <c r="A1406" s="175" t="s">
        <v>17261</v>
      </c>
      <c r="B1406" s="175" t="s">
        <v>19556</v>
      </c>
      <c r="C1406" s="175" t="s">
        <v>19557</v>
      </c>
      <c r="D1406" s="175" t="s">
        <v>9478</v>
      </c>
      <c r="E1406" s="175" t="s">
        <v>25</v>
      </c>
      <c r="F1406" s="175" t="s">
        <v>1909</v>
      </c>
      <c r="H1406" s="175" t="s">
        <v>9789</v>
      </c>
    </row>
    <row r="1407" spans="1:8" s="175" customFormat="1" x14ac:dyDescent="0.2">
      <c r="A1407" s="175" t="s">
        <v>17261</v>
      </c>
      <c r="B1407" s="175" t="s">
        <v>19558</v>
      </c>
      <c r="C1407" s="175" t="s">
        <v>18407</v>
      </c>
      <c r="D1407" s="175" t="s">
        <v>9478</v>
      </c>
      <c r="E1407" s="175" t="s">
        <v>25</v>
      </c>
      <c r="F1407" s="175" t="s">
        <v>1918</v>
      </c>
      <c r="H1407" s="175" t="s">
        <v>9791</v>
      </c>
    </row>
    <row r="1408" spans="1:8" s="175" customFormat="1" x14ac:dyDescent="0.2">
      <c r="A1408" s="175" t="s">
        <v>17261</v>
      </c>
      <c r="B1408" s="175" t="s">
        <v>19559</v>
      </c>
      <c r="C1408" s="175" t="s">
        <v>19560</v>
      </c>
      <c r="D1408" s="175" t="s">
        <v>9478</v>
      </c>
      <c r="E1408" s="175" t="s">
        <v>25</v>
      </c>
      <c r="F1408" s="175" t="s">
        <v>1926</v>
      </c>
      <c r="H1408" s="175" t="s">
        <v>9795</v>
      </c>
    </row>
    <row r="1409" spans="1:8" s="175" customFormat="1" x14ac:dyDescent="0.2">
      <c r="A1409" s="175" t="s">
        <v>17261</v>
      </c>
      <c r="B1409" s="175" t="s">
        <v>19561</v>
      </c>
      <c r="C1409" s="175" t="s">
        <v>18260</v>
      </c>
      <c r="D1409" s="175" t="s">
        <v>10116</v>
      </c>
      <c r="E1409" s="175" t="s">
        <v>27</v>
      </c>
      <c r="F1409" s="175" t="s">
        <v>71</v>
      </c>
      <c r="H1409" s="175" t="s">
        <v>10117</v>
      </c>
    </row>
    <row r="1410" spans="1:8" s="175" customFormat="1" x14ac:dyDescent="0.2">
      <c r="A1410" s="175" t="s">
        <v>17261</v>
      </c>
      <c r="B1410" s="175" t="s">
        <v>19562</v>
      </c>
      <c r="C1410" s="175" t="s">
        <v>19563</v>
      </c>
      <c r="D1410" s="175" t="s">
        <v>10116</v>
      </c>
      <c r="E1410" s="175" t="s">
        <v>27</v>
      </c>
      <c r="F1410" s="175" t="s">
        <v>119</v>
      </c>
      <c r="H1410" s="175" t="s">
        <v>10119</v>
      </c>
    </row>
    <row r="1411" spans="1:8" s="175" customFormat="1" x14ac:dyDescent="0.2">
      <c r="A1411" s="175" t="s">
        <v>17261</v>
      </c>
      <c r="B1411" s="175" t="s">
        <v>19564</v>
      </c>
      <c r="C1411" s="175" t="s">
        <v>18770</v>
      </c>
      <c r="D1411" s="175" t="s">
        <v>10116</v>
      </c>
      <c r="E1411" s="175" t="s">
        <v>27</v>
      </c>
      <c r="F1411" s="175" t="s">
        <v>160</v>
      </c>
      <c r="H1411" s="175" t="s">
        <v>10123</v>
      </c>
    </row>
    <row r="1412" spans="1:8" s="175" customFormat="1" x14ac:dyDescent="0.2">
      <c r="A1412" s="175" t="s">
        <v>17261</v>
      </c>
      <c r="B1412" s="175" t="s">
        <v>19565</v>
      </c>
      <c r="C1412" s="175" t="s">
        <v>19566</v>
      </c>
      <c r="D1412" s="175" t="s">
        <v>10116</v>
      </c>
      <c r="E1412" s="175" t="s">
        <v>27</v>
      </c>
      <c r="F1412" s="175" t="s">
        <v>213</v>
      </c>
      <c r="H1412" s="175" t="s">
        <v>10127</v>
      </c>
    </row>
    <row r="1413" spans="1:8" s="175" customFormat="1" x14ac:dyDescent="0.2">
      <c r="A1413" s="175" t="s">
        <v>17261</v>
      </c>
      <c r="B1413" s="175" t="s">
        <v>19567</v>
      </c>
      <c r="C1413" s="175" t="s">
        <v>19283</v>
      </c>
      <c r="D1413" s="175" t="s">
        <v>10116</v>
      </c>
      <c r="E1413" s="175" t="s">
        <v>27</v>
      </c>
      <c r="F1413" s="175" t="s">
        <v>259</v>
      </c>
      <c r="H1413" s="175" t="s">
        <v>10131</v>
      </c>
    </row>
    <row r="1414" spans="1:8" s="175" customFormat="1" x14ac:dyDescent="0.2">
      <c r="A1414" s="175" t="s">
        <v>17261</v>
      </c>
      <c r="B1414" s="175" t="s">
        <v>19568</v>
      </c>
      <c r="C1414" s="175" t="s">
        <v>18774</v>
      </c>
      <c r="D1414" s="175" t="s">
        <v>10116</v>
      </c>
      <c r="E1414" s="175" t="s">
        <v>27</v>
      </c>
      <c r="F1414" s="175" t="s">
        <v>252</v>
      </c>
      <c r="H1414" s="175" t="s">
        <v>10135</v>
      </c>
    </row>
    <row r="1415" spans="1:8" s="175" customFormat="1" x14ac:dyDescent="0.2">
      <c r="A1415" s="175" t="s">
        <v>17261</v>
      </c>
      <c r="B1415" s="175" t="s">
        <v>19569</v>
      </c>
      <c r="C1415" s="175" t="s">
        <v>19570</v>
      </c>
      <c r="D1415" s="175" t="s">
        <v>10116</v>
      </c>
      <c r="E1415" s="175" t="s">
        <v>27</v>
      </c>
      <c r="F1415" s="175" t="s">
        <v>334</v>
      </c>
      <c r="H1415" s="175" t="s">
        <v>10139</v>
      </c>
    </row>
    <row r="1416" spans="1:8" s="175" customFormat="1" x14ac:dyDescent="0.2">
      <c r="A1416" s="175" t="s">
        <v>17261</v>
      </c>
      <c r="B1416" s="175" t="s">
        <v>19571</v>
      </c>
      <c r="C1416" s="175" t="s">
        <v>17443</v>
      </c>
      <c r="D1416" s="175" t="s">
        <v>10116</v>
      </c>
      <c r="E1416" s="175" t="s">
        <v>27</v>
      </c>
      <c r="F1416" s="175" t="s">
        <v>129</v>
      </c>
      <c r="H1416" s="175" t="s">
        <v>10143</v>
      </c>
    </row>
    <row r="1417" spans="1:8" s="175" customFormat="1" x14ac:dyDescent="0.2">
      <c r="A1417" s="175" t="s">
        <v>17261</v>
      </c>
      <c r="B1417" s="175" t="s">
        <v>19572</v>
      </c>
      <c r="C1417" s="175" t="s">
        <v>19573</v>
      </c>
      <c r="D1417" s="175" t="s">
        <v>10116</v>
      </c>
      <c r="E1417" s="175" t="s">
        <v>27</v>
      </c>
      <c r="F1417" s="175" t="s">
        <v>407</v>
      </c>
      <c r="H1417" s="175" t="s">
        <v>10145</v>
      </c>
    </row>
    <row r="1418" spans="1:8" s="175" customFormat="1" x14ac:dyDescent="0.2">
      <c r="A1418" s="175" t="s">
        <v>17261</v>
      </c>
      <c r="B1418" s="175" t="s">
        <v>19574</v>
      </c>
      <c r="C1418" s="175" t="s">
        <v>17445</v>
      </c>
      <c r="D1418" s="175" t="s">
        <v>10116</v>
      </c>
      <c r="E1418" s="175" t="s">
        <v>27</v>
      </c>
      <c r="F1418" s="175" t="s">
        <v>188</v>
      </c>
      <c r="H1418" s="175" t="s">
        <v>10149</v>
      </c>
    </row>
    <row r="1419" spans="1:8" s="175" customFormat="1" x14ac:dyDescent="0.2">
      <c r="A1419" s="175" t="s">
        <v>17261</v>
      </c>
      <c r="B1419" s="175" t="s">
        <v>19575</v>
      </c>
      <c r="C1419" s="175" t="s">
        <v>18275</v>
      </c>
      <c r="D1419" s="175" t="s">
        <v>10116</v>
      </c>
      <c r="E1419" s="175" t="s">
        <v>27</v>
      </c>
      <c r="F1419" s="175" t="s">
        <v>434</v>
      </c>
      <c r="H1419" s="175" t="s">
        <v>10151</v>
      </c>
    </row>
    <row r="1420" spans="1:8" s="175" customFormat="1" x14ac:dyDescent="0.2">
      <c r="A1420" s="175" t="s">
        <v>17261</v>
      </c>
      <c r="B1420" s="175" t="s">
        <v>19576</v>
      </c>
      <c r="C1420" s="175" t="s">
        <v>17317</v>
      </c>
      <c r="D1420" s="175" t="s">
        <v>10116</v>
      </c>
      <c r="E1420" s="175" t="s">
        <v>27</v>
      </c>
      <c r="F1420" s="175" t="s">
        <v>318</v>
      </c>
      <c r="H1420" s="175" t="s">
        <v>10155</v>
      </c>
    </row>
    <row r="1421" spans="1:8" s="175" customFormat="1" x14ac:dyDescent="0.2">
      <c r="A1421" s="175" t="s">
        <v>17261</v>
      </c>
      <c r="B1421" s="175" t="s">
        <v>19577</v>
      </c>
      <c r="C1421" s="175" t="s">
        <v>18965</v>
      </c>
      <c r="D1421" s="175" t="s">
        <v>10116</v>
      </c>
      <c r="E1421" s="175" t="s">
        <v>27</v>
      </c>
      <c r="F1421" s="175" t="s">
        <v>535</v>
      </c>
      <c r="H1421" s="175" t="s">
        <v>10157</v>
      </c>
    </row>
    <row r="1422" spans="1:8" s="175" customFormat="1" x14ac:dyDescent="0.2">
      <c r="A1422" s="175" t="s">
        <v>17261</v>
      </c>
      <c r="B1422" s="175" t="s">
        <v>19578</v>
      </c>
      <c r="C1422" s="175" t="s">
        <v>19579</v>
      </c>
      <c r="D1422" s="175" t="s">
        <v>10116</v>
      </c>
      <c r="E1422" s="175" t="s">
        <v>27</v>
      </c>
      <c r="F1422" s="175" t="s">
        <v>568</v>
      </c>
      <c r="H1422" s="175" t="s">
        <v>10161</v>
      </c>
    </row>
    <row r="1423" spans="1:8" s="175" customFormat="1" x14ac:dyDescent="0.2">
      <c r="A1423" s="175" t="s">
        <v>17261</v>
      </c>
      <c r="B1423" s="175" t="s">
        <v>19580</v>
      </c>
      <c r="C1423" s="175" t="s">
        <v>18017</v>
      </c>
      <c r="D1423" s="175" t="s">
        <v>10116</v>
      </c>
      <c r="E1423" s="175" t="s">
        <v>27</v>
      </c>
      <c r="F1423" s="175" t="s">
        <v>218</v>
      </c>
      <c r="H1423" s="175" t="s">
        <v>10165</v>
      </c>
    </row>
    <row r="1424" spans="1:8" s="175" customFormat="1" x14ac:dyDescent="0.2">
      <c r="A1424" s="175" t="s">
        <v>17261</v>
      </c>
      <c r="B1424" s="175" t="s">
        <v>19581</v>
      </c>
      <c r="C1424" s="175" t="s">
        <v>19582</v>
      </c>
      <c r="D1424" s="175" t="s">
        <v>10116</v>
      </c>
      <c r="E1424" s="175" t="s">
        <v>27</v>
      </c>
      <c r="F1424" s="175" t="s">
        <v>638</v>
      </c>
      <c r="H1424" s="175" t="s">
        <v>10167</v>
      </c>
    </row>
    <row r="1425" spans="1:8" s="175" customFormat="1" x14ac:dyDescent="0.2">
      <c r="A1425" s="175" t="s">
        <v>17261</v>
      </c>
      <c r="B1425" s="175" t="s">
        <v>19583</v>
      </c>
      <c r="C1425" s="175" t="s">
        <v>17450</v>
      </c>
      <c r="D1425" s="175" t="s">
        <v>10116</v>
      </c>
      <c r="E1425" s="175" t="s">
        <v>27</v>
      </c>
      <c r="F1425" s="175" t="s">
        <v>123</v>
      </c>
      <c r="H1425" s="175" t="s">
        <v>10171</v>
      </c>
    </row>
    <row r="1426" spans="1:8" s="175" customFormat="1" x14ac:dyDescent="0.2">
      <c r="A1426" s="175" t="s">
        <v>17261</v>
      </c>
      <c r="B1426" s="175" t="s">
        <v>19584</v>
      </c>
      <c r="C1426" s="175" t="s">
        <v>18974</v>
      </c>
      <c r="D1426" s="175" t="s">
        <v>10116</v>
      </c>
      <c r="E1426" s="175" t="s">
        <v>27</v>
      </c>
      <c r="F1426" s="175" t="s">
        <v>300</v>
      </c>
      <c r="H1426" s="175" t="s">
        <v>10175</v>
      </c>
    </row>
    <row r="1427" spans="1:8" s="175" customFormat="1" x14ac:dyDescent="0.2">
      <c r="A1427" s="175" t="s">
        <v>17261</v>
      </c>
      <c r="B1427" s="175" t="s">
        <v>19585</v>
      </c>
      <c r="C1427" s="175" t="s">
        <v>18282</v>
      </c>
      <c r="D1427" s="175" t="s">
        <v>10116</v>
      </c>
      <c r="E1427" s="175" t="s">
        <v>27</v>
      </c>
      <c r="F1427" s="175" t="s">
        <v>399</v>
      </c>
      <c r="H1427" s="175" t="s">
        <v>10177</v>
      </c>
    </row>
    <row r="1428" spans="1:8" s="175" customFormat="1" x14ac:dyDescent="0.2">
      <c r="A1428" s="175" t="s">
        <v>17261</v>
      </c>
      <c r="B1428" s="175" t="s">
        <v>19586</v>
      </c>
      <c r="C1428" s="175" t="s">
        <v>18284</v>
      </c>
      <c r="D1428" s="175" t="s">
        <v>10116</v>
      </c>
      <c r="E1428" s="175" t="s">
        <v>27</v>
      </c>
      <c r="F1428" s="175" t="s">
        <v>570</v>
      </c>
      <c r="H1428" s="175" t="s">
        <v>10181</v>
      </c>
    </row>
    <row r="1429" spans="1:8" s="175" customFormat="1" x14ac:dyDescent="0.2">
      <c r="A1429" s="175" t="s">
        <v>17261</v>
      </c>
      <c r="B1429" s="175" t="s">
        <v>19587</v>
      </c>
      <c r="C1429" s="175" t="s">
        <v>19588</v>
      </c>
      <c r="D1429" s="175" t="s">
        <v>10116</v>
      </c>
      <c r="E1429" s="175" t="s">
        <v>27</v>
      </c>
      <c r="F1429" s="175" t="s">
        <v>781</v>
      </c>
      <c r="H1429" s="175" t="s">
        <v>10185</v>
      </c>
    </row>
    <row r="1430" spans="1:8" s="175" customFormat="1" x14ac:dyDescent="0.2">
      <c r="A1430" s="175" t="s">
        <v>17261</v>
      </c>
      <c r="B1430" s="175" t="s">
        <v>19589</v>
      </c>
      <c r="C1430" s="175" t="s">
        <v>18500</v>
      </c>
      <c r="D1430" s="175" t="s">
        <v>10116</v>
      </c>
      <c r="E1430" s="175" t="s">
        <v>27</v>
      </c>
      <c r="F1430" s="175" t="s">
        <v>467</v>
      </c>
      <c r="H1430" s="175" t="s">
        <v>10189</v>
      </c>
    </row>
    <row r="1431" spans="1:8" s="175" customFormat="1" x14ac:dyDescent="0.2">
      <c r="A1431" s="175" t="s">
        <v>17261</v>
      </c>
      <c r="B1431" s="175" t="s">
        <v>19590</v>
      </c>
      <c r="C1431" s="175" t="s">
        <v>17454</v>
      </c>
      <c r="D1431" s="175" t="s">
        <v>10116</v>
      </c>
      <c r="E1431" s="175" t="s">
        <v>27</v>
      </c>
      <c r="F1431" s="175" t="s">
        <v>122</v>
      </c>
      <c r="H1431" s="175" t="s">
        <v>10193</v>
      </c>
    </row>
    <row r="1432" spans="1:8" s="175" customFormat="1" x14ac:dyDescent="0.2">
      <c r="A1432" s="175" t="s">
        <v>17261</v>
      </c>
      <c r="B1432" s="175" t="s">
        <v>19591</v>
      </c>
      <c r="C1432" s="175" t="s">
        <v>17331</v>
      </c>
      <c r="D1432" s="175" t="s">
        <v>10116</v>
      </c>
      <c r="E1432" s="175" t="s">
        <v>27</v>
      </c>
      <c r="F1432" s="175" t="s">
        <v>385</v>
      </c>
      <c r="H1432" s="175" t="s">
        <v>10195</v>
      </c>
    </row>
    <row r="1433" spans="1:8" s="175" customFormat="1" x14ac:dyDescent="0.2">
      <c r="A1433" s="175" t="s">
        <v>17261</v>
      </c>
      <c r="B1433" s="175" t="s">
        <v>19592</v>
      </c>
      <c r="C1433" s="175" t="s">
        <v>18294</v>
      </c>
      <c r="D1433" s="175" t="s">
        <v>10116</v>
      </c>
      <c r="E1433" s="175" t="s">
        <v>27</v>
      </c>
      <c r="F1433" s="175" t="s">
        <v>447</v>
      </c>
      <c r="H1433" s="175" t="s">
        <v>10197</v>
      </c>
    </row>
    <row r="1434" spans="1:8" s="175" customFormat="1" x14ac:dyDescent="0.2">
      <c r="A1434" s="175" t="s">
        <v>17261</v>
      </c>
      <c r="B1434" s="175" t="s">
        <v>19593</v>
      </c>
      <c r="C1434" s="175" t="s">
        <v>19594</v>
      </c>
      <c r="D1434" s="175" t="s">
        <v>10116</v>
      </c>
      <c r="E1434" s="175" t="s">
        <v>27</v>
      </c>
      <c r="F1434" s="175" t="s">
        <v>909</v>
      </c>
      <c r="H1434" s="175" t="s">
        <v>10201</v>
      </c>
    </row>
    <row r="1435" spans="1:8" s="175" customFormat="1" x14ac:dyDescent="0.2">
      <c r="A1435" s="175" t="s">
        <v>17261</v>
      </c>
      <c r="B1435" s="175" t="s">
        <v>19595</v>
      </c>
      <c r="C1435" s="175" t="s">
        <v>19596</v>
      </c>
      <c r="D1435" s="175" t="s">
        <v>10116</v>
      </c>
      <c r="E1435" s="175" t="s">
        <v>27</v>
      </c>
      <c r="F1435" s="175" t="s">
        <v>939</v>
      </c>
      <c r="H1435" s="175" t="s">
        <v>10205</v>
      </c>
    </row>
    <row r="1436" spans="1:8" s="175" customFormat="1" x14ac:dyDescent="0.2">
      <c r="A1436" s="175" t="s">
        <v>17261</v>
      </c>
      <c r="B1436" s="175" t="s">
        <v>19597</v>
      </c>
      <c r="C1436" s="175" t="s">
        <v>17466</v>
      </c>
      <c r="D1436" s="175" t="s">
        <v>10116</v>
      </c>
      <c r="E1436" s="175" t="s">
        <v>27</v>
      </c>
      <c r="F1436" s="175" t="s">
        <v>518</v>
      </c>
      <c r="H1436" s="175" t="s">
        <v>10209</v>
      </c>
    </row>
    <row r="1437" spans="1:8" s="175" customFormat="1" x14ac:dyDescent="0.2">
      <c r="A1437" s="175" t="s">
        <v>17261</v>
      </c>
      <c r="B1437" s="175" t="s">
        <v>19598</v>
      </c>
      <c r="C1437" s="175" t="s">
        <v>18052</v>
      </c>
      <c r="D1437" s="175" t="s">
        <v>10116</v>
      </c>
      <c r="E1437" s="175" t="s">
        <v>27</v>
      </c>
      <c r="F1437" s="175" t="s">
        <v>987</v>
      </c>
      <c r="H1437" s="175" t="s">
        <v>10217</v>
      </c>
    </row>
    <row r="1438" spans="1:8" s="175" customFormat="1" x14ac:dyDescent="0.2">
      <c r="A1438" s="175" t="s">
        <v>17261</v>
      </c>
      <c r="B1438" s="175" t="s">
        <v>19599</v>
      </c>
      <c r="C1438" s="175" t="s">
        <v>17351</v>
      </c>
      <c r="D1438" s="175" t="s">
        <v>10116</v>
      </c>
      <c r="E1438" s="175" t="s">
        <v>27</v>
      </c>
      <c r="F1438" s="175" t="s">
        <v>743</v>
      </c>
      <c r="H1438" s="175" t="s">
        <v>10221</v>
      </c>
    </row>
    <row r="1439" spans="1:8" s="175" customFormat="1" x14ac:dyDescent="0.2">
      <c r="A1439" s="175" t="s">
        <v>17261</v>
      </c>
      <c r="B1439" s="175" t="s">
        <v>19600</v>
      </c>
      <c r="C1439" s="175" t="s">
        <v>18653</v>
      </c>
      <c r="D1439" s="175" t="s">
        <v>10116</v>
      </c>
      <c r="E1439" s="175" t="s">
        <v>27</v>
      </c>
      <c r="F1439" s="175" t="s">
        <v>562</v>
      </c>
      <c r="H1439" s="175" t="s">
        <v>10225</v>
      </c>
    </row>
    <row r="1440" spans="1:8" s="175" customFormat="1" x14ac:dyDescent="0.2">
      <c r="A1440" s="175" t="s">
        <v>17261</v>
      </c>
      <c r="B1440" s="175" t="s">
        <v>19601</v>
      </c>
      <c r="C1440" s="175" t="s">
        <v>17353</v>
      </c>
      <c r="D1440" s="175" t="s">
        <v>10116</v>
      </c>
      <c r="E1440" s="175" t="s">
        <v>27</v>
      </c>
      <c r="F1440" s="175" t="s">
        <v>663</v>
      </c>
      <c r="H1440" s="175" t="s">
        <v>10227</v>
      </c>
    </row>
    <row r="1441" spans="1:8" s="175" customFormat="1" x14ac:dyDescent="0.2">
      <c r="A1441" s="175" t="s">
        <v>17261</v>
      </c>
      <c r="B1441" s="175" t="s">
        <v>19602</v>
      </c>
      <c r="C1441" s="175" t="s">
        <v>19603</v>
      </c>
      <c r="D1441" s="175" t="s">
        <v>10116</v>
      </c>
      <c r="E1441" s="175" t="s">
        <v>27</v>
      </c>
      <c r="F1441" s="175" t="s">
        <v>1083</v>
      </c>
      <c r="H1441" s="175" t="s">
        <v>10231</v>
      </c>
    </row>
    <row r="1442" spans="1:8" s="175" customFormat="1" x14ac:dyDescent="0.2">
      <c r="A1442" s="175" t="s">
        <v>17261</v>
      </c>
      <c r="B1442" s="175" t="s">
        <v>19604</v>
      </c>
      <c r="C1442" s="175" t="s">
        <v>17757</v>
      </c>
      <c r="D1442" s="175" t="s">
        <v>10116</v>
      </c>
      <c r="E1442" s="175" t="s">
        <v>27</v>
      </c>
      <c r="F1442" s="175" t="s">
        <v>169</v>
      </c>
      <c r="H1442" s="175" t="s">
        <v>10235</v>
      </c>
    </row>
    <row r="1443" spans="1:8" s="175" customFormat="1" x14ac:dyDescent="0.2">
      <c r="A1443" s="175" t="s">
        <v>17261</v>
      </c>
      <c r="B1443" s="175" t="s">
        <v>19605</v>
      </c>
      <c r="C1443" s="175" t="s">
        <v>19606</v>
      </c>
      <c r="D1443" s="175" t="s">
        <v>10116</v>
      </c>
      <c r="E1443" s="175" t="s">
        <v>27</v>
      </c>
      <c r="F1443" s="175" t="s">
        <v>1126</v>
      </c>
      <c r="H1443" s="175" t="s">
        <v>10239</v>
      </c>
    </row>
    <row r="1444" spans="1:8" s="175" customFormat="1" x14ac:dyDescent="0.2">
      <c r="A1444" s="175" t="s">
        <v>17261</v>
      </c>
      <c r="B1444" s="175" t="s">
        <v>19607</v>
      </c>
      <c r="C1444" s="175" t="s">
        <v>17363</v>
      </c>
      <c r="D1444" s="175" t="s">
        <v>10116</v>
      </c>
      <c r="E1444" s="175" t="s">
        <v>27</v>
      </c>
      <c r="F1444" s="175" t="s">
        <v>207</v>
      </c>
      <c r="H1444" s="175" t="s">
        <v>10241</v>
      </c>
    </row>
    <row r="1445" spans="1:8" s="175" customFormat="1" x14ac:dyDescent="0.2">
      <c r="A1445" s="175" t="s">
        <v>17261</v>
      </c>
      <c r="B1445" s="175" t="s">
        <v>19608</v>
      </c>
      <c r="C1445" s="175" t="s">
        <v>19609</v>
      </c>
      <c r="D1445" s="175" t="s">
        <v>10116</v>
      </c>
      <c r="E1445" s="175" t="s">
        <v>27</v>
      </c>
      <c r="F1445" s="175" t="s">
        <v>1168</v>
      </c>
      <c r="H1445" s="175" t="s">
        <v>10245</v>
      </c>
    </row>
    <row r="1446" spans="1:8" s="175" customFormat="1" x14ac:dyDescent="0.2">
      <c r="A1446" s="175" t="s">
        <v>17261</v>
      </c>
      <c r="B1446" s="175" t="s">
        <v>19610</v>
      </c>
      <c r="C1446" s="175" t="s">
        <v>19611</v>
      </c>
      <c r="D1446" s="175" t="s">
        <v>10116</v>
      </c>
      <c r="E1446" s="175" t="s">
        <v>27</v>
      </c>
      <c r="F1446" s="175" t="s">
        <v>1191</v>
      </c>
      <c r="H1446" s="175" t="s">
        <v>10249</v>
      </c>
    </row>
    <row r="1447" spans="1:8" s="175" customFormat="1" x14ac:dyDescent="0.2">
      <c r="A1447" s="175" t="s">
        <v>17261</v>
      </c>
      <c r="B1447" s="175" t="s">
        <v>19612</v>
      </c>
      <c r="C1447" s="175" t="s">
        <v>17367</v>
      </c>
      <c r="D1447" s="175" t="s">
        <v>10116</v>
      </c>
      <c r="E1447" s="175" t="s">
        <v>27</v>
      </c>
      <c r="F1447" s="175" t="s">
        <v>758</v>
      </c>
      <c r="H1447" s="175" t="s">
        <v>10251</v>
      </c>
    </row>
    <row r="1448" spans="1:8" s="175" customFormat="1" x14ac:dyDescent="0.2">
      <c r="A1448" s="175" t="s">
        <v>17261</v>
      </c>
      <c r="B1448" s="175" t="s">
        <v>19613</v>
      </c>
      <c r="C1448" s="175" t="s">
        <v>18315</v>
      </c>
      <c r="D1448" s="175" t="s">
        <v>10116</v>
      </c>
      <c r="E1448" s="175" t="s">
        <v>27</v>
      </c>
      <c r="F1448" s="175" t="s">
        <v>1041</v>
      </c>
      <c r="H1448" s="175" t="s">
        <v>10255</v>
      </c>
    </row>
    <row r="1449" spans="1:8" s="175" customFormat="1" x14ac:dyDescent="0.2">
      <c r="A1449" s="175" t="s">
        <v>17261</v>
      </c>
      <c r="B1449" s="175" t="s">
        <v>19614</v>
      </c>
      <c r="C1449" s="175" t="s">
        <v>18323</v>
      </c>
      <c r="D1449" s="175" t="s">
        <v>10116</v>
      </c>
      <c r="E1449" s="175" t="s">
        <v>27</v>
      </c>
      <c r="F1449" s="175" t="s">
        <v>683</v>
      </c>
      <c r="H1449" s="175" t="s">
        <v>10259</v>
      </c>
    </row>
    <row r="1450" spans="1:8" s="175" customFormat="1" x14ac:dyDescent="0.2">
      <c r="A1450" s="175" t="s">
        <v>17261</v>
      </c>
      <c r="B1450" s="175" t="s">
        <v>19615</v>
      </c>
      <c r="C1450" s="175" t="s">
        <v>17371</v>
      </c>
      <c r="D1450" s="175" t="s">
        <v>10116</v>
      </c>
      <c r="E1450" s="175" t="s">
        <v>27</v>
      </c>
      <c r="F1450" s="175" t="s">
        <v>1077</v>
      </c>
      <c r="H1450" s="175" t="s">
        <v>10263</v>
      </c>
    </row>
    <row r="1451" spans="1:8" s="175" customFormat="1" x14ac:dyDescent="0.2">
      <c r="A1451" s="175" t="s">
        <v>17261</v>
      </c>
      <c r="B1451" s="175" t="s">
        <v>19616</v>
      </c>
      <c r="C1451" s="175" t="s">
        <v>19617</v>
      </c>
      <c r="D1451" s="175" t="s">
        <v>10116</v>
      </c>
      <c r="E1451" s="175" t="s">
        <v>27</v>
      </c>
      <c r="F1451" s="175" t="s">
        <v>1294</v>
      </c>
      <c r="H1451" s="175" t="s">
        <v>10267</v>
      </c>
    </row>
    <row r="1452" spans="1:8" s="175" customFormat="1" x14ac:dyDescent="0.2">
      <c r="A1452" s="175" t="s">
        <v>17261</v>
      </c>
      <c r="B1452" s="175" t="s">
        <v>19618</v>
      </c>
      <c r="C1452" s="175" t="s">
        <v>19619</v>
      </c>
      <c r="D1452" s="175" t="s">
        <v>10116</v>
      </c>
      <c r="E1452" s="175" t="s">
        <v>27</v>
      </c>
      <c r="F1452" s="175" t="s">
        <v>1314</v>
      </c>
      <c r="H1452" s="175" t="s">
        <v>10271</v>
      </c>
    </row>
    <row r="1453" spans="1:8" s="175" customFormat="1" x14ac:dyDescent="0.2">
      <c r="A1453" s="175" t="s">
        <v>17261</v>
      </c>
      <c r="B1453" s="175" t="s">
        <v>19620</v>
      </c>
      <c r="C1453" s="175" t="s">
        <v>17491</v>
      </c>
      <c r="D1453" s="175" t="s">
        <v>10116</v>
      </c>
      <c r="E1453" s="175" t="s">
        <v>27</v>
      </c>
      <c r="F1453" s="175" t="s">
        <v>532</v>
      </c>
      <c r="H1453" s="175" t="s">
        <v>10275</v>
      </c>
    </row>
    <row r="1454" spans="1:8" s="175" customFormat="1" x14ac:dyDescent="0.2">
      <c r="A1454" s="175" t="s">
        <v>17261</v>
      </c>
      <c r="B1454" s="175" t="s">
        <v>19621</v>
      </c>
      <c r="C1454" s="175" t="s">
        <v>19622</v>
      </c>
      <c r="D1454" s="175" t="s">
        <v>10116</v>
      </c>
      <c r="E1454" s="175" t="s">
        <v>27</v>
      </c>
      <c r="F1454" s="175" t="s">
        <v>1350</v>
      </c>
      <c r="H1454" s="175" t="s">
        <v>10279</v>
      </c>
    </row>
    <row r="1455" spans="1:8" s="175" customFormat="1" x14ac:dyDescent="0.2">
      <c r="A1455" s="175" t="s">
        <v>17261</v>
      </c>
      <c r="B1455" s="175" t="s">
        <v>19623</v>
      </c>
      <c r="C1455" s="175" t="s">
        <v>19330</v>
      </c>
      <c r="D1455" s="175" t="s">
        <v>10116</v>
      </c>
      <c r="E1455" s="175" t="s">
        <v>27</v>
      </c>
      <c r="F1455" s="175" t="s">
        <v>488</v>
      </c>
      <c r="H1455" s="175" t="s">
        <v>10283</v>
      </c>
    </row>
    <row r="1456" spans="1:8" s="175" customFormat="1" x14ac:dyDescent="0.2">
      <c r="A1456" s="175" t="s">
        <v>17261</v>
      </c>
      <c r="B1456" s="175" t="s">
        <v>19624</v>
      </c>
      <c r="C1456" s="175" t="s">
        <v>17375</v>
      </c>
      <c r="D1456" s="175" t="s">
        <v>10116</v>
      </c>
      <c r="E1456" s="175" t="s">
        <v>27</v>
      </c>
      <c r="F1456" s="175" t="s">
        <v>609</v>
      </c>
      <c r="H1456" s="175" t="s">
        <v>10285</v>
      </c>
    </row>
    <row r="1457" spans="1:8" s="175" customFormat="1" x14ac:dyDescent="0.2">
      <c r="A1457" s="175" t="s">
        <v>17261</v>
      </c>
      <c r="B1457" s="175" t="s">
        <v>19625</v>
      </c>
      <c r="C1457" s="175" t="s">
        <v>18118</v>
      </c>
      <c r="D1457" s="175" t="s">
        <v>10116</v>
      </c>
      <c r="E1457" s="175" t="s">
        <v>27</v>
      </c>
      <c r="F1457" s="175" t="s">
        <v>947</v>
      </c>
      <c r="H1457" s="175" t="s">
        <v>10289</v>
      </c>
    </row>
    <row r="1458" spans="1:8" s="175" customFormat="1" x14ac:dyDescent="0.2">
      <c r="A1458" s="175" t="s">
        <v>17261</v>
      </c>
      <c r="B1458" s="175" t="s">
        <v>19626</v>
      </c>
      <c r="C1458" s="175" t="s">
        <v>17377</v>
      </c>
      <c r="D1458" s="175" t="s">
        <v>10116</v>
      </c>
      <c r="E1458" s="175" t="s">
        <v>27</v>
      </c>
      <c r="F1458" s="175" t="s">
        <v>648</v>
      </c>
      <c r="H1458" s="175" t="s">
        <v>10291</v>
      </c>
    </row>
    <row r="1459" spans="1:8" s="175" customFormat="1" x14ac:dyDescent="0.2">
      <c r="A1459" s="175" t="s">
        <v>17261</v>
      </c>
      <c r="B1459" s="175" t="s">
        <v>19627</v>
      </c>
      <c r="C1459" s="175" t="s">
        <v>17499</v>
      </c>
      <c r="D1459" s="175" t="s">
        <v>10116</v>
      </c>
      <c r="E1459" s="175" t="s">
        <v>27</v>
      </c>
      <c r="F1459" s="175" t="s">
        <v>457</v>
      </c>
      <c r="H1459" s="175" t="s">
        <v>10295</v>
      </c>
    </row>
    <row r="1460" spans="1:8" s="175" customFormat="1" x14ac:dyDescent="0.2">
      <c r="A1460" s="175" t="s">
        <v>17261</v>
      </c>
      <c r="B1460" s="175" t="s">
        <v>19628</v>
      </c>
      <c r="C1460" s="175" t="s">
        <v>18553</v>
      </c>
      <c r="D1460" s="175" t="s">
        <v>10116</v>
      </c>
      <c r="E1460" s="175" t="s">
        <v>27</v>
      </c>
      <c r="F1460" s="175" t="s">
        <v>329</v>
      </c>
      <c r="H1460" s="175" t="s">
        <v>10299</v>
      </c>
    </row>
    <row r="1461" spans="1:8" s="175" customFormat="1" x14ac:dyDescent="0.2">
      <c r="A1461" s="175" t="s">
        <v>17261</v>
      </c>
      <c r="B1461" s="175" t="s">
        <v>19629</v>
      </c>
      <c r="C1461" s="175" t="s">
        <v>19630</v>
      </c>
      <c r="D1461" s="175" t="s">
        <v>10116</v>
      </c>
      <c r="E1461" s="175" t="s">
        <v>27</v>
      </c>
      <c r="F1461" s="175" t="s">
        <v>1488</v>
      </c>
      <c r="H1461" s="175" t="s">
        <v>10303</v>
      </c>
    </row>
    <row r="1462" spans="1:8" s="175" customFormat="1" x14ac:dyDescent="0.2">
      <c r="A1462" s="175" t="s">
        <v>17261</v>
      </c>
      <c r="B1462" s="175" t="s">
        <v>19631</v>
      </c>
      <c r="C1462" s="175" t="s">
        <v>17501</v>
      </c>
      <c r="D1462" s="175" t="s">
        <v>10116</v>
      </c>
      <c r="E1462" s="175" t="s">
        <v>27</v>
      </c>
      <c r="F1462" s="175" t="s">
        <v>1075</v>
      </c>
      <c r="H1462" s="175" t="s">
        <v>10305</v>
      </c>
    </row>
    <row r="1463" spans="1:8" s="175" customFormat="1" x14ac:dyDescent="0.2">
      <c r="A1463" s="175" t="s">
        <v>17261</v>
      </c>
      <c r="B1463" s="175" t="s">
        <v>19632</v>
      </c>
      <c r="C1463" s="175" t="s">
        <v>17383</v>
      </c>
      <c r="D1463" s="175" t="s">
        <v>10116</v>
      </c>
      <c r="E1463" s="175" t="s">
        <v>27</v>
      </c>
      <c r="F1463" s="175" t="s">
        <v>1175</v>
      </c>
      <c r="H1463" s="175" t="s">
        <v>10309</v>
      </c>
    </row>
    <row r="1464" spans="1:8" s="175" customFormat="1" x14ac:dyDescent="0.2">
      <c r="A1464" s="175" t="s">
        <v>17261</v>
      </c>
      <c r="B1464" s="175" t="s">
        <v>19633</v>
      </c>
      <c r="C1464" s="175" t="s">
        <v>18460</v>
      </c>
      <c r="D1464" s="175" t="s">
        <v>10116</v>
      </c>
      <c r="E1464" s="175" t="s">
        <v>27</v>
      </c>
      <c r="F1464" s="175" t="s">
        <v>791</v>
      </c>
      <c r="H1464" s="175" t="s">
        <v>10313</v>
      </c>
    </row>
    <row r="1465" spans="1:8" s="175" customFormat="1" x14ac:dyDescent="0.2">
      <c r="A1465" s="175" t="s">
        <v>17261</v>
      </c>
      <c r="B1465" s="175" t="s">
        <v>19634</v>
      </c>
      <c r="C1465" s="175" t="s">
        <v>17505</v>
      </c>
      <c r="D1465" s="175" t="s">
        <v>10116</v>
      </c>
      <c r="E1465" s="175" t="s">
        <v>27</v>
      </c>
      <c r="F1465" s="175" t="s">
        <v>365</v>
      </c>
      <c r="H1465" s="175" t="s">
        <v>10315</v>
      </c>
    </row>
    <row r="1466" spans="1:8" s="175" customFormat="1" x14ac:dyDescent="0.2">
      <c r="A1466" s="175" t="s">
        <v>17261</v>
      </c>
      <c r="B1466" s="175" t="s">
        <v>19635</v>
      </c>
      <c r="C1466" s="175" t="s">
        <v>18341</v>
      </c>
      <c r="D1466" s="175" t="s">
        <v>10116</v>
      </c>
      <c r="E1466" s="175" t="s">
        <v>27</v>
      </c>
      <c r="F1466" s="175" t="s">
        <v>813</v>
      </c>
      <c r="H1466" s="175" t="s">
        <v>10319</v>
      </c>
    </row>
    <row r="1467" spans="1:8" s="175" customFormat="1" x14ac:dyDescent="0.2">
      <c r="A1467" s="175" t="s">
        <v>17261</v>
      </c>
      <c r="B1467" s="175" t="s">
        <v>19636</v>
      </c>
      <c r="C1467" s="175" t="s">
        <v>18561</v>
      </c>
      <c r="D1467" s="175" t="s">
        <v>10116</v>
      </c>
      <c r="E1467" s="175" t="s">
        <v>27</v>
      </c>
      <c r="F1467" s="175" t="s">
        <v>913</v>
      </c>
      <c r="H1467" s="175" t="s">
        <v>10323</v>
      </c>
    </row>
    <row r="1468" spans="1:8" s="175" customFormat="1" x14ac:dyDescent="0.2">
      <c r="A1468" s="175" t="s">
        <v>17261</v>
      </c>
      <c r="B1468" s="175" t="s">
        <v>19637</v>
      </c>
      <c r="C1468" s="175" t="s">
        <v>19638</v>
      </c>
      <c r="D1468" s="175" t="s">
        <v>10116</v>
      </c>
      <c r="E1468" s="175" t="s">
        <v>27</v>
      </c>
      <c r="F1468" s="175" t="s">
        <v>1605</v>
      </c>
      <c r="H1468" s="175" t="s">
        <v>10327</v>
      </c>
    </row>
    <row r="1469" spans="1:8" s="175" customFormat="1" x14ac:dyDescent="0.2">
      <c r="A1469" s="175" t="s">
        <v>17261</v>
      </c>
      <c r="B1469" s="175" t="s">
        <v>19639</v>
      </c>
      <c r="C1469" s="175" t="s">
        <v>17391</v>
      </c>
      <c r="D1469" s="175" t="s">
        <v>10116</v>
      </c>
      <c r="E1469" s="175" t="s">
        <v>27</v>
      </c>
      <c r="F1469" s="175" t="s">
        <v>1308</v>
      </c>
      <c r="H1469" s="175" t="s">
        <v>10331</v>
      </c>
    </row>
    <row r="1470" spans="1:8" s="175" customFormat="1" x14ac:dyDescent="0.2">
      <c r="A1470" s="175" t="s">
        <v>17261</v>
      </c>
      <c r="B1470" s="175" t="s">
        <v>19640</v>
      </c>
      <c r="C1470" s="175" t="s">
        <v>17393</v>
      </c>
      <c r="D1470" s="175" t="s">
        <v>10116</v>
      </c>
      <c r="E1470" s="175" t="s">
        <v>27</v>
      </c>
      <c r="F1470" s="175" t="s">
        <v>941</v>
      </c>
      <c r="H1470" s="175" t="s">
        <v>10335</v>
      </c>
    </row>
    <row r="1471" spans="1:8" s="175" customFormat="1" x14ac:dyDescent="0.2">
      <c r="A1471" s="175" t="s">
        <v>17261</v>
      </c>
      <c r="B1471" s="175" t="s">
        <v>19641</v>
      </c>
      <c r="C1471" s="175" t="s">
        <v>19642</v>
      </c>
      <c r="D1471" s="175" t="s">
        <v>10116</v>
      </c>
      <c r="E1471" s="175" t="s">
        <v>27</v>
      </c>
      <c r="F1471" s="175" t="s">
        <v>1654</v>
      </c>
      <c r="H1471" s="175" t="s">
        <v>10339</v>
      </c>
    </row>
    <row r="1472" spans="1:8" s="175" customFormat="1" x14ac:dyDescent="0.2">
      <c r="A1472" s="175" t="s">
        <v>17261</v>
      </c>
      <c r="B1472" s="175" t="s">
        <v>19643</v>
      </c>
      <c r="C1472" s="175" t="s">
        <v>17397</v>
      </c>
      <c r="D1472" s="175" t="s">
        <v>10116</v>
      </c>
      <c r="E1472" s="175" t="s">
        <v>27</v>
      </c>
      <c r="F1472" s="175" t="s">
        <v>866</v>
      </c>
      <c r="H1472" s="175" t="s">
        <v>10343</v>
      </c>
    </row>
    <row r="1473" spans="1:8" s="175" customFormat="1" x14ac:dyDescent="0.2">
      <c r="A1473" s="175" t="s">
        <v>17261</v>
      </c>
      <c r="B1473" s="175" t="s">
        <v>19644</v>
      </c>
      <c r="C1473" s="175" t="s">
        <v>18582</v>
      </c>
      <c r="D1473" s="175" t="s">
        <v>10116</v>
      </c>
      <c r="E1473" s="175" t="s">
        <v>27</v>
      </c>
      <c r="F1473" s="175" t="s">
        <v>478</v>
      </c>
      <c r="H1473" s="175" t="s">
        <v>10347</v>
      </c>
    </row>
    <row r="1474" spans="1:8" s="175" customFormat="1" x14ac:dyDescent="0.2">
      <c r="A1474" s="175" t="s">
        <v>17261</v>
      </c>
      <c r="B1474" s="175" t="s">
        <v>19645</v>
      </c>
      <c r="C1474" s="175" t="s">
        <v>17515</v>
      </c>
      <c r="D1474" s="175" t="s">
        <v>10116</v>
      </c>
      <c r="E1474" s="175" t="s">
        <v>27</v>
      </c>
      <c r="F1474" s="175" t="s">
        <v>1343</v>
      </c>
      <c r="H1474" s="175" t="s">
        <v>10351</v>
      </c>
    </row>
    <row r="1475" spans="1:8" s="175" customFormat="1" x14ac:dyDescent="0.2">
      <c r="A1475" s="175" t="s">
        <v>17261</v>
      </c>
      <c r="B1475" s="175" t="s">
        <v>19646</v>
      </c>
      <c r="C1475" s="175" t="s">
        <v>26</v>
      </c>
      <c r="D1475" s="175" t="s">
        <v>10116</v>
      </c>
      <c r="E1475" s="175" t="s">
        <v>27</v>
      </c>
      <c r="F1475" s="175" t="s">
        <v>1362</v>
      </c>
      <c r="H1475" s="175" t="s">
        <v>10355</v>
      </c>
    </row>
    <row r="1476" spans="1:8" s="175" customFormat="1" x14ac:dyDescent="0.2">
      <c r="A1476" s="175" t="s">
        <v>17261</v>
      </c>
      <c r="B1476" s="175" t="s">
        <v>19647</v>
      </c>
      <c r="C1476" s="175" t="s">
        <v>19648</v>
      </c>
      <c r="D1476" s="175" t="s">
        <v>10116</v>
      </c>
      <c r="E1476" s="175" t="s">
        <v>27</v>
      </c>
      <c r="F1476" s="175" t="s">
        <v>1729</v>
      </c>
      <c r="H1476" s="175" t="s">
        <v>10359</v>
      </c>
    </row>
    <row r="1477" spans="1:8" s="175" customFormat="1" x14ac:dyDescent="0.2">
      <c r="A1477" s="175" t="s">
        <v>17261</v>
      </c>
      <c r="B1477" s="175" t="s">
        <v>19649</v>
      </c>
      <c r="C1477" s="175" t="s">
        <v>17403</v>
      </c>
      <c r="D1477" s="175" t="s">
        <v>10116</v>
      </c>
      <c r="E1477" s="175" t="s">
        <v>27</v>
      </c>
      <c r="F1477" s="175" t="s">
        <v>965</v>
      </c>
      <c r="H1477" s="175" t="s">
        <v>10363</v>
      </c>
    </row>
    <row r="1478" spans="1:8" s="175" customFormat="1" x14ac:dyDescent="0.2">
      <c r="A1478" s="175" t="s">
        <v>17261</v>
      </c>
      <c r="B1478" s="175" t="s">
        <v>19650</v>
      </c>
      <c r="C1478" s="175" t="s">
        <v>17405</v>
      </c>
      <c r="D1478" s="175" t="s">
        <v>10116</v>
      </c>
      <c r="E1478" s="175" t="s">
        <v>27</v>
      </c>
      <c r="F1478" s="175" t="s">
        <v>598</v>
      </c>
      <c r="H1478" s="175" t="s">
        <v>10367</v>
      </c>
    </row>
    <row r="1479" spans="1:8" s="175" customFormat="1" x14ac:dyDescent="0.2">
      <c r="A1479" s="175" t="s">
        <v>17261</v>
      </c>
      <c r="B1479" s="175" t="s">
        <v>19651</v>
      </c>
      <c r="C1479" s="175" t="s">
        <v>17407</v>
      </c>
      <c r="D1479" s="175" t="s">
        <v>10116</v>
      </c>
      <c r="E1479" s="175" t="s">
        <v>27</v>
      </c>
      <c r="F1479" s="175" t="s">
        <v>615</v>
      </c>
      <c r="H1479" s="175" t="s">
        <v>10371</v>
      </c>
    </row>
    <row r="1480" spans="1:8" s="175" customFormat="1" x14ac:dyDescent="0.2">
      <c r="A1480" s="175" t="s">
        <v>17261</v>
      </c>
      <c r="B1480" s="175" t="s">
        <v>19652</v>
      </c>
      <c r="C1480" s="175" t="s">
        <v>19653</v>
      </c>
      <c r="D1480" s="175" t="s">
        <v>10116</v>
      </c>
      <c r="E1480" s="175" t="s">
        <v>27</v>
      </c>
      <c r="F1480" s="175" t="s">
        <v>1780</v>
      </c>
      <c r="H1480" s="175" t="s">
        <v>10375</v>
      </c>
    </row>
    <row r="1481" spans="1:8" s="175" customFormat="1" x14ac:dyDescent="0.2">
      <c r="A1481" s="175" t="s">
        <v>17261</v>
      </c>
      <c r="B1481" s="175" t="s">
        <v>19654</v>
      </c>
      <c r="C1481" s="175" t="s">
        <v>17521</v>
      </c>
      <c r="D1481" s="175" t="s">
        <v>10116</v>
      </c>
      <c r="E1481" s="175" t="s">
        <v>27</v>
      </c>
      <c r="F1481" s="175" t="s">
        <v>1443</v>
      </c>
      <c r="H1481" s="175" t="s">
        <v>10377</v>
      </c>
    </row>
    <row r="1482" spans="1:8" s="175" customFormat="1" x14ac:dyDescent="0.2">
      <c r="A1482" s="175" t="s">
        <v>17261</v>
      </c>
      <c r="B1482" s="175" t="s">
        <v>19655</v>
      </c>
      <c r="C1482" s="175" t="s">
        <v>19656</v>
      </c>
      <c r="D1482" s="175" t="s">
        <v>10116</v>
      </c>
      <c r="E1482" s="175" t="s">
        <v>27</v>
      </c>
      <c r="F1482" s="175" t="s">
        <v>1808</v>
      </c>
      <c r="H1482" s="175" t="s">
        <v>10381</v>
      </c>
    </row>
    <row r="1483" spans="1:8" s="175" customFormat="1" x14ac:dyDescent="0.2">
      <c r="A1483" s="175" t="s">
        <v>17261</v>
      </c>
      <c r="B1483" s="175" t="s">
        <v>19657</v>
      </c>
      <c r="C1483" s="175" t="s">
        <v>40</v>
      </c>
      <c r="D1483" s="175" t="s">
        <v>10116</v>
      </c>
      <c r="E1483" s="175" t="s">
        <v>27</v>
      </c>
      <c r="F1483" s="175" t="s">
        <v>1816</v>
      </c>
      <c r="H1483" s="175" t="s">
        <v>10385</v>
      </c>
    </row>
    <row r="1484" spans="1:8" s="175" customFormat="1" x14ac:dyDescent="0.2">
      <c r="A1484" s="175" t="s">
        <v>17261</v>
      </c>
      <c r="B1484" s="175" t="s">
        <v>19658</v>
      </c>
      <c r="C1484" s="175" t="s">
        <v>18875</v>
      </c>
      <c r="D1484" s="175" t="s">
        <v>10116</v>
      </c>
      <c r="E1484" s="175" t="s">
        <v>27</v>
      </c>
      <c r="F1484" s="175" t="s">
        <v>1563</v>
      </c>
      <c r="H1484" s="175" t="s">
        <v>10387</v>
      </c>
    </row>
    <row r="1485" spans="1:8" s="175" customFormat="1" x14ac:dyDescent="0.2">
      <c r="A1485" s="175" t="s">
        <v>17261</v>
      </c>
      <c r="B1485" s="175" t="s">
        <v>19659</v>
      </c>
      <c r="C1485" s="175" t="s">
        <v>19660</v>
      </c>
      <c r="D1485" s="175" t="s">
        <v>10116</v>
      </c>
      <c r="E1485" s="175" t="s">
        <v>27</v>
      </c>
      <c r="F1485" s="175" t="s">
        <v>1833</v>
      </c>
      <c r="H1485" s="175" t="s">
        <v>10391</v>
      </c>
    </row>
    <row r="1486" spans="1:8" s="175" customFormat="1" x14ac:dyDescent="0.2">
      <c r="A1486" s="175" t="s">
        <v>17261</v>
      </c>
      <c r="B1486" s="175" t="s">
        <v>19661</v>
      </c>
      <c r="C1486" s="175" t="s">
        <v>19662</v>
      </c>
      <c r="D1486" s="175" t="s">
        <v>10116</v>
      </c>
      <c r="E1486" s="175" t="s">
        <v>27</v>
      </c>
      <c r="F1486" s="175" t="s">
        <v>1845</v>
      </c>
      <c r="H1486" s="175" t="s">
        <v>10395</v>
      </c>
    </row>
    <row r="1487" spans="1:8" s="175" customFormat="1" x14ac:dyDescent="0.2">
      <c r="A1487" s="175" t="s">
        <v>17261</v>
      </c>
      <c r="B1487" s="175" t="s">
        <v>19663</v>
      </c>
      <c r="C1487" s="175" t="s">
        <v>17409</v>
      </c>
      <c r="D1487" s="175" t="s">
        <v>10116</v>
      </c>
      <c r="E1487" s="175" t="s">
        <v>27</v>
      </c>
      <c r="F1487" s="175" t="s">
        <v>1436</v>
      </c>
      <c r="H1487" s="175" t="s">
        <v>10399</v>
      </c>
    </row>
    <row r="1488" spans="1:8" s="175" customFormat="1" x14ac:dyDescent="0.2">
      <c r="A1488" s="175" t="s">
        <v>17261</v>
      </c>
      <c r="B1488" s="175" t="s">
        <v>19664</v>
      </c>
      <c r="C1488" s="175" t="s">
        <v>19665</v>
      </c>
      <c r="D1488" s="175" t="s">
        <v>10116</v>
      </c>
      <c r="E1488" s="175" t="s">
        <v>27</v>
      </c>
      <c r="F1488" s="175" t="s">
        <v>1867</v>
      </c>
      <c r="H1488" s="175" t="s">
        <v>10403</v>
      </c>
    </row>
    <row r="1489" spans="1:8" s="175" customFormat="1" x14ac:dyDescent="0.2">
      <c r="A1489" s="175" t="s">
        <v>17261</v>
      </c>
      <c r="B1489" s="175" t="s">
        <v>19666</v>
      </c>
      <c r="C1489" s="175" t="s">
        <v>19667</v>
      </c>
      <c r="D1489" s="175" t="s">
        <v>10116</v>
      </c>
      <c r="E1489" s="175" t="s">
        <v>27</v>
      </c>
      <c r="F1489" s="175" t="s">
        <v>1741</v>
      </c>
      <c r="H1489" s="175" t="s">
        <v>10407</v>
      </c>
    </row>
    <row r="1490" spans="1:8" s="175" customFormat="1" x14ac:dyDescent="0.2">
      <c r="A1490" s="175" t="s">
        <v>17261</v>
      </c>
      <c r="B1490" s="175" t="s">
        <v>19668</v>
      </c>
      <c r="C1490" s="175" t="s">
        <v>17413</v>
      </c>
      <c r="D1490" s="175" t="s">
        <v>10116</v>
      </c>
      <c r="E1490" s="175" t="s">
        <v>27</v>
      </c>
      <c r="F1490" s="175" t="s">
        <v>1475</v>
      </c>
      <c r="H1490" s="175" t="s">
        <v>10411</v>
      </c>
    </row>
    <row r="1491" spans="1:8" s="175" customFormat="1" x14ac:dyDescent="0.2">
      <c r="A1491" s="175" t="s">
        <v>17261</v>
      </c>
      <c r="B1491" s="175" t="s">
        <v>19669</v>
      </c>
      <c r="C1491" s="175" t="s">
        <v>19670</v>
      </c>
      <c r="D1491" s="175" t="s">
        <v>10116</v>
      </c>
      <c r="E1491" s="175" t="s">
        <v>27</v>
      </c>
      <c r="F1491" s="175" t="s">
        <v>655</v>
      </c>
      <c r="H1491" s="175" t="s">
        <v>10413</v>
      </c>
    </row>
    <row r="1492" spans="1:8" s="175" customFormat="1" x14ac:dyDescent="0.2">
      <c r="A1492" s="175" t="s">
        <v>17261</v>
      </c>
      <c r="B1492" s="175" t="s">
        <v>19671</v>
      </c>
      <c r="C1492" s="175" t="s">
        <v>17531</v>
      </c>
      <c r="D1492" s="175" t="s">
        <v>10116</v>
      </c>
      <c r="E1492" s="175" t="s">
        <v>27</v>
      </c>
      <c r="F1492" s="175" t="s">
        <v>945</v>
      </c>
      <c r="H1492" s="175" t="s">
        <v>10417</v>
      </c>
    </row>
    <row r="1493" spans="1:8" s="175" customFormat="1" x14ac:dyDescent="0.2">
      <c r="A1493" s="175" t="s">
        <v>17261</v>
      </c>
      <c r="B1493" s="175" t="s">
        <v>19672</v>
      </c>
      <c r="C1493" s="175" t="s">
        <v>17537</v>
      </c>
      <c r="D1493" s="175" t="s">
        <v>10116</v>
      </c>
      <c r="E1493" s="175" t="s">
        <v>27</v>
      </c>
      <c r="F1493" s="175" t="s">
        <v>1599</v>
      </c>
      <c r="H1493" s="175" t="s">
        <v>10421</v>
      </c>
    </row>
    <row r="1494" spans="1:8" s="175" customFormat="1" x14ac:dyDescent="0.2">
      <c r="A1494" s="175" t="s">
        <v>17261</v>
      </c>
      <c r="B1494" s="175" t="s">
        <v>19673</v>
      </c>
      <c r="C1494" s="175" t="s">
        <v>17958</v>
      </c>
      <c r="D1494" s="175" t="s">
        <v>10116</v>
      </c>
      <c r="E1494" s="175" t="s">
        <v>27</v>
      </c>
      <c r="F1494" s="175" t="s">
        <v>1238</v>
      </c>
      <c r="H1494" s="175" t="s">
        <v>10425</v>
      </c>
    </row>
    <row r="1495" spans="1:8" s="175" customFormat="1" x14ac:dyDescent="0.2">
      <c r="A1495" s="175" t="s">
        <v>17261</v>
      </c>
      <c r="B1495" s="175" t="s">
        <v>19674</v>
      </c>
      <c r="C1495" s="175" t="s">
        <v>19675</v>
      </c>
      <c r="D1495" s="175" t="s">
        <v>10116</v>
      </c>
      <c r="E1495" s="175" t="s">
        <v>27</v>
      </c>
      <c r="F1495" s="175" t="s">
        <v>1927</v>
      </c>
      <c r="H1495" s="175" t="s">
        <v>10429</v>
      </c>
    </row>
    <row r="1496" spans="1:8" s="175" customFormat="1" x14ac:dyDescent="0.2">
      <c r="A1496" s="175" t="s">
        <v>17261</v>
      </c>
      <c r="B1496" s="175" t="s">
        <v>19676</v>
      </c>
      <c r="C1496" s="175" t="s">
        <v>17415</v>
      </c>
      <c r="D1496" s="175" t="s">
        <v>10116</v>
      </c>
      <c r="E1496" s="175" t="s">
        <v>27</v>
      </c>
      <c r="F1496" s="175" t="s">
        <v>1282</v>
      </c>
      <c r="H1496" s="175" t="s">
        <v>10433</v>
      </c>
    </row>
    <row r="1497" spans="1:8" s="175" customFormat="1" x14ac:dyDescent="0.2">
      <c r="A1497" s="175" t="s">
        <v>17261</v>
      </c>
      <c r="B1497" s="175" t="s">
        <v>19677</v>
      </c>
      <c r="C1497" s="175" t="s">
        <v>19678</v>
      </c>
      <c r="D1497" s="175" t="s">
        <v>10116</v>
      </c>
      <c r="E1497" s="175" t="s">
        <v>27</v>
      </c>
      <c r="F1497" s="175" t="s">
        <v>1938</v>
      </c>
      <c r="H1497" s="175" t="s">
        <v>10435</v>
      </c>
    </row>
    <row r="1498" spans="1:8" s="175" customFormat="1" x14ac:dyDescent="0.2">
      <c r="A1498" s="175" t="s">
        <v>17261</v>
      </c>
      <c r="B1498" s="175" t="s">
        <v>19679</v>
      </c>
      <c r="C1498" s="175" t="s">
        <v>19680</v>
      </c>
      <c r="D1498" s="175" t="s">
        <v>10116</v>
      </c>
      <c r="E1498" s="175" t="s">
        <v>27</v>
      </c>
      <c r="F1498" s="175" t="s">
        <v>1944</v>
      </c>
      <c r="H1498" s="175" t="s">
        <v>10439</v>
      </c>
    </row>
    <row r="1499" spans="1:8" s="175" customFormat="1" x14ac:dyDescent="0.2">
      <c r="A1499" s="175" t="s">
        <v>17261</v>
      </c>
      <c r="B1499" s="175" t="s">
        <v>19681</v>
      </c>
      <c r="C1499" s="175" t="s">
        <v>18727</v>
      </c>
      <c r="D1499" s="175" t="s">
        <v>10116</v>
      </c>
      <c r="E1499" s="175" t="s">
        <v>27</v>
      </c>
      <c r="F1499" s="175" t="s">
        <v>1737</v>
      </c>
      <c r="H1499" s="175" t="s">
        <v>10443</v>
      </c>
    </row>
    <row r="1500" spans="1:8" s="175" customFormat="1" x14ac:dyDescent="0.2">
      <c r="A1500" s="175" t="s">
        <v>17261</v>
      </c>
      <c r="B1500" s="175" t="s">
        <v>19682</v>
      </c>
      <c r="C1500" s="175" t="s">
        <v>19683</v>
      </c>
      <c r="D1500" s="175" t="s">
        <v>10116</v>
      </c>
      <c r="E1500" s="175" t="s">
        <v>27</v>
      </c>
      <c r="F1500" s="175" t="s">
        <v>1951</v>
      </c>
      <c r="H1500" s="175" t="s">
        <v>10445</v>
      </c>
    </row>
    <row r="1501" spans="1:8" s="175" customFormat="1" x14ac:dyDescent="0.2">
      <c r="A1501" s="175" t="s">
        <v>17261</v>
      </c>
      <c r="B1501" s="175" t="s">
        <v>19684</v>
      </c>
      <c r="C1501" s="175" t="s">
        <v>17419</v>
      </c>
      <c r="D1501" s="175" t="s">
        <v>10116</v>
      </c>
      <c r="E1501" s="175" t="s">
        <v>27</v>
      </c>
      <c r="F1501" s="175" t="s">
        <v>1569</v>
      </c>
      <c r="H1501" s="175" t="s">
        <v>10449</v>
      </c>
    </row>
    <row r="1502" spans="1:8" s="175" customFormat="1" x14ac:dyDescent="0.2">
      <c r="A1502" s="175" t="s">
        <v>17261</v>
      </c>
      <c r="B1502" s="175" t="s">
        <v>19685</v>
      </c>
      <c r="C1502" s="175" t="s">
        <v>19686</v>
      </c>
      <c r="D1502" s="175" t="s">
        <v>10116</v>
      </c>
      <c r="E1502" s="175" t="s">
        <v>27</v>
      </c>
      <c r="F1502" s="175" t="s">
        <v>1962</v>
      </c>
      <c r="H1502" s="175" t="s">
        <v>10453</v>
      </c>
    </row>
    <row r="1503" spans="1:8" s="175" customFormat="1" x14ac:dyDescent="0.2">
      <c r="A1503" s="175" t="s">
        <v>17261</v>
      </c>
      <c r="B1503" s="175" t="s">
        <v>19687</v>
      </c>
      <c r="C1503" s="175" t="s">
        <v>19688</v>
      </c>
      <c r="D1503" s="175" t="s">
        <v>10116</v>
      </c>
      <c r="E1503" s="175" t="s">
        <v>27</v>
      </c>
      <c r="F1503" s="175" t="s">
        <v>1967</v>
      </c>
      <c r="H1503" s="175" t="s">
        <v>10457</v>
      </c>
    </row>
    <row r="1504" spans="1:8" s="175" customFormat="1" x14ac:dyDescent="0.2">
      <c r="A1504" s="175" t="s">
        <v>17261</v>
      </c>
      <c r="B1504" s="175" t="s">
        <v>19689</v>
      </c>
      <c r="C1504" s="175" t="s">
        <v>19529</v>
      </c>
      <c r="D1504" s="175" t="s">
        <v>10116</v>
      </c>
      <c r="E1504" s="175" t="s">
        <v>27</v>
      </c>
      <c r="F1504" s="175" t="s">
        <v>1739</v>
      </c>
      <c r="H1504" s="175" t="s">
        <v>10459</v>
      </c>
    </row>
    <row r="1505" spans="1:8" s="175" customFormat="1" x14ac:dyDescent="0.2">
      <c r="A1505" s="175" t="s">
        <v>17261</v>
      </c>
      <c r="B1505" s="175" t="s">
        <v>19690</v>
      </c>
      <c r="C1505" s="175" t="s">
        <v>17542</v>
      </c>
      <c r="D1505" s="175" t="s">
        <v>10116</v>
      </c>
      <c r="E1505" s="175" t="s">
        <v>27</v>
      </c>
      <c r="F1505" s="175" t="s">
        <v>1646</v>
      </c>
      <c r="H1505" s="175" t="s">
        <v>10463</v>
      </c>
    </row>
    <row r="1506" spans="1:8" s="175" customFormat="1" x14ac:dyDescent="0.2">
      <c r="A1506" s="175" t="s">
        <v>17261</v>
      </c>
      <c r="B1506" s="175" t="s">
        <v>19691</v>
      </c>
      <c r="C1506" s="175" t="s">
        <v>18609</v>
      </c>
      <c r="D1506" s="175" t="s">
        <v>10116</v>
      </c>
      <c r="E1506" s="175" t="s">
        <v>27</v>
      </c>
      <c r="F1506" s="175" t="s">
        <v>1409</v>
      </c>
      <c r="H1506" s="175" t="s">
        <v>10467</v>
      </c>
    </row>
    <row r="1507" spans="1:8" s="175" customFormat="1" x14ac:dyDescent="0.2">
      <c r="A1507" s="175" t="s">
        <v>17261</v>
      </c>
      <c r="B1507" s="175" t="s">
        <v>19692</v>
      </c>
      <c r="C1507" s="175" t="s">
        <v>19693</v>
      </c>
      <c r="D1507" s="175" t="s">
        <v>10116</v>
      </c>
      <c r="E1507" s="175" t="s">
        <v>27</v>
      </c>
      <c r="F1507" s="175" t="s">
        <v>1893</v>
      </c>
      <c r="H1507" s="175" t="s">
        <v>10471</v>
      </c>
    </row>
    <row r="1508" spans="1:8" s="175" customFormat="1" x14ac:dyDescent="0.2">
      <c r="A1508" s="175" t="s">
        <v>17261</v>
      </c>
      <c r="B1508" s="175" t="s">
        <v>19694</v>
      </c>
      <c r="C1508" s="175" t="s">
        <v>17544</v>
      </c>
      <c r="D1508" s="175" t="s">
        <v>10116</v>
      </c>
      <c r="E1508" s="175" t="s">
        <v>27</v>
      </c>
      <c r="F1508" s="175" t="s">
        <v>1636</v>
      </c>
      <c r="H1508" s="175" t="s">
        <v>10475</v>
      </c>
    </row>
    <row r="1509" spans="1:8" s="175" customFormat="1" x14ac:dyDescent="0.2">
      <c r="A1509" s="175" t="s">
        <v>17261</v>
      </c>
      <c r="B1509" s="175" t="s">
        <v>19695</v>
      </c>
      <c r="C1509" s="175" t="s">
        <v>19696</v>
      </c>
      <c r="D1509" s="175" t="s">
        <v>10116</v>
      </c>
      <c r="E1509" s="175" t="s">
        <v>27</v>
      </c>
      <c r="F1509" s="175" t="s">
        <v>1994</v>
      </c>
      <c r="H1509" s="175" t="s">
        <v>10479</v>
      </c>
    </row>
    <row r="1510" spans="1:8" s="175" customFormat="1" x14ac:dyDescent="0.2">
      <c r="A1510" s="175" t="s">
        <v>17261</v>
      </c>
      <c r="B1510" s="175" t="s">
        <v>19697</v>
      </c>
      <c r="C1510" s="175" t="s">
        <v>17421</v>
      </c>
      <c r="D1510" s="175" t="s">
        <v>10116</v>
      </c>
      <c r="E1510" s="175" t="s">
        <v>27</v>
      </c>
      <c r="F1510" s="175" t="s">
        <v>1584</v>
      </c>
      <c r="H1510" s="175" t="s">
        <v>10483</v>
      </c>
    </row>
    <row r="1511" spans="1:8" s="175" customFormat="1" x14ac:dyDescent="0.2">
      <c r="A1511" s="175" t="s">
        <v>17261</v>
      </c>
      <c r="B1511" s="175" t="s">
        <v>19698</v>
      </c>
      <c r="C1511" s="175" t="s">
        <v>19699</v>
      </c>
      <c r="D1511" s="175" t="s">
        <v>10116</v>
      </c>
      <c r="E1511" s="175" t="s">
        <v>27</v>
      </c>
      <c r="F1511" s="175" t="s">
        <v>2002</v>
      </c>
      <c r="H1511" s="175" t="s">
        <v>10487</v>
      </c>
    </row>
    <row r="1512" spans="1:8" s="175" customFormat="1" x14ac:dyDescent="0.2">
      <c r="A1512" s="175" t="s">
        <v>17261</v>
      </c>
      <c r="B1512" s="175" t="s">
        <v>19700</v>
      </c>
      <c r="C1512" s="175" t="s">
        <v>17554</v>
      </c>
      <c r="D1512" s="175" t="s">
        <v>10116</v>
      </c>
      <c r="E1512" s="175" t="s">
        <v>27</v>
      </c>
      <c r="F1512" s="175" t="s">
        <v>1703</v>
      </c>
      <c r="H1512" s="175" t="s">
        <v>10491</v>
      </c>
    </row>
    <row r="1513" spans="1:8" s="175" customFormat="1" x14ac:dyDescent="0.2">
      <c r="A1513" s="175" t="s">
        <v>17261</v>
      </c>
      <c r="B1513" s="175" t="s">
        <v>19701</v>
      </c>
      <c r="C1513" s="175" t="s">
        <v>18741</v>
      </c>
      <c r="D1513" s="175" t="s">
        <v>10116</v>
      </c>
      <c r="E1513" s="175" t="s">
        <v>27</v>
      </c>
      <c r="F1513" s="175" t="s">
        <v>444</v>
      </c>
      <c r="H1513" s="175" t="s">
        <v>10495</v>
      </c>
    </row>
    <row r="1514" spans="1:8" s="175" customFormat="1" x14ac:dyDescent="0.2">
      <c r="A1514" s="175" t="s">
        <v>17261</v>
      </c>
      <c r="B1514" s="175" t="s">
        <v>19702</v>
      </c>
      <c r="C1514" s="175" t="s">
        <v>19703</v>
      </c>
      <c r="D1514" s="175" t="s">
        <v>10116</v>
      </c>
      <c r="E1514" s="175" t="s">
        <v>27</v>
      </c>
      <c r="F1514" s="175" t="s">
        <v>2014</v>
      </c>
      <c r="H1514" s="175" t="s">
        <v>10499</v>
      </c>
    </row>
    <row r="1515" spans="1:8" s="175" customFormat="1" x14ac:dyDescent="0.2">
      <c r="A1515" s="175" t="s">
        <v>17261</v>
      </c>
      <c r="B1515" s="175" t="s">
        <v>19704</v>
      </c>
      <c r="C1515" s="175" t="s">
        <v>47</v>
      </c>
      <c r="D1515" s="175" t="s">
        <v>10116</v>
      </c>
      <c r="E1515" s="175" t="s">
        <v>27</v>
      </c>
      <c r="F1515" s="175" t="s">
        <v>1754</v>
      </c>
      <c r="H1515" s="175" t="s">
        <v>10503</v>
      </c>
    </row>
    <row r="1516" spans="1:8" s="175" customFormat="1" x14ac:dyDescent="0.2">
      <c r="A1516" s="175" t="s">
        <v>17261</v>
      </c>
      <c r="B1516" s="175" t="s">
        <v>19705</v>
      </c>
      <c r="C1516" s="175" t="s">
        <v>19706</v>
      </c>
      <c r="D1516" s="175" t="s">
        <v>10116</v>
      </c>
      <c r="E1516" s="175" t="s">
        <v>27</v>
      </c>
      <c r="F1516" s="175" t="s">
        <v>1661</v>
      </c>
      <c r="H1516" s="175" t="s">
        <v>10507</v>
      </c>
    </row>
    <row r="1517" spans="1:8" s="175" customFormat="1" x14ac:dyDescent="0.2">
      <c r="A1517" s="175" t="s">
        <v>17261</v>
      </c>
      <c r="B1517" s="175" t="s">
        <v>19707</v>
      </c>
      <c r="C1517" s="175" t="s">
        <v>18231</v>
      </c>
      <c r="D1517" s="175" t="s">
        <v>10116</v>
      </c>
      <c r="E1517" s="175" t="s">
        <v>27</v>
      </c>
      <c r="F1517" s="175" t="s">
        <v>783</v>
      </c>
      <c r="H1517" s="175" t="s">
        <v>10509</v>
      </c>
    </row>
    <row r="1518" spans="1:8" s="175" customFormat="1" x14ac:dyDescent="0.2">
      <c r="A1518" s="175" t="s">
        <v>17261</v>
      </c>
      <c r="B1518" s="175" t="s">
        <v>19708</v>
      </c>
      <c r="C1518" s="175" t="s">
        <v>52</v>
      </c>
      <c r="D1518" s="175" t="s">
        <v>10116</v>
      </c>
      <c r="E1518" s="175" t="s">
        <v>27</v>
      </c>
      <c r="F1518" s="175" t="s">
        <v>271</v>
      </c>
      <c r="H1518" s="175" t="s">
        <v>10513</v>
      </c>
    </row>
    <row r="1519" spans="1:8" s="175" customFormat="1" x14ac:dyDescent="0.2">
      <c r="A1519" s="175" t="s">
        <v>17261</v>
      </c>
      <c r="B1519" s="175" t="s">
        <v>19709</v>
      </c>
      <c r="C1519" s="175" t="s">
        <v>18234</v>
      </c>
      <c r="D1519" s="175" t="s">
        <v>10116</v>
      </c>
      <c r="E1519" s="175" t="s">
        <v>27</v>
      </c>
      <c r="F1519" s="175" t="s">
        <v>975</v>
      </c>
      <c r="H1519" s="175" t="s">
        <v>10517</v>
      </c>
    </row>
    <row r="1520" spans="1:8" s="175" customFormat="1" x14ac:dyDescent="0.2">
      <c r="A1520" s="175" t="s">
        <v>17261</v>
      </c>
      <c r="B1520" s="175" t="s">
        <v>19710</v>
      </c>
      <c r="C1520" s="175" t="s">
        <v>18236</v>
      </c>
      <c r="D1520" s="175" t="s">
        <v>10116</v>
      </c>
      <c r="E1520" s="175" t="s">
        <v>27</v>
      </c>
      <c r="F1520" s="175" t="s">
        <v>1458</v>
      </c>
      <c r="H1520" s="175" t="s">
        <v>10519</v>
      </c>
    </row>
    <row r="1521" spans="1:8" s="175" customFormat="1" x14ac:dyDescent="0.2">
      <c r="A1521" s="175" t="s">
        <v>17261</v>
      </c>
      <c r="B1521" s="175" t="s">
        <v>19711</v>
      </c>
      <c r="C1521" s="175" t="s">
        <v>18248</v>
      </c>
      <c r="D1521" s="175" t="s">
        <v>10116</v>
      </c>
      <c r="E1521" s="175" t="s">
        <v>27</v>
      </c>
      <c r="F1521" s="175" t="s">
        <v>1979</v>
      </c>
      <c r="H1521" s="175" t="s">
        <v>10523</v>
      </c>
    </row>
    <row r="1522" spans="1:8" s="175" customFormat="1" x14ac:dyDescent="0.2">
      <c r="A1522" s="175" t="s">
        <v>17261</v>
      </c>
      <c r="B1522" s="175" t="s">
        <v>19712</v>
      </c>
      <c r="C1522" s="175" t="s">
        <v>18407</v>
      </c>
      <c r="D1522" s="175" t="s">
        <v>10116</v>
      </c>
      <c r="E1522" s="175" t="s">
        <v>27</v>
      </c>
      <c r="F1522" s="175" t="s">
        <v>1918</v>
      </c>
      <c r="H1522" s="175" t="s">
        <v>10527</v>
      </c>
    </row>
    <row r="1523" spans="1:8" s="175" customFormat="1" x14ac:dyDescent="0.2">
      <c r="A1523" s="175" t="s">
        <v>17261</v>
      </c>
      <c r="B1523" s="175" t="s">
        <v>19713</v>
      </c>
      <c r="C1523" s="175" t="s">
        <v>2040</v>
      </c>
      <c r="D1523" s="175" t="s">
        <v>10116</v>
      </c>
      <c r="E1523" s="175" t="s">
        <v>27</v>
      </c>
      <c r="F1523" s="175" t="s">
        <v>2040</v>
      </c>
      <c r="H1523" s="175" t="s">
        <v>10529</v>
      </c>
    </row>
    <row r="1524" spans="1:8" s="175" customFormat="1" x14ac:dyDescent="0.2">
      <c r="A1524" s="175" t="s">
        <v>17261</v>
      </c>
      <c r="B1524" s="175" t="s">
        <v>19714</v>
      </c>
      <c r="C1524" s="175" t="s">
        <v>86</v>
      </c>
      <c r="D1524" s="175" t="s">
        <v>17002</v>
      </c>
      <c r="E1524" s="175" t="s">
        <v>37</v>
      </c>
      <c r="F1524" s="175" t="s">
        <v>86</v>
      </c>
      <c r="H1524" s="175" t="s">
        <v>19715</v>
      </c>
    </row>
    <row r="1525" spans="1:8" s="175" customFormat="1" x14ac:dyDescent="0.2">
      <c r="A1525" s="175" t="s">
        <v>17261</v>
      </c>
      <c r="B1525" s="175" t="s">
        <v>19716</v>
      </c>
      <c r="C1525" s="175" t="s">
        <v>127</v>
      </c>
      <c r="D1525" s="175" t="s">
        <v>17002</v>
      </c>
      <c r="E1525" s="175" t="s">
        <v>37</v>
      </c>
      <c r="F1525" s="175" t="s">
        <v>127</v>
      </c>
      <c r="H1525" s="175" t="s">
        <v>19717</v>
      </c>
    </row>
    <row r="1526" spans="1:8" s="175" customFormat="1" x14ac:dyDescent="0.2">
      <c r="A1526" s="175" t="s">
        <v>17261</v>
      </c>
      <c r="B1526" s="175" t="s">
        <v>19718</v>
      </c>
      <c r="C1526" s="175" t="s">
        <v>176</v>
      </c>
      <c r="D1526" s="175" t="s">
        <v>17002</v>
      </c>
      <c r="E1526" s="175" t="s">
        <v>37</v>
      </c>
      <c r="F1526" s="175" t="s">
        <v>176</v>
      </c>
      <c r="H1526" s="175" t="s">
        <v>19719</v>
      </c>
    </row>
    <row r="1527" spans="1:8" s="175" customFormat="1" x14ac:dyDescent="0.2">
      <c r="A1527" s="175" t="s">
        <v>17261</v>
      </c>
      <c r="B1527" s="175" t="s">
        <v>19720</v>
      </c>
      <c r="C1527" s="175" t="s">
        <v>223</v>
      </c>
      <c r="D1527" s="175" t="s">
        <v>17002</v>
      </c>
      <c r="E1527" s="175" t="s">
        <v>37</v>
      </c>
      <c r="F1527" s="175" t="s">
        <v>223</v>
      </c>
      <c r="H1527" s="175" t="s">
        <v>19721</v>
      </c>
    </row>
    <row r="1528" spans="1:8" s="175" customFormat="1" x14ac:dyDescent="0.2">
      <c r="A1528" s="175" t="s">
        <v>17261</v>
      </c>
      <c r="B1528" s="175" t="s">
        <v>19722</v>
      </c>
      <c r="C1528" s="175" t="s">
        <v>17721</v>
      </c>
      <c r="D1528" s="175" t="s">
        <v>9800</v>
      </c>
      <c r="E1528" s="175" t="s">
        <v>26</v>
      </c>
      <c r="F1528" s="175" t="s">
        <v>64</v>
      </c>
      <c r="H1528" s="175" t="s">
        <v>9801</v>
      </c>
    </row>
    <row r="1529" spans="1:8" s="175" customFormat="1" x14ac:dyDescent="0.2">
      <c r="A1529" s="175" t="s">
        <v>17261</v>
      </c>
      <c r="B1529" s="175" t="s">
        <v>19723</v>
      </c>
      <c r="C1529" s="175" t="s">
        <v>19724</v>
      </c>
      <c r="D1529" s="175" t="s">
        <v>9800</v>
      </c>
      <c r="E1529" s="175" t="s">
        <v>26</v>
      </c>
      <c r="F1529" s="175" t="s">
        <v>118</v>
      </c>
      <c r="H1529" s="175" t="s">
        <v>9805</v>
      </c>
    </row>
    <row r="1530" spans="1:8" s="175" customFormat="1" x14ac:dyDescent="0.2">
      <c r="A1530" s="175" t="s">
        <v>17261</v>
      </c>
      <c r="B1530" s="175" t="s">
        <v>19725</v>
      </c>
      <c r="C1530" s="175" t="s">
        <v>19726</v>
      </c>
      <c r="D1530" s="175" t="s">
        <v>9800</v>
      </c>
      <c r="E1530" s="175" t="s">
        <v>26</v>
      </c>
      <c r="F1530" s="175" t="s">
        <v>166</v>
      </c>
      <c r="H1530" s="175" t="s">
        <v>9809</v>
      </c>
    </row>
    <row r="1531" spans="1:8" s="175" customFormat="1" x14ac:dyDescent="0.2">
      <c r="A1531" s="175" t="s">
        <v>17261</v>
      </c>
      <c r="B1531" s="175" t="s">
        <v>19727</v>
      </c>
      <c r="C1531" s="175" t="s">
        <v>19728</v>
      </c>
      <c r="D1531" s="175" t="s">
        <v>9800</v>
      </c>
      <c r="E1531" s="175" t="s">
        <v>26</v>
      </c>
      <c r="F1531" s="175" t="s">
        <v>212</v>
      </c>
      <c r="H1531" s="175" t="s">
        <v>9813</v>
      </c>
    </row>
    <row r="1532" spans="1:8" s="175" customFormat="1" x14ac:dyDescent="0.2">
      <c r="A1532" s="175" t="s">
        <v>17261</v>
      </c>
      <c r="B1532" s="175" t="s">
        <v>19729</v>
      </c>
      <c r="C1532" s="175" t="s">
        <v>17443</v>
      </c>
      <c r="D1532" s="175" t="s">
        <v>9800</v>
      </c>
      <c r="E1532" s="175" t="s">
        <v>26</v>
      </c>
      <c r="F1532" s="175" t="s">
        <v>129</v>
      </c>
      <c r="H1532" s="175" t="s">
        <v>9817</v>
      </c>
    </row>
    <row r="1533" spans="1:8" s="175" customFormat="1" x14ac:dyDescent="0.2">
      <c r="A1533" s="175" t="s">
        <v>17261</v>
      </c>
      <c r="B1533" s="175" t="s">
        <v>19730</v>
      </c>
      <c r="C1533" s="175" t="s">
        <v>19731</v>
      </c>
      <c r="D1533" s="175" t="s">
        <v>9800</v>
      </c>
      <c r="E1533" s="175" t="s">
        <v>26</v>
      </c>
      <c r="F1533" s="175" t="s">
        <v>299</v>
      </c>
      <c r="H1533" s="175" t="s">
        <v>9821</v>
      </c>
    </row>
    <row r="1534" spans="1:8" s="175" customFormat="1" x14ac:dyDescent="0.2">
      <c r="A1534" s="175" t="s">
        <v>17261</v>
      </c>
      <c r="B1534" s="175" t="s">
        <v>19732</v>
      </c>
      <c r="C1534" s="175" t="s">
        <v>17319</v>
      </c>
      <c r="D1534" s="175" t="s">
        <v>9800</v>
      </c>
      <c r="E1534" s="175" t="s">
        <v>26</v>
      </c>
      <c r="F1534" s="175" t="s">
        <v>321</v>
      </c>
      <c r="H1534" s="175" t="s">
        <v>9825</v>
      </c>
    </row>
    <row r="1535" spans="1:8" s="175" customFormat="1" x14ac:dyDescent="0.2">
      <c r="A1535" s="175" t="s">
        <v>17261</v>
      </c>
      <c r="B1535" s="175" t="s">
        <v>19733</v>
      </c>
      <c r="C1535" s="175" t="s">
        <v>17450</v>
      </c>
      <c r="D1535" s="175" t="s">
        <v>9800</v>
      </c>
      <c r="E1535" s="175" t="s">
        <v>26</v>
      </c>
      <c r="F1535" s="175" t="s">
        <v>123</v>
      </c>
      <c r="H1535" s="175" t="s">
        <v>9829</v>
      </c>
    </row>
    <row r="1536" spans="1:8" s="175" customFormat="1" x14ac:dyDescent="0.2">
      <c r="A1536" s="175" t="s">
        <v>17261</v>
      </c>
      <c r="B1536" s="175" t="s">
        <v>19734</v>
      </c>
      <c r="C1536" s="175" t="s">
        <v>18289</v>
      </c>
      <c r="D1536" s="175" t="s">
        <v>9800</v>
      </c>
      <c r="E1536" s="175" t="s">
        <v>26</v>
      </c>
      <c r="F1536" s="175" t="s">
        <v>406</v>
      </c>
      <c r="H1536" s="175" t="s">
        <v>9833</v>
      </c>
    </row>
    <row r="1537" spans="1:8" s="175" customFormat="1" x14ac:dyDescent="0.2">
      <c r="A1537" s="175" t="s">
        <v>17261</v>
      </c>
      <c r="B1537" s="175" t="s">
        <v>19735</v>
      </c>
      <c r="C1537" s="175" t="s">
        <v>17327</v>
      </c>
      <c r="D1537" s="175" t="s">
        <v>9800</v>
      </c>
      <c r="E1537" s="175" t="s">
        <v>26</v>
      </c>
      <c r="F1537" s="175" t="s">
        <v>441</v>
      </c>
      <c r="H1537" s="175" t="s">
        <v>9837</v>
      </c>
    </row>
    <row r="1538" spans="1:8" s="175" customFormat="1" x14ac:dyDescent="0.2">
      <c r="A1538" s="175" t="s">
        <v>17261</v>
      </c>
      <c r="B1538" s="175" t="s">
        <v>19736</v>
      </c>
      <c r="C1538" s="175" t="s">
        <v>19737</v>
      </c>
      <c r="D1538" s="175" t="s">
        <v>9800</v>
      </c>
      <c r="E1538" s="175" t="s">
        <v>26</v>
      </c>
      <c r="F1538" s="175" t="s">
        <v>474</v>
      </c>
      <c r="H1538" s="175" t="s">
        <v>9841</v>
      </c>
    </row>
    <row r="1539" spans="1:8" s="175" customFormat="1" x14ac:dyDescent="0.2">
      <c r="A1539" s="175" t="s">
        <v>17261</v>
      </c>
      <c r="B1539" s="175" t="s">
        <v>19738</v>
      </c>
      <c r="C1539" s="175" t="s">
        <v>17329</v>
      </c>
      <c r="D1539" s="175" t="s">
        <v>9800</v>
      </c>
      <c r="E1539" s="175" t="s">
        <v>26</v>
      </c>
      <c r="F1539" s="175" t="s">
        <v>506</v>
      </c>
      <c r="H1539" s="175" t="s">
        <v>9845</v>
      </c>
    </row>
    <row r="1540" spans="1:8" s="175" customFormat="1" x14ac:dyDescent="0.2">
      <c r="A1540" s="175" t="s">
        <v>17261</v>
      </c>
      <c r="B1540" s="175" t="s">
        <v>19739</v>
      </c>
      <c r="C1540" s="175" t="s">
        <v>17331</v>
      </c>
      <c r="D1540" s="175" t="s">
        <v>9800</v>
      </c>
      <c r="E1540" s="175" t="s">
        <v>26</v>
      </c>
      <c r="F1540" s="175" t="s">
        <v>385</v>
      </c>
      <c r="H1540" s="175" t="s">
        <v>9849</v>
      </c>
    </row>
    <row r="1541" spans="1:8" s="175" customFormat="1" x14ac:dyDescent="0.2">
      <c r="A1541" s="175" t="s">
        <v>17261</v>
      </c>
      <c r="B1541" s="175" t="s">
        <v>19740</v>
      </c>
      <c r="C1541" s="175" t="s">
        <v>19741</v>
      </c>
      <c r="D1541" s="175" t="s">
        <v>9800</v>
      </c>
      <c r="E1541" s="175" t="s">
        <v>26</v>
      </c>
      <c r="F1541" s="175" t="s">
        <v>567</v>
      </c>
      <c r="H1541" s="175" t="s">
        <v>9853</v>
      </c>
    </row>
    <row r="1542" spans="1:8" s="175" customFormat="1" x14ac:dyDescent="0.2">
      <c r="A1542" s="175" t="s">
        <v>17261</v>
      </c>
      <c r="B1542" s="175" t="s">
        <v>19742</v>
      </c>
      <c r="C1542" s="175" t="s">
        <v>19743</v>
      </c>
      <c r="D1542" s="175" t="s">
        <v>9800</v>
      </c>
      <c r="E1542" s="175" t="s">
        <v>26</v>
      </c>
      <c r="F1542" s="175" t="s">
        <v>601</v>
      </c>
      <c r="H1542" s="175" t="s">
        <v>9857</v>
      </c>
    </row>
    <row r="1543" spans="1:8" s="175" customFormat="1" x14ac:dyDescent="0.2">
      <c r="A1543" s="175" t="s">
        <v>17261</v>
      </c>
      <c r="B1543" s="175" t="s">
        <v>19744</v>
      </c>
      <c r="C1543" s="175" t="s">
        <v>17343</v>
      </c>
      <c r="D1543" s="175" t="s">
        <v>9800</v>
      </c>
      <c r="E1543" s="175" t="s">
        <v>26</v>
      </c>
      <c r="F1543" s="175" t="s">
        <v>637</v>
      </c>
      <c r="H1543" s="175" t="s">
        <v>9861</v>
      </c>
    </row>
    <row r="1544" spans="1:8" s="175" customFormat="1" x14ac:dyDescent="0.2">
      <c r="A1544" s="175" t="s">
        <v>17261</v>
      </c>
      <c r="B1544" s="175" t="s">
        <v>19745</v>
      </c>
      <c r="C1544" s="175" t="s">
        <v>17886</v>
      </c>
      <c r="D1544" s="175" t="s">
        <v>9800</v>
      </c>
      <c r="E1544" s="175" t="s">
        <v>26</v>
      </c>
      <c r="F1544" s="175" t="s">
        <v>526</v>
      </c>
      <c r="H1544" s="175" t="s">
        <v>9863</v>
      </c>
    </row>
    <row r="1545" spans="1:8" s="175" customFormat="1" x14ac:dyDescent="0.2">
      <c r="A1545" s="175" t="s">
        <v>17261</v>
      </c>
      <c r="B1545" s="175" t="s">
        <v>19746</v>
      </c>
      <c r="C1545" s="175" t="s">
        <v>19747</v>
      </c>
      <c r="D1545" s="175" t="s">
        <v>9800</v>
      </c>
      <c r="E1545" s="175" t="s">
        <v>26</v>
      </c>
      <c r="F1545" s="175" t="s">
        <v>699</v>
      </c>
      <c r="H1545" s="175" t="s">
        <v>9867</v>
      </c>
    </row>
    <row r="1546" spans="1:8" s="175" customFormat="1" x14ac:dyDescent="0.2">
      <c r="A1546" s="175" t="s">
        <v>17261</v>
      </c>
      <c r="B1546" s="175" t="s">
        <v>19748</v>
      </c>
      <c r="C1546" s="175" t="s">
        <v>17363</v>
      </c>
      <c r="D1546" s="175" t="s">
        <v>9800</v>
      </c>
      <c r="E1546" s="175" t="s">
        <v>26</v>
      </c>
      <c r="F1546" s="175" t="s">
        <v>207</v>
      </c>
      <c r="H1546" s="175" t="s">
        <v>9871</v>
      </c>
    </row>
    <row r="1547" spans="1:8" s="175" customFormat="1" x14ac:dyDescent="0.2">
      <c r="A1547" s="175" t="s">
        <v>17261</v>
      </c>
      <c r="B1547" s="175" t="s">
        <v>19749</v>
      </c>
      <c r="C1547" s="175" t="s">
        <v>19750</v>
      </c>
      <c r="D1547" s="175" t="s">
        <v>9800</v>
      </c>
      <c r="E1547" s="175" t="s">
        <v>26</v>
      </c>
      <c r="F1547" s="175" t="s">
        <v>753</v>
      </c>
      <c r="H1547" s="175" t="s">
        <v>9875</v>
      </c>
    </row>
    <row r="1548" spans="1:8" s="175" customFormat="1" x14ac:dyDescent="0.2">
      <c r="A1548" s="175" t="s">
        <v>17261</v>
      </c>
      <c r="B1548" s="175" t="s">
        <v>19751</v>
      </c>
      <c r="C1548" s="175" t="s">
        <v>17367</v>
      </c>
      <c r="D1548" s="175" t="s">
        <v>9800</v>
      </c>
      <c r="E1548" s="175" t="s">
        <v>26</v>
      </c>
      <c r="F1548" s="175" t="s">
        <v>758</v>
      </c>
      <c r="H1548" s="175" t="s">
        <v>9879</v>
      </c>
    </row>
    <row r="1549" spans="1:8" s="175" customFormat="1" x14ac:dyDescent="0.2">
      <c r="A1549" s="175" t="s">
        <v>17261</v>
      </c>
      <c r="B1549" s="175" t="s">
        <v>19752</v>
      </c>
      <c r="C1549" s="175" t="s">
        <v>19753</v>
      </c>
      <c r="D1549" s="175" t="s">
        <v>9800</v>
      </c>
      <c r="E1549" s="175" t="s">
        <v>26</v>
      </c>
      <c r="F1549" s="175" t="s">
        <v>809</v>
      </c>
      <c r="H1549" s="175" t="s">
        <v>9883</v>
      </c>
    </row>
    <row r="1550" spans="1:8" s="175" customFormat="1" x14ac:dyDescent="0.2">
      <c r="A1550" s="175" t="s">
        <v>17261</v>
      </c>
      <c r="B1550" s="175" t="s">
        <v>19754</v>
      </c>
      <c r="C1550" s="175" t="s">
        <v>18103</v>
      </c>
      <c r="D1550" s="175" t="s">
        <v>9800</v>
      </c>
      <c r="E1550" s="175" t="s">
        <v>26</v>
      </c>
      <c r="F1550" s="175" t="s">
        <v>255</v>
      </c>
      <c r="H1550" s="175" t="s">
        <v>9887</v>
      </c>
    </row>
    <row r="1551" spans="1:8" s="175" customFormat="1" x14ac:dyDescent="0.2">
      <c r="A1551" s="175" t="s">
        <v>17261</v>
      </c>
      <c r="B1551" s="175" t="s">
        <v>19755</v>
      </c>
      <c r="C1551" s="175" t="s">
        <v>18323</v>
      </c>
      <c r="D1551" s="175" t="s">
        <v>9800</v>
      </c>
      <c r="E1551" s="175" t="s">
        <v>26</v>
      </c>
      <c r="F1551" s="175" t="s">
        <v>683</v>
      </c>
      <c r="H1551" s="175" t="s">
        <v>9889</v>
      </c>
    </row>
    <row r="1552" spans="1:8" s="175" customFormat="1" x14ac:dyDescent="0.2">
      <c r="A1552" s="175" t="s">
        <v>17261</v>
      </c>
      <c r="B1552" s="175" t="s">
        <v>19756</v>
      </c>
      <c r="C1552" s="175" t="s">
        <v>19757</v>
      </c>
      <c r="D1552" s="175" t="s">
        <v>9800</v>
      </c>
      <c r="E1552" s="175" t="s">
        <v>26</v>
      </c>
      <c r="F1552" s="175" t="s">
        <v>886</v>
      </c>
      <c r="H1552" s="175" t="s">
        <v>9891</v>
      </c>
    </row>
    <row r="1553" spans="1:8" s="175" customFormat="1" x14ac:dyDescent="0.2">
      <c r="A1553" s="175" t="s">
        <v>17261</v>
      </c>
      <c r="B1553" s="175" t="s">
        <v>19758</v>
      </c>
      <c r="C1553" s="175" t="s">
        <v>17916</v>
      </c>
      <c r="D1553" s="175" t="s">
        <v>9800</v>
      </c>
      <c r="E1553" s="175" t="s">
        <v>26</v>
      </c>
      <c r="F1553" s="175" t="s">
        <v>908</v>
      </c>
      <c r="H1553" s="175" t="s">
        <v>9895</v>
      </c>
    </row>
    <row r="1554" spans="1:8" s="175" customFormat="1" x14ac:dyDescent="0.2">
      <c r="A1554" s="175" t="s">
        <v>17261</v>
      </c>
      <c r="B1554" s="175" t="s">
        <v>19759</v>
      </c>
      <c r="C1554" s="175" t="s">
        <v>19760</v>
      </c>
      <c r="D1554" s="175" t="s">
        <v>9800</v>
      </c>
      <c r="E1554" s="175" t="s">
        <v>26</v>
      </c>
      <c r="F1554" s="175" t="s">
        <v>938</v>
      </c>
      <c r="H1554" s="175" t="s">
        <v>9899</v>
      </c>
    </row>
    <row r="1555" spans="1:8" s="175" customFormat="1" x14ac:dyDescent="0.2">
      <c r="A1555" s="175" t="s">
        <v>17261</v>
      </c>
      <c r="B1555" s="175" t="s">
        <v>19761</v>
      </c>
      <c r="C1555" s="175" t="s">
        <v>19762</v>
      </c>
      <c r="D1555" s="175" t="s">
        <v>9800</v>
      </c>
      <c r="E1555" s="175" t="s">
        <v>26</v>
      </c>
      <c r="F1555" s="175" t="s">
        <v>962</v>
      </c>
      <c r="H1555" s="175" t="s">
        <v>9903</v>
      </c>
    </row>
    <row r="1556" spans="1:8" s="175" customFormat="1" x14ac:dyDescent="0.2">
      <c r="A1556" s="175" t="s">
        <v>17261</v>
      </c>
      <c r="B1556" s="175" t="s">
        <v>19763</v>
      </c>
      <c r="C1556" s="175" t="s">
        <v>19764</v>
      </c>
      <c r="D1556" s="175" t="s">
        <v>9800</v>
      </c>
      <c r="E1556" s="175" t="s">
        <v>26</v>
      </c>
      <c r="F1556" s="175" t="s">
        <v>986</v>
      </c>
      <c r="H1556" s="175" t="s">
        <v>9907</v>
      </c>
    </row>
    <row r="1557" spans="1:8" s="175" customFormat="1" x14ac:dyDescent="0.2">
      <c r="A1557" s="175" t="s">
        <v>17261</v>
      </c>
      <c r="B1557" s="175" t="s">
        <v>19765</v>
      </c>
      <c r="C1557" s="175" t="s">
        <v>17375</v>
      </c>
      <c r="D1557" s="175" t="s">
        <v>9800</v>
      </c>
      <c r="E1557" s="175" t="s">
        <v>26</v>
      </c>
      <c r="F1557" s="175" t="s">
        <v>609</v>
      </c>
      <c r="H1557" s="175" t="s">
        <v>9911</v>
      </c>
    </row>
    <row r="1558" spans="1:8" s="175" customFormat="1" x14ac:dyDescent="0.2">
      <c r="A1558" s="175" t="s">
        <v>17261</v>
      </c>
      <c r="B1558" s="175" t="s">
        <v>19766</v>
      </c>
      <c r="C1558" s="175" t="s">
        <v>18118</v>
      </c>
      <c r="D1558" s="175" t="s">
        <v>9800</v>
      </c>
      <c r="E1558" s="175" t="s">
        <v>26</v>
      </c>
      <c r="F1558" s="175" t="s">
        <v>947</v>
      </c>
      <c r="H1558" s="175" t="s">
        <v>9915</v>
      </c>
    </row>
    <row r="1559" spans="1:8" s="175" customFormat="1" x14ac:dyDescent="0.2">
      <c r="A1559" s="175" t="s">
        <v>17261</v>
      </c>
      <c r="B1559" s="175" t="s">
        <v>19767</v>
      </c>
      <c r="C1559" s="175" t="s">
        <v>17377</v>
      </c>
      <c r="D1559" s="175" t="s">
        <v>9800</v>
      </c>
      <c r="E1559" s="175" t="s">
        <v>26</v>
      </c>
      <c r="F1559" s="175" t="s">
        <v>648</v>
      </c>
      <c r="H1559" s="175" t="s">
        <v>9919</v>
      </c>
    </row>
    <row r="1560" spans="1:8" s="175" customFormat="1" x14ac:dyDescent="0.2">
      <c r="A1560" s="175" t="s">
        <v>17261</v>
      </c>
      <c r="B1560" s="175" t="s">
        <v>19768</v>
      </c>
      <c r="C1560" s="175" t="s">
        <v>19769</v>
      </c>
      <c r="D1560" s="175" t="s">
        <v>9800</v>
      </c>
      <c r="E1560" s="175" t="s">
        <v>26</v>
      </c>
      <c r="F1560" s="175" t="s">
        <v>1082</v>
      </c>
      <c r="H1560" s="175" t="s">
        <v>9923</v>
      </c>
    </row>
    <row r="1561" spans="1:8" s="175" customFormat="1" x14ac:dyDescent="0.2">
      <c r="A1561" s="175" t="s">
        <v>17261</v>
      </c>
      <c r="B1561" s="175" t="s">
        <v>19770</v>
      </c>
      <c r="C1561" s="175" t="s">
        <v>18126</v>
      </c>
      <c r="D1561" s="175" t="s">
        <v>9800</v>
      </c>
      <c r="E1561" s="175" t="s">
        <v>26</v>
      </c>
      <c r="F1561" s="175" t="s">
        <v>1103</v>
      </c>
      <c r="H1561" s="175" t="s">
        <v>9927</v>
      </c>
    </row>
    <row r="1562" spans="1:8" s="175" customFormat="1" x14ac:dyDescent="0.2">
      <c r="A1562" s="175" t="s">
        <v>17261</v>
      </c>
      <c r="B1562" s="175" t="s">
        <v>19771</v>
      </c>
      <c r="C1562" s="175" t="s">
        <v>19772</v>
      </c>
      <c r="D1562" s="175" t="s">
        <v>9800</v>
      </c>
      <c r="E1562" s="175" t="s">
        <v>26</v>
      </c>
      <c r="F1562" s="175" t="s">
        <v>1125</v>
      </c>
      <c r="H1562" s="175" t="s">
        <v>9931</v>
      </c>
    </row>
    <row r="1563" spans="1:8" s="175" customFormat="1" x14ac:dyDescent="0.2">
      <c r="A1563" s="175" t="s">
        <v>17261</v>
      </c>
      <c r="B1563" s="175" t="s">
        <v>19773</v>
      </c>
      <c r="C1563" s="175" t="s">
        <v>17501</v>
      </c>
      <c r="D1563" s="175" t="s">
        <v>9800</v>
      </c>
      <c r="E1563" s="175" t="s">
        <v>26</v>
      </c>
      <c r="F1563" s="175" t="s">
        <v>1075</v>
      </c>
      <c r="H1563" s="175" t="s">
        <v>9935</v>
      </c>
    </row>
    <row r="1564" spans="1:8" s="175" customFormat="1" x14ac:dyDescent="0.2">
      <c r="A1564" s="175" t="s">
        <v>17261</v>
      </c>
      <c r="B1564" s="175" t="s">
        <v>19774</v>
      </c>
      <c r="C1564" s="175" t="s">
        <v>17379</v>
      </c>
      <c r="D1564" s="175" t="s">
        <v>9800</v>
      </c>
      <c r="E1564" s="175" t="s">
        <v>26</v>
      </c>
      <c r="F1564" s="175" t="s">
        <v>1167</v>
      </c>
      <c r="H1564" s="175" t="s">
        <v>9937</v>
      </c>
    </row>
    <row r="1565" spans="1:8" s="175" customFormat="1" x14ac:dyDescent="0.2">
      <c r="A1565" s="175" t="s">
        <v>17261</v>
      </c>
      <c r="B1565" s="175" t="s">
        <v>19775</v>
      </c>
      <c r="C1565" s="175" t="s">
        <v>17381</v>
      </c>
      <c r="D1565" s="175" t="s">
        <v>9800</v>
      </c>
      <c r="E1565" s="175" t="s">
        <v>26</v>
      </c>
      <c r="F1565" s="175" t="s">
        <v>1190</v>
      </c>
      <c r="H1565" s="175" t="s">
        <v>9941</v>
      </c>
    </row>
    <row r="1566" spans="1:8" s="175" customFormat="1" x14ac:dyDescent="0.2">
      <c r="A1566" s="175" t="s">
        <v>17261</v>
      </c>
      <c r="B1566" s="175" t="s">
        <v>19776</v>
      </c>
      <c r="C1566" s="175" t="s">
        <v>17383</v>
      </c>
      <c r="D1566" s="175" t="s">
        <v>9800</v>
      </c>
      <c r="E1566" s="175" t="s">
        <v>26</v>
      </c>
      <c r="F1566" s="175" t="s">
        <v>1175</v>
      </c>
      <c r="H1566" s="175" t="s">
        <v>9945</v>
      </c>
    </row>
    <row r="1567" spans="1:8" s="175" customFormat="1" x14ac:dyDescent="0.2">
      <c r="A1567" s="175" t="s">
        <v>17261</v>
      </c>
      <c r="B1567" s="175" t="s">
        <v>19777</v>
      </c>
      <c r="C1567" s="175" t="s">
        <v>19778</v>
      </c>
      <c r="D1567" s="175" t="s">
        <v>9800</v>
      </c>
      <c r="E1567" s="175" t="s">
        <v>26</v>
      </c>
      <c r="F1567" s="175" t="s">
        <v>1235</v>
      </c>
      <c r="H1567" s="175" t="s">
        <v>9949</v>
      </c>
    </row>
    <row r="1568" spans="1:8" s="175" customFormat="1" x14ac:dyDescent="0.2">
      <c r="A1568" s="175" t="s">
        <v>17261</v>
      </c>
      <c r="B1568" s="175" t="s">
        <v>19779</v>
      </c>
      <c r="C1568" s="175" t="s">
        <v>17385</v>
      </c>
      <c r="D1568" s="175" t="s">
        <v>9800</v>
      </c>
      <c r="E1568" s="175" t="s">
        <v>26</v>
      </c>
      <c r="F1568" s="175" t="s">
        <v>1040</v>
      </c>
      <c r="H1568" s="175" t="s">
        <v>9953</v>
      </c>
    </row>
    <row r="1569" spans="1:8" s="175" customFormat="1" x14ac:dyDescent="0.2">
      <c r="A1569" s="175" t="s">
        <v>17261</v>
      </c>
      <c r="B1569" s="175" t="s">
        <v>19780</v>
      </c>
      <c r="C1569" s="175" t="s">
        <v>19781</v>
      </c>
      <c r="D1569" s="175" t="s">
        <v>9800</v>
      </c>
      <c r="E1569" s="175" t="s">
        <v>26</v>
      </c>
      <c r="F1569" s="175" t="s">
        <v>1273</v>
      </c>
      <c r="H1569" s="175" t="s">
        <v>9957</v>
      </c>
    </row>
    <row r="1570" spans="1:8" s="175" customFormat="1" x14ac:dyDescent="0.2">
      <c r="A1570" s="175" t="s">
        <v>17261</v>
      </c>
      <c r="B1570" s="175" t="s">
        <v>19782</v>
      </c>
      <c r="C1570" s="175" t="s">
        <v>17505</v>
      </c>
      <c r="D1570" s="175" t="s">
        <v>9800</v>
      </c>
      <c r="E1570" s="175" t="s">
        <v>26</v>
      </c>
      <c r="F1570" s="175" t="s">
        <v>365</v>
      </c>
      <c r="H1570" s="175" t="s">
        <v>9961</v>
      </c>
    </row>
    <row r="1571" spans="1:8" s="175" customFormat="1" x14ac:dyDescent="0.2">
      <c r="A1571" s="175" t="s">
        <v>17261</v>
      </c>
      <c r="B1571" s="175" t="s">
        <v>19783</v>
      </c>
      <c r="C1571" s="175" t="s">
        <v>17389</v>
      </c>
      <c r="D1571" s="175" t="s">
        <v>9800</v>
      </c>
      <c r="E1571" s="175" t="s">
        <v>26</v>
      </c>
      <c r="F1571" s="175" t="s">
        <v>1284</v>
      </c>
      <c r="H1571" s="175" t="s">
        <v>9965</v>
      </c>
    </row>
    <row r="1572" spans="1:8" s="175" customFormat="1" x14ac:dyDescent="0.2">
      <c r="A1572" s="175" t="s">
        <v>17261</v>
      </c>
      <c r="B1572" s="175" t="s">
        <v>19784</v>
      </c>
      <c r="C1572" s="175" t="s">
        <v>17393</v>
      </c>
      <c r="D1572" s="175" t="s">
        <v>9800</v>
      </c>
      <c r="E1572" s="175" t="s">
        <v>26</v>
      </c>
      <c r="F1572" s="175" t="s">
        <v>941</v>
      </c>
      <c r="H1572" s="175" t="s">
        <v>9967</v>
      </c>
    </row>
    <row r="1573" spans="1:8" s="175" customFormat="1" x14ac:dyDescent="0.2">
      <c r="A1573" s="175" t="s">
        <v>17261</v>
      </c>
      <c r="B1573" s="175" t="s">
        <v>19785</v>
      </c>
      <c r="C1573" s="175" t="s">
        <v>17397</v>
      </c>
      <c r="D1573" s="175" t="s">
        <v>9800</v>
      </c>
      <c r="E1573" s="175" t="s">
        <v>26</v>
      </c>
      <c r="F1573" s="175" t="s">
        <v>866</v>
      </c>
      <c r="H1573" s="175" t="s">
        <v>9971</v>
      </c>
    </row>
    <row r="1574" spans="1:8" s="175" customFormat="1" x14ac:dyDescent="0.2">
      <c r="A1574" s="175" t="s">
        <v>17261</v>
      </c>
      <c r="B1574" s="175" t="s">
        <v>19786</v>
      </c>
      <c r="C1574" s="175" t="s">
        <v>17399</v>
      </c>
      <c r="D1574" s="175" t="s">
        <v>9800</v>
      </c>
      <c r="E1574" s="175" t="s">
        <v>26</v>
      </c>
      <c r="F1574" s="175" t="s">
        <v>924</v>
      </c>
      <c r="H1574" s="175" t="s">
        <v>9975</v>
      </c>
    </row>
    <row r="1575" spans="1:8" s="175" customFormat="1" x14ac:dyDescent="0.2">
      <c r="A1575" s="175" t="s">
        <v>17261</v>
      </c>
      <c r="B1575" s="175" t="s">
        <v>19787</v>
      </c>
      <c r="C1575" s="175" t="s">
        <v>17403</v>
      </c>
      <c r="D1575" s="175" t="s">
        <v>9800</v>
      </c>
      <c r="E1575" s="175" t="s">
        <v>26</v>
      </c>
      <c r="F1575" s="175" t="s">
        <v>965</v>
      </c>
      <c r="H1575" s="175" t="s">
        <v>9979</v>
      </c>
    </row>
    <row r="1576" spans="1:8" s="175" customFormat="1" x14ac:dyDescent="0.2">
      <c r="A1576" s="175" t="s">
        <v>17261</v>
      </c>
      <c r="B1576" s="175" t="s">
        <v>19788</v>
      </c>
      <c r="C1576" s="175" t="s">
        <v>17405</v>
      </c>
      <c r="D1576" s="175" t="s">
        <v>9800</v>
      </c>
      <c r="E1576" s="175" t="s">
        <v>26</v>
      </c>
      <c r="F1576" s="175" t="s">
        <v>598</v>
      </c>
      <c r="H1576" s="175" t="s">
        <v>9983</v>
      </c>
    </row>
    <row r="1577" spans="1:8" s="175" customFormat="1" x14ac:dyDescent="0.2">
      <c r="A1577" s="175" t="s">
        <v>17261</v>
      </c>
      <c r="B1577" s="175" t="s">
        <v>19789</v>
      </c>
      <c r="C1577" s="175" t="s">
        <v>19790</v>
      </c>
      <c r="D1577" s="175" t="s">
        <v>9800</v>
      </c>
      <c r="E1577" s="175" t="s">
        <v>26</v>
      </c>
      <c r="F1577" s="175" t="s">
        <v>1430</v>
      </c>
      <c r="H1577" s="175" t="s">
        <v>9987</v>
      </c>
    </row>
    <row r="1578" spans="1:8" s="175" customFormat="1" x14ac:dyDescent="0.2">
      <c r="A1578" s="175" t="s">
        <v>17261</v>
      </c>
      <c r="B1578" s="175" t="s">
        <v>19791</v>
      </c>
      <c r="C1578" s="175" t="s">
        <v>17521</v>
      </c>
      <c r="D1578" s="175" t="s">
        <v>9800</v>
      </c>
      <c r="E1578" s="175" t="s">
        <v>26</v>
      </c>
      <c r="F1578" s="175" t="s">
        <v>1443</v>
      </c>
      <c r="H1578" s="175" t="s">
        <v>9991</v>
      </c>
    </row>
    <row r="1579" spans="1:8" s="175" customFormat="1" x14ac:dyDescent="0.2">
      <c r="A1579" s="175" t="s">
        <v>17261</v>
      </c>
      <c r="B1579" s="175" t="s">
        <v>19792</v>
      </c>
      <c r="C1579" s="175" t="s">
        <v>19793</v>
      </c>
      <c r="D1579" s="175" t="s">
        <v>9800</v>
      </c>
      <c r="E1579" s="175" t="s">
        <v>26</v>
      </c>
      <c r="F1579" s="175" t="s">
        <v>1469</v>
      </c>
      <c r="H1579" s="175" t="s">
        <v>9995</v>
      </c>
    </row>
    <row r="1580" spans="1:8" s="175" customFormat="1" x14ac:dyDescent="0.2">
      <c r="A1580" s="175" t="s">
        <v>17261</v>
      </c>
      <c r="B1580" s="175" t="s">
        <v>19794</v>
      </c>
      <c r="C1580" s="175" t="s">
        <v>19795</v>
      </c>
      <c r="D1580" s="175" t="s">
        <v>9800</v>
      </c>
      <c r="E1580" s="175" t="s">
        <v>26</v>
      </c>
      <c r="F1580" s="175" t="s">
        <v>1487</v>
      </c>
      <c r="H1580" s="175" t="s">
        <v>9999</v>
      </c>
    </row>
    <row r="1581" spans="1:8" s="175" customFormat="1" x14ac:dyDescent="0.2">
      <c r="A1581" s="175" t="s">
        <v>17261</v>
      </c>
      <c r="B1581" s="175" t="s">
        <v>19796</v>
      </c>
      <c r="C1581" s="175" t="s">
        <v>19797</v>
      </c>
      <c r="D1581" s="175" t="s">
        <v>9800</v>
      </c>
      <c r="E1581" s="175" t="s">
        <v>26</v>
      </c>
      <c r="F1581" s="175" t="s">
        <v>1508</v>
      </c>
      <c r="H1581" s="175" t="s">
        <v>10003</v>
      </c>
    </row>
    <row r="1582" spans="1:8" s="175" customFormat="1" x14ac:dyDescent="0.2">
      <c r="A1582" s="175" t="s">
        <v>17261</v>
      </c>
      <c r="B1582" s="175" t="s">
        <v>19798</v>
      </c>
      <c r="C1582" s="175" t="s">
        <v>19799</v>
      </c>
      <c r="D1582" s="175" t="s">
        <v>9800</v>
      </c>
      <c r="E1582" s="175" t="s">
        <v>26</v>
      </c>
      <c r="F1582" s="175" t="s">
        <v>1529</v>
      </c>
      <c r="H1582" s="175" t="s">
        <v>10007</v>
      </c>
    </row>
    <row r="1583" spans="1:8" s="175" customFormat="1" x14ac:dyDescent="0.2">
      <c r="A1583" s="175" t="s">
        <v>17261</v>
      </c>
      <c r="B1583" s="175" t="s">
        <v>19800</v>
      </c>
      <c r="C1583" s="175" t="s">
        <v>17409</v>
      </c>
      <c r="D1583" s="175" t="s">
        <v>9800</v>
      </c>
      <c r="E1583" s="175" t="s">
        <v>26</v>
      </c>
      <c r="F1583" s="175" t="s">
        <v>1436</v>
      </c>
      <c r="H1583" s="175" t="s">
        <v>10009</v>
      </c>
    </row>
    <row r="1584" spans="1:8" s="175" customFormat="1" x14ac:dyDescent="0.2">
      <c r="A1584" s="175" t="s">
        <v>17261</v>
      </c>
      <c r="B1584" s="175" t="s">
        <v>19801</v>
      </c>
      <c r="C1584" s="175" t="s">
        <v>17413</v>
      </c>
      <c r="D1584" s="175" t="s">
        <v>9800</v>
      </c>
      <c r="E1584" s="175" t="s">
        <v>26</v>
      </c>
      <c r="F1584" s="175" t="s">
        <v>1475</v>
      </c>
      <c r="H1584" s="175" t="s">
        <v>10013</v>
      </c>
    </row>
    <row r="1585" spans="1:8" s="175" customFormat="1" x14ac:dyDescent="0.2">
      <c r="A1585" s="175" t="s">
        <v>17261</v>
      </c>
      <c r="B1585" s="175" t="s">
        <v>19802</v>
      </c>
      <c r="C1585" s="175" t="s">
        <v>19803</v>
      </c>
      <c r="D1585" s="175" t="s">
        <v>9800</v>
      </c>
      <c r="E1585" s="175" t="s">
        <v>26</v>
      </c>
      <c r="F1585" s="175" t="s">
        <v>1575</v>
      </c>
      <c r="H1585" s="175" t="s">
        <v>10017</v>
      </c>
    </row>
    <row r="1586" spans="1:8" s="175" customFormat="1" x14ac:dyDescent="0.2">
      <c r="A1586" s="175" t="s">
        <v>17261</v>
      </c>
      <c r="B1586" s="175" t="s">
        <v>19804</v>
      </c>
      <c r="C1586" s="175" t="s">
        <v>19805</v>
      </c>
      <c r="D1586" s="175" t="s">
        <v>9800</v>
      </c>
      <c r="E1586" s="175" t="s">
        <v>26</v>
      </c>
      <c r="F1586" s="175" t="s">
        <v>1592</v>
      </c>
      <c r="H1586" s="175" t="s">
        <v>10021</v>
      </c>
    </row>
    <row r="1587" spans="1:8" s="175" customFormat="1" x14ac:dyDescent="0.2">
      <c r="A1587" s="175" t="s">
        <v>17261</v>
      </c>
      <c r="B1587" s="175" t="s">
        <v>19806</v>
      </c>
      <c r="C1587" s="175" t="s">
        <v>18176</v>
      </c>
      <c r="D1587" s="175" t="s">
        <v>9800</v>
      </c>
      <c r="E1587" s="175" t="s">
        <v>26</v>
      </c>
      <c r="F1587" s="175" t="s">
        <v>1604</v>
      </c>
      <c r="H1587" s="175" t="s">
        <v>10025</v>
      </c>
    </row>
    <row r="1588" spans="1:8" s="175" customFormat="1" x14ac:dyDescent="0.2">
      <c r="A1588" s="175" t="s">
        <v>17261</v>
      </c>
      <c r="B1588" s="175" t="s">
        <v>19807</v>
      </c>
      <c r="C1588" s="175" t="s">
        <v>19808</v>
      </c>
      <c r="D1588" s="175" t="s">
        <v>9800</v>
      </c>
      <c r="E1588" s="175" t="s">
        <v>26</v>
      </c>
      <c r="F1588" s="175" t="s">
        <v>1620</v>
      </c>
      <c r="H1588" s="175" t="s">
        <v>10027</v>
      </c>
    </row>
    <row r="1589" spans="1:8" s="175" customFormat="1" x14ac:dyDescent="0.2">
      <c r="A1589" s="175" t="s">
        <v>17261</v>
      </c>
      <c r="B1589" s="175" t="s">
        <v>19809</v>
      </c>
      <c r="C1589" s="175" t="s">
        <v>17544</v>
      </c>
      <c r="D1589" s="175" t="s">
        <v>9800</v>
      </c>
      <c r="E1589" s="175" t="s">
        <v>26</v>
      </c>
      <c r="F1589" s="175" t="s">
        <v>1636</v>
      </c>
      <c r="H1589" s="175" t="s">
        <v>10031</v>
      </c>
    </row>
    <row r="1590" spans="1:8" s="175" customFormat="1" x14ac:dyDescent="0.2">
      <c r="A1590" s="175" t="s">
        <v>17261</v>
      </c>
      <c r="B1590" s="175" t="s">
        <v>19810</v>
      </c>
      <c r="C1590" s="175" t="s">
        <v>19811</v>
      </c>
      <c r="D1590" s="175" t="s">
        <v>9800</v>
      </c>
      <c r="E1590" s="175" t="s">
        <v>26</v>
      </c>
      <c r="F1590" s="175" t="s">
        <v>1653</v>
      </c>
      <c r="H1590" s="175" t="s">
        <v>10035</v>
      </c>
    </row>
    <row r="1591" spans="1:8" s="175" customFormat="1" x14ac:dyDescent="0.2">
      <c r="A1591" s="175" t="s">
        <v>17261</v>
      </c>
      <c r="B1591" s="175" t="s">
        <v>19812</v>
      </c>
      <c r="C1591" s="175" t="s">
        <v>19095</v>
      </c>
      <c r="D1591" s="175" t="s">
        <v>9800</v>
      </c>
      <c r="E1591" s="175" t="s">
        <v>26</v>
      </c>
      <c r="F1591" s="175" t="s">
        <v>1671</v>
      </c>
      <c r="H1591" s="175" t="s">
        <v>10039</v>
      </c>
    </row>
    <row r="1592" spans="1:8" s="175" customFormat="1" x14ac:dyDescent="0.2">
      <c r="A1592" s="175" t="s">
        <v>17261</v>
      </c>
      <c r="B1592" s="175" t="s">
        <v>19813</v>
      </c>
      <c r="C1592" s="175" t="s">
        <v>18913</v>
      </c>
      <c r="D1592" s="175" t="s">
        <v>9800</v>
      </c>
      <c r="E1592" s="175" t="s">
        <v>26</v>
      </c>
      <c r="F1592" s="175" t="s">
        <v>1686</v>
      </c>
      <c r="H1592" s="175" t="s">
        <v>10043</v>
      </c>
    </row>
    <row r="1593" spans="1:8" s="175" customFormat="1" x14ac:dyDescent="0.2">
      <c r="A1593" s="175" t="s">
        <v>17261</v>
      </c>
      <c r="B1593" s="175" t="s">
        <v>19814</v>
      </c>
      <c r="C1593" s="175" t="s">
        <v>17554</v>
      </c>
      <c r="D1593" s="175" t="s">
        <v>9800</v>
      </c>
      <c r="E1593" s="175" t="s">
        <v>26</v>
      </c>
      <c r="F1593" s="175" t="s">
        <v>1703</v>
      </c>
      <c r="H1593" s="175" t="s">
        <v>10047</v>
      </c>
    </row>
    <row r="1594" spans="1:8" s="175" customFormat="1" x14ac:dyDescent="0.2">
      <c r="A1594" s="175" t="s">
        <v>17261</v>
      </c>
      <c r="B1594" s="175" t="s">
        <v>19815</v>
      </c>
      <c r="C1594" s="175" t="s">
        <v>19816</v>
      </c>
      <c r="D1594" s="175" t="s">
        <v>9800</v>
      </c>
      <c r="E1594" s="175" t="s">
        <v>26</v>
      </c>
      <c r="F1594" s="175" t="s">
        <v>1716</v>
      </c>
      <c r="H1594" s="175" t="s">
        <v>10051</v>
      </c>
    </row>
    <row r="1595" spans="1:8" s="175" customFormat="1" x14ac:dyDescent="0.2">
      <c r="A1595" s="175" t="s">
        <v>17261</v>
      </c>
      <c r="B1595" s="175" t="s">
        <v>19817</v>
      </c>
      <c r="C1595" s="175" t="s">
        <v>19818</v>
      </c>
      <c r="D1595" s="175" t="s">
        <v>9800</v>
      </c>
      <c r="E1595" s="175" t="s">
        <v>26</v>
      </c>
      <c r="F1595" s="175" t="s">
        <v>1728</v>
      </c>
      <c r="H1595" s="175" t="s">
        <v>10055</v>
      </c>
    </row>
    <row r="1596" spans="1:8" s="175" customFormat="1" x14ac:dyDescent="0.2">
      <c r="A1596" s="175" t="s">
        <v>17261</v>
      </c>
      <c r="B1596" s="175" t="s">
        <v>19819</v>
      </c>
      <c r="C1596" s="175" t="s">
        <v>19820</v>
      </c>
      <c r="D1596" s="175" t="s">
        <v>9800</v>
      </c>
      <c r="E1596" s="175" t="s">
        <v>26</v>
      </c>
      <c r="F1596" s="175" t="s">
        <v>1740</v>
      </c>
      <c r="H1596" s="175" t="s">
        <v>10059</v>
      </c>
    </row>
    <row r="1597" spans="1:8" s="175" customFormat="1" x14ac:dyDescent="0.2">
      <c r="A1597" s="175" t="s">
        <v>17261</v>
      </c>
      <c r="B1597" s="175" t="s">
        <v>19821</v>
      </c>
      <c r="C1597" s="175" t="s">
        <v>19822</v>
      </c>
      <c r="D1597" s="175" t="s">
        <v>9800</v>
      </c>
      <c r="E1597" s="175" t="s">
        <v>26</v>
      </c>
      <c r="F1597" s="175" t="s">
        <v>1752</v>
      </c>
      <c r="H1597" s="175" t="s">
        <v>10063</v>
      </c>
    </row>
    <row r="1598" spans="1:8" s="175" customFormat="1" x14ac:dyDescent="0.2">
      <c r="A1598" s="175" t="s">
        <v>17261</v>
      </c>
      <c r="B1598" s="175" t="s">
        <v>19823</v>
      </c>
      <c r="C1598" s="175" t="s">
        <v>19824</v>
      </c>
      <c r="D1598" s="175" t="s">
        <v>9800</v>
      </c>
      <c r="E1598" s="175" t="s">
        <v>26</v>
      </c>
      <c r="F1598" s="175" t="s">
        <v>1767</v>
      </c>
      <c r="H1598" s="175" t="s">
        <v>10067</v>
      </c>
    </row>
    <row r="1599" spans="1:8" s="175" customFormat="1" x14ac:dyDescent="0.2">
      <c r="A1599" s="175" t="s">
        <v>17261</v>
      </c>
      <c r="B1599" s="175" t="s">
        <v>19825</v>
      </c>
      <c r="C1599" s="175" t="s">
        <v>19826</v>
      </c>
      <c r="D1599" s="175" t="s">
        <v>9800</v>
      </c>
      <c r="E1599" s="175" t="s">
        <v>26</v>
      </c>
      <c r="F1599" s="175" t="s">
        <v>1779</v>
      </c>
      <c r="H1599" s="175" t="s">
        <v>10071</v>
      </c>
    </row>
    <row r="1600" spans="1:8" s="175" customFormat="1" x14ac:dyDescent="0.2">
      <c r="A1600" s="175" t="s">
        <v>17261</v>
      </c>
      <c r="B1600" s="175" t="s">
        <v>19827</v>
      </c>
      <c r="C1600" s="175" t="s">
        <v>17556</v>
      </c>
      <c r="D1600" s="175" t="s">
        <v>9800</v>
      </c>
      <c r="E1600" s="175" t="s">
        <v>26</v>
      </c>
      <c r="F1600" s="175" t="s">
        <v>756</v>
      </c>
      <c r="H1600" s="175" t="s">
        <v>10075</v>
      </c>
    </row>
    <row r="1601" spans="1:8" s="175" customFormat="1" x14ac:dyDescent="0.2">
      <c r="A1601" s="175" t="s">
        <v>17261</v>
      </c>
      <c r="B1601" s="175" t="s">
        <v>19828</v>
      </c>
      <c r="C1601" s="175" t="s">
        <v>19829</v>
      </c>
      <c r="D1601" s="175" t="s">
        <v>9800</v>
      </c>
      <c r="E1601" s="175" t="s">
        <v>26</v>
      </c>
      <c r="F1601" s="175" t="s">
        <v>1807</v>
      </c>
      <c r="H1601" s="175" t="s">
        <v>10079</v>
      </c>
    </row>
    <row r="1602" spans="1:8" s="175" customFormat="1" x14ac:dyDescent="0.2">
      <c r="A1602" s="175" t="s">
        <v>17261</v>
      </c>
      <c r="B1602" s="175" t="s">
        <v>19830</v>
      </c>
      <c r="C1602" s="175" t="s">
        <v>18231</v>
      </c>
      <c r="D1602" s="175" t="s">
        <v>9800</v>
      </c>
      <c r="E1602" s="175" t="s">
        <v>26</v>
      </c>
      <c r="F1602" s="175" t="s">
        <v>783</v>
      </c>
      <c r="H1602" s="175" t="s">
        <v>10083</v>
      </c>
    </row>
    <row r="1603" spans="1:8" s="175" customFormat="1" x14ac:dyDescent="0.2">
      <c r="A1603" s="175" t="s">
        <v>17261</v>
      </c>
      <c r="B1603" s="175" t="s">
        <v>19831</v>
      </c>
      <c r="C1603" s="175" t="s">
        <v>52</v>
      </c>
      <c r="D1603" s="175" t="s">
        <v>9800</v>
      </c>
      <c r="E1603" s="175" t="s">
        <v>26</v>
      </c>
      <c r="F1603" s="175" t="s">
        <v>271</v>
      </c>
      <c r="H1603" s="175" t="s">
        <v>10087</v>
      </c>
    </row>
    <row r="1604" spans="1:8" s="175" customFormat="1" x14ac:dyDescent="0.2">
      <c r="A1604" s="175" t="s">
        <v>17261</v>
      </c>
      <c r="B1604" s="175" t="s">
        <v>19832</v>
      </c>
      <c r="C1604" s="175" t="s">
        <v>18234</v>
      </c>
      <c r="D1604" s="175" t="s">
        <v>9800</v>
      </c>
      <c r="E1604" s="175" t="s">
        <v>26</v>
      </c>
      <c r="F1604" s="175" t="s">
        <v>975</v>
      </c>
      <c r="H1604" s="175" t="s">
        <v>10091</v>
      </c>
    </row>
    <row r="1605" spans="1:8" s="175" customFormat="1" x14ac:dyDescent="0.2">
      <c r="A1605" s="175" t="s">
        <v>17261</v>
      </c>
      <c r="B1605" s="175" t="s">
        <v>19833</v>
      </c>
      <c r="C1605" s="175" t="s">
        <v>18236</v>
      </c>
      <c r="D1605" s="175" t="s">
        <v>9800</v>
      </c>
      <c r="E1605" s="175" t="s">
        <v>26</v>
      </c>
      <c r="F1605" s="175" t="s">
        <v>1458</v>
      </c>
      <c r="H1605" s="175" t="s">
        <v>10095</v>
      </c>
    </row>
    <row r="1606" spans="1:8" s="175" customFormat="1" x14ac:dyDescent="0.2">
      <c r="A1606" s="175" t="s">
        <v>17261</v>
      </c>
      <c r="B1606" s="175" t="s">
        <v>19834</v>
      </c>
      <c r="C1606" s="175" t="s">
        <v>18246</v>
      </c>
      <c r="D1606" s="175" t="s">
        <v>9800</v>
      </c>
      <c r="E1606" s="175" t="s">
        <v>26</v>
      </c>
      <c r="F1606" s="175" t="s">
        <v>1858</v>
      </c>
      <c r="H1606" s="175" t="s">
        <v>10099</v>
      </c>
    </row>
    <row r="1607" spans="1:8" s="175" customFormat="1" x14ac:dyDescent="0.2">
      <c r="A1607" s="175" t="s">
        <v>17261</v>
      </c>
      <c r="B1607" s="175" t="s">
        <v>19835</v>
      </c>
      <c r="C1607" s="175" t="s">
        <v>17436</v>
      </c>
      <c r="D1607" s="175" t="s">
        <v>9800</v>
      </c>
      <c r="E1607" s="175" t="s">
        <v>26</v>
      </c>
      <c r="F1607" s="175" t="s">
        <v>1711</v>
      </c>
      <c r="H1607" s="175" t="s">
        <v>10103</v>
      </c>
    </row>
    <row r="1608" spans="1:8" s="175" customFormat="1" x14ac:dyDescent="0.2">
      <c r="A1608" s="175" t="s">
        <v>17261</v>
      </c>
      <c r="B1608" s="175" t="s">
        <v>19836</v>
      </c>
      <c r="C1608" s="175" t="s">
        <v>19837</v>
      </c>
      <c r="D1608" s="175" t="s">
        <v>9800</v>
      </c>
      <c r="E1608" s="175" t="s">
        <v>26</v>
      </c>
      <c r="F1608" s="175" t="s">
        <v>1876</v>
      </c>
      <c r="H1608" s="175" t="s">
        <v>10107</v>
      </c>
    </row>
    <row r="1609" spans="1:8" s="175" customFormat="1" x14ac:dyDescent="0.2">
      <c r="A1609" s="175" t="s">
        <v>17261</v>
      </c>
      <c r="B1609" s="175" t="s">
        <v>19838</v>
      </c>
      <c r="C1609" s="175" t="s">
        <v>19839</v>
      </c>
      <c r="D1609" s="175" t="s">
        <v>9800</v>
      </c>
      <c r="E1609" s="175" t="s">
        <v>26</v>
      </c>
      <c r="F1609" s="175" t="s">
        <v>1883</v>
      </c>
      <c r="H1609" s="175" t="s">
        <v>10111</v>
      </c>
    </row>
    <row r="1610" spans="1:8" s="175" customFormat="1" x14ac:dyDescent="0.2">
      <c r="A1610" s="175" t="s">
        <v>17261</v>
      </c>
      <c r="B1610" s="175" t="s">
        <v>19840</v>
      </c>
      <c r="C1610" s="175" t="s">
        <v>19841</v>
      </c>
      <c r="D1610" s="175" t="s">
        <v>10534</v>
      </c>
      <c r="E1610" s="175" t="s">
        <v>28</v>
      </c>
      <c r="F1610" s="175" t="s">
        <v>79</v>
      </c>
      <c r="H1610" s="175" t="s">
        <v>10535</v>
      </c>
    </row>
    <row r="1611" spans="1:8" s="175" customFormat="1" x14ac:dyDescent="0.2">
      <c r="A1611" s="175" t="s">
        <v>17261</v>
      </c>
      <c r="B1611" s="175" t="s">
        <v>19842</v>
      </c>
      <c r="C1611" s="175" t="s">
        <v>19843</v>
      </c>
      <c r="D1611" s="175" t="s">
        <v>10534</v>
      </c>
      <c r="E1611" s="175" t="s">
        <v>28</v>
      </c>
      <c r="F1611" s="175" t="s">
        <v>120</v>
      </c>
      <c r="H1611" s="175" t="s">
        <v>10539</v>
      </c>
    </row>
    <row r="1612" spans="1:8" s="175" customFormat="1" x14ac:dyDescent="0.2">
      <c r="A1612" s="175" t="s">
        <v>17261</v>
      </c>
      <c r="B1612" s="175" t="s">
        <v>19844</v>
      </c>
      <c r="C1612" s="175" t="s">
        <v>18420</v>
      </c>
      <c r="D1612" s="175" t="s">
        <v>10534</v>
      </c>
      <c r="E1612" s="175" t="s">
        <v>28</v>
      </c>
      <c r="F1612" s="175" t="s">
        <v>167</v>
      </c>
      <c r="H1612" s="175" t="s">
        <v>10543</v>
      </c>
    </row>
    <row r="1613" spans="1:8" s="175" customFormat="1" x14ac:dyDescent="0.2">
      <c r="A1613" s="175" t="s">
        <v>17261</v>
      </c>
      <c r="B1613" s="175" t="s">
        <v>19845</v>
      </c>
      <c r="C1613" s="175" t="s">
        <v>19846</v>
      </c>
      <c r="D1613" s="175" t="s">
        <v>10534</v>
      </c>
      <c r="E1613" s="175" t="s">
        <v>28</v>
      </c>
      <c r="F1613" s="175" t="s">
        <v>214</v>
      </c>
      <c r="H1613" s="175" t="s">
        <v>10547</v>
      </c>
    </row>
    <row r="1614" spans="1:8" s="175" customFormat="1" x14ac:dyDescent="0.2">
      <c r="A1614" s="175" t="s">
        <v>17261</v>
      </c>
      <c r="B1614" s="175" t="s">
        <v>19847</v>
      </c>
      <c r="C1614" s="175" t="s">
        <v>19848</v>
      </c>
      <c r="D1614" s="175" t="s">
        <v>10534</v>
      </c>
      <c r="E1614" s="175" t="s">
        <v>28</v>
      </c>
      <c r="F1614" s="175" t="s">
        <v>231</v>
      </c>
      <c r="H1614" s="175" t="s">
        <v>10551</v>
      </c>
    </row>
    <row r="1615" spans="1:8" s="175" customFormat="1" x14ac:dyDescent="0.2">
      <c r="A1615" s="175" t="s">
        <v>17261</v>
      </c>
      <c r="B1615" s="175" t="s">
        <v>19849</v>
      </c>
      <c r="C1615" s="175" t="s">
        <v>18974</v>
      </c>
      <c r="D1615" s="175" t="s">
        <v>10534</v>
      </c>
      <c r="E1615" s="175" t="s">
        <v>28</v>
      </c>
      <c r="F1615" s="175" t="s">
        <v>300</v>
      </c>
      <c r="H1615" s="175" t="s">
        <v>10555</v>
      </c>
    </row>
    <row r="1616" spans="1:8" s="175" customFormat="1" x14ac:dyDescent="0.2">
      <c r="A1616" s="175" t="s">
        <v>17261</v>
      </c>
      <c r="B1616" s="175" t="s">
        <v>19850</v>
      </c>
      <c r="C1616" s="175" t="s">
        <v>19851</v>
      </c>
      <c r="D1616" s="175" t="s">
        <v>10534</v>
      </c>
      <c r="E1616" s="175" t="s">
        <v>28</v>
      </c>
      <c r="F1616" s="175" t="s">
        <v>335</v>
      </c>
      <c r="H1616" s="175" t="s">
        <v>10559</v>
      </c>
    </row>
    <row r="1617" spans="1:8" s="175" customFormat="1" x14ac:dyDescent="0.2">
      <c r="A1617" s="175" t="s">
        <v>17261</v>
      </c>
      <c r="B1617" s="175" t="s">
        <v>19852</v>
      </c>
      <c r="C1617" s="175" t="s">
        <v>19853</v>
      </c>
      <c r="D1617" s="175" t="s">
        <v>10534</v>
      </c>
      <c r="E1617" s="175" t="s">
        <v>28</v>
      </c>
      <c r="F1617" s="175" t="s">
        <v>368</v>
      </c>
      <c r="H1617" s="175" t="s">
        <v>10563</v>
      </c>
    </row>
    <row r="1618" spans="1:8" s="175" customFormat="1" x14ac:dyDescent="0.2">
      <c r="A1618" s="175" t="s">
        <v>17261</v>
      </c>
      <c r="B1618" s="175" t="s">
        <v>19854</v>
      </c>
      <c r="C1618" s="175" t="s">
        <v>17749</v>
      </c>
      <c r="D1618" s="175" t="s">
        <v>10534</v>
      </c>
      <c r="E1618" s="175" t="s">
        <v>28</v>
      </c>
      <c r="F1618" s="175" t="s">
        <v>408</v>
      </c>
      <c r="H1618" s="175" t="s">
        <v>10567</v>
      </c>
    </row>
    <row r="1619" spans="1:8" s="175" customFormat="1" x14ac:dyDescent="0.2">
      <c r="A1619" s="175" t="s">
        <v>17261</v>
      </c>
      <c r="B1619" s="175" t="s">
        <v>19855</v>
      </c>
      <c r="C1619" s="175" t="s">
        <v>19856</v>
      </c>
      <c r="D1619" s="175" t="s">
        <v>10534</v>
      </c>
      <c r="E1619" s="175" t="s">
        <v>28</v>
      </c>
      <c r="F1619" s="175" t="s">
        <v>442</v>
      </c>
      <c r="H1619" s="175" t="s">
        <v>10571</v>
      </c>
    </row>
    <row r="1620" spans="1:8" s="175" customFormat="1" x14ac:dyDescent="0.2">
      <c r="A1620" s="175" t="s">
        <v>17261</v>
      </c>
      <c r="B1620" s="175" t="s">
        <v>19857</v>
      </c>
      <c r="C1620" s="175" t="s">
        <v>18054</v>
      </c>
      <c r="D1620" s="175" t="s">
        <v>10534</v>
      </c>
      <c r="E1620" s="175" t="s">
        <v>28</v>
      </c>
      <c r="F1620" s="175" t="s">
        <v>475</v>
      </c>
      <c r="H1620" s="175" t="s">
        <v>10575</v>
      </c>
    </row>
    <row r="1621" spans="1:8" s="175" customFormat="1" x14ac:dyDescent="0.2">
      <c r="A1621" s="175" t="s">
        <v>17261</v>
      </c>
      <c r="B1621" s="175" t="s">
        <v>19858</v>
      </c>
      <c r="C1621" s="175" t="s">
        <v>19859</v>
      </c>
      <c r="D1621" s="175" t="s">
        <v>10534</v>
      </c>
      <c r="E1621" s="175" t="s">
        <v>28</v>
      </c>
      <c r="F1621" s="175" t="s">
        <v>507</v>
      </c>
      <c r="H1621" s="175" t="s">
        <v>10579</v>
      </c>
    </row>
    <row r="1622" spans="1:8" s="175" customFormat="1" x14ac:dyDescent="0.2">
      <c r="A1622" s="175" t="s">
        <v>17261</v>
      </c>
      <c r="B1622" s="175" t="s">
        <v>19860</v>
      </c>
      <c r="C1622" s="175" t="s">
        <v>19861</v>
      </c>
      <c r="D1622" s="175" t="s">
        <v>10534</v>
      </c>
      <c r="E1622" s="175" t="s">
        <v>28</v>
      </c>
      <c r="F1622" s="175" t="s">
        <v>536</v>
      </c>
      <c r="H1622" s="175" t="s">
        <v>10583</v>
      </c>
    </row>
    <row r="1623" spans="1:8" s="175" customFormat="1" x14ac:dyDescent="0.2">
      <c r="A1623" s="175" t="s">
        <v>17261</v>
      </c>
      <c r="B1623" s="175" t="s">
        <v>19862</v>
      </c>
      <c r="C1623" s="175" t="s">
        <v>19863</v>
      </c>
      <c r="D1623" s="175" t="s">
        <v>10534</v>
      </c>
      <c r="E1623" s="175" t="s">
        <v>28</v>
      </c>
      <c r="F1623" s="175" t="s">
        <v>569</v>
      </c>
      <c r="H1623" s="175" t="s">
        <v>10587</v>
      </c>
    </row>
    <row r="1624" spans="1:8" s="175" customFormat="1" x14ac:dyDescent="0.2">
      <c r="A1624" s="175" t="s">
        <v>17261</v>
      </c>
      <c r="B1624" s="175" t="s">
        <v>19864</v>
      </c>
      <c r="C1624" s="175" t="s">
        <v>19865</v>
      </c>
      <c r="D1624" s="175" t="s">
        <v>10534</v>
      </c>
      <c r="E1624" s="175" t="s">
        <v>28</v>
      </c>
      <c r="F1624" s="175" t="s">
        <v>602</v>
      </c>
      <c r="H1624" s="175" t="s">
        <v>10591</v>
      </c>
    </row>
    <row r="1625" spans="1:8" s="175" customFormat="1" x14ac:dyDescent="0.2">
      <c r="A1625" s="175" t="s">
        <v>17261</v>
      </c>
      <c r="B1625" s="175" t="s">
        <v>19866</v>
      </c>
      <c r="C1625" s="175" t="s">
        <v>18527</v>
      </c>
      <c r="D1625" s="175" t="s">
        <v>10534</v>
      </c>
      <c r="E1625" s="175" t="s">
        <v>28</v>
      </c>
      <c r="F1625" s="175" t="s">
        <v>639</v>
      </c>
      <c r="H1625" s="175" t="s">
        <v>10595</v>
      </c>
    </row>
    <row r="1626" spans="1:8" s="175" customFormat="1" x14ac:dyDescent="0.2">
      <c r="A1626" s="175" t="s">
        <v>17261</v>
      </c>
      <c r="B1626" s="175" t="s">
        <v>19867</v>
      </c>
      <c r="C1626" s="175" t="s">
        <v>17767</v>
      </c>
      <c r="D1626" s="175" t="s">
        <v>10534</v>
      </c>
      <c r="E1626" s="175" t="s">
        <v>28</v>
      </c>
      <c r="F1626" s="175" t="s">
        <v>419</v>
      </c>
      <c r="H1626" s="175" t="s">
        <v>10599</v>
      </c>
    </row>
    <row r="1627" spans="1:8" s="175" customFormat="1" x14ac:dyDescent="0.2">
      <c r="A1627" s="175" t="s">
        <v>17261</v>
      </c>
      <c r="B1627" s="175" t="s">
        <v>19868</v>
      </c>
      <c r="C1627" s="175" t="s">
        <v>19869</v>
      </c>
      <c r="D1627" s="175" t="s">
        <v>10534</v>
      </c>
      <c r="E1627" s="175" t="s">
        <v>28</v>
      </c>
      <c r="F1627" s="175" t="s">
        <v>700</v>
      </c>
      <c r="H1627" s="175" t="s">
        <v>10603</v>
      </c>
    </row>
    <row r="1628" spans="1:8" s="175" customFormat="1" x14ac:dyDescent="0.2">
      <c r="A1628" s="175" t="s">
        <v>17261</v>
      </c>
      <c r="B1628" s="175" t="s">
        <v>19870</v>
      </c>
      <c r="C1628" s="175" t="s">
        <v>19871</v>
      </c>
      <c r="D1628" s="175" t="s">
        <v>10534</v>
      </c>
      <c r="E1628" s="175" t="s">
        <v>28</v>
      </c>
      <c r="F1628" s="175" t="s">
        <v>672</v>
      </c>
      <c r="H1628" s="175" t="s">
        <v>10607</v>
      </c>
    </row>
    <row r="1629" spans="1:8" s="175" customFormat="1" x14ac:dyDescent="0.2">
      <c r="A1629" s="175" t="s">
        <v>17261</v>
      </c>
      <c r="B1629" s="175" t="s">
        <v>19872</v>
      </c>
      <c r="C1629" s="175" t="s">
        <v>19873</v>
      </c>
      <c r="D1629" s="175" t="s">
        <v>10534</v>
      </c>
      <c r="E1629" s="175" t="s">
        <v>28</v>
      </c>
      <c r="F1629" s="175" t="s">
        <v>754</v>
      </c>
      <c r="H1629" s="175" t="s">
        <v>10611</v>
      </c>
    </row>
    <row r="1630" spans="1:8" s="175" customFormat="1" x14ac:dyDescent="0.2">
      <c r="A1630" s="175" t="s">
        <v>17261</v>
      </c>
      <c r="B1630" s="175" t="s">
        <v>19874</v>
      </c>
      <c r="C1630" s="175" t="s">
        <v>19875</v>
      </c>
      <c r="D1630" s="175" t="s">
        <v>10534</v>
      </c>
      <c r="E1630" s="175" t="s">
        <v>28</v>
      </c>
      <c r="F1630" s="175" t="s">
        <v>782</v>
      </c>
      <c r="H1630" s="175" t="s">
        <v>10615</v>
      </c>
    </row>
    <row r="1631" spans="1:8" s="175" customFormat="1" x14ac:dyDescent="0.2">
      <c r="A1631" s="175" t="s">
        <v>17261</v>
      </c>
      <c r="B1631" s="175" t="s">
        <v>19876</v>
      </c>
      <c r="C1631" s="175" t="s">
        <v>17377</v>
      </c>
      <c r="D1631" s="175" t="s">
        <v>10534</v>
      </c>
      <c r="E1631" s="175" t="s">
        <v>28</v>
      </c>
      <c r="F1631" s="175" t="s">
        <v>648</v>
      </c>
      <c r="H1631" s="175" t="s">
        <v>10619</v>
      </c>
    </row>
    <row r="1632" spans="1:8" s="175" customFormat="1" x14ac:dyDescent="0.2">
      <c r="A1632" s="175" t="s">
        <v>17261</v>
      </c>
      <c r="B1632" s="175" t="s">
        <v>19877</v>
      </c>
      <c r="C1632" s="175" t="s">
        <v>19878</v>
      </c>
      <c r="D1632" s="175" t="s">
        <v>10534</v>
      </c>
      <c r="E1632" s="175" t="s">
        <v>28</v>
      </c>
      <c r="F1632" s="175" t="s">
        <v>836</v>
      </c>
      <c r="H1632" s="175" t="s">
        <v>10623</v>
      </c>
    </row>
    <row r="1633" spans="1:8" s="175" customFormat="1" x14ac:dyDescent="0.2">
      <c r="A1633" s="175" t="s">
        <v>17261</v>
      </c>
      <c r="B1633" s="175" t="s">
        <v>19879</v>
      </c>
      <c r="C1633" s="175" t="s">
        <v>17639</v>
      </c>
      <c r="D1633" s="175" t="s">
        <v>10534</v>
      </c>
      <c r="E1633" s="175" t="s">
        <v>28</v>
      </c>
      <c r="F1633" s="175" t="s">
        <v>660</v>
      </c>
      <c r="H1633" s="175" t="s">
        <v>10627</v>
      </c>
    </row>
    <row r="1634" spans="1:8" s="175" customFormat="1" x14ac:dyDescent="0.2">
      <c r="A1634" s="175" t="s">
        <v>17261</v>
      </c>
      <c r="B1634" s="175" t="s">
        <v>19880</v>
      </c>
      <c r="C1634" s="175" t="s">
        <v>19881</v>
      </c>
      <c r="D1634" s="175" t="s">
        <v>10534</v>
      </c>
      <c r="E1634" s="175" t="s">
        <v>28</v>
      </c>
      <c r="F1634" s="175" t="s">
        <v>887</v>
      </c>
      <c r="H1634" s="175" t="s">
        <v>10631</v>
      </c>
    </row>
    <row r="1635" spans="1:8" s="175" customFormat="1" x14ac:dyDescent="0.2">
      <c r="A1635" s="175" t="s">
        <v>17261</v>
      </c>
      <c r="B1635" s="175" t="s">
        <v>19882</v>
      </c>
      <c r="C1635" s="175" t="s">
        <v>17929</v>
      </c>
      <c r="D1635" s="175" t="s">
        <v>10534</v>
      </c>
      <c r="E1635" s="175" t="s">
        <v>28</v>
      </c>
      <c r="F1635" s="175" t="s">
        <v>910</v>
      </c>
      <c r="H1635" s="175" t="s">
        <v>10635</v>
      </c>
    </row>
    <row r="1636" spans="1:8" s="175" customFormat="1" x14ac:dyDescent="0.2">
      <c r="A1636" s="175" t="s">
        <v>17261</v>
      </c>
      <c r="B1636" s="175" t="s">
        <v>19883</v>
      </c>
      <c r="C1636" s="175" t="s">
        <v>17505</v>
      </c>
      <c r="D1636" s="175" t="s">
        <v>10534</v>
      </c>
      <c r="E1636" s="175" t="s">
        <v>28</v>
      </c>
      <c r="F1636" s="175" t="s">
        <v>365</v>
      </c>
      <c r="H1636" s="175" t="s">
        <v>10639</v>
      </c>
    </row>
    <row r="1637" spans="1:8" s="175" customFormat="1" x14ac:dyDescent="0.2">
      <c r="A1637" s="175" t="s">
        <v>17261</v>
      </c>
      <c r="B1637" s="175" t="s">
        <v>19884</v>
      </c>
      <c r="C1637" s="175" t="s">
        <v>19885</v>
      </c>
      <c r="D1637" s="175" t="s">
        <v>10534</v>
      </c>
      <c r="E1637" s="175" t="s">
        <v>28</v>
      </c>
      <c r="F1637" s="175" t="s">
        <v>963</v>
      </c>
      <c r="H1637" s="175" t="s">
        <v>10643</v>
      </c>
    </row>
    <row r="1638" spans="1:8" s="175" customFormat="1" x14ac:dyDescent="0.2">
      <c r="A1638" s="175" t="s">
        <v>17261</v>
      </c>
      <c r="B1638" s="175" t="s">
        <v>19886</v>
      </c>
      <c r="C1638" s="175" t="s">
        <v>17393</v>
      </c>
      <c r="D1638" s="175" t="s">
        <v>10534</v>
      </c>
      <c r="E1638" s="175" t="s">
        <v>28</v>
      </c>
      <c r="F1638" s="175" t="s">
        <v>941</v>
      </c>
      <c r="H1638" s="175" t="s">
        <v>10647</v>
      </c>
    </row>
    <row r="1639" spans="1:8" s="175" customFormat="1" x14ac:dyDescent="0.2">
      <c r="A1639" s="175" t="s">
        <v>17261</v>
      </c>
      <c r="B1639" s="175" t="s">
        <v>19887</v>
      </c>
      <c r="C1639" s="175" t="s">
        <v>19888</v>
      </c>
      <c r="D1639" s="175" t="s">
        <v>10534</v>
      </c>
      <c r="E1639" s="175" t="s">
        <v>28</v>
      </c>
      <c r="F1639" s="175" t="s">
        <v>1008</v>
      </c>
      <c r="H1639" s="175" t="s">
        <v>10651</v>
      </c>
    </row>
    <row r="1640" spans="1:8" s="175" customFormat="1" x14ac:dyDescent="0.2">
      <c r="A1640" s="175" t="s">
        <v>17261</v>
      </c>
      <c r="B1640" s="175" t="s">
        <v>19889</v>
      </c>
      <c r="C1640" s="175" t="s">
        <v>17796</v>
      </c>
      <c r="D1640" s="175" t="s">
        <v>10534</v>
      </c>
      <c r="E1640" s="175" t="s">
        <v>28</v>
      </c>
      <c r="F1640" s="175" t="s">
        <v>477</v>
      </c>
      <c r="H1640" s="175" t="s">
        <v>10655</v>
      </c>
    </row>
    <row r="1641" spans="1:8" s="175" customFormat="1" x14ac:dyDescent="0.2">
      <c r="A1641" s="175" t="s">
        <v>17261</v>
      </c>
      <c r="B1641" s="175" t="s">
        <v>19890</v>
      </c>
      <c r="C1641" s="175" t="s">
        <v>19891</v>
      </c>
      <c r="D1641" s="175" t="s">
        <v>10534</v>
      </c>
      <c r="E1641" s="175" t="s">
        <v>28</v>
      </c>
      <c r="F1641" s="175" t="s">
        <v>1055</v>
      </c>
      <c r="H1641" s="175" t="s">
        <v>10659</v>
      </c>
    </row>
    <row r="1642" spans="1:8" s="175" customFormat="1" x14ac:dyDescent="0.2">
      <c r="A1642" s="175" t="s">
        <v>17261</v>
      </c>
      <c r="B1642" s="175" t="s">
        <v>19892</v>
      </c>
      <c r="C1642" s="175" t="s">
        <v>19893</v>
      </c>
      <c r="D1642" s="175" t="s">
        <v>10534</v>
      </c>
      <c r="E1642" s="175" t="s">
        <v>28</v>
      </c>
      <c r="F1642" s="175" t="s">
        <v>1084</v>
      </c>
      <c r="H1642" s="175" t="s">
        <v>10663</v>
      </c>
    </row>
    <row r="1643" spans="1:8" s="175" customFormat="1" x14ac:dyDescent="0.2">
      <c r="A1643" s="175" t="s">
        <v>17261</v>
      </c>
      <c r="B1643" s="175" t="s">
        <v>19894</v>
      </c>
      <c r="C1643" s="175" t="s">
        <v>17809</v>
      </c>
      <c r="D1643" s="175" t="s">
        <v>10534</v>
      </c>
      <c r="E1643" s="175" t="s">
        <v>28</v>
      </c>
      <c r="F1643" s="175" t="s">
        <v>619</v>
      </c>
      <c r="H1643" s="175" t="s">
        <v>10667</v>
      </c>
    </row>
    <row r="1644" spans="1:8" s="175" customFormat="1" x14ac:dyDescent="0.2">
      <c r="A1644" s="175" t="s">
        <v>17261</v>
      </c>
      <c r="B1644" s="175" t="s">
        <v>19895</v>
      </c>
      <c r="C1644" s="175" t="s">
        <v>19896</v>
      </c>
      <c r="D1644" s="175" t="s">
        <v>10534</v>
      </c>
      <c r="E1644" s="175" t="s">
        <v>28</v>
      </c>
      <c r="F1644" s="175" t="s">
        <v>1127</v>
      </c>
      <c r="H1644" s="175" t="s">
        <v>10671</v>
      </c>
    </row>
    <row r="1645" spans="1:8" s="175" customFormat="1" x14ac:dyDescent="0.2">
      <c r="A1645" s="175" t="s">
        <v>17261</v>
      </c>
      <c r="B1645" s="175" t="s">
        <v>19897</v>
      </c>
      <c r="C1645" s="175" t="s">
        <v>17526</v>
      </c>
      <c r="D1645" s="175" t="s">
        <v>10534</v>
      </c>
      <c r="E1645" s="175" t="s">
        <v>28</v>
      </c>
      <c r="F1645" s="175" t="s">
        <v>1147</v>
      </c>
      <c r="H1645" s="175" t="s">
        <v>10675</v>
      </c>
    </row>
    <row r="1646" spans="1:8" s="175" customFormat="1" x14ac:dyDescent="0.2">
      <c r="A1646" s="175" t="s">
        <v>17261</v>
      </c>
      <c r="B1646" s="175" t="s">
        <v>19898</v>
      </c>
      <c r="C1646" s="175" t="s">
        <v>19899</v>
      </c>
      <c r="D1646" s="175" t="s">
        <v>10534</v>
      </c>
      <c r="E1646" s="175" t="s">
        <v>28</v>
      </c>
      <c r="F1646" s="175" t="s">
        <v>1169</v>
      </c>
      <c r="H1646" s="175" t="s">
        <v>10679</v>
      </c>
    </row>
    <row r="1647" spans="1:8" s="175" customFormat="1" x14ac:dyDescent="0.2">
      <c r="A1647" s="175" t="s">
        <v>17261</v>
      </c>
      <c r="B1647" s="175" t="s">
        <v>19900</v>
      </c>
      <c r="C1647" s="175" t="s">
        <v>19901</v>
      </c>
      <c r="D1647" s="175" t="s">
        <v>10534</v>
      </c>
      <c r="E1647" s="175" t="s">
        <v>28</v>
      </c>
      <c r="F1647" s="175" t="s">
        <v>1192</v>
      </c>
      <c r="H1647" s="175" t="s">
        <v>10683</v>
      </c>
    </row>
    <row r="1648" spans="1:8" s="175" customFormat="1" x14ac:dyDescent="0.2">
      <c r="A1648" s="175" t="s">
        <v>17261</v>
      </c>
      <c r="B1648" s="175" t="s">
        <v>19902</v>
      </c>
      <c r="C1648" s="175" t="s">
        <v>19083</v>
      </c>
      <c r="D1648" s="175" t="s">
        <v>10534</v>
      </c>
      <c r="E1648" s="175" t="s">
        <v>28</v>
      </c>
      <c r="F1648" s="175" t="s">
        <v>1212</v>
      </c>
      <c r="H1648" s="175" t="s">
        <v>10687</v>
      </c>
    </row>
    <row r="1649" spans="1:8" s="175" customFormat="1" x14ac:dyDescent="0.2">
      <c r="A1649" s="175" t="s">
        <v>17261</v>
      </c>
      <c r="B1649" s="175" t="s">
        <v>19903</v>
      </c>
      <c r="C1649" s="175" t="s">
        <v>17535</v>
      </c>
      <c r="D1649" s="175" t="s">
        <v>10534</v>
      </c>
      <c r="E1649" s="175" t="s">
        <v>28</v>
      </c>
      <c r="F1649" s="175" t="s">
        <v>1236</v>
      </c>
      <c r="H1649" s="175" t="s">
        <v>10691</v>
      </c>
    </row>
    <row r="1650" spans="1:8" s="175" customFormat="1" x14ac:dyDescent="0.2">
      <c r="A1650" s="175" t="s">
        <v>17261</v>
      </c>
      <c r="B1650" s="175" t="s">
        <v>19904</v>
      </c>
      <c r="C1650" s="175" t="s">
        <v>19905</v>
      </c>
      <c r="D1650" s="175" t="s">
        <v>10534</v>
      </c>
      <c r="E1650" s="175" t="s">
        <v>28</v>
      </c>
      <c r="F1650" s="175" t="s">
        <v>1250</v>
      </c>
      <c r="H1650" s="175" t="s">
        <v>10695</v>
      </c>
    </row>
    <row r="1651" spans="1:8" s="175" customFormat="1" x14ac:dyDescent="0.2">
      <c r="A1651" s="175" t="s">
        <v>17261</v>
      </c>
      <c r="B1651" s="175" t="s">
        <v>19906</v>
      </c>
      <c r="C1651" s="175" t="s">
        <v>18601</v>
      </c>
      <c r="D1651" s="175" t="s">
        <v>10534</v>
      </c>
      <c r="E1651" s="175" t="s">
        <v>28</v>
      </c>
      <c r="F1651" s="175" t="s">
        <v>1215</v>
      </c>
      <c r="H1651" s="175" t="s">
        <v>10699</v>
      </c>
    </row>
    <row r="1652" spans="1:8" s="175" customFormat="1" x14ac:dyDescent="0.2">
      <c r="A1652" s="175" t="s">
        <v>17261</v>
      </c>
      <c r="B1652" s="175" t="s">
        <v>19907</v>
      </c>
      <c r="C1652" s="175" t="s">
        <v>19908</v>
      </c>
      <c r="D1652" s="175" t="s">
        <v>10534</v>
      </c>
      <c r="E1652" s="175" t="s">
        <v>28</v>
      </c>
      <c r="F1652" s="175" t="s">
        <v>838</v>
      </c>
      <c r="H1652" s="175" t="s">
        <v>10703</v>
      </c>
    </row>
    <row r="1653" spans="1:8" s="175" customFormat="1" x14ac:dyDescent="0.2">
      <c r="A1653" s="175" t="s">
        <v>17261</v>
      </c>
      <c r="B1653" s="175" t="s">
        <v>19909</v>
      </c>
      <c r="C1653" s="175" t="s">
        <v>19910</v>
      </c>
      <c r="D1653" s="175" t="s">
        <v>10534</v>
      </c>
      <c r="E1653" s="175" t="s">
        <v>28</v>
      </c>
      <c r="F1653" s="175" t="s">
        <v>1315</v>
      </c>
      <c r="H1653" s="175" t="s">
        <v>10707</v>
      </c>
    </row>
    <row r="1654" spans="1:8" s="175" customFormat="1" x14ac:dyDescent="0.2">
      <c r="A1654" s="175" t="s">
        <v>17261</v>
      </c>
      <c r="B1654" s="175" t="s">
        <v>19911</v>
      </c>
      <c r="C1654" s="175" t="s">
        <v>19912</v>
      </c>
      <c r="D1654" s="175" t="s">
        <v>10534</v>
      </c>
      <c r="E1654" s="175" t="s">
        <v>28</v>
      </c>
      <c r="F1654" s="175" t="s">
        <v>1331</v>
      </c>
      <c r="H1654" s="175" t="s">
        <v>10711</v>
      </c>
    </row>
    <row r="1655" spans="1:8" s="175" customFormat="1" x14ac:dyDescent="0.2">
      <c r="A1655" s="175" t="s">
        <v>17261</v>
      </c>
      <c r="B1655" s="175" t="s">
        <v>19913</v>
      </c>
      <c r="C1655" s="175" t="s">
        <v>18909</v>
      </c>
      <c r="D1655" s="175" t="s">
        <v>10534</v>
      </c>
      <c r="E1655" s="175" t="s">
        <v>28</v>
      </c>
      <c r="F1655" s="175" t="s">
        <v>684</v>
      </c>
      <c r="H1655" s="175" t="s">
        <v>10715</v>
      </c>
    </row>
    <row r="1656" spans="1:8" s="175" customFormat="1" x14ac:dyDescent="0.2">
      <c r="A1656" s="175" t="s">
        <v>17261</v>
      </c>
      <c r="B1656" s="175" t="s">
        <v>19914</v>
      </c>
      <c r="C1656" s="175" t="s">
        <v>19915</v>
      </c>
      <c r="D1656" s="175" t="s">
        <v>10534</v>
      </c>
      <c r="E1656" s="175" t="s">
        <v>28</v>
      </c>
      <c r="F1656" s="175" t="s">
        <v>1372</v>
      </c>
      <c r="H1656" s="175" t="s">
        <v>10719</v>
      </c>
    </row>
    <row r="1657" spans="1:8" s="175" customFormat="1" x14ac:dyDescent="0.2">
      <c r="A1657" s="175" t="s">
        <v>17261</v>
      </c>
      <c r="B1657" s="175" t="s">
        <v>19916</v>
      </c>
      <c r="C1657" s="175" t="s">
        <v>19917</v>
      </c>
      <c r="D1657" s="175" t="s">
        <v>10534</v>
      </c>
      <c r="E1657" s="175" t="s">
        <v>28</v>
      </c>
      <c r="F1657" s="175" t="s">
        <v>1390</v>
      </c>
      <c r="H1657" s="175" t="s">
        <v>10723</v>
      </c>
    </row>
    <row r="1658" spans="1:8" s="175" customFormat="1" x14ac:dyDescent="0.2">
      <c r="A1658" s="175" t="s">
        <v>17261</v>
      </c>
      <c r="B1658" s="175" t="s">
        <v>19918</v>
      </c>
      <c r="C1658" s="175" t="s">
        <v>19919</v>
      </c>
      <c r="D1658" s="175" t="s">
        <v>10534</v>
      </c>
      <c r="E1658" s="175" t="s">
        <v>28</v>
      </c>
      <c r="F1658" s="175" t="s">
        <v>1408</v>
      </c>
      <c r="H1658" s="175" t="s">
        <v>10727</v>
      </c>
    </row>
    <row r="1659" spans="1:8" s="175" customFormat="1" x14ac:dyDescent="0.2">
      <c r="A1659" s="175" t="s">
        <v>17261</v>
      </c>
      <c r="B1659" s="175" t="s">
        <v>19920</v>
      </c>
      <c r="C1659" s="175" t="s">
        <v>18478</v>
      </c>
      <c r="D1659" s="175" t="s">
        <v>10534</v>
      </c>
      <c r="E1659" s="175" t="s">
        <v>28</v>
      </c>
      <c r="F1659" s="175" t="s">
        <v>769</v>
      </c>
      <c r="H1659" s="175" t="s">
        <v>10731</v>
      </c>
    </row>
    <row r="1660" spans="1:8" s="175" customFormat="1" x14ac:dyDescent="0.2">
      <c r="A1660" s="175" t="s">
        <v>17261</v>
      </c>
      <c r="B1660" s="175" t="s">
        <v>19921</v>
      </c>
      <c r="C1660" s="175" t="s">
        <v>19922</v>
      </c>
      <c r="D1660" s="175" t="s">
        <v>10534</v>
      </c>
      <c r="E1660" s="175" t="s">
        <v>28</v>
      </c>
      <c r="F1660" s="175" t="s">
        <v>1449</v>
      </c>
      <c r="H1660" s="175" t="s">
        <v>10735</v>
      </c>
    </row>
    <row r="1661" spans="1:8" s="175" customFormat="1" x14ac:dyDescent="0.2">
      <c r="A1661" s="175" t="s">
        <v>17261</v>
      </c>
      <c r="B1661" s="175" t="s">
        <v>19923</v>
      </c>
      <c r="C1661" s="175" t="s">
        <v>19924</v>
      </c>
      <c r="D1661" s="175" t="s">
        <v>10534</v>
      </c>
      <c r="E1661" s="175" t="s">
        <v>28</v>
      </c>
      <c r="F1661" s="175" t="s">
        <v>1470</v>
      </c>
      <c r="H1661" s="175" t="s">
        <v>10739</v>
      </c>
    </row>
    <row r="1662" spans="1:8" s="175" customFormat="1" x14ac:dyDescent="0.2">
      <c r="A1662" s="175" t="s">
        <v>17261</v>
      </c>
      <c r="B1662" s="175" t="s">
        <v>19925</v>
      </c>
      <c r="C1662" s="175" t="s">
        <v>18482</v>
      </c>
      <c r="D1662" s="175" t="s">
        <v>10534</v>
      </c>
      <c r="E1662" s="175" t="s">
        <v>28</v>
      </c>
      <c r="F1662" s="175" t="s">
        <v>1289</v>
      </c>
      <c r="H1662" s="175" t="s">
        <v>10743</v>
      </c>
    </row>
    <row r="1663" spans="1:8" s="175" customFormat="1" x14ac:dyDescent="0.2">
      <c r="A1663" s="175" t="s">
        <v>17261</v>
      </c>
      <c r="B1663" s="175" t="s">
        <v>19926</v>
      </c>
      <c r="C1663" s="175" t="s">
        <v>19927</v>
      </c>
      <c r="D1663" s="175" t="s">
        <v>10534</v>
      </c>
      <c r="E1663" s="175" t="s">
        <v>28</v>
      </c>
      <c r="F1663" s="175" t="s">
        <v>1509</v>
      </c>
      <c r="H1663" s="175" t="s">
        <v>10747</v>
      </c>
    </row>
    <row r="1664" spans="1:8" s="175" customFormat="1" x14ac:dyDescent="0.2">
      <c r="A1664" s="175" t="s">
        <v>17261</v>
      </c>
      <c r="B1664" s="175" t="s">
        <v>19928</v>
      </c>
      <c r="C1664" s="175" t="s">
        <v>19929</v>
      </c>
      <c r="D1664" s="175" t="s">
        <v>10534</v>
      </c>
      <c r="E1664" s="175" t="s">
        <v>28</v>
      </c>
      <c r="F1664" s="175" t="s">
        <v>1530</v>
      </c>
      <c r="H1664" s="175" t="s">
        <v>10751</v>
      </c>
    </row>
    <row r="1665" spans="1:8" s="175" customFormat="1" x14ac:dyDescent="0.2">
      <c r="A1665" s="175" t="s">
        <v>17261</v>
      </c>
      <c r="B1665" s="175" t="s">
        <v>19930</v>
      </c>
      <c r="C1665" s="175" t="s">
        <v>19931</v>
      </c>
      <c r="D1665" s="175" t="s">
        <v>10534</v>
      </c>
      <c r="E1665" s="175" t="s">
        <v>28</v>
      </c>
      <c r="F1665" s="175" t="s">
        <v>1549</v>
      </c>
      <c r="H1665" s="175" t="s">
        <v>10753</v>
      </c>
    </row>
    <row r="1666" spans="1:8" s="175" customFormat="1" x14ac:dyDescent="0.2">
      <c r="A1666" s="175" t="s">
        <v>17261</v>
      </c>
      <c r="B1666" s="175" t="s">
        <v>19932</v>
      </c>
      <c r="C1666" s="175" t="s">
        <v>19933</v>
      </c>
      <c r="D1666" s="175" t="s">
        <v>12037</v>
      </c>
      <c r="E1666" s="175" t="s">
        <v>35</v>
      </c>
      <c r="F1666" s="175" t="s">
        <v>85</v>
      </c>
      <c r="H1666" s="175" t="s">
        <v>12038</v>
      </c>
    </row>
    <row r="1667" spans="1:8" s="175" customFormat="1" x14ac:dyDescent="0.2">
      <c r="A1667" s="175" t="s">
        <v>17261</v>
      </c>
      <c r="B1667" s="175" t="s">
        <v>19934</v>
      </c>
      <c r="C1667" s="175" t="s">
        <v>18486</v>
      </c>
      <c r="D1667" s="175" t="s">
        <v>12037</v>
      </c>
      <c r="E1667" s="175" t="s">
        <v>35</v>
      </c>
      <c r="F1667" s="175" t="s">
        <v>111</v>
      </c>
      <c r="H1667" s="175" t="s">
        <v>12042</v>
      </c>
    </row>
    <row r="1668" spans="1:8" s="175" customFormat="1" x14ac:dyDescent="0.2">
      <c r="A1668" s="175" t="s">
        <v>17261</v>
      </c>
      <c r="B1668" s="175" t="s">
        <v>19935</v>
      </c>
      <c r="C1668" s="175" t="s">
        <v>19936</v>
      </c>
      <c r="D1668" s="175" t="s">
        <v>12037</v>
      </c>
      <c r="E1668" s="175" t="s">
        <v>35</v>
      </c>
      <c r="F1668" s="175" t="s">
        <v>174</v>
      </c>
      <c r="H1668" s="175" t="s">
        <v>12046</v>
      </c>
    </row>
    <row r="1669" spans="1:8" s="175" customFormat="1" x14ac:dyDescent="0.2">
      <c r="A1669" s="175" t="s">
        <v>17261</v>
      </c>
      <c r="B1669" s="175" t="s">
        <v>19937</v>
      </c>
      <c r="C1669" s="175" t="s">
        <v>19938</v>
      </c>
      <c r="D1669" s="175" t="s">
        <v>12037</v>
      </c>
      <c r="E1669" s="175" t="s">
        <v>35</v>
      </c>
      <c r="F1669" s="175" t="s">
        <v>221</v>
      </c>
      <c r="H1669" s="175" t="s">
        <v>12050</v>
      </c>
    </row>
    <row r="1670" spans="1:8" s="175" customFormat="1" x14ac:dyDescent="0.2">
      <c r="A1670" s="175" t="s">
        <v>17261</v>
      </c>
      <c r="B1670" s="175" t="s">
        <v>19939</v>
      </c>
      <c r="C1670" s="175" t="s">
        <v>19940</v>
      </c>
      <c r="D1670" s="175" t="s">
        <v>12037</v>
      </c>
      <c r="E1670" s="175" t="s">
        <v>35</v>
      </c>
      <c r="F1670" s="175" t="s">
        <v>265</v>
      </c>
      <c r="H1670" s="175" t="s">
        <v>12054</v>
      </c>
    </row>
    <row r="1671" spans="1:8" s="175" customFormat="1" x14ac:dyDescent="0.2">
      <c r="A1671" s="175" t="s">
        <v>17261</v>
      </c>
      <c r="B1671" s="175" t="s">
        <v>19941</v>
      </c>
      <c r="C1671" s="175" t="s">
        <v>19942</v>
      </c>
      <c r="D1671" s="175" t="s">
        <v>12037</v>
      </c>
      <c r="E1671" s="175" t="s">
        <v>35</v>
      </c>
      <c r="F1671" s="175" t="s">
        <v>305</v>
      </c>
      <c r="H1671" s="175" t="s">
        <v>12058</v>
      </c>
    </row>
    <row r="1672" spans="1:8" s="175" customFormat="1" x14ac:dyDescent="0.2">
      <c r="A1672" s="175" t="s">
        <v>17261</v>
      </c>
      <c r="B1672" s="175" t="s">
        <v>19943</v>
      </c>
      <c r="C1672" s="175" t="s">
        <v>19944</v>
      </c>
      <c r="D1672" s="175" t="s">
        <v>12037</v>
      </c>
      <c r="E1672" s="175" t="s">
        <v>35</v>
      </c>
      <c r="F1672" s="175" t="s">
        <v>341</v>
      </c>
      <c r="H1672" s="175" t="s">
        <v>12062</v>
      </c>
    </row>
    <row r="1673" spans="1:8" s="175" customFormat="1" x14ac:dyDescent="0.2">
      <c r="A1673" s="175" t="s">
        <v>17261</v>
      </c>
      <c r="B1673" s="175" t="s">
        <v>19945</v>
      </c>
      <c r="C1673" s="175" t="s">
        <v>19946</v>
      </c>
      <c r="D1673" s="175" t="s">
        <v>12037</v>
      </c>
      <c r="E1673" s="175" t="s">
        <v>35</v>
      </c>
      <c r="F1673" s="175" t="s">
        <v>375</v>
      </c>
      <c r="H1673" s="175" t="s">
        <v>12066</v>
      </c>
    </row>
    <row r="1674" spans="1:8" s="175" customFormat="1" x14ac:dyDescent="0.2">
      <c r="A1674" s="175" t="s">
        <v>17261</v>
      </c>
      <c r="B1674" s="175" t="s">
        <v>19947</v>
      </c>
      <c r="C1674" s="175" t="s">
        <v>19948</v>
      </c>
      <c r="D1674" s="175" t="s">
        <v>12037</v>
      </c>
      <c r="E1674" s="175" t="s">
        <v>35</v>
      </c>
      <c r="F1674" s="175" t="s">
        <v>413</v>
      </c>
      <c r="H1674" s="175" t="s">
        <v>12070</v>
      </c>
    </row>
    <row r="1675" spans="1:8" s="175" customFormat="1" x14ac:dyDescent="0.2">
      <c r="A1675" s="175" t="s">
        <v>17261</v>
      </c>
      <c r="B1675" s="175" t="s">
        <v>19949</v>
      </c>
      <c r="C1675" s="175" t="s">
        <v>19950</v>
      </c>
      <c r="D1675" s="175" t="s">
        <v>12037</v>
      </c>
      <c r="E1675" s="175" t="s">
        <v>35</v>
      </c>
      <c r="F1675" s="175" t="s">
        <v>448</v>
      </c>
      <c r="H1675" s="175" t="s">
        <v>12074</v>
      </c>
    </row>
    <row r="1676" spans="1:8" s="175" customFormat="1" x14ac:dyDescent="0.2">
      <c r="A1676" s="175" t="s">
        <v>17261</v>
      </c>
      <c r="B1676" s="175" t="s">
        <v>19951</v>
      </c>
      <c r="C1676" s="175" t="s">
        <v>19952</v>
      </c>
      <c r="D1676" s="175" t="s">
        <v>12037</v>
      </c>
      <c r="E1676" s="175" t="s">
        <v>35</v>
      </c>
      <c r="F1676" s="175" t="s">
        <v>480</v>
      </c>
      <c r="H1676" s="175" t="s">
        <v>12078</v>
      </c>
    </row>
    <row r="1677" spans="1:8" s="175" customFormat="1" x14ac:dyDescent="0.2">
      <c r="A1677" s="175" t="s">
        <v>17261</v>
      </c>
      <c r="B1677" s="175" t="s">
        <v>19953</v>
      </c>
      <c r="C1677" s="175" t="s">
        <v>18012</v>
      </c>
      <c r="D1677" s="175" t="s">
        <v>12037</v>
      </c>
      <c r="E1677" s="175" t="s">
        <v>35</v>
      </c>
      <c r="F1677" s="175" t="s">
        <v>342</v>
      </c>
      <c r="H1677" s="175" t="s">
        <v>12080</v>
      </c>
    </row>
    <row r="1678" spans="1:8" s="175" customFormat="1" x14ac:dyDescent="0.2">
      <c r="A1678" s="175" t="s">
        <v>17261</v>
      </c>
      <c r="B1678" s="175" t="s">
        <v>19954</v>
      </c>
      <c r="C1678" s="175" t="s">
        <v>19955</v>
      </c>
      <c r="D1678" s="175" t="s">
        <v>12037</v>
      </c>
      <c r="E1678" s="175" t="s">
        <v>35</v>
      </c>
      <c r="F1678" s="175" t="s">
        <v>541</v>
      </c>
      <c r="H1678" s="175" t="s">
        <v>12084</v>
      </c>
    </row>
    <row r="1679" spans="1:8" s="175" customFormat="1" x14ac:dyDescent="0.2">
      <c r="A1679" s="175" t="s">
        <v>17261</v>
      </c>
      <c r="B1679" s="175" t="s">
        <v>19956</v>
      </c>
      <c r="C1679" s="175" t="s">
        <v>18965</v>
      </c>
      <c r="D1679" s="175" t="s">
        <v>12037</v>
      </c>
      <c r="E1679" s="175" t="s">
        <v>35</v>
      </c>
      <c r="F1679" s="175" t="s">
        <v>535</v>
      </c>
      <c r="H1679" s="175" t="s">
        <v>12086</v>
      </c>
    </row>
    <row r="1680" spans="1:8" s="175" customFormat="1" x14ac:dyDescent="0.2">
      <c r="A1680" s="175" t="s">
        <v>17261</v>
      </c>
      <c r="B1680" s="175" t="s">
        <v>19957</v>
      </c>
      <c r="C1680" s="175" t="s">
        <v>18017</v>
      </c>
      <c r="D1680" s="175" t="s">
        <v>12037</v>
      </c>
      <c r="E1680" s="175" t="s">
        <v>35</v>
      </c>
      <c r="F1680" s="175" t="s">
        <v>218</v>
      </c>
      <c r="H1680" s="175" t="s">
        <v>12090</v>
      </c>
    </row>
    <row r="1681" spans="1:8" s="175" customFormat="1" x14ac:dyDescent="0.2">
      <c r="A1681" s="175" t="s">
        <v>17261</v>
      </c>
      <c r="B1681" s="175" t="s">
        <v>19958</v>
      </c>
      <c r="C1681" s="175" t="s">
        <v>19959</v>
      </c>
      <c r="D1681" s="175" t="s">
        <v>12037</v>
      </c>
      <c r="E1681" s="175" t="s">
        <v>35</v>
      </c>
      <c r="F1681" s="175" t="s">
        <v>644</v>
      </c>
      <c r="H1681" s="175" t="s">
        <v>12094</v>
      </c>
    </row>
    <row r="1682" spans="1:8" s="175" customFormat="1" x14ac:dyDescent="0.2">
      <c r="A1682" s="175" t="s">
        <v>17261</v>
      </c>
      <c r="B1682" s="175" t="s">
        <v>19960</v>
      </c>
      <c r="C1682" s="175" t="s">
        <v>19961</v>
      </c>
      <c r="D1682" s="175" t="s">
        <v>12037</v>
      </c>
      <c r="E1682" s="175" t="s">
        <v>35</v>
      </c>
      <c r="F1682" s="175" t="s">
        <v>671</v>
      </c>
      <c r="H1682" s="175" t="s">
        <v>12098</v>
      </c>
    </row>
    <row r="1683" spans="1:8" s="175" customFormat="1" x14ac:dyDescent="0.2">
      <c r="A1683" s="175" t="s">
        <v>17261</v>
      </c>
      <c r="B1683" s="175" t="s">
        <v>19962</v>
      </c>
      <c r="C1683" s="175" t="s">
        <v>19963</v>
      </c>
      <c r="D1683" s="175" t="s">
        <v>12037</v>
      </c>
      <c r="E1683" s="175" t="s">
        <v>35</v>
      </c>
      <c r="F1683" s="175" t="s">
        <v>703</v>
      </c>
      <c r="H1683" s="175" t="s">
        <v>12100</v>
      </c>
    </row>
    <row r="1684" spans="1:8" s="175" customFormat="1" x14ac:dyDescent="0.2">
      <c r="A1684" s="175" t="s">
        <v>17261</v>
      </c>
      <c r="B1684" s="175" t="s">
        <v>19964</v>
      </c>
      <c r="C1684" s="175" t="s">
        <v>18026</v>
      </c>
      <c r="D1684" s="175" t="s">
        <v>12037</v>
      </c>
      <c r="E1684" s="175" t="s">
        <v>35</v>
      </c>
      <c r="F1684" s="175" t="s">
        <v>727</v>
      </c>
      <c r="H1684" s="175" t="s">
        <v>12104</v>
      </c>
    </row>
    <row r="1685" spans="1:8" s="175" customFormat="1" x14ac:dyDescent="0.2">
      <c r="A1685" s="175" t="s">
        <v>17261</v>
      </c>
      <c r="B1685" s="175" t="s">
        <v>19965</v>
      </c>
      <c r="C1685" s="175" t="s">
        <v>17323</v>
      </c>
      <c r="D1685" s="175" t="s">
        <v>12037</v>
      </c>
      <c r="E1685" s="175" t="s">
        <v>35</v>
      </c>
      <c r="F1685" s="175" t="s">
        <v>426</v>
      </c>
      <c r="H1685" s="175" t="s">
        <v>12108</v>
      </c>
    </row>
    <row r="1686" spans="1:8" s="175" customFormat="1" x14ac:dyDescent="0.2">
      <c r="A1686" s="175" t="s">
        <v>17261</v>
      </c>
      <c r="B1686" s="175" t="s">
        <v>19966</v>
      </c>
      <c r="C1686" s="175" t="s">
        <v>19967</v>
      </c>
      <c r="D1686" s="175" t="s">
        <v>12037</v>
      </c>
      <c r="E1686" s="175" t="s">
        <v>35</v>
      </c>
      <c r="F1686" s="175" t="s">
        <v>786</v>
      </c>
      <c r="H1686" s="175" t="s">
        <v>12112</v>
      </c>
    </row>
    <row r="1687" spans="1:8" s="175" customFormat="1" x14ac:dyDescent="0.2">
      <c r="A1687" s="175" t="s">
        <v>17261</v>
      </c>
      <c r="B1687" s="175" t="s">
        <v>19968</v>
      </c>
      <c r="C1687" s="175" t="s">
        <v>17331</v>
      </c>
      <c r="D1687" s="175" t="s">
        <v>12037</v>
      </c>
      <c r="E1687" s="175" t="s">
        <v>35</v>
      </c>
      <c r="F1687" s="175" t="s">
        <v>385</v>
      </c>
      <c r="H1687" s="175" t="s">
        <v>12116</v>
      </c>
    </row>
    <row r="1688" spans="1:8" s="175" customFormat="1" x14ac:dyDescent="0.2">
      <c r="A1688" s="175" t="s">
        <v>17261</v>
      </c>
      <c r="B1688" s="175" t="s">
        <v>19969</v>
      </c>
      <c r="C1688" s="175" t="s">
        <v>17458</v>
      </c>
      <c r="D1688" s="175" t="s">
        <v>12037</v>
      </c>
      <c r="E1688" s="175" t="s">
        <v>35</v>
      </c>
      <c r="F1688" s="175" t="s">
        <v>523</v>
      </c>
      <c r="H1688" s="175" t="s">
        <v>12120</v>
      </c>
    </row>
    <row r="1689" spans="1:8" s="175" customFormat="1" x14ac:dyDescent="0.2">
      <c r="A1689" s="175" t="s">
        <v>17261</v>
      </c>
      <c r="B1689" s="175" t="s">
        <v>19970</v>
      </c>
      <c r="C1689" s="175" t="s">
        <v>19971</v>
      </c>
      <c r="D1689" s="175" t="s">
        <v>12037</v>
      </c>
      <c r="E1689" s="175" t="s">
        <v>35</v>
      </c>
      <c r="F1689" s="175" t="s">
        <v>865</v>
      </c>
      <c r="H1689" s="175" t="s">
        <v>12124</v>
      </c>
    </row>
    <row r="1690" spans="1:8" s="175" customFormat="1" x14ac:dyDescent="0.2">
      <c r="A1690" s="175" t="s">
        <v>17261</v>
      </c>
      <c r="B1690" s="175" t="s">
        <v>19972</v>
      </c>
      <c r="C1690" s="175" t="s">
        <v>19973</v>
      </c>
      <c r="D1690" s="175" t="s">
        <v>12037</v>
      </c>
      <c r="E1690" s="175" t="s">
        <v>35</v>
      </c>
      <c r="F1690" s="175" t="s">
        <v>888</v>
      </c>
      <c r="H1690" s="175" t="s">
        <v>12128</v>
      </c>
    </row>
    <row r="1691" spans="1:8" s="175" customFormat="1" x14ac:dyDescent="0.2">
      <c r="A1691" s="175" t="s">
        <v>17261</v>
      </c>
      <c r="B1691" s="175" t="s">
        <v>19974</v>
      </c>
      <c r="C1691" s="175" t="s">
        <v>18509</v>
      </c>
      <c r="D1691" s="175" t="s">
        <v>12037</v>
      </c>
      <c r="E1691" s="175" t="s">
        <v>35</v>
      </c>
      <c r="F1691" s="175" t="s">
        <v>162</v>
      </c>
      <c r="H1691" s="175" t="s">
        <v>12132</v>
      </c>
    </row>
    <row r="1692" spans="1:8" s="175" customFormat="1" x14ac:dyDescent="0.2">
      <c r="A1692" s="175" t="s">
        <v>17261</v>
      </c>
      <c r="B1692" s="175" t="s">
        <v>19975</v>
      </c>
      <c r="C1692" s="175" t="s">
        <v>19976</v>
      </c>
      <c r="D1692" s="175" t="s">
        <v>12037</v>
      </c>
      <c r="E1692" s="175" t="s">
        <v>35</v>
      </c>
      <c r="F1692" s="175" t="s">
        <v>942</v>
      </c>
      <c r="H1692" s="175" t="s">
        <v>12136</v>
      </c>
    </row>
    <row r="1693" spans="1:8" s="175" customFormat="1" x14ac:dyDescent="0.2">
      <c r="A1693" s="175" t="s">
        <v>17261</v>
      </c>
      <c r="B1693" s="175" t="s">
        <v>19977</v>
      </c>
      <c r="C1693" s="175" t="s">
        <v>19978</v>
      </c>
      <c r="D1693" s="175" t="s">
        <v>12037</v>
      </c>
      <c r="E1693" s="175" t="s">
        <v>35</v>
      </c>
      <c r="F1693" s="175" t="s">
        <v>966</v>
      </c>
      <c r="H1693" s="175" t="s">
        <v>12140</v>
      </c>
    </row>
    <row r="1694" spans="1:8" s="175" customFormat="1" x14ac:dyDescent="0.2">
      <c r="A1694" s="175" t="s">
        <v>17261</v>
      </c>
      <c r="B1694" s="175" t="s">
        <v>19979</v>
      </c>
      <c r="C1694" s="175" t="s">
        <v>19980</v>
      </c>
      <c r="D1694" s="175" t="s">
        <v>12037</v>
      </c>
      <c r="E1694" s="175" t="s">
        <v>35</v>
      </c>
      <c r="F1694" s="175" t="s">
        <v>733</v>
      </c>
      <c r="H1694" s="175" t="s">
        <v>12144</v>
      </c>
    </row>
    <row r="1695" spans="1:8" s="175" customFormat="1" x14ac:dyDescent="0.2">
      <c r="A1695" s="175" t="s">
        <v>17261</v>
      </c>
      <c r="B1695" s="175" t="s">
        <v>19981</v>
      </c>
      <c r="C1695" s="175" t="s">
        <v>19982</v>
      </c>
      <c r="D1695" s="175" t="s">
        <v>12037</v>
      </c>
      <c r="E1695" s="175" t="s">
        <v>35</v>
      </c>
      <c r="F1695" s="175" t="s">
        <v>1011</v>
      </c>
      <c r="H1695" s="175" t="s">
        <v>12148</v>
      </c>
    </row>
    <row r="1696" spans="1:8" s="175" customFormat="1" x14ac:dyDescent="0.2">
      <c r="A1696" s="175" t="s">
        <v>17261</v>
      </c>
      <c r="B1696" s="175" t="s">
        <v>19983</v>
      </c>
      <c r="C1696" s="175" t="s">
        <v>19984</v>
      </c>
      <c r="D1696" s="175" t="s">
        <v>12037</v>
      </c>
      <c r="E1696" s="175" t="s">
        <v>35</v>
      </c>
      <c r="F1696" s="175" t="s">
        <v>1035</v>
      </c>
      <c r="H1696" s="175" t="s">
        <v>12152</v>
      </c>
    </row>
    <row r="1697" spans="1:8" s="175" customFormat="1" x14ac:dyDescent="0.2">
      <c r="A1697" s="175" t="s">
        <v>17261</v>
      </c>
      <c r="B1697" s="175" t="s">
        <v>19985</v>
      </c>
      <c r="C1697" s="175" t="s">
        <v>19986</v>
      </c>
      <c r="D1697" s="175" t="s">
        <v>12037</v>
      </c>
      <c r="E1697" s="175" t="s">
        <v>35</v>
      </c>
      <c r="F1697" s="175" t="s">
        <v>1058</v>
      </c>
      <c r="H1697" s="175" t="s">
        <v>12154</v>
      </c>
    </row>
    <row r="1698" spans="1:8" s="175" customFormat="1" x14ac:dyDescent="0.2">
      <c r="A1698" s="175" t="s">
        <v>17261</v>
      </c>
      <c r="B1698" s="175" t="s">
        <v>19987</v>
      </c>
      <c r="C1698" s="175" t="s">
        <v>19988</v>
      </c>
      <c r="D1698" s="175" t="s">
        <v>12037</v>
      </c>
      <c r="E1698" s="175" t="s">
        <v>35</v>
      </c>
      <c r="F1698" s="175" t="s">
        <v>1088</v>
      </c>
      <c r="H1698" s="175" t="s">
        <v>12158</v>
      </c>
    </row>
    <row r="1699" spans="1:8" s="175" customFormat="1" x14ac:dyDescent="0.2">
      <c r="A1699" s="175" t="s">
        <v>17261</v>
      </c>
      <c r="B1699" s="175" t="s">
        <v>19989</v>
      </c>
      <c r="C1699" s="175" t="s">
        <v>18082</v>
      </c>
      <c r="D1699" s="175" t="s">
        <v>12037</v>
      </c>
      <c r="E1699" s="175" t="s">
        <v>35</v>
      </c>
      <c r="F1699" s="175" t="s">
        <v>1106</v>
      </c>
      <c r="H1699" s="175" t="s">
        <v>12160</v>
      </c>
    </row>
    <row r="1700" spans="1:8" s="175" customFormat="1" x14ac:dyDescent="0.2">
      <c r="A1700" s="175" t="s">
        <v>17261</v>
      </c>
      <c r="B1700" s="175" t="s">
        <v>19990</v>
      </c>
      <c r="C1700" s="175" t="s">
        <v>17363</v>
      </c>
      <c r="D1700" s="175" t="s">
        <v>12037</v>
      </c>
      <c r="E1700" s="175" t="s">
        <v>35</v>
      </c>
      <c r="F1700" s="175" t="s">
        <v>207</v>
      </c>
      <c r="H1700" s="175" t="s">
        <v>12164</v>
      </c>
    </row>
    <row r="1701" spans="1:8" s="175" customFormat="1" x14ac:dyDescent="0.2">
      <c r="A1701" s="175" t="s">
        <v>17261</v>
      </c>
      <c r="B1701" s="175" t="s">
        <v>19991</v>
      </c>
      <c r="C1701" s="175" t="s">
        <v>19992</v>
      </c>
      <c r="D1701" s="175" t="s">
        <v>12037</v>
      </c>
      <c r="E1701" s="175" t="s">
        <v>35</v>
      </c>
      <c r="F1701" s="175" t="s">
        <v>1148</v>
      </c>
      <c r="H1701" s="175" t="s">
        <v>12166</v>
      </c>
    </row>
    <row r="1702" spans="1:8" s="175" customFormat="1" x14ac:dyDescent="0.2">
      <c r="A1702" s="175" t="s">
        <v>17261</v>
      </c>
      <c r="B1702" s="175" t="s">
        <v>19993</v>
      </c>
      <c r="C1702" s="175" t="s">
        <v>19994</v>
      </c>
      <c r="D1702" s="175" t="s">
        <v>12037</v>
      </c>
      <c r="E1702" s="175" t="s">
        <v>35</v>
      </c>
      <c r="F1702" s="175" t="s">
        <v>1171</v>
      </c>
      <c r="H1702" s="175" t="s">
        <v>12170</v>
      </c>
    </row>
    <row r="1703" spans="1:8" s="175" customFormat="1" x14ac:dyDescent="0.2">
      <c r="A1703" s="175" t="s">
        <v>17261</v>
      </c>
      <c r="B1703" s="175" t="s">
        <v>19995</v>
      </c>
      <c r="C1703" s="175" t="s">
        <v>17585</v>
      </c>
      <c r="D1703" s="175" t="s">
        <v>12037</v>
      </c>
      <c r="E1703" s="175" t="s">
        <v>35</v>
      </c>
      <c r="F1703" s="175" t="s">
        <v>242</v>
      </c>
      <c r="H1703" s="175" t="s">
        <v>12174</v>
      </c>
    </row>
    <row r="1704" spans="1:8" s="175" customFormat="1" x14ac:dyDescent="0.2">
      <c r="A1704" s="175" t="s">
        <v>17261</v>
      </c>
      <c r="B1704" s="175" t="s">
        <v>19996</v>
      </c>
      <c r="C1704" s="175" t="s">
        <v>19997</v>
      </c>
      <c r="D1704" s="175" t="s">
        <v>12037</v>
      </c>
      <c r="E1704" s="175" t="s">
        <v>35</v>
      </c>
      <c r="F1704" s="175" t="s">
        <v>1214</v>
      </c>
      <c r="H1704" s="175" t="s">
        <v>12178</v>
      </c>
    </row>
    <row r="1705" spans="1:8" s="175" customFormat="1" x14ac:dyDescent="0.2">
      <c r="A1705" s="175" t="s">
        <v>17261</v>
      </c>
      <c r="B1705" s="175" t="s">
        <v>19998</v>
      </c>
      <c r="C1705" s="175" t="s">
        <v>17367</v>
      </c>
      <c r="D1705" s="175" t="s">
        <v>12037</v>
      </c>
      <c r="E1705" s="175" t="s">
        <v>35</v>
      </c>
      <c r="F1705" s="175" t="s">
        <v>758</v>
      </c>
      <c r="H1705" s="175" t="s">
        <v>12182</v>
      </c>
    </row>
    <row r="1706" spans="1:8" s="175" customFormat="1" x14ac:dyDescent="0.2">
      <c r="A1706" s="175" t="s">
        <v>17261</v>
      </c>
      <c r="B1706" s="175" t="s">
        <v>19999</v>
      </c>
      <c r="C1706" s="175" t="s">
        <v>20000</v>
      </c>
      <c r="D1706" s="175" t="s">
        <v>12037</v>
      </c>
      <c r="E1706" s="175" t="s">
        <v>35</v>
      </c>
      <c r="F1706" s="175" t="s">
        <v>1252</v>
      </c>
      <c r="H1706" s="175" t="s">
        <v>12186</v>
      </c>
    </row>
    <row r="1707" spans="1:8" s="175" customFormat="1" x14ac:dyDescent="0.2">
      <c r="A1707" s="175" t="s">
        <v>17261</v>
      </c>
      <c r="B1707" s="175" t="s">
        <v>20001</v>
      </c>
      <c r="C1707" s="175" t="s">
        <v>20002</v>
      </c>
      <c r="D1707" s="175" t="s">
        <v>12037</v>
      </c>
      <c r="E1707" s="175" t="s">
        <v>35</v>
      </c>
      <c r="F1707" s="175" t="s">
        <v>1259</v>
      </c>
      <c r="H1707" s="175" t="s">
        <v>12190</v>
      </c>
    </row>
    <row r="1708" spans="1:8" s="175" customFormat="1" x14ac:dyDescent="0.2">
      <c r="A1708" s="175" t="s">
        <v>17261</v>
      </c>
      <c r="B1708" s="175" t="s">
        <v>20003</v>
      </c>
      <c r="C1708" s="175" t="s">
        <v>20004</v>
      </c>
      <c r="D1708" s="175" t="s">
        <v>12037</v>
      </c>
      <c r="E1708" s="175" t="s">
        <v>35</v>
      </c>
      <c r="F1708" s="175" t="s">
        <v>1297</v>
      </c>
      <c r="H1708" s="175" t="s">
        <v>12194</v>
      </c>
    </row>
    <row r="1709" spans="1:8" s="175" customFormat="1" x14ac:dyDescent="0.2">
      <c r="A1709" s="175" t="s">
        <v>17261</v>
      </c>
      <c r="B1709" s="175" t="s">
        <v>20005</v>
      </c>
      <c r="C1709" s="175" t="s">
        <v>20006</v>
      </c>
      <c r="D1709" s="175" t="s">
        <v>12037</v>
      </c>
      <c r="E1709" s="175" t="s">
        <v>35</v>
      </c>
      <c r="F1709" s="175" t="s">
        <v>1199</v>
      </c>
      <c r="H1709" s="175" t="s">
        <v>12198</v>
      </c>
    </row>
    <row r="1710" spans="1:8" s="175" customFormat="1" x14ac:dyDescent="0.2">
      <c r="A1710" s="175" t="s">
        <v>17261</v>
      </c>
      <c r="B1710" s="175" t="s">
        <v>20007</v>
      </c>
      <c r="C1710" s="175" t="s">
        <v>18534</v>
      </c>
      <c r="D1710" s="175" t="s">
        <v>12037</v>
      </c>
      <c r="E1710" s="175" t="s">
        <v>35</v>
      </c>
      <c r="F1710" s="175" t="s">
        <v>1143</v>
      </c>
      <c r="H1710" s="175" t="s">
        <v>12200</v>
      </c>
    </row>
    <row r="1711" spans="1:8" s="175" customFormat="1" x14ac:dyDescent="0.2">
      <c r="A1711" s="175" t="s">
        <v>17261</v>
      </c>
      <c r="B1711" s="175" t="s">
        <v>20008</v>
      </c>
      <c r="C1711" s="175" t="s">
        <v>20009</v>
      </c>
      <c r="D1711" s="175" t="s">
        <v>12037</v>
      </c>
      <c r="E1711" s="175" t="s">
        <v>35</v>
      </c>
      <c r="F1711" s="175" t="s">
        <v>1353</v>
      </c>
      <c r="H1711" s="175" t="s">
        <v>12204</v>
      </c>
    </row>
    <row r="1712" spans="1:8" s="175" customFormat="1" x14ac:dyDescent="0.2">
      <c r="A1712" s="175" t="s">
        <v>17261</v>
      </c>
      <c r="B1712" s="175" t="s">
        <v>20010</v>
      </c>
      <c r="C1712" s="175" t="s">
        <v>20011</v>
      </c>
      <c r="D1712" s="175" t="s">
        <v>12037</v>
      </c>
      <c r="E1712" s="175" t="s">
        <v>35</v>
      </c>
      <c r="F1712" s="175" t="s">
        <v>1374</v>
      </c>
      <c r="H1712" s="175" t="s">
        <v>12208</v>
      </c>
    </row>
    <row r="1713" spans="1:8" s="175" customFormat="1" x14ac:dyDescent="0.2">
      <c r="A1713" s="175" t="s">
        <v>17261</v>
      </c>
      <c r="B1713" s="175" t="s">
        <v>20012</v>
      </c>
      <c r="C1713" s="175" t="s">
        <v>20013</v>
      </c>
      <c r="D1713" s="175" t="s">
        <v>12037</v>
      </c>
      <c r="E1713" s="175" t="s">
        <v>35</v>
      </c>
      <c r="F1713" s="175" t="s">
        <v>1110</v>
      </c>
      <c r="H1713" s="175" t="s">
        <v>12212</v>
      </c>
    </row>
    <row r="1714" spans="1:8" s="175" customFormat="1" x14ac:dyDescent="0.2">
      <c r="A1714" s="175" t="s">
        <v>17261</v>
      </c>
      <c r="B1714" s="175" t="s">
        <v>20014</v>
      </c>
      <c r="C1714" s="175" t="s">
        <v>20015</v>
      </c>
      <c r="D1714" s="175" t="s">
        <v>12037</v>
      </c>
      <c r="E1714" s="175" t="s">
        <v>35</v>
      </c>
      <c r="F1714" s="175" t="s">
        <v>1410</v>
      </c>
      <c r="H1714" s="175" t="s">
        <v>12216</v>
      </c>
    </row>
    <row r="1715" spans="1:8" s="175" customFormat="1" x14ac:dyDescent="0.2">
      <c r="A1715" s="175" t="s">
        <v>17261</v>
      </c>
      <c r="B1715" s="175" t="s">
        <v>20016</v>
      </c>
      <c r="C1715" s="175" t="s">
        <v>17375</v>
      </c>
      <c r="D1715" s="175" t="s">
        <v>12037</v>
      </c>
      <c r="E1715" s="175" t="s">
        <v>35</v>
      </c>
      <c r="F1715" s="175" t="s">
        <v>609</v>
      </c>
      <c r="H1715" s="175" t="s">
        <v>12220</v>
      </c>
    </row>
    <row r="1716" spans="1:8" s="175" customFormat="1" x14ac:dyDescent="0.2">
      <c r="A1716" s="175" t="s">
        <v>17261</v>
      </c>
      <c r="B1716" s="175" t="s">
        <v>20017</v>
      </c>
      <c r="C1716" s="175" t="s">
        <v>20018</v>
      </c>
      <c r="D1716" s="175" t="s">
        <v>12037</v>
      </c>
      <c r="E1716" s="175" t="s">
        <v>35</v>
      </c>
      <c r="F1716" s="175" t="s">
        <v>1130</v>
      </c>
      <c r="H1716" s="175" t="s">
        <v>12222</v>
      </c>
    </row>
    <row r="1717" spans="1:8" s="175" customFormat="1" x14ac:dyDescent="0.2">
      <c r="A1717" s="175" t="s">
        <v>17261</v>
      </c>
      <c r="B1717" s="175" t="s">
        <v>20019</v>
      </c>
      <c r="C1717" s="175" t="s">
        <v>18126</v>
      </c>
      <c r="D1717" s="175" t="s">
        <v>12037</v>
      </c>
      <c r="E1717" s="175" t="s">
        <v>35</v>
      </c>
      <c r="F1717" s="175" t="s">
        <v>1103</v>
      </c>
      <c r="H1717" s="175" t="s">
        <v>12226</v>
      </c>
    </row>
    <row r="1718" spans="1:8" s="175" customFormat="1" x14ac:dyDescent="0.2">
      <c r="A1718" s="175" t="s">
        <v>17261</v>
      </c>
      <c r="B1718" s="175" t="s">
        <v>20020</v>
      </c>
      <c r="C1718" s="175" t="s">
        <v>17385</v>
      </c>
      <c r="D1718" s="175" t="s">
        <v>12037</v>
      </c>
      <c r="E1718" s="175" t="s">
        <v>35</v>
      </c>
      <c r="F1718" s="175" t="s">
        <v>1040</v>
      </c>
      <c r="H1718" s="175" t="s">
        <v>12230</v>
      </c>
    </row>
    <row r="1719" spans="1:8" s="175" customFormat="1" x14ac:dyDescent="0.2">
      <c r="A1719" s="175" t="s">
        <v>17261</v>
      </c>
      <c r="B1719" s="175" t="s">
        <v>20021</v>
      </c>
      <c r="C1719" s="175" t="s">
        <v>20022</v>
      </c>
      <c r="D1719" s="175" t="s">
        <v>12037</v>
      </c>
      <c r="E1719" s="175" t="s">
        <v>35</v>
      </c>
      <c r="F1719" s="175" t="s">
        <v>1511</v>
      </c>
      <c r="H1719" s="175" t="s">
        <v>12234</v>
      </c>
    </row>
    <row r="1720" spans="1:8" s="175" customFormat="1" x14ac:dyDescent="0.2">
      <c r="A1720" s="175" t="s">
        <v>17261</v>
      </c>
      <c r="B1720" s="175" t="s">
        <v>20023</v>
      </c>
      <c r="C1720" s="175" t="s">
        <v>17505</v>
      </c>
      <c r="D1720" s="175" t="s">
        <v>12037</v>
      </c>
      <c r="E1720" s="175" t="s">
        <v>35</v>
      </c>
      <c r="F1720" s="175" t="s">
        <v>365</v>
      </c>
      <c r="H1720" s="175" t="s">
        <v>12238</v>
      </c>
    </row>
    <row r="1721" spans="1:8" s="175" customFormat="1" x14ac:dyDescent="0.2">
      <c r="A1721" s="175" t="s">
        <v>17261</v>
      </c>
      <c r="B1721" s="175" t="s">
        <v>20024</v>
      </c>
      <c r="C1721" s="175" t="s">
        <v>20025</v>
      </c>
      <c r="D1721" s="175" t="s">
        <v>12037</v>
      </c>
      <c r="E1721" s="175" t="s">
        <v>35</v>
      </c>
      <c r="F1721" s="175" t="s">
        <v>874</v>
      </c>
      <c r="H1721" s="175" t="s">
        <v>12242</v>
      </c>
    </row>
    <row r="1722" spans="1:8" s="175" customFormat="1" x14ac:dyDescent="0.2">
      <c r="A1722" s="175" t="s">
        <v>17261</v>
      </c>
      <c r="B1722" s="175" t="s">
        <v>20026</v>
      </c>
      <c r="C1722" s="175" t="s">
        <v>17391</v>
      </c>
      <c r="D1722" s="175" t="s">
        <v>12037</v>
      </c>
      <c r="E1722" s="175" t="s">
        <v>35</v>
      </c>
      <c r="F1722" s="175" t="s">
        <v>1308</v>
      </c>
      <c r="H1722" s="175" t="s">
        <v>12246</v>
      </c>
    </row>
    <row r="1723" spans="1:8" s="175" customFormat="1" x14ac:dyDescent="0.2">
      <c r="A1723" s="175" t="s">
        <v>17261</v>
      </c>
      <c r="B1723" s="175" t="s">
        <v>20027</v>
      </c>
      <c r="C1723" s="175" t="s">
        <v>17393</v>
      </c>
      <c r="D1723" s="175" t="s">
        <v>12037</v>
      </c>
      <c r="E1723" s="175" t="s">
        <v>35</v>
      </c>
      <c r="F1723" s="175" t="s">
        <v>941</v>
      </c>
      <c r="H1723" s="175" t="s">
        <v>12248</v>
      </c>
    </row>
    <row r="1724" spans="1:8" s="175" customFormat="1" x14ac:dyDescent="0.2">
      <c r="A1724" s="175" t="s">
        <v>17261</v>
      </c>
      <c r="B1724" s="175" t="s">
        <v>20028</v>
      </c>
      <c r="C1724" s="175" t="s">
        <v>17935</v>
      </c>
      <c r="D1724" s="175" t="s">
        <v>12037</v>
      </c>
      <c r="E1724" s="175" t="s">
        <v>35</v>
      </c>
      <c r="F1724" s="175" t="s">
        <v>1266</v>
      </c>
      <c r="H1724" s="175" t="s">
        <v>12252</v>
      </c>
    </row>
    <row r="1725" spans="1:8" s="175" customFormat="1" x14ac:dyDescent="0.2">
      <c r="A1725" s="175" t="s">
        <v>17261</v>
      </c>
      <c r="B1725" s="175" t="s">
        <v>20029</v>
      </c>
      <c r="C1725" s="175" t="s">
        <v>20030</v>
      </c>
      <c r="D1725" s="175" t="s">
        <v>12037</v>
      </c>
      <c r="E1725" s="175" t="s">
        <v>35</v>
      </c>
      <c r="F1725" s="175" t="s">
        <v>1581</v>
      </c>
      <c r="H1725" s="175" t="s">
        <v>12254</v>
      </c>
    </row>
    <row r="1726" spans="1:8" s="175" customFormat="1" x14ac:dyDescent="0.2">
      <c r="A1726" s="175" t="s">
        <v>17261</v>
      </c>
      <c r="B1726" s="175" t="s">
        <v>20031</v>
      </c>
      <c r="C1726" s="175" t="s">
        <v>18151</v>
      </c>
      <c r="D1726" s="175" t="s">
        <v>12037</v>
      </c>
      <c r="E1726" s="175" t="s">
        <v>35</v>
      </c>
      <c r="F1726" s="175" t="s">
        <v>1622</v>
      </c>
      <c r="H1726" s="175" t="s">
        <v>12258</v>
      </c>
    </row>
    <row r="1727" spans="1:8" s="175" customFormat="1" x14ac:dyDescent="0.2">
      <c r="A1727" s="175" t="s">
        <v>17261</v>
      </c>
      <c r="B1727" s="175" t="s">
        <v>20032</v>
      </c>
      <c r="C1727" s="175" t="s">
        <v>17405</v>
      </c>
      <c r="D1727" s="175" t="s">
        <v>12037</v>
      </c>
      <c r="E1727" s="175" t="s">
        <v>35</v>
      </c>
      <c r="F1727" s="175" t="s">
        <v>598</v>
      </c>
      <c r="H1727" s="175" t="s">
        <v>12262</v>
      </c>
    </row>
    <row r="1728" spans="1:8" s="175" customFormat="1" x14ac:dyDescent="0.2">
      <c r="A1728" s="175" t="s">
        <v>17261</v>
      </c>
      <c r="B1728" s="175" t="s">
        <v>20033</v>
      </c>
      <c r="C1728" s="175" t="s">
        <v>20034</v>
      </c>
      <c r="D1728" s="175" t="s">
        <v>12037</v>
      </c>
      <c r="E1728" s="175" t="s">
        <v>35</v>
      </c>
      <c r="F1728" s="175" t="s">
        <v>1656</v>
      </c>
      <c r="H1728" s="175" t="s">
        <v>12266</v>
      </c>
    </row>
    <row r="1729" spans="1:8" s="175" customFormat="1" x14ac:dyDescent="0.2">
      <c r="A1729" s="175" t="s">
        <v>17261</v>
      </c>
      <c r="B1729" s="175" t="s">
        <v>20035</v>
      </c>
      <c r="C1729" s="175" t="s">
        <v>20036</v>
      </c>
      <c r="D1729" s="175" t="s">
        <v>12037</v>
      </c>
      <c r="E1729" s="175" t="s">
        <v>35</v>
      </c>
      <c r="F1729" s="175" t="s">
        <v>1673</v>
      </c>
      <c r="H1729" s="175" t="s">
        <v>12268</v>
      </c>
    </row>
    <row r="1730" spans="1:8" s="175" customFormat="1" x14ac:dyDescent="0.2">
      <c r="A1730" s="175" t="s">
        <v>17261</v>
      </c>
      <c r="B1730" s="175" t="s">
        <v>20037</v>
      </c>
      <c r="C1730" s="175" t="s">
        <v>20038</v>
      </c>
      <c r="D1730" s="175" t="s">
        <v>12037</v>
      </c>
      <c r="E1730" s="175" t="s">
        <v>35</v>
      </c>
      <c r="F1730" s="175" t="s">
        <v>1688</v>
      </c>
      <c r="H1730" s="175" t="s">
        <v>12272</v>
      </c>
    </row>
    <row r="1731" spans="1:8" s="175" customFormat="1" x14ac:dyDescent="0.2">
      <c r="A1731" s="175" t="s">
        <v>17261</v>
      </c>
      <c r="B1731" s="175" t="s">
        <v>20039</v>
      </c>
      <c r="C1731" s="175" t="s">
        <v>20040</v>
      </c>
      <c r="D1731" s="175" t="s">
        <v>12037</v>
      </c>
      <c r="E1731" s="175" t="s">
        <v>35</v>
      </c>
      <c r="F1731" s="175" t="s">
        <v>1394</v>
      </c>
      <c r="H1731" s="175" t="s">
        <v>12276</v>
      </c>
    </row>
    <row r="1732" spans="1:8" s="175" customFormat="1" x14ac:dyDescent="0.2">
      <c r="A1732" s="175" t="s">
        <v>17261</v>
      </c>
      <c r="B1732" s="175" t="s">
        <v>20041</v>
      </c>
      <c r="C1732" s="175" t="s">
        <v>20042</v>
      </c>
      <c r="D1732" s="175" t="s">
        <v>12037</v>
      </c>
      <c r="E1732" s="175" t="s">
        <v>35</v>
      </c>
      <c r="F1732" s="175" t="s">
        <v>1717</v>
      </c>
      <c r="H1732" s="175" t="s">
        <v>12280</v>
      </c>
    </row>
    <row r="1733" spans="1:8" s="175" customFormat="1" x14ac:dyDescent="0.2">
      <c r="A1733" s="175" t="s">
        <v>17261</v>
      </c>
      <c r="B1733" s="175" t="s">
        <v>20043</v>
      </c>
      <c r="C1733" s="175" t="s">
        <v>17664</v>
      </c>
      <c r="D1733" s="175" t="s">
        <v>12037</v>
      </c>
      <c r="E1733" s="175" t="s">
        <v>35</v>
      </c>
      <c r="F1733" s="175" t="s">
        <v>420</v>
      </c>
      <c r="H1733" s="175" t="s">
        <v>12282</v>
      </c>
    </row>
    <row r="1734" spans="1:8" s="175" customFormat="1" x14ac:dyDescent="0.2">
      <c r="A1734" s="175" t="s">
        <v>17261</v>
      </c>
      <c r="B1734" s="175" t="s">
        <v>20044</v>
      </c>
      <c r="C1734" s="175" t="s">
        <v>20045</v>
      </c>
      <c r="D1734" s="175" t="s">
        <v>12037</v>
      </c>
      <c r="E1734" s="175" t="s">
        <v>35</v>
      </c>
      <c r="F1734" s="175" t="s">
        <v>1742</v>
      </c>
      <c r="H1734" s="175" t="s">
        <v>12286</v>
      </c>
    </row>
    <row r="1735" spans="1:8" s="175" customFormat="1" x14ac:dyDescent="0.2">
      <c r="A1735" s="175" t="s">
        <v>17261</v>
      </c>
      <c r="B1735" s="175" t="s">
        <v>20046</v>
      </c>
      <c r="C1735" s="175" t="s">
        <v>20047</v>
      </c>
      <c r="D1735" s="175" t="s">
        <v>12037</v>
      </c>
      <c r="E1735" s="175" t="s">
        <v>35</v>
      </c>
      <c r="F1735" s="175" t="s">
        <v>1753</v>
      </c>
      <c r="H1735" s="175" t="s">
        <v>12290</v>
      </c>
    </row>
    <row r="1736" spans="1:8" s="175" customFormat="1" x14ac:dyDescent="0.2">
      <c r="A1736" s="175" t="s">
        <v>17261</v>
      </c>
      <c r="B1736" s="175" t="s">
        <v>20048</v>
      </c>
      <c r="C1736" s="175" t="s">
        <v>20049</v>
      </c>
      <c r="D1736" s="175" t="s">
        <v>12037</v>
      </c>
      <c r="E1736" s="175" t="s">
        <v>35</v>
      </c>
      <c r="F1736" s="175" t="s">
        <v>1768</v>
      </c>
      <c r="H1736" s="175" t="s">
        <v>12294</v>
      </c>
    </row>
    <row r="1737" spans="1:8" s="175" customFormat="1" x14ac:dyDescent="0.2">
      <c r="A1737" s="175" t="s">
        <v>17261</v>
      </c>
      <c r="B1737" s="175" t="s">
        <v>20050</v>
      </c>
      <c r="C1737" s="175" t="s">
        <v>20051</v>
      </c>
      <c r="D1737" s="175" t="s">
        <v>12037</v>
      </c>
      <c r="E1737" s="175" t="s">
        <v>35</v>
      </c>
      <c r="F1737" s="175" t="s">
        <v>1781</v>
      </c>
      <c r="H1737" s="175" t="s">
        <v>12298</v>
      </c>
    </row>
    <row r="1738" spans="1:8" s="175" customFormat="1" x14ac:dyDescent="0.2">
      <c r="A1738" s="175" t="s">
        <v>17261</v>
      </c>
      <c r="B1738" s="175" t="s">
        <v>20052</v>
      </c>
      <c r="C1738" s="175" t="s">
        <v>20053</v>
      </c>
      <c r="D1738" s="175" t="s">
        <v>12037</v>
      </c>
      <c r="E1738" s="175" t="s">
        <v>35</v>
      </c>
      <c r="F1738" s="175" t="s">
        <v>1794</v>
      </c>
      <c r="H1738" s="175" t="s">
        <v>12302</v>
      </c>
    </row>
    <row r="1739" spans="1:8" s="175" customFormat="1" x14ac:dyDescent="0.2">
      <c r="A1739" s="175" t="s">
        <v>17261</v>
      </c>
      <c r="B1739" s="175" t="s">
        <v>20054</v>
      </c>
      <c r="C1739" s="175" t="s">
        <v>20055</v>
      </c>
      <c r="D1739" s="175" t="s">
        <v>12037</v>
      </c>
      <c r="E1739" s="175" t="s">
        <v>35</v>
      </c>
      <c r="F1739" s="175" t="s">
        <v>1810</v>
      </c>
      <c r="H1739" s="175" t="s">
        <v>12306</v>
      </c>
    </row>
    <row r="1740" spans="1:8" s="175" customFormat="1" x14ac:dyDescent="0.2">
      <c r="A1740" s="175" t="s">
        <v>17261</v>
      </c>
      <c r="B1740" s="175" t="s">
        <v>20056</v>
      </c>
      <c r="C1740" s="175" t="s">
        <v>17531</v>
      </c>
      <c r="D1740" s="175" t="s">
        <v>12037</v>
      </c>
      <c r="E1740" s="175" t="s">
        <v>35</v>
      </c>
      <c r="F1740" s="175" t="s">
        <v>945</v>
      </c>
      <c r="H1740" s="175" t="s">
        <v>12310</v>
      </c>
    </row>
    <row r="1741" spans="1:8" s="175" customFormat="1" x14ac:dyDescent="0.2">
      <c r="A1741" s="175" t="s">
        <v>17261</v>
      </c>
      <c r="B1741" s="175" t="s">
        <v>20057</v>
      </c>
      <c r="C1741" s="175" t="s">
        <v>17415</v>
      </c>
      <c r="D1741" s="175" t="s">
        <v>12037</v>
      </c>
      <c r="E1741" s="175" t="s">
        <v>35</v>
      </c>
      <c r="F1741" s="175" t="s">
        <v>1282</v>
      </c>
      <c r="H1741" s="175" t="s">
        <v>12312</v>
      </c>
    </row>
    <row r="1742" spans="1:8" s="175" customFormat="1" x14ac:dyDescent="0.2">
      <c r="A1742" s="175" t="s">
        <v>17261</v>
      </c>
      <c r="B1742" s="175" t="s">
        <v>20058</v>
      </c>
      <c r="C1742" s="175" t="s">
        <v>18181</v>
      </c>
      <c r="D1742" s="175" t="s">
        <v>12037</v>
      </c>
      <c r="E1742" s="175" t="s">
        <v>35</v>
      </c>
      <c r="F1742" s="175" t="s">
        <v>1296</v>
      </c>
      <c r="H1742" s="175" t="s">
        <v>12316</v>
      </c>
    </row>
    <row r="1743" spans="1:8" s="175" customFormat="1" x14ac:dyDescent="0.2">
      <c r="A1743" s="175" t="s">
        <v>17261</v>
      </c>
      <c r="B1743" s="175" t="s">
        <v>20059</v>
      </c>
      <c r="C1743" s="175" t="s">
        <v>20060</v>
      </c>
      <c r="D1743" s="175" t="s">
        <v>12037</v>
      </c>
      <c r="E1743" s="175" t="s">
        <v>35</v>
      </c>
      <c r="F1743" s="175" t="s">
        <v>1847</v>
      </c>
      <c r="H1743" s="175" t="s">
        <v>12320</v>
      </c>
    </row>
    <row r="1744" spans="1:8" s="175" customFormat="1" x14ac:dyDescent="0.2">
      <c r="A1744" s="175" t="s">
        <v>17261</v>
      </c>
      <c r="B1744" s="175" t="s">
        <v>20061</v>
      </c>
      <c r="C1744" s="175" t="s">
        <v>20062</v>
      </c>
      <c r="D1744" s="175" t="s">
        <v>12037</v>
      </c>
      <c r="E1744" s="175" t="s">
        <v>35</v>
      </c>
      <c r="F1744" s="175" t="s">
        <v>371</v>
      </c>
      <c r="H1744" s="175" t="s">
        <v>12324</v>
      </c>
    </row>
    <row r="1745" spans="1:8" s="175" customFormat="1" x14ac:dyDescent="0.2">
      <c r="A1745" s="175" t="s">
        <v>17261</v>
      </c>
      <c r="B1745" s="175" t="s">
        <v>20063</v>
      </c>
      <c r="C1745" s="175" t="s">
        <v>19090</v>
      </c>
      <c r="D1745" s="175" t="s">
        <v>12037</v>
      </c>
      <c r="E1745" s="175" t="s">
        <v>35</v>
      </c>
      <c r="F1745" s="175" t="s">
        <v>1869</v>
      </c>
      <c r="H1745" s="175" t="s">
        <v>12328</v>
      </c>
    </row>
    <row r="1746" spans="1:8" s="175" customFormat="1" x14ac:dyDescent="0.2">
      <c r="A1746" s="175" t="s">
        <v>17261</v>
      </c>
      <c r="B1746" s="175" t="s">
        <v>20064</v>
      </c>
      <c r="C1746" s="175" t="s">
        <v>20065</v>
      </c>
      <c r="D1746" s="175" t="s">
        <v>12037</v>
      </c>
      <c r="E1746" s="175" t="s">
        <v>35</v>
      </c>
      <c r="F1746" s="175" t="s">
        <v>1819</v>
      </c>
      <c r="H1746" s="175" t="s">
        <v>12332</v>
      </c>
    </row>
    <row r="1747" spans="1:8" s="175" customFormat="1" x14ac:dyDescent="0.2">
      <c r="A1747" s="175" t="s">
        <v>17261</v>
      </c>
      <c r="B1747" s="175" t="s">
        <v>20066</v>
      </c>
      <c r="C1747" s="175" t="s">
        <v>20067</v>
      </c>
      <c r="D1747" s="175" t="s">
        <v>12037</v>
      </c>
      <c r="E1747" s="175" t="s">
        <v>35</v>
      </c>
      <c r="F1747" s="175" t="s">
        <v>1884</v>
      </c>
      <c r="H1747" s="175" t="s">
        <v>12336</v>
      </c>
    </row>
    <row r="1748" spans="1:8" s="175" customFormat="1" x14ac:dyDescent="0.2">
      <c r="A1748" s="175" t="s">
        <v>17261</v>
      </c>
      <c r="B1748" s="175" t="s">
        <v>20068</v>
      </c>
      <c r="C1748" s="175" t="s">
        <v>19693</v>
      </c>
      <c r="D1748" s="175" t="s">
        <v>12037</v>
      </c>
      <c r="E1748" s="175" t="s">
        <v>35</v>
      </c>
      <c r="F1748" s="175" t="s">
        <v>1893</v>
      </c>
      <c r="H1748" s="175" t="s">
        <v>12340</v>
      </c>
    </row>
    <row r="1749" spans="1:8" s="175" customFormat="1" x14ac:dyDescent="0.2">
      <c r="A1749" s="175" t="s">
        <v>17261</v>
      </c>
      <c r="B1749" s="175" t="s">
        <v>20069</v>
      </c>
      <c r="C1749" s="175" t="s">
        <v>20070</v>
      </c>
      <c r="D1749" s="175" t="s">
        <v>12037</v>
      </c>
      <c r="E1749" s="175" t="s">
        <v>35</v>
      </c>
      <c r="F1749" s="175" t="s">
        <v>1902</v>
      </c>
      <c r="H1749" s="175" t="s">
        <v>12344</v>
      </c>
    </row>
    <row r="1750" spans="1:8" s="175" customFormat="1" x14ac:dyDescent="0.2">
      <c r="A1750" s="175" t="s">
        <v>17261</v>
      </c>
      <c r="B1750" s="175" t="s">
        <v>20071</v>
      </c>
      <c r="C1750" s="175" t="s">
        <v>20072</v>
      </c>
      <c r="D1750" s="175" t="s">
        <v>12037</v>
      </c>
      <c r="E1750" s="175" t="s">
        <v>35</v>
      </c>
      <c r="F1750" s="175" t="s">
        <v>1911</v>
      </c>
      <c r="H1750" s="175" t="s">
        <v>12346</v>
      </c>
    </row>
    <row r="1751" spans="1:8" s="175" customFormat="1" x14ac:dyDescent="0.2">
      <c r="A1751" s="175" t="s">
        <v>17261</v>
      </c>
      <c r="B1751" s="175" t="s">
        <v>20073</v>
      </c>
      <c r="C1751" s="175" t="s">
        <v>20074</v>
      </c>
      <c r="D1751" s="175" t="s">
        <v>12037</v>
      </c>
      <c r="E1751" s="175" t="s">
        <v>35</v>
      </c>
      <c r="F1751" s="175" t="s">
        <v>1920</v>
      </c>
      <c r="H1751" s="175" t="s">
        <v>12350</v>
      </c>
    </row>
    <row r="1752" spans="1:8" s="175" customFormat="1" x14ac:dyDescent="0.2">
      <c r="A1752" s="175" t="s">
        <v>17261</v>
      </c>
      <c r="B1752" s="175" t="s">
        <v>20075</v>
      </c>
      <c r="C1752" s="175" t="s">
        <v>20076</v>
      </c>
      <c r="D1752" s="175" t="s">
        <v>12037</v>
      </c>
      <c r="E1752" s="175" t="s">
        <v>35</v>
      </c>
      <c r="F1752" s="175" t="s">
        <v>1928</v>
      </c>
      <c r="H1752" s="175" t="s">
        <v>12354</v>
      </c>
    </row>
    <row r="1753" spans="1:8" s="175" customFormat="1" x14ac:dyDescent="0.2">
      <c r="A1753" s="175" t="s">
        <v>17261</v>
      </c>
      <c r="B1753" s="175" t="s">
        <v>20077</v>
      </c>
      <c r="C1753" s="175" t="s">
        <v>20078</v>
      </c>
      <c r="D1753" s="175" t="s">
        <v>12037</v>
      </c>
      <c r="E1753" s="175" t="s">
        <v>35</v>
      </c>
      <c r="F1753" s="175" t="s">
        <v>1931</v>
      </c>
      <c r="H1753" s="175" t="s">
        <v>12358</v>
      </c>
    </row>
    <row r="1754" spans="1:8" s="175" customFormat="1" x14ac:dyDescent="0.2">
      <c r="A1754" s="175" t="s">
        <v>17261</v>
      </c>
      <c r="B1754" s="175" t="s">
        <v>20079</v>
      </c>
      <c r="C1754" s="175" t="s">
        <v>20080</v>
      </c>
      <c r="D1754" s="175" t="s">
        <v>12037</v>
      </c>
      <c r="E1754" s="175" t="s">
        <v>35</v>
      </c>
      <c r="F1754" s="175" t="s">
        <v>1939</v>
      </c>
      <c r="H1754" s="175" t="s">
        <v>12362</v>
      </c>
    </row>
    <row r="1755" spans="1:8" s="175" customFormat="1" x14ac:dyDescent="0.2">
      <c r="A1755" s="175" t="s">
        <v>17261</v>
      </c>
      <c r="B1755" s="175" t="s">
        <v>20081</v>
      </c>
      <c r="C1755" s="175" t="s">
        <v>17556</v>
      </c>
      <c r="D1755" s="175" t="s">
        <v>12037</v>
      </c>
      <c r="E1755" s="175" t="s">
        <v>35</v>
      </c>
      <c r="F1755" s="175" t="s">
        <v>756</v>
      </c>
      <c r="H1755" s="175" t="s">
        <v>12364</v>
      </c>
    </row>
    <row r="1756" spans="1:8" s="175" customFormat="1" x14ac:dyDescent="0.2">
      <c r="A1756" s="175" t="s">
        <v>17261</v>
      </c>
      <c r="B1756" s="175" t="s">
        <v>20082</v>
      </c>
      <c r="C1756" s="175" t="s">
        <v>20083</v>
      </c>
      <c r="D1756" s="175" t="s">
        <v>12037</v>
      </c>
      <c r="E1756" s="175" t="s">
        <v>35</v>
      </c>
      <c r="F1756" s="175" t="s">
        <v>1947</v>
      </c>
      <c r="H1756" s="175" t="s">
        <v>12368</v>
      </c>
    </row>
    <row r="1757" spans="1:8" s="175" customFormat="1" x14ac:dyDescent="0.2">
      <c r="A1757" s="175" t="s">
        <v>17261</v>
      </c>
      <c r="B1757" s="175" t="s">
        <v>20084</v>
      </c>
      <c r="C1757" s="175" t="s">
        <v>20085</v>
      </c>
      <c r="D1757" s="175" t="s">
        <v>12037</v>
      </c>
      <c r="E1757" s="175" t="s">
        <v>35</v>
      </c>
      <c r="F1757" s="175" t="s">
        <v>1952</v>
      </c>
      <c r="H1757" s="175" t="s">
        <v>12370</v>
      </c>
    </row>
    <row r="1758" spans="1:8" s="175" customFormat="1" x14ac:dyDescent="0.2">
      <c r="A1758" s="175" t="s">
        <v>17261</v>
      </c>
      <c r="B1758" s="175" t="s">
        <v>20086</v>
      </c>
      <c r="C1758" s="175" t="s">
        <v>18231</v>
      </c>
      <c r="D1758" s="175" t="s">
        <v>12037</v>
      </c>
      <c r="E1758" s="175" t="s">
        <v>35</v>
      </c>
      <c r="F1758" s="175" t="s">
        <v>783</v>
      </c>
      <c r="H1758" s="175" t="s">
        <v>12374</v>
      </c>
    </row>
    <row r="1759" spans="1:8" s="175" customFormat="1" x14ac:dyDescent="0.2">
      <c r="A1759" s="175" t="s">
        <v>17261</v>
      </c>
      <c r="B1759" s="175" t="s">
        <v>20087</v>
      </c>
      <c r="C1759" s="175" t="s">
        <v>52</v>
      </c>
      <c r="D1759" s="175" t="s">
        <v>12037</v>
      </c>
      <c r="E1759" s="175" t="s">
        <v>35</v>
      </c>
      <c r="F1759" s="175" t="s">
        <v>271</v>
      </c>
      <c r="H1759" s="175" t="s">
        <v>12378</v>
      </c>
    </row>
    <row r="1760" spans="1:8" s="175" customFormat="1" x14ac:dyDescent="0.2">
      <c r="A1760" s="175" t="s">
        <v>17261</v>
      </c>
      <c r="B1760" s="175" t="s">
        <v>20088</v>
      </c>
      <c r="C1760" s="175" t="s">
        <v>20089</v>
      </c>
      <c r="D1760" s="175" t="s">
        <v>12037</v>
      </c>
      <c r="E1760" s="175" t="s">
        <v>35</v>
      </c>
      <c r="F1760" s="175" t="s">
        <v>1968</v>
      </c>
      <c r="H1760" s="175" t="s">
        <v>12382</v>
      </c>
    </row>
    <row r="1761" spans="1:8" s="175" customFormat="1" x14ac:dyDescent="0.2">
      <c r="A1761" s="175" t="s">
        <v>17261</v>
      </c>
      <c r="B1761" s="175" t="s">
        <v>20090</v>
      </c>
      <c r="C1761" s="175" t="s">
        <v>18234</v>
      </c>
      <c r="D1761" s="175" t="s">
        <v>12037</v>
      </c>
      <c r="E1761" s="175" t="s">
        <v>35</v>
      </c>
      <c r="F1761" s="175" t="s">
        <v>975</v>
      </c>
      <c r="H1761" s="175" t="s">
        <v>12386</v>
      </c>
    </row>
    <row r="1762" spans="1:8" s="175" customFormat="1" x14ac:dyDescent="0.2">
      <c r="A1762" s="175" t="s">
        <v>17261</v>
      </c>
      <c r="B1762" s="175" t="s">
        <v>20091</v>
      </c>
      <c r="C1762" s="175" t="s">
        <v>18244</v>
      </c>
      <c r="D1762" s="175" t="s">
        <v>12037</v>
      </c>
      <c r="E1762" s="175" t="s">
        <v>35</v>
      </c>
      <c r="F1762" s="175" t="s">
        <v>1975</v>
      </c>
      <c r="H1762" s="175" t="s">
        <v>12390</v>
      </c>
    </row>
    <row r="1763" spans="1:8" s="175" customFormat="1" x14ac:dyDescent="0.2">
      <c r="A1763" s="175" t="s">
        <v>17261</v>
      </c>
      <c r="B1763" s="175" t="s">
        <v>20092</v>
      </c>
      <c r="C1763" s="175" t="s">
        <v>18933</v>
      </c>
      <c r="D1763" s="175" t="s">
        <v>12037</v>
      </c>
      <c r="E1763" s="175" t="s">
        <v>35</v>
      </c>
      <c r="F1763" s="175" t="s">
        <v>1969</v>
      </c>
      <c r="H1763" s="175" t="s">
        <v>12394</v>
      </c>
    </row>
    <row r="1764" spans="1:8" s="175" customFormat="1" x14ac:dyDescent="0.2">
      <c r="A1764" s="175" t="s">
        <v>17261</v>
      </c>
      <c r="B1764" s="175" t="s">
        <v>20093</v>
      </c>
      <c r="C1764" s="175" t="s">
        <v>20094</v>
      </c>
      <c r="D1764" s="175" t="s">
        <v>12037</v>
      </c>
      <c r="E1764" s="175" t="s">
        <v>35</v>
      </c>
      <c r="F1764" s="175" t="s">
        <v>1987</v>
      </c>
      <c r="H1764" s="175" t="s">
        <v>12396</v>
      </c>
    </row>
    <row r="1765" spans="1:8" s="175" customFormat="1" x14ac:dyDescent="0.2">
      <c r="A1765" s="175" t="s">
        <v>17261</v>
      </c>
      <c r="B1765" s="175" t="s">
        <v>20095</v>
      </c>
      <c r="C1765" s="175" t="s">
        <v>20096</v>
      </c>
      <c r="D1765" s="175" t="s">
        <v>12037</v>
      </c>
      <c r="E1765" s="175" t="s">
        <v>35</v>
      </c>
      <c r="F1765" s="175" t="s">
        <v>1991</v>
      </c>
      <c r="H1765" s="175" t="s">
        <v>12400</v>
      </c>
    </row>
    <row r="1766" spans="1:8" s="175" customFormat="1" x14ac:dyDescent="0.2">
      <c r="A1766" s="175" t="s">
        <v>17261</v>
      </c>
      <c r="B1766" s="175" t="s">
        <v>20097</v>
      </c>
      <c r="C1766" s="175" t="s">
        <v>17721</v>
      </c>
      <c r="D1766" s="175" t="s">
        <v>12405</v>
      </c>
      <c r="E1766" s="175" t="s">
        <v>36</v>
      </c>
      <c r="F1766" s="175" t="s">
        <v>64</v>
      </c>
      <c r="H1766" s="175" t="s">
        <v>12406</v>
      </c>
    </row>
    <row r="1767" spans="1:8" s="175" customFormat="1" x14ac:dyDescent="0.2">
      <c r="A1767" s="175" t="s">
        <v>17261</v>
      </c>
      <c r="B1767" s="175" t="s">
        <v>20098</v>
      </c>
      <c r="C1767" s="175" t="s">
        <v>20099</v>
      </c>
      <c r="D1767" s="175" t="s">
        <v>12405</v>
      </c>
      <c r="E1767" s="175" t="s">
        <v>36</v>
      </c>
      <c r="F1767" s="175" t="s">
        <v>126</v>
      </c>
      <c r="H1767" s="175" t="s">
        <v>12410</v>
      </c>
    </row>
    <row r="1768" spans="1:8" s="175" customFormat="1" x14ac:dyDescent="0.2">
      <c r="A1768" s="175" t="s">
        <v>17261</v>
      </c>
      <c r="B1768" s="175" t="s">
        <v>20100</v>
      </c>
      <c r="C1768" s="175" t="s">
        <v>20101</v>
      </c>
      <c r="D1768" s="175" t="s">
        <v>12405</v>
      </c>
      <c r="E1768" s="175" t="s">
        <v>36</v>
      </c>
      <c r="F1768" s="175" t="s">
        <v>175</v>
      </c>
      <c r="H1768" s="175" t="s">
        <v>12414</v>
      </c>
    </row>
    <row r="1769" spans="1:8" s="175" customFormat="1" x14ac:dyDescent="0.2">
      <c r="A1769" s="175" t="s">
        <v>17261</v>
      </c>
      <c r="B1769" s="175" t="s">
        <v>20102</v>
      </c>
      <c r="C1769" s="175" t="s">
        <v>20103</v>
      </c>
      <c r="D1769" s="175" t="s">
        <v>12405</v>
      </c>
      <c r="E1769" s="175" t="s">
        <v>36</v>
      </c>
      <c r="F1769" s="175" t="s">
        <v>222</v>
      </c>
      <c r="H1769" s="175" t="s">
        <v>12418</v>
      </c>
    </row>
    <row r="1770" spans="1:8" s="175" customFormat="1" x14ac:dyDescent="0.2">
      <c r="A1770" s="175" t="s">
        <v>17261</v>
      </c>
      <c r="B1770" s="175" t="s">
        <v>20104</v>
      </c>
      <c r="C1770" s="175" t="s">
        <v>20105</v>
      </c>
      <c r="D1770" s="175" t="s">
        <v>12405</v>
      </c>
      <c r="E1770" s="175" t="s">
        <v>36</v>
      </c>
      <c r="F1770" s="175" t="s">
        <v>266</v>
      </c>
      <c r="H1770" s="175" t="s">
        <v>12422</v>
      </c>
    </row>
    <row r="1771" spans="1:8" s="175" customFormat="1" x14ac:dyDescent="0.2">
      <c r="A1771" s="175" t="s">
        <v>17261</v>
      </c>
      <c r="B1771" s="175" t="s">
        <v>20106</v>
      </c>
      <c r="C1771" s="175" t="s">
        <v>20107</v>
      </c>
      <c r="D1771" s="175" t="s">
        <v>12405</v>
      </c>
      <c r="E1771" s="175" t="s">
        <v>36</v>
      </c>
      <c r="F1771" s="175" t="s">
        <v>306</v>
      </c>
      <c r="H1771" s="175" t="s">
        <v>12426</v>
      </c>
    </row>
    <row r="1772" spans="1:8" s="175" customFormat="1" x14ac:dyDescent="0.2">
      <c r="A1772" s="175" t="s">
        <v>17261</v>
      </c>
      <c r="B1772" s="175" t="s">
        <v>20108</v>
      </c>
      <c r="C1772" s="175" t="s">
        <v>18012</v>
      </c>
      <c r="D1772" s="175" t="s">
        <v>12405</v>
      </c>
      <c r="E1772" s="175" t="s">
        <v>36</v>
      </c>
      <c r="F1772" s="175" t="s">
        <v>342</v>
      </c>
      <c r="H1772" s="175" t="s">
        <v>12430</v>
      </c>
    </row>
    <row r="1773" spans="1:8" s="175" customFormat="1" x14ac:dyDescent="0.2">
      <c r="A1773" s="175" t="s">
        <v>17261</v>
      </c>
      <c r="B1773" s="175" t="s">
        <v>20109</v>
      </c>
      <c r="C1773" s="175" t="s">
        <v>20110</v>
      </c>
      <c r="D1773" s="175" t="s">
        <v>12405</v>
      </c>
      <c r="E1773" s="175" t="s">
        <v>36</v>
      </c>
      <c r="F1773" s="175" t="s">
        <v>376</v>
      </c>
      <c r="H1773" s="175" t="s">
        <v>12434</v>
      </c>
    </row>
    <row r="1774" spans="1:8" s="175" customFormat="1" x14ac:dyDescent="0.2">
      <c r="A1774" s="175" t="s">
        <v>17261</v>
      </c>
      <c r="B1774" s="175" t="s">
        <v>20111</v>
      </c>
      <c r="C1774" s="175" t="s">
        <v>18282</v>
      </c>
      <c r="D1774" s="175" t="s">
        <v>12405</v>
      </c>
      <c r="E1774" s="175" t="s">
        <v>36</v>
      </c>
      <c r="F1774" s="175" t="s">
        <v>399</v>
      </c>
      <c r="H1774" s="175" t="s">
        <v>12436</v>
      </c>
    </row>
    <row r="1775" spans="1:8" s="175" customFormat="1" x14ac:dyDescent="0.2">
      <c r="A1775" s="175" t="s">
        <v>17261</v>
      </c>
      <c r="B1775" s="175" t="s">
        <v>20112</v>
      </c>
      <c r="C1775" s="175" t="s">
        <v>20113</v>
      </c>
      <c r="D1775" s="175" t="s">
        <v>12405</v>
      </c>
      <c r="E1775" s="175" t="s">
        <v>36</v>
      </c>
      <c r="F1775" s="175" t="s">
        <v>449</v>
      </c>
      <c r="H1775" s="175" t="s">
        <v>12440</v>
      </c>
    </row>
    <row r="1776" spans="1:8" s="175" customFormat="1" x14ac:dyDescent="0.2">
      <c r="A1776" s="175" t="s">
        <v>17261</v>
      </c>
      <c r="B1776" s="175" t="s">
        <v>20114</v>
      </c>
      <c r="C1776" s="175" t="s">
        <v>20115</v>
      </c>
      <c r="D1776" s="175" t="s">
        <v>12405</v>
      </c>
      <c r="E1776" s="175" t="s">
        <v>36</v>
      </c>
      <c r="F1776" s="175" t="s">
        <v>481</v>
      </c>
      <c r="H1776" s="175" t="s">
        <v>12444</v>
      </c>
    </row>
    <row r="1777" spans="1:8" s="175" customFormat="1" x14ac:dyDescent="0.2">
      <c r="A1777" s="175" t="s">
        <v>17261</v>
      </c>
      <c r="B1777" s="175" t="s">
        <v>20116</v>
      </c>
      <c r="C1777" s="175" t="s">
        <v>20117</v>
      </c>
      <c r="D1777" s="175" t="s">
        <v>12405</v>
      </c>
      <c r="E1777" s="175" t="s">
        <v>36</v>
      </c>
      <c r="F1777" s="175" t="s">
        <v>511</v>
      </c>
      <c r="H1777" s="175" t="s">
        <v>12448</v>
      </c>
    </row>
    <row r="1778" spans="1:8" s="175" customFormat="1" x14ac:dyDescent="0.2">
      <c r="A1778" s="175" t="s">
        <v>17261</v>
      </c>
      <c r="B1778" s="175" t="s">
        <v>20118</v>
      </c>
      <c r="C1778" s="175" t="s">
        <v>20119</v>
      </c>
      <c r="D1778" s="175" t="s">
        <v>12405</v>
      </c>
      <c r="E1778" s="175" t="s">
        <v>36</v>
      </c>
      <c r="F1778" s="175" t="s">
        <v>542</v>
      </c>
      <c r="H1778" s="175" t="s">
        <v>12452</v>
      </c>
    </row>
    <row r="1779" spans="1:8" s="175" customFormat="1" x14ac:dyDescent="0.2">
      <c r="A1779" s="175" t="s">
        <v>17261</v>
      </c>
      <c r="B1779" s="175" t="s">
        <v>20120</v>
      </c>
      <c r="C1779" s="175" t="s">
        <v>20121</v>
      </c>
      <c r="D1779" s="175" t="s">
        <v>12405</v>
      </c>
      <c r="E1779" s="175" t="s">
        <v>36</v>
      </c>
      <c r="F1779" s="175" t="s">
        <v>411</v>
      </c>
      <c r="H1779" s="175" t="s">
        <v>12456</v>
      </c>
    </row>
    <row r="1780" spans="1:8" s="175" customFormat="1" x14ac:dyDescent="0.2">
      <c r="A1780" s="175" t="s">
        <v>17261</v>
      </c>
      <c r="B1780" s="175" t="s">
        <v>20122</v>
      </c>
      <c r="C1780" s="175" t="s">
        <v>20123</v>
      </c>
      <c r="D1780" s="175" t="s">
        <v>12405</v>
      </c>
      <c r="E1780" s="175" t="s">
        <v>36</v>
      </c>
      <c r="F1780" s="175" t="s">
        <v>606</v>
      </c>
      <c r="H1780" s="175" t="s">
        <v>12460</v>
      </c>
    </row>
    <row r="1781" spans="1:8" s="175" customFormat="1" x14ac:dyDescent="0.2">
      <c r="A1781" s="175" t="s">
        <v>17261</v>
      </c>
      <c r="B1781" s="175" t="s">
        <v>20124</v>
      </c>
      <c r="C1781" s="175" t="s">
        <v>20125</v>
      </c>
      <c r="D1781" s="175" t="s">
        <v>12405</v>
      </c>
      <c r="E1781" s="175" t="s">
        <v>36</v>
      </c>
      <c r="F1781" s="175" t="s">
        <v>645</v>
      </c>
      <c r="H1781" s="175" t="s">
        <v>12464</v>
      </c>
    </row>
    <row r="1782" spans="1:8" s="175" customFormat="1" x14ac:dyDescent="0.2">
      <c r="A1782" s="175" t="s">
        <v>17261</v>
      </c>
      <c r="B1782" s="175" t="s">
        <v>20126</v>
      </c>
      <c r="C1782" s="175" t="s">
        <v>19871</v>
      </c>
      <c r="D1782" s="175" t="s">
        <v>12405</v>
      </c>
      <c r="E1782" s="175" t="s">
        <v>36</v>
      </c>
      <c r="F1782" s="175" t="s">
        <v>672</v>
      </c>
      <c r="H1782" s="175" t="s">
        <v>12468</v>
      </c>
    </row>
    <row r="1783" spans="1:8" s="175" customFormat="1" x14ac:dyDescent="0.2">
      <c r="A1783" s="175" t="s">
        <v>17261</v>
      </c>
      <c r="B1783" s="175" t="s">
        <v>20127</v>
      </c>
      <c r="C1783" s="175" t="s">
        <v>20128</v>
      </c>
      <c r="D1783" s="175" t="s">
        <v>12405</v>
      </c>
      <c r="E1783" s="175" t="s">
        <v>36</v>
      </c>
      <c r="F1783" s="175" t="s">
        <v>704</v>
      </c>
      <c r="H1783" s="175" t="s">
        <v>12470</v>
      </c>
    </row>
    <row r="1784" spans="1:8" s="175" customFormat="1" x14ac:dyDescent="0.2">
      <c r="A1784" s="175" t="s">
        <v>17261</v>
      </c>
      <c r="B1784" s="175" t="s">
        <v>20129</v>
      </c>
      <c r="C1784" s="175" t="s">
        <v>17484</v>
      </c>
      <c r="D1784" s="175" t="s">
        <v>12405</v>
      </c>
      <c r="E1784" s="175" t="s">
        <v>36</v>
      </c>
      <c r="F1784" s="175" t="s">
        <v>446</v>
      </c>
      <c r="H1784" s="175" t="s">
        <v>12474</v>
      </c>
    </row>
    <row r="1785" spans="1:8" s="175" customFormat="1" x14ac:dyDescent="0.2">
      <c r="A1785" s="175" t="s">
        <v>17261</v>
      </c>
      <c r="B1785" s="175" t="s">
        <v>20130</v>
      </c>
      <c r="C1785" s="175" t="s">
        <v>20131</v>
      </c>
      <c r="D1785" s="175" t="s">
        <v>12405</v>
      </c>
      <c r="E1785" s="175" t="s">
        <v>36</v>
      </c>
      <c r="F1785" s="175" t="s">
        <v>759</v>
      </c>
      <c r="H1785" s="175" t="s">
        <v>12478</v>
      </c>
    </row>
    <row r="1786" spans="1:8" s="175" customFormat="1" x14ac:dyDescent="0.2">
      <c r="A1786" s="175" t="s">
        <v>17261</v>
      </c>
      <c r="B1786" s="175" t="s">
        <v>20132</v>
      </c>
      <c r="C1786" s="175" t="s">
        <v>20133</v>
      </c>
      <c r="D1786" s="175" t="s">
        <v>12405</v>
      </c>
      <c r="E1786" s="175" t="s">
        <v>36</v>
      </c>
      <c r="F1786" s="175" t="s">
        <v>787</v>
      </c>
      <c r="H1786" s="175" t="s">
        <v>12482</v>
      </c>
    </row>
    <row r="1787" spans="1:8" s="175" customFormat="1" x14ac:dyDescent="0.2">
      <c r="A1787" s="175" t="s">
        <v>17261</v>
      </c>
      <c r="B1787" s="175" t="s">
        <v>20134</v>
      </c>
      <c r="C1787" s="175" t="s">
        <v>20135</v>
      </c>
      <c r="D1787" s="175" t="s">
        <v>12405</v>
      </c>
      <c r="E1787" s="175" t="s">
        <v>36</v>
      </c>
      <c r="F1787" s="175" t="s">
        <v>812</v>
      </c>
      <c r="H1787" s="175" t="s">
        <v>12486</v>
      </c>
    </row>
    <row r="1788" spans="1:8" s="175" customFormat="1" x14ac:dyDescent="0.2">
      <c r="A1788" s="175" t="s">
        <v>17261</v>
      </c>
      <c r="B1788" s="175" t="s">
        <v>20136</v>
      </c>
      <c r="C1788" s="175" t="s">
        <v>20137</v>
      </c>
      <c r="D1788" s="175" t="s">
        <v>12405</v>
      </c>
      <c r="E1788" s="175" t="s">
        <v>36</v>
      </c>
      <c r="F1788" s="175" t="s">
        <v>839</v>
      </c>
      <c r="H1788" s="175" t="s">
        <v>12490</v>
      </c>
    </row>
    <row r="1789" spans="1:8" s="175" customFormat="1" x14ac:dyDescent="0.2">
      <c r="A1789" s="175" t="s">
        <v>17261</v>
      </c>
      <c r="B1789" s="175" t="s">
        <v>20138</v>
      </c>
      <c r="C1789" s="175" t="s">
        <v>17509</v>
      </c>
      <c r="D1789" s="175" t="s">
        <v>12405</v>
      </c>
      <c r="E1789" s="175" t="s">
        <v>36</v>
      </c>
      <c r="F1789" s="175" t="s">
        <v>849</v>
      </c>
      <c r="H1789" s="175" t="s">
        <v>12494</v>
      </c>
    </row>
    <row r="1790" spans="1:8" s="175" customFormat="1" x14ac:dyDescent="0.2">
      <c r="A1790" s="175" t="s">
        <v>17261</v>
      </c>
      <c r="B1790" s="175" t="s">
        <v>20139</v>
      </c>
      <c r="C1790" s="175" t="s">
        <v>18566</v>
      </c>
      <c r="D1790" s="175" t="s">
        <v>12405</v>
      </c>
      <c r="E1790" s="175" t="s">
        <v>36</v>
      </c>
      <c r="F1790" s="175" t="s">
        <v>889</v>
      </c>
      <c r="H1790" s="175" t="s">
        <v>12498</v>
      </c>
    </row>
    <row r="1791" spans="1:8" s="175" customFormat="1" x14ac:dyDescent="0.2">
      <c r="A1791" s="175" t="s">
        <v>17261</v>
      </c>
      <c r="B1791" s="175" t="s">
        <v>20140</v>
      </c>
      <c r="C1791" s="175" t="s">
        <v>18143</v>
      </c>
      <c r="D1791" s="175" t="s">
        <v>12405</v>
      </c>
      <c r="E1791" s="175" t="s">
        <v>36</v>
      </c>
      <c r="F1791" s="175" t="s">
        <v>914</v>
      </c>
      <c r="H1791" s="175" t="s">
        <v>12502</v>
      </c>
    </row>
    <row r="1792" spans="1:8" s="175" customFormat="1" x14ac:dyDescent="0.2">
      <c r="A1792" s="175" t="s">
        <v>17261</v>
      </c>
      <c r="B1792" s="175" t="s">
        <v>20141</v>
      </c>
      <c r="C1792" s="175" t="s">
        <v>20142</v>
      </c>
      <c r="D1792" s="175" t="s">
        <v>12405</v>
      </c>
      <c r="E1792" s="175" t="s">
        <v>36</v>
      </c>
      <c r="F1792" s="175" t="s">
        <v>943</v>
      </c>
      <c r="H1792" s="175" t="s">
        <v>12506</v>
      </c>
    </row>
    <row r="1793" spans="1:8" s="175" customFormat="1" x14ac:dyDescent="0.2">
      <c r="A1793" s="175" t="s">
        <v>17261</v>
      </c>
      <c r="B1793" s="175" t="s">
        <v>20143</v>
      </c>
      <c r="C1793" s="175" t="s">
        <v>18568</v>
      </c>
      <c r="D1793" s="175" t="s">
        <v>12405</v>
      </c>
      <c r="E1793" s="175" t="s">
        <v>36</v>
      </c>
      <c r="F1793" s="175" t="s">
        <v>967</v>
      </c>
      <c r="H1793" s="175" t="s">
        <v>12510</v>
      </c>
    </row>
    <row r="1794" spans="1:8" s="175" customFormat="1" x14ac:dyDescent="0.2">
      <c r="A1794" s="175" t="s">
        <v>17261</v>
      </c>
      <c r="B1794" s="175" t="s">
        <v>20144</v>
      </c>
      <c r="C1794" s="175" t="s">
        <v>18582</v>
      </c>
      <c r="D1794" s="175" t="s">
        <v>12405</v>
      </c>
      <c r="E1794" s="175" t="s">
        <v>36</v>
      </c>
      <c r="F1794" s="175" t="s">
        <v>478</v>
      </c>
      <c r="H1794" s="175" t="s">
        <v>12514</v>
      </c>
    </row>
    <row r="1795" spans="1:8" s="175" customFormat="1" x14ac:dyDescent="0.2">
      <c r="A1795" s="175" t="s">
        <v>17261</v>
      </c>
      <c r="B1795" s="175" t="s">
        <v>20145</v>
      </c>
      <c r="C1795" s="175" t="s">
        <v>18865</v>
      </c>
      <c r="D1795" s="175" t="s">
        <v>12405</v>
      </c>
      <c r="E1795" s="175" t="s">
        <v>36</v>
      </c>
      <c r="F1795" s="175" t="s">
        <v>1012</v>
      </c>
      <c r="H1795" s="175" t="s">
        <v>12516</v>
      </c>
    </row>
    <row r="1796" spans="1:8" s="175" customFormat="1" x14ac:dyDescent="0.2">
      <c r="A1796" s="175" t="s">
        <v>17261</v>
      </c>
      <c r="B1796" s="175" t="s">
        <v>20146</v>
      </c>
      <c r="C1796" s="175" t="s">
        <v>20147</v>
      </c>
      <c r="D1796" s="175" t="s">
        <v>12405</v>
      </c>
      <c r="E1796" s="175" t="s">
        <v>36</v>
      </c>
      <c r="F1796" s="175" t="s">
        <v>1036</v>
      </c>
      <c r="H1796" s="175" t="s">
        <v>12520</v>
      </c>
    </row>
    <row r="1797" spans="1:8" s="175" customFormat="1" x14ac:dyDescent="0.2">
      <c r="A1797" s="175" t="s">
        <v>17261</v>
      </c>
      <c r="B1797" s="175" t="s">
        <v>20148</v>
      </c>
      <c r="C1797" s="175" t="s">
        <v>19069</v>
      </c>
      <c r="D1797" s="175" t="s">
        <v>12405</v>
      </c>
      <c r="E1797" s="175" t="s">
        <v>36</v>
      </c>
      <c r="F1797" s="175" t="s">
        <v>1059</v>
      </c>
      <c r="H1797" s="175" t="s">
        <v>12524</v>
      </c>
    </row>
    <row r="1798" spans="1:8" s="175" customFormat="1" x14ac:dyDescent="0.2">
      <c r="A1798" s="175" t="s">
        <v>17261</v>
      </c>
      <c r="B1798" s="175" t="s">
        <v>20149</v>
      </c>
      <c r="C1798" s="175" t="s">
        <v>20150</v>
      </c>
      <c r="D1798" s="175" t="s">
        <v>12405</v>
      </c>
      <c r="E1798" s="175" t="s">
        <v>36</v>
      </c>
      <c r="F1798" s="175" t="s">
        <v>1089</v>
      </c>
      <c r="H1798" s="175" t="s">
        <v>12526</v>
      </c>
    </row>
    <row r="1799" spans="1:8" s="175" customFormat="1" x14ac:dyDescent="0.2">
      <c r="A1799" s="175" t="s">
        <v>17261</v>
      </c>
      <c r="B1799" s="175" t="s">
        <v>20151</v>
      </c>
      <c r="C1799" s="175" t="s">
        <v>20152</v>
      </c>
      <c r="D1799" s="175" t="s">
        <v>12405</v>
      </c>
      <c r="E1799" s="175" t="s">
        <v>36</v>
      </c>
      <c r="F1799" s="175" t="s">
        <v>1107</v>
      </c>
      <c r="H1799" s="175" t="s">
        <v>12530</v>
      </c>
    </row>
    <row r="1800" spans="1:8" s="175" customFormat="1" x14ac:dyDescent="0.2">
      <c r="A1800" s="175" t="s">
        <v>17261</v>
      </c>
      <c r="B1800" s="175" t="s">
        <v>20153</v>
      </c>
      <c r="C1800" s="175" t="s">
        <v>18170</v>
      </c>
      <c r="D1800" s="175" t="s">
        <v>12405</v>
      </c>
      <c r="E1800" s="175" t="s">
        <v>36</v>
      </c>
      <c r="F1800" s="175" t="s">
        <v>951</v>
      </c>
      <c r="H1800" s="175" t="s">
        <v>12534</v>
      </c>
    </row>
    <row r="1801" spans="1:8" s="175" customFormat="1" x14ac:dyDescent="0.2">
      <c r="A1801" s="175" t="s">
        <v>17261</v>
      </c>
      <c r="B1801" s="175" t="s">
        <v>20154</v>
      </c>
      <c r="C1801" s="175" t="s">
        <v>19516</v>
      </c>
      <c r="D1801" s="175" t="s">
        <v>12405</v>
      </c>
      <c r="E1801" s="175" t="s">
        <v>36</v>
      </c>
      <c r="F1801" s="175" t="s">
        <v>1149</v>
      </c>
      <c r="H1801" s="175" t="s">
        <v>12538</v>
      </c>
    </row>
    <row r="1802" spans="1:8" s="175" customFormat="1" x14ac:dyDescent="0.2">
      <c r="A1802" s="175" t="s">
        <v>17261</v>
      </c>
      <c r="B1802" s="175" t="s">
        <v>20155</v>
      </c>
      <c r="C1802" s="175" t="s">
        <v>20156</v>
      </c>
      <c r="D1802" s="175" t="s">
        <v>12405</v>
      </c>
      <c r="E1802" s="175" t="s">
        <v>36</v>
      </c>
      <c r="F1802" s="175" t="s">
        <v>1172</v>
      </c>
      <c r="H1802" s="175" t="s">
        <v>12542</v>
      </c>
    </row>
    <row r="1803" spans="1:8" s="175" customFormat="1" x14ac:dyDescent="0.2">
      <c r="A1803" s="175" t="s">
        <v>17261</v>
      </c>
      <c r="B1803" s="175" t="s">
        <v>20157</v>
      </c>
      <c r="C1803" s="175" t="s">
        <v>19522</v>
      </c>
      <c r="D1803" s="175" t="s">
        <v>12405</v>
      </c>
      <c r="E1803" s="175" t="s">
        <v>36</v>
      </c>
      <c r="F1803" s="175" t="s">
        <v>1194</v>
      </c>
      <c r="H1803" s="175" t="s">
        <v>12546</v>
      </c>
    </row>
    <row r="1804" spans="1:8" s="175" customFormat="1" x14ac:dyDescent="0.2">
      <c r="A1804" s="175" t="s">
        <v>17261</v>
      </c>
      <c r="B1804" s="175" t="s">
        <v>20158</v>
      </c>
      <c r="C1804" s="175" t="s">
        <v>18601</v>
      </c>
      <c r="D1804" s="175" t="s">
        <v>12405</v>
      </c>
      <c r="E1804" s="175" t="s">
        <v>36</v>
      </c>
      <c r="F1804" s="175" t="s">
        <v>1215</v>
      </c>
      <c r="H1804" s="175" t="s">
        <v>12550</v>
      </c>
    </row>
    <row r="1805" spans="1:8" s="175" customFormat="1" x14ac:dyDescent="0.2">
      <c r="A1805" s="175" t="s">
        <v>17261</v>
      </c>
      <c r="B1805" s="175" t="s">
        <v>20159</v>
      </c>
      <c r="C1805" s="175" t="s">
        <v>20160</v>
      </c>
      <c r="D1805" s="175" t="s">
        <v>12405</v>
      </c>
      <c r="E1805" s="175" t="s">
        <v>36</v>
      </c>
      <c r="F1805" s="175" t="s">
        <v>1239</v>
      </c>
      <c r="H1805" s="175" t="s">
        <v>12554</v>
      </c>
    </row>
    <row r="1806" spans="1:8" s="175" customFormat="1" x14ac:dyDescent="0.2">
      <c r="A1806" s="175" t="s">
        <v>17261</v>
      </c>
      <c r="B1806" s="175" t="s">
        <v>20161</v>
      </c>
      <c r="C1806" s="175" t="s">
        <v>20162</v>
      </c>
      <c r="D1806" s="175" t="s">
        <v>12405</v>
      </c>
      <c r="E1806" s="175" t="s">
        <v>36</v>
      </c>
      <c r="F1806" s="175" t="s">
        <v>1253</v>
      </c>
      <c r="H1806" s="175" t="s">
        <v>12558</v>
      </c>
    </row>
    <row r="1807" spans="1:8" s="175" customFormat="1" x14ac:dyDescent="0.2">
      <c r="A1807" s="175" t="s">
        <v>17261</v>
      </c>
      <c r="B1807" s="175" t="s">
        <v>20163</v>
      </c>
      <c r="C1807" s="175" t="s">
        <v>18909</v>
      </c>
      <c r="D1807" s="175" t="s">
        <v>12405</v>
      </c>
      <c r="E1807" s="175" t="s">
        <v>36</v>
      </c>
      <c r="F1807" s="175" t="s">
        <v>684</v>
      </c>
      <c r="H1807" s="175" t="s">
        <v>12562</v>
      </c>
    </row>
    <row r="1808" spans="1:8" s="175" customFormat="1" x14ac:dyDescent="0.2">
      <c r="A1808" s="175" t="s">
        <v>17261</v>
      </c>
      <c r="B1808" s="175" t="s">
        <v>20164</v>
      </c>
      <c r="C1808" s="175" t="s">
        <v>18385</v>
      </c>
      <c r="D1808" s="175" t="s">
        <v>12405</v>
      </c>
      <c r="E1808" s="175" t="s">
        <v>36</v>
      </c>
      <c r="F1808" s="175" t="s">
        <v>1298</v>
      </c>
      <c r="H1808" s="175" t="s">
        <v>12566</v>
      </c>
    </row>
    <row r="1809" spans="1:8" s="175" customFormat="1" x14ac:dyDescent="0.2">
      <c r="A1809" s="175" t="s">
        <v>17261</v>
      </c>
      <c r="B1809" s="175" t="s">
        <v>20165</v>
      </c>
      <c r="C1809" s="175" t="s">
        <v>20166</v>
      </c>
      <c r="D1809" s="175" t="s">
        <v>12405</v>
      </c>
      <c r="E1809" s="175" t="s">
        <v>36</v>
      </c>
      <c r="F1809" s="175" t="s">
        <v>1318</v>
      </c>
      <c r="H1809" s="175" t="s">
        <v>12570</v>
      </c>
    </row>
    <row r="1810" spans="1:8" s="175" customFormat="1" x14ac:dyDescent="0.2">
      <c r="A1810" s="175" t="s">
        <v>17261</v>
      </c>
      <c r="B1810" s="175" t="s">
        <v>20167</v>
      </c>
      <c r="C1810" s="175" t="s">
        <v>18613</v>
      </c>
      <c r="D1810" s="175" t="s">
        <v>12405</v>
      </c>
      <c r="E1810" s="175" t="s">
        <v>36</v>
      </c>
      <c r="F1810" s="175" t="s">
        <v>1333</v>
      </c>
      <c r="H1810" s="175" t="s">
        <v>12574</v>
      </c>
    </row>
    <row r="1811" spans="1:8" s="175" customFormat="1" x14ac:dyDescent="0.2">
      <c r="A1811" s="175" t="s">
        <v>17261</v>
      </c>
      <c r="B1811" s="175" t="s">
        <v>20168</v>
      </c>
      <c r="C1811" s="175" t="s">
        <v>19538</v>
      </c>
      <c r="D1811" s="175" t="s">
        <v>12405</v>
      </c>
      <c r="E1811" s="175" t="s">
        <v>36</v>
      </c>
      <c r="F1811" s="175" t="s">
        <v>1354</v>
      </c>
      <c r="H1811" s="175" t="s">
        <v>12578</v>
      </c>
    </row>
    <row r="1812" spans="1:8" s="175" customFormat="1" x14ac:dyDescent="0.2">
      <c r="A1812" s="175" t="s">
        <v>17261</v>
      </c>
      <c r="B1812" s="175" t="s">
        <v>20169</v>
      </c>
      <c r="C1812" s="175" t="s">
        <v>20170</v>
      </c>
      <c r="D1812" s="175" t="s">
        <v>12405</v>
      </c>
      <c r="E1812" s="175" t="s">
        <v>36</v>
      </c>
      <c r="F1812" s="175" t="s">
        <v>1375</v>
      </c>
      <c r="H1812" s="175" t="s">
        <v>12582</v>
      </c>
    </row>
    <row r="1813" spans="1:8" s="175" customFormat="1" x14ac:dyDescent="0.2">
      <c r="A1813" s="175" t="s">
        <v>17261</v>
      </c>
      <c r="B1813" s="175" t="s">
        <v>20171</v>
      </c>
      <c r="C1813" s="175" t="s">
        <v>20172</v>
      </c>
      <c r="D1813" s="175" t="s">
        <v>12405</v>
      </c>
      <c r="E1813" s="175" t="s">
        <v>36</v>
      </c>
      <c r="F1813" s="175" t="s">
        <v>1392</v>
      </c>
      <c r="H1813" s="175" t="s">
        <v>12586</v>
      </c>
    </row>
    <row r="1814" spans="1:8" s="175" customFormat="1" x14ac:dyDescent="0.2">
      <c r="A1814" s="175" t="s">
        <v>17261</v>
      </c>
      <c r="B1814" s="175" t="s">
        <v>20173</v>
      </c>
      <c r="C1814" s="175" t="s">
        <v>20174</v>
      </c>
      <c r="D1814" s="175" t="s">
        <v>12405</v>
      </c>
      <c r="E1814" s="175" t="s">
        <v>36</v>
      </c>
      <c r="F1814" s="175" t="s">
        <v>1411</v>
      </c>
      <c r="H1814" s="175" t="s">
        <v>12590</v>
      </c>
    </row>
    <row r="1815" spans="1:8" s="175" customFormat="1" x14ac:dyDescent="0.2">
      <c r="A1815" s="175" t="s">
        <v>17261</v>
      </c>
      <c r="B1815" s="175" t="s">
        <v>20175</v>
      </c>
      <c r="C1815" s="175" t="s">
        <v>20176</v>
      </c>
      <c r="D1815" s="175" t="s">
        <v>12405</v>
      </c>
      <c r="E1815" s="175" t="s">
        <v>36</v>
      </c>
      <c r="F1815" s="175" t="s">
        <v>1433</v>
      </c>
      <c r="H1815" s="175" t="s">
        <v>12594</v>
      </c>
    </row>
    <row r="1816" spans="1:8" s="175" customFormat="1" x14ac:dyDescent="0.2">
      <c r="A1816" s="175" t="s">
        <v>17261</v>
      </c>
      <c r="B1816" s="175" t="s">
        <v>20177</v>
      </c>
      <c r="C1816" s="175" t="s">
        <v>20178</v>
      </c>
      <c r="D1816" s="175" t="s">
        <v>12405</v>
      </c>
      <c r="E1816" s="175" t="s">
        <v>36</v>
      </c>
      <c r="F1816" s="175" t="s">
        <v>1452</v>
      </c>
      <c r="H1816" s="175" t="s">
        <v>12598</v>
      </c>
    </row>
    <row r="1817" spans="1:8" s="175" customFormat="1" x14ac:dyDescent="0.2">
      <c r="A1817" s="175" t="s">
        <v>17261</v>
      </c>
      <c r="B1817" s="175" t="s">
        <v>20179</v>
      </c>
      <c r="C1817" s="175" t="s">
        <v>18762</v>
      </c>
      <c r="D1817" s="175" t="s">
        <v>12405</v>
      </c>
      <c r="E1817" s="175" t="s">
        <v>36</v>
      </c>
      <c r="F1817" s="175" t="s">
        <v>1472</v>
      </c>
      <c r="H1817" s="175" t="s">
        <v>12602</v>
      </c>
    </row>
    <row r="1818" spans="1:8" s="175" customFormat="1" x14ac:dyDescent="0.2">
      <c r="A1818" s="175" t="s">
        <v>17261</v>
      </c>
      <c r="B1818" s="175" t="s">
        <v>20180</v>
      </c>
      <c r="C1818" s="175" t="s">
        <v>20181</v>
      </c>
      <c r="D1818" s="175" t="s">
        <v>12405</v>
      </c>
      <c r="E1818" s="175" t="s">
        <v>36</v>
      </c>
      <c r="F1818" s="175" t="s">
        <v>1490</v>
      </c>
      <c r="H1818" s="175" t="s">
        <v>12606</v>
      </c>
    </row>
    <row r="1819" spans="1:8" s="175" customFormat="1" x14ac:dyDescent="0.2">
      <c r="A1819" s="175" t="s">
        <v>17261</v>
      </c>
      <c r="B1819" s="175" t="s">
        <v>20182</v>
      </c>
      <c r="C1819" s="175" t="s">
        <v>17721</v>
      </c>
      <c r="D1819" s="175" t="s">
        <v>10758</v>
      </c>
      <c r="E1819" s="175" t="s">
        <v>29</v>
      </c>
      <c r="F1819" s="175" t="s">
        <v>64</v>
      </c>
      <c r="H1819" s="175" t="s">
        <v>10759</v>
      </c>
    </row>
    <row r="1820" spans="1:8" s="175" customFormat="1" x14ac:dyDescent="0.2">
      <c r="A1820" s="175" t="s">
        <v>17261</v>
      </c>
      <c r="B1820" s="175" t="s">
        <v>20183</v>
      </c>
      <c r="C1820" s="175" t="s">
        <v>20184</v>
      </c>
      <c r="D1820" s="175" t="s">
        <v>10758</v>
      </c>
      <c r="E1820" s="175" t="s">
        <v>29</v>
      </c>
      <c r="F1820" s="175" t="s">
        <v>121</v>
      </c>
      <c r="H1820" s="175" t="s">
        <v>10763</v>
      </c>
    </row>
    <row r="1821" spans="1:8" s="175" customFormat="1" x14ac:dyDescent="0.2">
      <c r="A1821" s="175" t="s">
        <v>17261</v>
      </c>
      <c r="B1821" s="175" t="s">
        <v>20185</v>
      </c>
      <c r="C1821" s="175" t="s">
        <v>20186</v>
      </c>
      <c r="D1821" s="175" t="s">
        <v>10758</v>
      </c>
      <c r="E1821" s="175" t="s">
        <v>29</v>
      </c>
      <c r="F1821" s="175" t="s">
        <v>168</v>
      </c>
      <c r="H1821" s="175" t="s">
        <v>10767</v>
      </c>
    </row>
    <row r="1822" spans="1:8" s="175" customFormat="1" x14ac:dyDescent="0.2">
      <c r="A1822" s="175" t="s">
        <v>17261</v>
      </c>
      <c r="B1822" s="175" t="s">
        <v>20187</v>
      </c>
      <c r="C1822" s="175" t="s">
        <v>20188</v>
      </c>
      <c r="D1822" s="175" t="s">
        <v>10758</v>
      </c>
      <c r="E1822" s="175" t="s">
        <v>29</v>
      </c>
      <c r="F1822" s="175" t="s">
        <v>215</v>
      </c>
      <c r="H1822" s="175" t="s">
        <v>10771</v>
      </c>
    </row>
    <row r="1823" spans="1:8" s="175" customFormat="1" x14ac:dyDescent="0.2">
      <c r="A1823" s="175" t="s">
        <v>17261</v>
      </c>
      <c r="B1823" s="175" t="s">
        <v>20189</v>
      </c>
      <c r="C1823" s="175" t="s">
        <v>18420</v>
      </c>
      <c r="D1823" s="175" t="s">
        <v>10758</v>
      </c>
      <c r="E1823" s="175" t="s">
        <v>29</v>
      </c>
      <c r="F1823" s="175" t="s">
        <v>167</v>
      </c>
      <c r="H1823" s="175" t="s">
        <v>10775</v>
      </c>
    </row>
    <row r="1824" spans="1:8" s="175" customFormat="1" x14ac:dyDescent="0.2">
      <c r="A1824" s="175" t="s">
        <v>17261</v>
      </c>
      <c r="B1824" s="175" t="s">
        <v>20190</v>
      </c>
      <c r="C1824" s="175" t="s">
        <v>17445</v>
      </c>
      <c r="D1824" s="175" t="s">
        <v>10758</v>
      </c>
      <c r="E1824" s="175" t="s">
        <v>29</v>
      </c>
      <c r="F1824" s="175" t="s">
        <v>188</v>
      </c>
      <c r="H1824" s="175" t="s">
        <v>10779</v>
      </c>
    </row>
    <row r="1825" spans="1:8" s="175" customFormat="1" x14ac:dyDescent="0.2">
      <c r="A1825" s="175" t="s">
        <v>17261</v>
      </c>
      <c r="B1825" s="175" t="s">
        <v>20191</v>
      </c>
      <c r="C1825" s="175" t="s">
        <v>20192</v>
      </c>
      <c r="D1825" s="175" t="s">
        <v>10758</v>
      </c>
      <c r="E1825" s="175" t="s">
        <v>29</v>
      </c>
      <c r="F1825" s="175" t="s">
        <v>336</v>
      </c>
      <c r="H1825" s="175" t="s">
        <v>10783</v>
      </c>
    </row>
    <row r="1826" spans="1:8" s="175" customFormat="1" x14ac:dyDescent="0.2">
      <c r="A1826" s="175" t="s">
        <v>17261</v>
      </c>
      <c r="B1826" s="175" t="s">
        <v>20193</v>
      </c>
      <c r="C1826" s="175" t="s">
        <v>18952</v>
      </c>
      <c r="D1826" s="175" t="s">
        <v>10758</v>
      </c>
      <c r="E1826" s="175" t="s">
        <v>29</v>
      </c>
      <c r="F1826" s="175" t="s">
        <v>369</v>
      </c>
      <c r="H1826" s="175" t="s">
        <v>10787</v>
      </c>
    </row>
    <row r="1827" spans="1:8" s="175" customFormat="1" x14ac:dyDescent="0.2">
      <c r="A1827" s="175" t="s">
        <v>17261</v>
      </c>
      <c r="B1827" s="175" t="s">
        <v>20194</v>
      </c>
      <c r="C1827" s="175" t="s">
        <v>18491</v>
      </c>
      <c r="D1827" s="175" t="s">
        <v>10758</v>
      </c>
      <c r="E1827" s="175" t="s">
        <v>29</v>
      </c>
      <c r="F1827" s="175" t="s">
        <v>249</v>
      </c>
      <c r="H1827" s="175" t="s">
        <v>10791</v>
      </c>
    </row>
    <row r="1828" spans="1:8" s="175" customFormat="1" x14ac:dyDescent="0.2">
      <c r="A1828" s="175" t="s">
        <v>17261</v>
      </c>
      <c r="B1828" s="175" t="s">
        <v>20195</v>
      </c>
      <c r="C1828" s="175" t="s">
        <v>20196</v>
      </c>
      <c r="D1828" s="175" t="s">
        <v>10758</v>
      </c>
      <c r="E1828" s="175" t="s">
        <v>29</v>
      </c>
      <c r="F1828" s="175" t="s">
        <v>314</v>
      </c>
      <c r="H1828" s="175" t="s">
        <v>10795</v>
      </c>
    </row>
    <row r="1829" spans="1:8" s="175" customFormat="1" x14ac:dyDescent="0.2">
      <c r="A1829" s="175" t="s">
        <v>17261</v>
      </c>
      <c r="B1829" s="175" t="s">
        <v>20197</v>
      </c>
      <c r="C1829" s="175" t="s">
        <v>20198</v>
      </c>
      <c r="D1829" s="175" t="s">
        <v>10758</v>
      </c>
      <c r="E1829" s="175" t="s">
        <v>29</v>
      </c>
      <c r="F1829" s="175" t="s">
        <v>476</v>
      </c>
      <c r="H1829" s="175" t="s">
        <v>10799</v>
      </c>
    </row>
    <row r="1830" spans="1:8" s="175" customFormat="1" x14ac:dyDescent="0.2">
      <c r="A1830" s="175" t="s">
        <v>17261</v>
      </c>
      <c r="B1830" s="175" t="s">
        <v>20199</v>
      </c>
      <c r="C1830" s="175" t="s">
        <v>17317</v>
      </c>
      <c r="D1830" s="175" t="s">
        <v>10758</v>
      </c>
      <c r="E1830" s="175" t="s">
        <v>29</v>
      </c>
      <c r="F1830" s="175" t="s">
        <v>318</v>
      </c>
      <c r="H1830" s="175" t="s">
        <v>10803</v>
      </c>
    </row>
    <row r="1831" spans="1:8" s="175" customFormat="1" x14ac:dyDescent="0.2">
      <c r="A1831" s="175" t="s">
        <v>17261</v>
      </c>
      <c r="B1831" s="175" t="s">
        <v>20200</v>
      </c>
      <c r="C1831" s="175" t="s">
        <v>18282</v>
      </c>
      <c r="D1831" s="175" t="s">
        <v>10758</v>
      </c>
      <c r="E1831" s="175" t="s">
        <v>29</v>
      </c>
      <c r="F1831" s="175" t="s">
        <v>399</v>
      </c>
      <c r="H1831" s="175" t="s">
        <v>10805</v>
      </c>
    </row>
    <row r="1832" spans="1:8" s="175" customFormat="1" x14ac:dyDescent="0.2">
      <c r="A1832" s="175" t="s">
        <v>17261</v>
      </c>
      <c r="B1832" s="175" t="s">
        <v>20201</v>
      </c>
      <c r="C1832" s="175" t="s">
        <v>18284</v>
      </c>
      <c r="D1832" s="175" t="s">
        <v>10758</v>
      </c>
      <c r="E1832" s="175" t="s">
        <v>29</v>
      </c>
      <c r="F1832" s="175" t="s">
        <v>570</v>
      </c>
      <c r="H1832" s="175" t="s">
        <v>10809</v>
      </c>
    </row>
    <row r="1833" spans="1:8" s="175" customFormat="1" x14ac:dyDescent="0.2">
      <c r="A1833" s="175" t="s">
        <v>17261</v>
      </c>
      <c r="B1833" s="175" t="s">
        <v>20202</v>
      </c>
      <c r="C1833" s="175" t="s">
        <v>18780</v>
      </c>
      <c r="D1833" s="175" t="s">
        <v>10758</v>
      </c>
      <c r="E1833" s="175" t="s">
        <v>29</v>
      </c>
      <c r="F1833" s="175" t="s">
        <v>401</v>
      </c>
      <c r="H1833" s="175" t="s">
        <v>10813</v>
      </c>
    </row>
    <row r="1834" spans="1:8" s="175" customFormat="1" x14ac:dyDescent="0.2">
      <c r="A1834" s="175" t="s">
        <v>17261</v>
      </c>
      <c r="B1834" s="175" t="s">
        <v>20203</v>
      </c>
      <c r="C1834" s="175" t="s">
        <v>20204</v>
      </c>
      <c r="D1834" s="175" t="s">
        <v>10758</v>
      </c>
      <c r="E1834" s="175" t="s">
        <v>29</v>
      </c>
      <c r="F1834" s="175" t="s">
        <v>640</v>
      </c>
      <c r="H1834" s="175" t="s">
        <v>10817</v>
      </c>
    </row>
    <row r="1835" spans="1:8" s="175" customFormat="1" x14ac:dyDescent="0.2">
      <c r="A1835" s="175" t="s">
        <v>17261</v>
      </c>
      <c r="B1835" s="175" t="s">
        <v>20205</v>
      </c>
      <c r="C1835" s="175" t="s">
        <v>17739</v>
      </c>
      <c r="D1835" s="175" t="s">
        <v>10758</v>
      </c>
      <c r="E1835" s="175" t="s">
        <v>29</v>
      </c>
      <c r="F1835" s="175" t="s">
        <v>430</v>
      </c>
      <c r="H1835" s="175" t="s">
        <v>10821</v>
      </c>
    </row>
    <row r="1836" spans="1:8" s="175" customFormat="1" x14ac:dyDescent="0.2">
      <c r="A1836" s="175" t="s">
        <v>17261</v>
      </c>
      <c r="B1836" s="175" t="s">
        <v>20206</v>
      </c>
      <c r="C1836" s="175" t="s">
        <v>17331</v>
      </c>
      <c r="D1836" s="175" t="s">
        <v>10758</v>
      </c>
      <c r="E1836" s="175" t="s">
        <v>29</v>
      </c>
      <c r="F1836" s="175" t="s">
        <v>385</v>
      </c>
      <c r="H1836" s="175" t="s">
        <v>10825</v>
      </c>
    </row>
    <row r="1837" spans="1:8" s="175" customFormat="1" x14ac:dyDescent="0.2">
      <c r="A1837" s="175" t="s">
        <v>17261</v>
      </c>
      <c r="B1837" s="175" t="s">
        <v>20207</v>
      </c>
      <c r="C1837" s="175" t="s">
        <v>20208</v>
      </c>
      <c r="D1837" s="175" t="s">
        <v>10758</v>
      </c>
      <c r="E1837" s="175" t="s">
        <v>29</v>
      </c>
      <c r="F1837" s="175" t="s">
        <v>263</v>
      </c>
      <c r="H1837" s="175" t="s">
        <v>10829</v>
      </c>
    </row>
    <row r="1838" spans="1:8" s="175" customFormat="1" x14ac:dyDescent="0.2">
      <c r="A1838" s="175" t="s">
        <v>17261</v>
      </c>
      <c r="B1838" s="175" t="s">
        <v>20209</v>
      </c>
      <c r="C1838" s="175" t="s">
        <v>20210</v>
      </c>
      <c r="D1838" s="175" t="s">
        <v>10758</v>
      </c>
      <c r="E1838" s="175" t="s">
        <v>29</v>
      </c>
      <c r="F1838" s="175" t="s">
        <v>755</v>
      </c>
      <c r="H1838" s="175" t="s">
        <v>10833</v>
      </c>
    </row>
    <row r="1839" spans="1:8" s="175" customFormat="1" x14ac:dyDescent="0.2">
      <c r="A1839" s="175" t="s">
        <v>17261</v>
      </c>
      <c r="B1839" s="175" t="s">
        <v>20211</v>
      </c>
      <c r="C1839" s="175" t="s">
        <v>17749</v>
      </c>
      <c r="D1839" s="175" t="s">
        <v>10758</v>
      </c>
      <c r="E1839" s="175" t="s">
        <v>29</v>
      </c>
      <c r="F1839" s="175" t="s">
        <v>408</v>
      </c>
      <c r="H1839" s="175" t="s">
        <v>10837</v>
      </c>
    </row>
    <row r="1840" spans="1:8" s="175" customFormat="1" x14ac:dyDescent="0.2">
      <c r="A1840" s="175" t="s">
        <v>17261</v>
      </c>
      <c r="B1840" s="175" t="s">
        <v>20212</v>
      </c>
      <c r="C1840" s="175" t="s">
        <v>19443</v>
      </c>
      <c r="D1840" s="175" t="s">
        <v>10758</v>
      </c>
      <c r="E1840" s="175" t="s">
        <v>29</v>
      </c>
      <c r="F1840" s="175" t="s">
        <v>724</v>
      </c>
      <c r="H1840" s="175" t="s">
        <v>10839</v>
      </c>
    </row>
    <row r="1841" spans="1:8" s="175" customFormat="1" x14ac:dyDescent="0.2">
      <c r="A1841" s="175" t="s">
        <v>17261</v>
      </c>
      <c r="B1841" s="175" t="s">
        <v>20213</v>
      </c>
      <c r="C1841" s="175" t="s">
        <v>20214</v>
      </c>
      <c r="D1841" s="175" t="s">
        <v>10758</v>
      </c>
      <c r="E1841" s="175" t="s">
        <v>29</v>
      </c>
      <c r="F1841" s="175" t="s">
        <v>837</v>
      </c>
      <c r="H1841" s="175" t="s">
        <v>10843</v>
      </c>
    </row>
    <row r="1842" spans="1:8" s="175" customFormat="1" x14ac:dyDescent="0.2">
      <c r="A1842" s="175" t="s">
        <v>17261</v>
      </c>
      <c r="B1842" s="175" t="s">
        <v>20215</v>
      </c>
      <c r="C1842" s="175" t="s">
        <v>18054</v>
      </c>
      <c r="D1842" s="175" t="s">
        <v>10758</v>
      </c>
      <c r="E1842" s="175" t="s">
        <v>29</v>
      </c>
      <c r="F1842" s="175" t="s">
        <v>475</v>
      </c>
      <c r="H1842" s="175" t="s">
        <v>10847</v>
      </c>
    </row>
    <row r="1843" spans="1:8" s="175" customFormat="1" x14ac:dyDescent="0.2">
      <c r="A1843" s="175" t="s">
        <v>17261</v>
      </c>
      <c r="B1843" s="175" t="s">
        <v>20216</v>
      </c>
      <c r="C1843" s="175" t="s">
        <v>20217</v>
      </c>
      <c r="D1843" s="175" t="s">
        <v>10758</v>
      </c>
      <c r="E1843" s="175" t="s">
        <v>29</v>
      </c>
      <c r="F1843" s="175" t="s">
        <v>732</v>
      </c>
      <c r="H1843" s="175" t="s">
        <v>10851</v>
      </c>
    </row>
    <row r="1844" spans="1:8" s="175" customFormat="1" x14ac:dyDescent="0.2">
      <c r="A1844" s="175" t="s">
        <v>17261</v>
      </c>
      <c r="B1844" s="175" t="s">
        <v>20218</v>
      </c>
      <c r="C1844" s="175" t="s">
        <v>20219</v>
      </c>
      <c r="D1844" s="175" t="s">
        <v>10758</v>
      </c>
      <c r="E1844" s="175" t="s">
        <v>29</v>
      </c>
      <c r="F1844" s="175" t="s">
        <v>911</v>
      </c>
      <c r="H1844" s="175" t="s">
        <v>10853</v>
      </c>
    </row>
    <row r="1845" spans="1:8" s="175" customFormat="1" x14ac:dyDescent="0.2">
      <c r="A1845" s="175" t="s">
        <v>17261</v>
      </c>
      <c r="B1845" s="175" t="s">
        <v>20220</v>
      </c>
      <c r="C1845" s="175" t="s">
        <v>18059</v>
      </c>
      <c r="D1845" s="175" t="s">
        <v>10758</v>
      </c>
      <c r="E1845" s="175" t="s">
        <v>29</v>
      </c>
      <c r="F1845" s="175" t="s">
        <v>583</v>
      </c>
      <c r="H1845" s="175" t="s">
        <v>10857</v>
      </c>
    </row>
    <row r="1846" spans="1:8" s="175" customFormat="1" x14ac:dyDescent="0.2">
      <c r="A1846" s="175" t="s">
        <v>17261</v>
      </c>
      <c r="B1846" s="175" t="s">
        <v>20221</v>
      </c>
      <c r="C1846" s="175" t="s">
        <v>17757</v>
      </c>
      <c r="D1846" s="175" t="s">
        <v>10758</v>
      </c>
      <c r="E1846" s="175" t="s">
        <v>29</v>
      </c>
      <c r="F1846" s="175" t="s">
        <v>169</v>
      </c>
      <c r="H1846" s="175" t="s">
        <v>10859</v>
      </c>
    </row>
    <row r="1847" spans="1:8" s="175" customFormat="1" x14ac:dyDescent="0.2">
      <c r="A1847" s="175" t="s">
        <v>17261</v>
      </c>
      <c r="B1847" s="175" t="s">
        <v>20222</v>
      </c>
      <c r="C1847" s="175" t="s">
        <v>20223</v>
      </c>
      <c r="D1847" s="175" t="s">
        <v>10758</v>
      </c>
      <c r="E1847" s="175" t="s">
        <v>29</v>
      </c>
      <c r="F1847" s="175" t="s">
        <v>988</v>
      </c>
      <c r="H1847" s="175" t="s">
        <v>10863</v>
      </c>
    </row>
    <row r="1848" spans="1:8" s="175" customFormat="1" x14ac:dyDescent="0.2">
      <c r="A1848" s="175" t="s">
        <v>17261</v>
      </c>
      <c r="B1848" s="175" t="s">
        <v>20224</v>
      </c>
      <c r="C1848" s="175" t="s">
        <v>19449</v>
      </c>
      <c r="D1848" s="175" t="s">
        <v>10758</v>
      </c>
      <c r="E1848" s="175" t="s">
        <v>29</v>
      </c>
      <c r="F1848" s="175" t="s">
        <v>835</v>
      </c>
      <c r="H1848" s="175" t="s">
        <v>10867</v>
      </c>
    </row>
    <row r="1849" spans="1:8" s="175" customFormat="1" x14ac:dyDescent="0.2">
      <c r="A1849" s="175" t="s">
        <v>17261</v>
      </c>
      <c r="B1849" s="175" t="s">
        <v>20225</v>
      </c>
      <c r="C1849" s="175" t="s">
        <v>17363</v>
      </c>
      <c r="D1849" s="175" t="s">
        <v>10758</v>
      </c>
      <c r="E1849" s="175" t="s">
        <v>29</v>
      </c>
      <c r="F1849" s="175" t="s">
        <v>207</v>
      </c>
      <c r="H1849" s="175" t="s">
        <v>10871</v>
      </c>
    </row>
    <row r="1850" spans="1:8" s="175" customFormat="1" x14ac:dyDescent="0.2">
      <c r="A1850" s="175" t="s">
        <v>17261</v>
      </c>
      <c r="B1850" s="175" t="s">
        <v>20226</v>
      </c>
      <c r="C1850" s="175" t="s">
        <v>20227</v>
      </c>
      <c r="D1850" s="175" t="s">
        <v>10758</v>
      </c>
      <c r="E1850" s="175" t="s">
        <v>29</v>
      </c>
      <c r="F1850" s="175" t="s">
        <v>1056</v>
      </c>
      <c r="H1850" s="175" t="s">
        <v>10875</v>
      </c>
    </row>
    <row r="1851" spans="1:8" s="175" customFormat="1" x14ac:dyDescent="0.2">
      <c r="A1851" s="175" t="s">
        <v>17261</v>
      </c>
      <c r="B1851" s="175" t="s">
        <v>20228</v>
      </c>
      <c r="C1851" s="175" t="s">
        <v>20229</v>
      </c>
      <c r="D1851" s="175" t="s">
        <v>10758</v>
      </c>
      <c r="E1851" s="175" t="s">
        <v>29</v>
      </c>
      <c r="F1851" s="175" t="s">
        <v>1085</v>
      </c>
      <c r="H1851" s="175" t="s">
        <v>10879</v>
      </c>
    </row>
    <row r="1852" spans="1:8" s="175" customFormat="1" x14ac:dyDescent="0.2">
      <c r="A1852" s="175" t="s">
        <v>17261</v>
      </c>
      <c r="B1852" s="175" t="s">
        <v>20230</v>
      </c>
      <c r="C1852" s="175" t="s">
        <v>20231</v>
      </c>
      <c r="D1852" s="175" t="s">
        <v>10758</v>
      </c>
      <c r="E1852" s="175" t="s">
        <v>29</v>
      </c>
      <c r="F1852" s="175" t="s">
        <v>1104</v>
      </c>
      <c r="H1852" s="175" t="s">
        <v>10883</v>
      </c>
    </row>
    <row r="1853" spans="1:8" s="175" customFormat="1" x14ac:dyDescent="0.2">
      <c r="A1853" s="175" t="s">
        <v>17261</v>
      </c>
      <c r="B1853" s="175" t="s">
        <v>20232</v>
      </c>
      <c r="C1853" s="175" t="s">
        <v>20233</v>
      </c>
      <c r="D1853" s="175" t="s">
        <v>10758</v>
      </c>
      <c r="E1853" s="175" t="s">
        <v>29</v>
      </c>
      <c r="F1853" s="175" t="s">
        <v>1128</v>
      </c>
      <c r="H1853" s="175" t="s">
        <v>10887</v>
      </c>
    </row>
    <row r="1854" spans="1:8" s="175" customFormat="1" x14ac:dyDescent="0.2">
      <c r="A1854" s="175" t="s">
        <v>17261</v>
      </c>
      <c r="B1854" s="175" t="s">
        <v>20234</v>
      </c>
      <c r="C1854" s="175" t="s">
        <v>17767</v>
      </c>
      <c r="D1854" s="175" t="s">
        <v>10758</v>
      </c>
      <c r="E1854" s="175" t="s">
        <v>29</v>
      </c>
      <c r="F1854" s="175" t="s">
        <v>419</v>
      </c>
      <c r="H1854" s="175" t="s">
        <v>10891</v>
      </c>
    </row>
    <row r="1855" spans="1:8" s="175" customFormat="1" x14ac:dyDescent="0.2">
      <c r="A1855" s="175" t="s">
        <v>17261</v>
      </c>
      <c r="B1855" s="175" t="s">
        <v>20235</v>
      </c>
      <c r="C1855" s="175" t="s">
        <v>20236</v>
      </c>
      <c r="D1855" s="175" t="s">
        <v>10758</v>
      </c>
      <c r="E1855" s="175" t="s">
        <v>29</v>
      </c>
      <c r="F1855" s="175" t="s">
        <v>1170</v>
      </c>
      <c r="H1855" s="175" t="s">
        <v>10895</v>
      </c>
    </row>
    <row r="1856" spans="1:8" s="175" customFormat="1" x14ac:dyDescent="0.2">
      <c r="A1856" s="175" t="s">
        <v>17261</v>
      </c>
      <c r="B1856" s="175" t="s">
        <v>20237</v>
      </c>
      <c r="C1856" s="175" t="s">
        <v>17484</v>
      </c>
      <c r="D1856" s="175" t="s">
        <v>10758</v>
      </c>
      <c r="E1856" s="175" t="s">
        <v>29</v>
      </c>
      <c r="F1856" s="175" t="s">
        <v>446</v>
      </c>
      <c r="H1856" s="175" t="s">
        <v>10899</v>
      </c>
    </row>
    <row r="1857" spans="1:8" s="175" customFormat="1" x14ac:dyDescent="0.2">
      <c r="A1857" s="175" t="s">
        <v>17261</v>
      </c>
      <c r="B1857" s="175" t="s">
        <v>20238</v>
      </c>
      <c r="C1857" s="175" t="s">
        <v>18821</v>
      </c>
      <c r="D1857" s="175" t="s">
        <v>10758</v>
      </c>
      <c r="E1857" s="175" t="s">
        <v>29</v>
      </c>
      <c r="F1857" s="175" t="s">
        <v>1144</v>
      </c>
      <c r="H1857" s="175" t="s">
        <v>10903</v>
      </c>
    </row>
    <row r="1858" spans="1:8" s="175" customFormat="1" x14ac:dyDescent="0.2">
      <c r="A1858" s="175" t="s">
        <v>17261</v>
      </c>
      <c r="B1858" s="175" t="s">
        <v>20239</v>
      </c>
      <c r="C1858" s="175" t="s">
        <v>18101</v>
      </c>
      <c r="D1858" s="175" t="s">
        <v>10758</v>
      </c>
      <c r="E1858" s="175" t="s">
        <v>29</v>
      </c>
      <c r="F1858" s="175" t="s">
        <v>1237</v>
      </c>
      <c r="H1858" s="175" t="s">
        <v>10907</v>
      </c>
    </row>
    <row r="1859" spans="1:8" s="175" customFormat="1" x14ac:dyDescent="0.2">
      <c r="A1859" s="175" t="s">
        <v>17261</v>
      </c>
      <c r="B1859" s="175" t="s">
        <v>20240</v>
      </c>
      <c r="C1859" s="175" t="s">
        <v>17904</v>
      </c>
      <c r="D1859" s="175" t="s">
        <v>10758</v>
      </c>
      <c r="E1859" s="175" t="s">
        <v>29</v>
      </c>
      <c r="F1859" s="175" t="s">
        <v>785</v>
      </c>
      <c r="H1859" s="175" t="s">
        <v>10911</v>
      </c>
    </row>
    <row r="1860" spans="1:8" s="175" customFormat="1" x14ac:dyDescent="0.2">
      <c r="A1860" s="175" t="s">
        <v>17261</v>
      </c>
      <c r="B1860" s="175" t="s">
        <v>20241</v>
      </c>
      <c r="C1860" s="175" t="s">
        <v>19011</v>
      </c>
      <c r="D1860" s="175" t="s">
        <v>10758</v>
      </c>
      <c r="E1860" s="175" t="s">
        <v>29</v>
      </c>
      <c r="F1860" s="175" t="s">
        <v>1274</v>
      </c>
      <c r="H1860" s="175" t="s">
        <v>10915</v>
      </c>
    </row>
    <row r="1861" spans="1:8" s="175" customFormat="1" x14ac:dyDescent="0.2">
      <c r="A1861" s="175" t="s">
        <v>17261</v>
      </c>
      <c r="B1861" s="175" t="s">
        <v>20242</v>
      </c>
      <c r="C1861" s="175" t="s">
        <v>20243</v>
      </c>
      <c r="D1861" s="175" t="s">
        <v>10758</v>
      </c>
      <c r="E1861" s="175" t="s">
        <v>29</v>
      </c>
      <c r="F1861" s="175" t="s">
        <v>1295</v>
      </c>
      <c r="H1861" s="175" t="s">
        <v>10919</v>
      </c>
    </row>
    <row r="1862" spans="1:8" s="175" customFormat="1" x14ac:dyDescent="0.2">
      <c r="A1862" s="175" t="s">
        <v>17261</v>
      </c>
      <c r="B1862" s="175" t="s">
        <v>20244</v>
      </c>
      <c r="C1862" s="175" t="s">
        <v>20245</v>
      </c>
      <c r="D1862" s="175" t="s">
        <v>10758</v>
      </c>
      <c r="E1862" s="175" t="s">
        <v>29</v>
      </c>
      <c r="F1862" s="175" t="s">
        <v>1316</v>
      </c>
      <c r="H1862" s="175" t="s">
        <v>10923</v>
      </c>
    </row>
    <row r="1863" spans="1:8" s="175" customFormat="1" x14ac:dyDescent="0.2">
      <c r="A1863" s="175" t="s">
        <v>17261</v>
      </c>
      <c r="B1863" s="175" t="s">
        <v>20246</v>
      </c>
      <c r="C1863" s="175" t="s">
        <v>19619</v>
      </c>
      <c r="D1863" s="175" t="s">
        <v>10758</v>
      </c>
      <c r="E1863" s="175" t="s">
        <v>29</v>
      </c>
      <c r="F1863" s="175" t="s">
        <v>1314</v>
      </c>
      <c r="H1863" s="175" t="s">
        <v>10927</v>
      </c>
    </row>
    <row r="1864" spans="1:8" s="175" customFormat="1" x14ac:dyDescent="0.2">
      <c r="A1864" s="175" t="s">
        <v>17261</v>
      </c>
      <c r="B1864" s="175" t="s">
        <v>20247</v>
      </c>
      <c r="C1864" s="175" t="s">
        <v>20248</v>
      </c>
      <c r="D1864" s="175" t="s">
        <v>10758</v>
      </c>
      <c r="E1864" s="175" t="s">
        <v>29</v>
      </c>
      <c r="F1864" s="175" t="s">
        <v>1351</v>
      </c>
      <c r="H1864" s="175" t="s">
        <v>10931</v>
      </c>
    </row>
    <row r="1865" spans="1:8" s="175" customFormat="1" x14ac:dyDescent="0.2">
      <c r="A1865" s="175" t="s">
        <v>17261</v>
      </c>
      <c r="B1865" s="175" t="s">
        <v>20249</v>
      </c>
      <c r="C1865" s="175" t="s">
        <v>17491</v>
      </c>
      <c r="D1865" s="175" t="s">
        <v>10758</v>
      </c>
      <c r="E1865" s="175" t="s">
        <v>29</v>
      </c>
      <c r="F1865" s="175" t="s">
        <v>532</v>
      </c>
      <c r="H1865" s="175" t="s">
        <v>10935</v>
      </c>
    </row>
    <row r="1866" spans="1:8" s="175" customFormat="1" x14ac:dyDescent="0.2">
      <c r="A1866" s="175" t="s">
        <v>17261</v>
      </c>
      <c r="B1866" s="175" t="s">
        <v>20250</v>
      </c>
      <c r="C1866" s="175" t="s">
        <v>17377</v>
      </c>
      <c r="D1866" s="175" t="s">
        <v>10758</v>
      </c>
      <c r="E1866" s="175" t="s">
        <v>29</v>
      </c>
      <c r="F1866" s="175" t="s">
        <v>648</v>
      </c>
      <c r="H1866" s="175" t="s">
        <v>10939</v>
      </c>
    </row>
    <row r="1867" spans="1:8" s="175" customFormat="1" x14ac:dyDescent="0.2">
      <c r="A1867" s="175" t="s">
        <v>17261</v>
      </c>
      <c r="B1867" s="175" t="s">
        <v>20251</v>
      </c>
      <c r="C1867" s="175" t="s">
        <v>17499</v>
      </c>
      <c r="D1867" s="175" t="s">
        <v>10758</v>
      </c>
      <c r="E1867" s="175" t="s">
        <v>29</v>
      </c>
      <c r="F1867" s="175" t="s">
        <v>457</v>
      </c>
      <c r="H1867" s="175" t="s">
        <v>10943</v>
      </c>
    </row>
    <row r="1868" spans="1:8" s="175" customFormat="1" x14ac:dyDescent="0.2">
      <c r="A1868" s="175" t="s">
        <v>17261</v>
      </c>
      <c r="B1868" s="175" t="s">
        <v>20252</v>
      </c>
      <c r="C1868" s="175" t="s">
        <v>20253</v>
      </c>
      <c r="D1868" s="175" t="s">
        <v>10758</v>
      </c>
      <c r="E1868" s="175" t="s">
        <v>29</v>
      </c>
      <c r="F1868" s="175" t="s">
        <v>1431</v>
      </c>
      <c r="H1868" s="175" t="s">
        <v>10947</v>
      </c>
    </row>
    <row r="1869" spans="1:8" s="175" customFormat="1" x14ac:dyDescent="0.2">
      <c r="A1869" s="175" t="s">
        <v>17261</v>
      </c>
      <c r="B1869" s="175" t="s">
        <v>20254</v>
      </c>
      <c r="C1869" s="175" t="s">
        <v>20255</v>
      </c>
      <c r="D1869" s="175" t="s">
        <v>10758</v>
      </c>
      <c r="E1869" s="175" t="s">
        <v>29</v>
      </c>
      <c r="F1869" s="175" t="s">
        <v>1450</v>
      </c>
      <c r="H1869" s="175" t="s">
        <v>10951</v>
      </c>
    </row>
    <row r="1870" spans="1:8" s="175" customFormat="1" x14ac:dyDescent="0.2">
      <c r="A1870" s="175" t="s">
        <v>17261</v>
      </c>
      <c r="B1870" s="175" t="s">
        <v>20256</v>
      </c>
      <c r="C1870" s="175" t="s">
        <v>20257</v>
      </c>
      <c r="D1870" s="175" t="s">
        <v>10758</v>
      </c>
      <c r="E1870" s="175" t="s">
        <v>29</v>
      </c>
      <c r="F1870" s="175" t="s">
        <v>1471</v>
      </c>
      <c r="H1870" s="175" t="s">
        <v>10955</v>
      </c>
    </row>
    <row r="1871" spans="1:8" s="175" customFormat="1" x14ac:dyDescent="0.2">
      <c r="A1871" s="175" t="s">
        <v>17261</v>
      </c>
      <c r="B1871" s="175" t="s">
        <v>20258</v>
      </c>
      <c r="C1871" s="175" t="s">
        <v>20259</v>
      </c>
      <c r="D1871" s="175" t="s">
        <v>10758</v>
      </c>
      <c r="E1871" s="175" t="s">
        <v>29</v>
      </c>
      <c r="F1871" s="175" t="s">
        <v>1489</v>
      </c>
      <c r="H1871" s="175" t="s">
        <v>10959</v>
      </c>
    </row>
    <row r="1872" spans="1:8" s="175" customFormat="1" x14ac:dyDescent="0.2">
      <c r="A1872" s="175" t="s">
        <v>17261</v>
      </c>
      <c r="B1872" s="175" t="s">
        <v>20260</v>
      </c>
      <c r="C1872" s="175" t="s">
        <v>18553</v>
      </c>
      <c r="D1872" s="175" t="s">
        <v>10758</v>
      </c>
      <c r="E1872" s="175" t="s">
        <v>29</v>
      </c>
      <c r="F1872" s="175" t="s">
        <v>329</v>
      </c>
      <c r="H1872" s="175" t="s">
        <v>10963</v>
      </c>
    </row>
    <row r="1873" spans="1:8" s="175" customFormat="1" x14ac:dyDescent="0.2">
      <c r="A1873" s="175" t="s">
        <v>17261</v>
      </c>
      <c r="B1873" s="175" t="s">
        <v>20261</v>
      </c>
      <c r="C1873" s="175" t="s">
        <v>20262</v>
      </c>
      <c r="D1873" s="175" t="s">
        <v>10758</v>
      </c>
      <c r="E1873" s="175" t="s">
        <v>29</v>
      </c>
      <c r="F1873" s="175" t="s">
        <v>993</v>
      </c>
      <c r="H1873" s="175" t="s">
        <v>10967</v>
      </c>
    </row>
    <row r="1874" spans="1:8" s="175" customFormat="1" x14ac:dyDescent="0.2">
      <c r="A1874" s="175" t="s">
        <v>17261</v>
      </c>
      <c r="B1874" s="175" t="s">
        <v>20263</v>
      </c>
      <c r="C1874" s="175" t="s">
        <v>17505</v>
      </c>
      <c r="D1874" s="175" t="s">
        <v>10758</v>
      </c>
      <c r="E1874" s="175" t="s">
        <v>29</v>
      </c>
      <c r="F1874" s="175" t="s">
        <v>365</v>
      </c>
      <c r="H1874" s="175" t="s">
        <v>10971</v>
      </c>
    </row>
    <row r="1875" spans="1:8" s="175" customFormat="1" x14ac:dyDescent="0.2">
      <c r="A1875" s="175" t="s">
        <v>17261</v>
      </c>
      <c r="B1875" s="175" t="s">
        <v>20264</v>
      </c>
      <c r="C1875" s="175" t="s">
        <v>17509</v>
      </c>
      <c r="D1875" s="175" t="s">
        <v>10758</v>
      </c>
      <c r="E1875" s="175" t="s">
        <v>29</v>
      </c>
      <c r="F1875" s="175" t="s">
        <v>849</v>
      </c>
      <c r="H1875" s="175" t="s">
        <v>10975</v>
      </c>
    </row>
    <row r="1876" spans="1:8" s="175" customFormat="1" x14ac:dyDescent="0.2">
      <c r="A1876" s="175" t="s">
        <v>17261</v>
      </c>
      <c r="B1876" s="175" t="s">
        <v>20265</v>
      </c>
      <c r="C1876" s="175" t="s">
        <v>20266</v>
      </c>
      <c r="D1876" s="175" t="s">
        <v>10758</v>
      </c>
      <c r="E1876" s="175" t="s">
        <v>29</v>
      </c>
      <c r="F1876" s="175" t="s">
        <v>1576</v>
      </c>
      <c r="H1876" s="175" t="s">
        <v>10979</v>
      </c>
    </row>
    <row r="1877" spans="1:8" s="175" customFormat="1" x14ac:dyDescent="0.2">
      <c r="A1877" s="175" t="s">
        <v>17261</v>
      </c>
      <c r="B1877" s="175" t="s">
        <v>20267</v>
      </c>
      <c r="C1877" s="175" t="s">
        <v>18854</v>
      </c>
      <c r="D1877" s="175" t="s">
        <v>10758</v>
      </c>
      <c r="E1877" s="175" t="s">
        <v>29</v>
      </c>
      <c r="F1877" s="175" t="s">
        <v>1322</v>
      </c>
      <c r="H1877" s="175" t="s">
        <v>10983</v>
      </c>
    </row>
    <row r="1878" spans="1:8" s="175" customFormat="1" x14ac:dyDescent="0.2">
      <c r="A1878" s="175" t="s">
        <v>17261</v>
      </c>
      <c r="B1878" s="175" t="s">
        <v>20268</v>
      </c>
      <c r="C1878" s="175" t="s">
        <v>17393</v>
      </c>
      <c r="D1878" s="175" t="s">
        <v>10758</v>
      </c>
      <c r="E1878" s="175" t="s">
        <v>29</v>
      </c>
      <c r="F1878" s="175" t="s">
        <v>941</v>
      </c>
      <c r="H1878" s="175" t="s">
        <v>10987</v>
      </c>
    </row>
    <row r="1879" spans="1:8" s="175" customFormat="1" x14ac:dyDescent="0.2">
      <c r="A1879" s="175" t="s">
        <v>17261</v>
      </c>
      <c r="B1879" s="175" t="s">
        <v>20269</v>
      </c>
      <c r="C1879" s="175" t="s">
        <v>20270</v>
      </c>
      <c r="D1879" s="175" t="s">
        <v>10758</v>
      </c>
      <c r="E1879" s="175" t="s">
        <v>29</v>
      </c>
      <c r="F1879" s="175" t="s">
        <v>1621</v>
      </c>
      <c r="H1879" s="175" t="s">
        <v>10991</v>
      </c>
    </row>
    <row r="1880" spans="1:8" s="175" customFormat="1" x14ac:dyDescent="0.2">
      <c r="A1880" s="175" t="s">
        <v>17261</v>
      </c>
      <c r="B1880" s="175" t="s">
        <v>20271</v>
      </c>
      <c r="C1880" s="175" t="s">
        <v>20272</v>
      </c>
      <c r="D1880" s="175" t="s">
        <v>10758</v>
      </c>
      <c r="E1880" s="175" t="s">
        <v>29</v>
      </c>
      <c r="F1880" s="175" t="s">
        <v>1637</v>
      </c>
      <c r="H1880" s="175" t="s">
        <v>10995</v>
      </c>
    </row>
    <row r="1881" spans="1:8" s="175" customFormat="1" x14ac:dyDescent="0.2">
      <c r="A1881" s="175" t="s">
        <v>17261</v>
      </c>
      <c r="B1881" s="175" t="s">
        <v>20273</v>
      </c>
      <c r="C1881" s="175" t="s">
        <v>20274</v>
      </c>
      <c r="D1881" s="175" t="s">
        <v>10758</v>
      </c>
      <c r="E1881" s="175" t="s">
        <v>29</v>
      </c>
      <c r="F1881" s="175" t="s">
        <v>1655</v>
      </c>
      <c r="H1881" s="175" t="s">
        <v>10999</v>
      </c>
    </row>
    <row r="1882" spans="1:8" s="175" customFormat="1" x14ac:dyDescent="0.2">
      <c r="A1882" s="175" t="s">
        <v>17261</v>
      </c>
      <c r="B1882" s="175" t="s">
        <v>20275</v>
      </c>
      <c r="C1882" s="175" t="s">
        <v>18867</v>
      </c>
      <c r="D1882" s="175" t="s">
        <v>10758</v>
      </c>
      <c r="E1882" s="175" t="s">
        <v>29</v>
      </c>
      <c r="F1882" s="175" t="s">
        <v>1672</v>
      </c>
      <c r="H1882" s="175" t="s">
        <v>11003</v>
      </c>
    </row>
    <row r="1883" spans="1:8" s="175" customFormat="1" x14ac:dyDescent="0.2">
      <c r="A1883" s="175" t="s">
        <v>17261</v>
      </c>
      <c r="B1883" s="175" t="s">
        <v>20276</v>
      </c>
      <c r="C1883" s="175" t="s">
        <v>20277</v>
      </c>
      <c r="D1883" s="175" t="s">
        <v>10758</v>
      </c>
      <c r="E1883" s="175" t="s">
        <v>29</v>
      </c>
      <c r="F1883" s="175" t="s">
        <v>1687</v>
      </c>
      <c r="H1883" s="175" t="s">
        <v>11007</v>
      </c>
    </row>
    <row r="1884" spans="1:8" s="175" customFormat="1" x14ac:dyDescent="0.2">
      <c r="A1884" s="175" t="s">
        <v>17261</v>
      </c>
      <c r="B1884" s="175" t="s">
        <v>20278</v>
      </c>
      <c r="C1884" s="175" t="s">
        <v>20279</v>
      </c>
      <c r="D1884" s="175" t="s">
        <v>10758</v>
      </c>
      <c r="E1884" s="175" t="s">
        <v>29</v>
      </c>
      <c r="F1884" s="175" t="s">
        <v>1704</v>
      </c>
      <c r="H1884" s="175" t="s">
        <v>11011</v>
      </c>
    </row>
    <row r="1885" spans="1:8" s="175" customFormat="1" x14ac:dyDescent="0.2">
      <c r="A1885" s="175" t="s">
        <v>17261</v>
      </c>
      <c r="B1885" s="175" t="s">
        <v>20280</v>
      </c>
      <c r="C1885" s="175" t="s">
        <v>18881</v>
      </c>
      <c r="D1885" s="175" t="s">
        <v>10758</v>
      </c>
      <c r="E1885" s="175" t="s">
        <v>29</v>
      </c>
      <c r="F1885" s="175" t="s">
        <v>1593</v>
      </c>
      <c r="H1885" s="175" t="s">
        <v>11015</v>
      </c>
    </row>
    <row r="1886" spans="1:8" s="175" customFormat="1" x14ac:dyDescent="0.2">
      <c r="A1886" s="175" t="s">
        <v>17261</v>
      </c>
      <c r="B1886" s="175" t="s">
        <v>20281</v>
      </c>
      <c r="C1886" s="175" t="s">
        <v>20282</v>
      </c>
      <c r="D1886" s="175" t="s">
        <v>10758</v>
      </c>
      <c r="E1886" s="175" t="s">
        <v>29</v>
      </c>
      <c r="F1886" s="175" t="s">
        <v>1495</v>
      </c>
      <c r="H1886" s="175" t="s">
        <v>11019</v>
      </c>
    </row>
    <row r="1887" spans="1:8" s="175" customFormat="1" x14ac:dyDescent="0.2">
      <c r="A1887" s="175" t="s">
        <v>17261</v>
      </c>
      <c r="B1887" s="175" t="s">
        <v>20283</v>
      </c>
      <c r="C1887" s="175" t="s">
        <v>19667</v>
      </c>
      <c r="D1887" s="175" t="s">
        <v>10758</v>
      </c>
      <c r="E1887" s="175" t="s">
        <v>29</v>
      </c>
      <c r="F1887" s="175" t="s">
        <v>1741</v>
      </c>
      <c r="H1887" s="175" t="s">
        <v>11023</v>
      </c>
    </row>
    <row r="1888" spans="1:8" s="175" customFormat="1" x14ac:dyDescent="0.2">
      <c r="A1888" s="175" t="s">
        <v>17261</v>
      </c>
      <c r="B1888" s="175" t="s">
        <v>20284</v>
      </c>
      <c r="C1888" s="175" t="s">
        <v>18170</v>
      </c>
      <c r="D1888" s="175" t="s">
        <v>10758</v>
      </c>
      <c r="E1888" s="175" t="s">
        <v>29</v>
      </c>
      <c r="F1888" s="175" t="s">
        <v>951</v>
      </c>
      <c r="H1888" s="175" t="s">
        <v>11027</v>
      </c>
    </row>
    <row r="1889" spans="1:8" s="175" customFormat="1" x14ac:dyDescent="0.2">
      <c r="A1889" s="175" t="s">
        <v>17261</v>
      </c>
      <c r="B1889" s="175" t="s">
        <v>20285</v>
      </c>
      <c r="C1889" s="175" t="s">
        <v>19670</v>
      </c>
      <c r="D1889" s="175" t="s">
        <v>10758</v>
      </c>
      <c r="E1889" s="175" t="s">
        <v>29</v>
      </c>
      <c r="F1889" s="175" t="s">
        <v>655</v>
      </c>
      <c r="H1889" s="175" t="s">
        <v>11031</v>
      </c>
    </row>
    <row r="1890" spans="1:8" s="175" customFormat="1" x14ac:dyDescent="0.2">
      <c r="A1890" s="175" t="s">
        <v>17261</v>
      </c>
      <c r="B1890" s="175" t="s">
        <v>20286</v>
      </c>
      <c r="C1890" s="175" t="s">
        <v>17531</v>
      </c>
      <c r="D1890" s="175" t="s">
        <v>10758</v>
      </c>
      <c r="E1890" s="175" t="s">
        <v>29</v>
      </c>
      <c r="F1890" s="175" t="s">
        <v>945</v>
      </c>
      <c r="H1890" s="175" t="s">
        <v>11035</v>
      </c>
    </row>
    <row r="1891" spans="1:8" s="175" customFormat="1" x14ac:dyDescent="0.2">
      <c r="A1891" s="175" t="s">
        <v>17261</v>
      </c>
      <c r="B1891" s="175" t="s">
        <v>20287</v>
      </c>
      <c r="C1891" s="175" t="s">
        <v>20288</v>
      </c>
      <c r="D1891" s="175" t="s">
        <v>10758</v>
      </c>
      <c r="E1891" s="175" t="s">
        <v>29</v>
      </c>
      <c r="F1891" s="175" t="s">
        <v>1793</v>
      </c>
      <c r="H1891" s="175" t="s">
        <v>11039</v>
      </c>
    </row>
    <row r="1892" spans="1:8" s="175" customFormat="1" x14ac:dyDescent="0.2">
      <c r="A1892" s="175" t="s">
        <v>17261</v>
      </c>
      <c r="B1892" s="175" t="s">
        <v>20289</v>
      </c>
      <c r="C1892" s="175" t="s">
        <v>20290</v>
      </c>
      <c r="D1892" s="175" t="s">
        <v>10758</v>
      </c>
      <c r="E1892" s="175" t="s">
        <v>29</v>
      </c>
      <c r="F1892" s="175" t="s">
        <v>1809</v>
      </c>
      <c r="H1892" s="175" t="s">
        <v>11043</v>
      </c>
    </row>
    <row r="1893" spans="1:8" s="175" customFormat="1" x14ac:dyDescent="0.2">
      <c r="A1893" s="175" t="s">
        <v>17261</v>
      </c>
      <c r="B1893" s="175" t="s">
        <v>20291</v>
      </c>
      <c r="C1893" s="175" t="s">
        <v>19525</v>
      </c>
      <c r="D1893" s="175" t="s">
        <v>10758</v>
      </c>
      <c r="E1893" s="175" t="s">
        <v>29</v>
      </c>
      <c r="F1893" s="175" t="s">
        <v>1519</v>
      </c>
      <c r="H1893" s="175" t="s">
        <v>11047</v>
      </c>
    </row>
    <row r="1894" spans="1:8" s="175" customFormat="1" x14ac:dyDescent="0.2">
      <c r="A1894" s="175" t="s">
        <v>17261</v>
      </c>
      <c r="B1894" s="175" t="s">
        <v>20292</v>
      </c>
      <c r="C1894" s="175" t="s">
        <v>17542</v>
      </c>
      <c r="D1894" s="175" t="s">
        <v>10758</v>
      </c>
      <c r="E1894" s="175" t="s">
        <v>29</v>
      </c>
      <c r="F1894" s="175" t="s">
        <v>1646</v>
      </c>
      <c r="H1894" s="175" t="s">
        <v>11051</v>
      </c>
    </row>
    <row r="1895" spans="1:8" s="175" customFormat="1" x14ac:dyDescent="0.2">
      <c r="A1895" s="175" t="s">
        <v>17261</v>
      </c>
      <c r="B1895" s="175" t="s">
        <v>20293</v>
      </c>
      <c r="C1895" s="175" t="s">
        <v>20294</v>
      </c>
      <c r="D1895" s="175" t="s">
        <v>10758</v>
      </c>
      <c r="E1895" s="175" t="s">
        <v>29</v>
      </c>
      <c r="F1895" s="175" t="s">
        <v>1834</v>
      </c>
      <c r="H1895" s="175" t="s">
        <v>11053</v>
      </c>
    </row>
    <row r="1896" spans="1:8" s="175" customFormat="1" x14ac:dyDescent="0.2">
      <c r="A1896" s="175" t="s">
        <v>17261</v>
      </c>
      <c r="B1896" s="175" t="s">
        <v>20295</v>
      </c>
      <c r="C1896" s="175" t="s">
        <v>20296</v>
      </c>
      <c r="D1896" s="175" t="s">
        <v>10758</v>
      </c>
      <c r="E1896" s="175" t="s">
        <v>29</v>
      </c>
      <c r="F1896" s="175" t="s">
        <v>1846</v>
      </c>
      <c r="H1896" s="175" t="s">
        <v>11057</v>
      </c>
    </row>
    <row r="1897" spans="1:8" s="175" customFormat="1" x14ac:dyDescent="0.2">
      <c r="A1897" s="175" t="s">
        <v>17261</v>
      </c>
      <c r="B1897" s="175" t="s">
        <v>20297</v>
      </c>
      <c r="C1897" s="175" t="s">
        <v>20298</v>
      </c>
      <c r="D1897" s="175" t="s">
        <v>10758</v>
      </c>
      <c r="E1897" s="175" t="s">
        <v>29</v>
      </c>
      <c r="F1897" s="175" t="s">
        <v>1859</v>
      </c>
      <c r="H1897" s="175" t="s">
        <v>11061</v>
      </c>
    </row>
    <row r="1898" spans="1:8" s="175" customFormat="1" x14ac:dyDescent="0.2">
      <c r="A1898" s="175" t="s">
        <v>17261</v>
      </c>
      <c r="B1898" s="175" t="s">
        <v>20299</v>
      </c>
      <c r="C1898" s="175" t="s">
        <v>18905</v>
      </c>
      <c r="D1898" s="175" t="s">
        <v>10758</v>
      </c>
      <c r="E1898" s="175" t="s">
        <v>29</v>
      </c>
      <c r="F1898" s="175" t="s">
        <v>1868</v>
      </c>
      <c r="H1898" s="175" t="s">
        <v>11065</v>
      </c>
    </row>
    <row r="1899" spans="1:8" s="175" customFormat="1" x14ac:dyDescent="0.2">
      <c r="A1899" s="175" t="s">
        <v>17261</v>
      </c>
      <c r="B1899" s="175" t="s">
        <v>20300</v>
      </c>
      <c r="C1899" s="175" t="s">
        <v>18909</v>
      </c>
      <c r="D1899" s="175" t="s">
        <v>10758</v>
      </c>
      <c r="E1899" s="175" t="s">
        <v>29</v>
      </c>
      <c r="F1899" s="175" t="s">
        <v>684</v>
      </c>
      <c r="H1899" s="175" t="s">
        <v>11069</v>
      </c>
    </row>
    <row r="1900" spans="1:8" s="175" customFormat="1" x14ac:dyDescent="0.2">
      <c r="A1900" s="175" t="s">
        <v>17261</v>
      </c>
      <c r="B1900" s="175" t="s">
        <v>20301</v>
      </c>
      <c r="C1900" s="175" t="s">
        <v>18911</v>
      </c>
      <c r="D1900" s="175" t="s">
        <v>10758</v>
      </c>
      <c r="E1900" s="175" t="s">
        <v>29</v>
      </c>
      <c r="F1900" s="175" t="s">
        <v>970</v>
      </c>
      <c r="H1900" s="175" t="s">
        <v>11073</v>
      </c>
    </row>
    <row r="1901" spans="1:8" s="175" customFormat="1" x14ac:dyDescent="0.2">
      <c r="A1901" s="175" t="s">
        <v>17261</v>
      </c>
      <c r="B1901" s="175" t="s">
        <v>20302</v>
      </c>
      <c r="C1901" s="175" t="s">
        <v>18385</v>
      </c>
      <c r="D1901" s="175" t="s">
        <v>10758</v>
      </c>
      <c r="E1901" s="175" t="s">
        <v>29</v>
      </c>
      <c r="F1901" s="175" t="s">
        <v>1298</v>
      </c>
      <c r="H1901" s="175" t="s">
        <v>11077</v>
      </c>
    </row>
    <row r="1902" spans="1:8" s="175" customFormat="1" x14ac:dyDescent="0.2">
      <c r="A1902" s="175" t="s">
        <v>17261</v>
      </c>
      <c r="B1902" s="175" t="s">
        <v>20303</v>
      </c>
      <c r="C1902" s="175" t="s">
        <v>18917</v>
      </c>
      <c r="D1902" s="175" t="s">
        <v>10758</v>
      </c>
      <c r="E1902" s="175" t="s">
        <v>29</v>
      </c>
      <c r="F1902" s="175" t="s">
        <v>1901</v>
      </c>
      <c r="H1902" s="175" t="s">
        <v>11081</v>
      </c>
    </row>
    <row r="1903" spans="1:8" s="175" customFormat="1" x14ac:dyDescent="0.2">
      <c r="A1903" s="175" t="s">
        <v>17261</v>
      </c>
      <c r="B1903" s="175" t="s">
        <v>20304</v>
      </c>
      <c r="C1903" s="175" t="s">
        <v>20305</v>
      </c>
      <c r="D1903" s="175" t="s">
        <v>10758</v>
      </c>
      <c r="E1903" s="175" t="s">
        <v>29</v>
      </c>
      <c r="F1903" s="175" t="s">
        <v>1910</v>
      </c>
      <c r="H1903" s="175" t="s">
        <v>11085</v>
      </c>
    </row>
    <row r="1904" spans="1:8" s="175" customFormat="1" x14ac:dyDescent="0.2">
      <c r="A1904" s="175" t="s">
        <v>17261</v>
      </c>
      <c r="B1904" s="175" t="s">
        <v>20306</v>
      </c>
      <c r="C1904" s="175" t="s">
        <v>18208</v>
      </c>
      <c r="D1904" s="175" t="s">
        <v>10758</v>
      </c>
      <c r="E1904" s="175" t="s">
        <v>29</v>
      </c>
      <c r="F1904" s="175" t="s">
        <v>1919</v>
      </c>
      <c r="H1904" s="175" t="s">
        <v>11089</v>
      </c>
    </row>
    <row r="1905" spans="1:8" s="175" customFormat="1" x14ac:dyDescent="0.2">
      <c r="A1905" s="175" t="s">
        <v>17261</v>
      </c>
      <c r="B1905" s="175" t="s">
        <v>20307</v>
      </c>
      <c r="C1905" s="175" t="s">
        <v>20308</v>
      </c>
      <c r="D1905" s="175" t="s">
        <v>10758</v>
      </c>
      <c r="E1905" s="175" t="s">
        <v>29</v>
      </c>
      <c r="F1905" s="175" t="s">
        <v>1111</v>
      </c>
      <c r="H1905" s="175" t="s">
        <v>11093</v>
      </c>
    </row>
    <row r="1906" spans="1:8" s="175" customFormat="1" x14ac:dyDescent="0.2">
      <c r="A1906" s="175" t="s">
        <v>17261</v>
      </c>
      <c r="B1906" s="175" t="s">
        <v>20309</v>
      </c>
      <c r="C1906" s="175" t="s">
        <v>18482</v>
      </c>
      <c r="D1906" s="175" t="s">
        <v>10758</v>
      </c>
      <c r="E1906" s="175" t="s">
        <v>29</v>
      </c>
      <c r="F1906" s="175" t="s">
        <v>1289</v>
      </c>
      <c r="H1906" s="175" t="s">
        <v>11097</v>
      </c>
    </row>
    <row r="1907" spans="1:8" s="175" customFormat="1" x14ac:dyDescent="0.2">
      <c r="A1907" s="175" t="s">
        <v>17261</v>
      </c>
      <c r="B1907" s="175" t="s">
        <v>20310</v>
      </c>
      <c r="C1907" s="175" t="s">
        <v>52</v>
      </c>
      <c r="D1907" s="175" t="s">
        <v>10758</v>
      </c>
      <c r="E1907" s="175" t="s">
        <v>29</v>
      </c>
      <c r="F1907" s="175" t="s">
        <v>271</v>
      </c>
      <c r="H1907" s="175" t="s">
        <v>11099</v>
      </c>
    </row>
    <row r="1908" spans="1:8" s="175" customFormat="1" x14ac:dyDescent="0.2">
      <c r="A1908" s="175" t="s">
        <v>17261</v>
      </c>
      <c r="B1908" s="175" t="s">
        <v>20311</v>
      </c>
      <c r="C1908" s="175" t="s">
        <v>18234</v>
      </c>
      <c r="D1908" s="175" t="s">
        <v>10758</v>
      </c>
      <c r="E1908" s="175" t="s">
        <v>29</v>
      </c>
      <c r="F1908" s="175" t="s">
        <v>975</v>
      </c>
      <c r="H1908" s="175" t="s">
        <v>11103</v>
      </c>
    </row>
    <row r="1909" spans="1:8" s="175" customFormat="1" x14ac:dyDescent="0.2">
      <c r="A1909" s="175" t="s">
        <v>17261</v>
      </c>
      <c r="B1909" s="175" t="s">
        <v>20312</v>
      </c>
      <c r="C1909" s="175" t="s">
        <v>18236</v>
      </c>
      <c r="D1909" s="175" t="s">
        <v>10758</v>
      </c>
      <c r="E1909" s="175" t="s">
        <v>29</v>
      </c>
      <c r="F1909" s="175" t="s">
        <v>1458</v>
      </c>
      <c r="H1909" s="175" t="s">
        <v>11107</v>
      </c>
    </row>
    <row r="1910" spans="1:8" s="175" customFormat="1" x14ac:dyDescent="0.2">
      <c r="A1910" s="175" t="s">
        <v>17261</v>
      </c>
      <c r="B1910" s="175" t="s">
        <v>20313</v>
      </c>
      <c r="C1910" s="175" t="s">
        <v>18238</v>
      </c>
      <c r="D1910" s="175" t="s">
        <v>10758</v>
      </c>
      <c r="E1910" s="175" t="s">
        <v>29</v>
      </c>
      <c r="F1910" s="175" t="s">
        <v>1131</v>
      </c>
      <c r="H1910" s="175" t="s">
        <v>11111</v>
      </c>
    </row>
    <row r="1911" spans="1:8" s="175" customFormat="1" x14ac:dyDescent="0.2">
      <c r="A1911" s="175" t="s">
        <v>17261</v>
      </c>
      <c r="B1911" s="175" t="s">
        <v>20314</v>
      </c>
      <c r="C1911" s="175" t="s">
        <v>19267</v>
      </c>
      <c r="D1911" s="175" t="s">
        <v>10758</v>
      </c>
      <c r="E1911" s="175" t="s">
        <v>29</v>
      </c>
      <c r="F1911" s="175" t="s">
        <v>634</v>
      </c>
      <c r="H1911" s="175" t="s">
        <v>11115</v>
      </c>
    </row>
    <row r="1912" spans="1:8" s="175" customFormat="1" x14ac:dyDescent="0.2">
      <c r="A1912" s="175" t="s">
        <v>17261</v>
      </c>
      <c r="B1912" s="175" t="s">
        <v>20315</v>
      </c>
      <c r="C1912" s="175" t="s">
        <v>20316</v>
      </c>
      <c r="D1912" s="175" t="s">
        <v>11188</v>
      </c>
      <c r="E1912" s="175" t="s">
        <v>31</v>
      </c>
      <c r="F1912" s="175" t="s">
        <v>81</v>
      </c>
      <c r="H1912" s="175" t="s">
        <v>11189</v>
      </c>
    </row>
    <row r="1913" spans="1:8" s="175" customFormat="1" x14ac:dyDescent="0.2">
      <c r="A1913" s="175" t="s">
        <v>17261</v>
      </c>
      <c r="B1913" s="175" t="s">
        <v>20317</v>
      </c>
      <c r="C1913" s="175" t="s">
        <v>17450</v>
      </c>
      <c r="D1913" s="175" t="s">
        <v>11188</v>
      </c>
      <c r="E1913" s="175" t="s">
        <v>31</v>
      </c>
      <c r="F1913" s="175" t="s">
        <v>123</v>
      </c>
      <c r="H1913" s="175" t="s">
        <v>11213</v>
      </c>
    </row>
    <row r="1914" spans="1:8" s="175" customFormat="1" x14ac:dyDescent="0.2">
      <c r="A1914" s="175" t="s">
        <v>17261</v>
      </c>
      <c r="B1914" s="175" t="s">
        <v>20318</v>
      </c>
      <c r="C1914" s="175" t="s">
        <v>20319</v>
      </c>
      <c r="D1914" s="175" t="s">
        <v>11188</v>
      </c>
      <c r="E1914" s="175" t="s">
        <v>31</v>
      </c>
      <c r="F1914" s="175" t="s">
        <v>170</v>
      </c>
      <c r="H1914" s="175" t="s">
        <v>11246</v>
      </c>
    </row>
    <row r="1915" spans="1:8" s="175" customFormat="1" x14ac:dyDescent="0.2">
      <c r="A1915" s="175" t="s">
        <v>17261</v>
      </c>
      <c r="B1915" s="175" t="s">
        <v>20320</v>
      </c>
      <c r="C1915" s="175" t="s">
        <v>20321</v>
      </c>
      <c r="D1915" s="175" t="s">
        <v>11188</v>
      </c>
      <c r="E1915" s="175" t="s">
        <v>31</v>
      </c>
      <c r="F1915" s="175" t="s">
        <v>217</v>
      </c>
      <c r="H1915" s="175" t="s">
        <v>11285</v>
      </c>
    </row>
    <row r="1916" spans="1:8" s="175" customFormat="1" x14ac:dyDescent="0.2">
      <c r="A1916" s="175" t="s">
        <v>17261</v>
      </c>
      <c r="B1916" s="175" t="s">
        <v>20322</v>
      </c>
      <c r="C1916" s="175" t="s">
        <v>20323</v>
      </c>
      <c r="D1916" s="175" t="s">
        <v>11188</v>
      </c>
      <c r="E1916" s="175" t="s">
        <v>31</v>
      </c>
      <c r="F1916" s="175" t="s">
        <v>261</v>
      </c>
      <c r="H1916" s="175" t="s">
        <v>11364</v>
      </c>
    </row>
    <row r="1917" spans="1:8" s="175" customFormat="1" x14ac:dyDescent="0.2">
      <c r="A1917" s="175" t="s">
        <v>17261</v>
      </c>
      <c r="B1917" s="175" t="s">
        <v>20324</v>
      </c>
      <c r="C1917" s="175" t="s">
        <v>17914</v>
      </c>
      <c r="D1917" s="175" t="s">
        <v>11188</v>
      </c>
      <c r="E1917" s="175" t="s">
        <v>31</v>
      </c>
      <c r="F1917" s="175" t="s">
        <v>302</v>
      </c>
      <c r="H1917" s="175" t="s">
        <v>11423</v>
      </c>
    </row>
    <row r="1918" spans="1:8" s="175" customFormat="1" x14ac:dyDescent="0.2">
      <c r="A1918" s="175" t="s">
        <v>17261</v>
      </c>
      <c r="B1918" s="175" t="s">
        <v>20325</v>
      </c>
      <c r="C1918" s="175" t="s">
        <v>20326</v>
      </c>
      <c r="D1918" s="175" t="s">
        <v>11188</v>
      </c>
      <c r="E1918" s="175" t="s">
        <v>31</v>
      </c>
      <c r="F1918" s="175" t="s">
        <v>338</v>
      </c>
      <c r="H1918" s="175" t="s">
        <v>11479</v>
      </c>
    </row>
    <row r="1919" spans="1:8" s="175" customFormat="1" x14ac:dyDescent="0.2">
      <c r="A1919" s="175" t="s">
        <v>17261</v>
      </c>
      <c r="B1919" s="175" t="s">
        <v>20327</v>
      </c>
      <c r="C1919" s="175" t="s">
        <v>20062</v>
      </c>
      <c r="D1919" s="175" t="s">
        <v>11188</v>
      </c>
      <c r="E1919" s="175" t="s">
        <v>31</v>
      </c>
      <c r="F1919" s="175" t="s">
        <v>371</v>
      </c>
      <c r="H1919" s="175" t="s">
        <v>11520</v>
      </c>
    </row>
    <row r="1920" spans="1:8" s="175" customFormat="1" x14ac:dyDescent="0.2">
      <c r="A1920" s="175" t="s">
        <v>17261</v>
      </c>
      <c r="B1920" s="175" t="s">
        <v>20328</v>
      </c>
      <c r="C1920" s="175" t="s">
        <v>20329</v>
      </c>
      <c r="D1920" s="175" t="s">
        <v>11188</v>
      </c>
      <c r="E1920" s="175" t="s">
        <v>31</v>
      </c>
      <c r="F1920" s="175" t="s">
        <v>409</v>
      </c>
      <c r="H1920" s="175" t="s">
        <v>11588</v>
      </c>
    </row>
    <row r="1921" spans="1:8" s="175" customFormat="1" x14ac:dyDescent="0.2">
      <c r="A1921" s="175" t="s">
        <v>17261</v>
      </c>
      <c r="B1921" s="175" t="s">
        <v>20330</v>
      </c>
      <c r="C1921" s="175" t="s">
        <v>18741</v>
      </c>
      <c r="D1921" s="175" t="s">
        <v>11188</v>
      </c>
      <c r="E1921" s="175" t="s">
        <v>31</v>
      </c>
      <c r="F1921" s="175" t="s">
        <v>444</v>
      </c>
      <c r="H1921" s="175" t="s">
        <v>11612</v>
      </c>
    </row>
    <row r="1922" spans="1:8" s="175" customFormat="1" x14ac:dyDescent="0.2">
      <c r="A1922" s="175" t="s">
        <v>17261</v>
      </c>
      <c r="B1922" s="175" t="s">
        <v>20331</v>
      </c>
      <c r="C1922" s="175" t="s">
        <v>20332</v>
      </c>
      <c r="D1922" s="175" t="s">
        <v>11638</v>
      </c>
      <c r="E1922" s="175" t="s">
        <v>32</v>
      </c>
      <c r="F1922" s="175" t="s">
        <v>82</v>
      </c>
      <c r="H1922" s="175" t="s">
        <v>11639</v>
      </c>
    </row>
    <row r="1923" spans="1:8" s="175" customFormat="1" x14ac:dyDescent="0.2">
      <c r="A1923" s="175" t="s">
        <v>17261</v>
      </c>
      <c r="B1923" s="175" t="s">
        <v>20333</v>
      </c>
      <c r="C1923" s="175" t="s">
        <v>20334</v>
      </c>
      <c r="D1923" s="175" t="s">
        <v>11638</v>
      </c>
      <c r="E1923" s="175" t="s">
        <v>32</v>
      </c>
      <c r="F1923" s="175" t="s">
        <v>124</v>
      </c>
      <c r="H1923" s="175" t="s">
        <v>11643</v>
      </c>
    </row>
    <row r="1924" spans="1:8" s="175" customFormat="1" x14ac:dyDescent="0.2">
      <c r="A1924" s="175" t="s">
        <v>17261</v>
      </c>
      <c r="B1924" s="175" t="s">
        <v>20335</v>
      </c>
      <c r="C1924" s="175" t="s">
        <v>20336</v>
      </c>
      <c r="D1924" s="175" t="s">
        <v>11638</v>
      </c>
      <c r="E1924" s="175" t="s">
        <v>32</v>
      </c>
      <c r="F1924" s="175" t="s">
        <v>171</v>
      </c>
      <c r="H1924" s="175" t="s">
        <v>11645</v>
      </c>
    </row>
    <row r="1925" spans="1:8" s="175" customFormat="1" x14ac:dyDescent="0.2">
      <c r="A1925" s="175" t="s">
        <v>17261</v>
      </c>
      <c r="B1925" s="175" t="s">
        <v>20337</v>
      </c>
      <c r="C1925" s="175" t="s">
        <v>18017</v>
      </c>
      <c r="D1925" s="175" t="s">
        <v>11638</v>
      </c>
      <c r="E1925" s="175" t="s">
        <v>32</v>
      </c>
      <c r="F1925" s="175" t="s">
        <v>218</v>
      </c>
      <c r="H1925" s="175" t="s">
        <v>11647</v>
      </c>
    </row>
    <row r="1926" spans="1:8" s="175" customFormat="1" x14ac:dyDescent="0.2">
      <c r="A1926" s="175" t="s">
        <v>17261</v>
      </c>
      <c r="B1926" s="175" t="s">
        <v>20338</v>
      </c>
      <c r="C1926" s="175" t="s">
        <v>20339</v>
      </c>
      <c r="D1926" s="175" t="s">
        <v>11638</v>
      </c>
      <c r="E1926" s="175" t="s">
        <v>32</v>
      </c>
      <c r="F1926" s="175" t="s">
        <v>262</v>
      </c>
      <c r="H1926" s="175" t="s">
        <v>11651</v>
      </c>
    </row>
    <row r="1927" spans="1:8" s="175" customFormat="1" x14ac:dyDescent="0.2">
      <c r="A1927" s="175" t="s">
        <v>17261</v>
      </c>
      <c r="B1927" s="175" t="s">
        <v>20340</v>
      </c>
      <c r="C1927" s="175" t="s">
        <v>18509</v>
      </c>
      <c r="D1927" s="175" t="s">
        <v>11638</v>
      </c>
      <c r="E1927" s="175" t="s">
        <v>32</v>
      </c>
      <c r="F1927" s="175" t="s">
        <v>162</v>
      </c>
      <c r="H1927" s="175" t="s">
        <v>11655</v>
      </c>
    </row>
    <row r="1928" spans="1:8" s="175" customFormat="1" x14ac:dyDescent="0.2">
      <c r="A1928" s="175" t="s">
        <v>17261</v>
      </c>
      <c r="B1928" s="175" t="s">
        <v>20341</v>
      </c>
      <c r="C1928" s="175" t="s">
        <v>19187</v>
      </c>
      <c r="D1928" s="175" t="s">
        <v>11638</v>
      </c>
      <c r="E1928" s="175" t="s">
        <v>32</v>
      </c>
      <c r="F1928" s="175" t="s">
        <v>257</v>
      </c>
      <c r="H1928" s="175" t="s">
        <v>11659</v>
      </c>
    </row>
    <row r="1929" spans="1:8" s="175" customFormat="1" x14ac:dyDescent="0.2">
      <c r="A1929" s="175" t="s">
        <v>17261</v>
      </c>
      <c r="B1929" s="175" t="s">
        <v>20342</v>
      </c>
      <c r="C1929" s="175" t="s">
        <v>20343</v>
      </c>
      <c r="D1929" s="175" t="s">
        <v>11638</v>
      </c>
      <c r="E1929" s="175" t="s">
        <v>32</v>
      </c>
      <c r="F1929" s="175" t="s">
        <v>372</v>
      </c>
      <c r="H1929" s="175" t="s">
        <v>11661</v>
      </c>
    </row>
    <row r="1930" spans="1:8" s="175" customFormat="1" x14ac:dyDescent="0.2">
      <c r="A1930" s="175" t="s">
        <v>17261</v>
      </c>
      <c r="B1930" s="175" t="s">
        <v>20344</v>
      </c>
      <c r="C1930" s="175" t="s">
        <v>20345</v>
      </c>
      <c r="D1930" s="175" t="s">
        <v>11638</v>
      </c>
      <c r="E1930" s="175" t="s">
        <v>32</v>
      </c>
      <c r="F1930" s="175" t="s">
        <v>410</v>
      </c>
      <c r="H1930" s="175" t="s">
        <v>11665</v>
      </c>
    </row>
    <row r="1931" spans="1:8" s="175" customFormat="1" x14ac:dyDescent="0.2">
      <c r="A1931" s="175" t="s">
        <v>17261</v>
      </c>
      <c r="B1931" s="175" t="s">
        <v>20346</v>
      </c>
      <c r="C1931" s="175" t="s">
        <v>20347</v>
      </c>
      <c r="D1931" s="175" t="s">
        <v>11638</v>
      </c>
      <c r="E1931" s="175" t="s">
        <v>32</v>
      </c>
      <c r="F1931" s="175" t="s">
        <v>445</v>
      </c>
      <c r="H1931" s="175" t="s">
        <v>11669</v>
      </c>
    </row>
    <row r="1932" spans="1:8" s="175" customFormat="1" x14ac:dyDescent="0.2">
      <c r="A1932" s="175" t="s">
        <v>17261</v>
      </c>
      <c r="B1932" s="175" t="s">
        <v>20348</v>
      </c>
      <c r="C1932" s="175" t="s">
        <v>18582</v>
      </c>
      <c r="D1932" s="175" t="s">
        <v>11638</v>
      </c>
      <c r="E1932" s="175" t="s">
        <v>32</v>
      </c>
      <c r="F1932" s="175" t="s">
        <v>478</v>
      </c>
      <c r="H1932" s="175" t="s">
        <v>11673</v>
      </c>
    </row>
    <row r="1933" spans="1:8" s="175" customFormat="1" x14ac:dyDescent="0.2">
      <c r="A1933" s="175" t="s">
        <v>17261</v>
      </c>
      <c r="B1933" s="175" t="s">
        <v>20349</v>
      </c>
      <c r="C1933" s="175" t="s">
        <v>17846</v>
      </c>
      <c r="D1933" s="175" t="s">
        <v>11638</v>
      </c>
      <c r="E1933" s="175" t="s">
        <v>32</v>
      </c>
      <c r="F1933" s="175" t="s">
        <v>199</v>
      </c>
      <c r="H1933" s="175" t="s">
        <v>11675</v>
      </c>
    </row>
    <row r="1934" spans="1:8" s="175" customFormat="1" x14ac:dyDescent="0.2">
      <c r="A1934" s="175" t="s">
        <v>17261</v>
      </c>
      <c r="B1934" s="175" t="s">
        <v>20350</v>
      </c>
      <c r="C1934" s="175" t="s">
        <v>20351</v>
      </c>
      <c r="D1934" s="175" t="s">
        <v>11638</v>
      </c>
      <c r="E1934" s="175" t="s">
        <v>32</v>
      </c>
      <c r="F1934" s="175" t="s">
        <v>538</v>
      </c>
      <c r="H1934" s="175" t="s">
        <v>11679</v>
      </c>
    </row>
    <row r="1935" spans="1:8" s="175" customFormat="1" x14ac:dyDescent="0.2">
      <c r="A1935" s="175" t="s">
        <v>17261</v>
      </c>
      <c r="B1935" s="175" t="s">
        <v>20352</v>
      </c>
      <c r="C1935" s="175" t="s">
        <v>18863</v>
      </c>
      <c r="D1935" s="175" t="s">
        <v>11638</v>
      </c>
      <c r="E1935" s="175" t="s">
        <v>32</v>
      </c>
      <c r="F1935" s="175" t="s">
        <v>572</v>
      </c>
      <c r="H1935" s="175" t="s">
        <v>11681</v>
      </c>
    </row>
    <row r="1936" spans="1:8" s="175" customFormat="1" x14ac:dyDescent="0.2">
      <c r="A1936" s="175" t="s">
        <v>17261</v>
      </c>
      <c r="B1936" s="175" t="s">
        <v>20353</v>
      </c>
      <c r="C1936" s="175" t="s">
        <v>20354</v>
      </c>
      <c r="D1936" s="175" t="s">
        <v>11638</v>
      </c>
      <c r="E1936" s="175" t="s">
        <v>32</v>
      </c>
      <c r="F1936" s="175" t="s">
        <v>604</v>
      </c>
      <c r="H1936" s="175" t="s">
        <v>11683</v>
      </c>
    </row>
    <row r="1937" spans="1:8" s="175" customFormat="1" x14ac:dyDescent="0.2">
      <c r="A1937" s="175" t="s">
        <v>17261</v>
      </c>
      <c r="B1937" s="175" t="s">
        <v>20355</v>
      </c>
      <c r="C1937" s="175" t="s">
        <v>20356</v>
      </c>
      <c r="D1937" s="175" t="s">
        <v>11638</v>
      </c>
      <c r="E1937" s="175" t="s">
        <v>32</v>
      </c>
      <c r="F1937" s="175" t="s">
        <v>642</v>
      </c>
      <c r="H1937" s="175" t="s">
        <v>11685</v>
      </c>
    </row>
    <row r="1938" spans="1:8" s="175" customFormat="1" x14ac:dyDescent="0.2">
      <c r="A1938" s="175" t="s">
        <v>17261</v>
      </c>
      <c r="B1938" s="175" t="s">
        <v>20357</v>
      </c>
      <c r="C1938" s="175" t="s">
        <v>20358</v>
      </c>
      <c r="D1938" s="175" t="s">
        <v>11638</v>
      </c>
      <c r="E1938" s="175" t="s">
        <v>32</v>
      </c>
      <c r="F1938" s="175" t="s">
        <v>669</v>
      </c>
      <c r="H1938" s="175" t="s">
        <v>11687</v>
      </c>
    </row>
    <row r="1939" spans="1:8" s="175" customFormat="1" x14ac:dyDescent="0.2">
      <c r="A1939" s="175" t="s">
        <v>17261</v>
      </c>
      <c r="B1939" s="175" t="s">
        <v>20359</v>
      </c>
      <c r="C1939" s="175" t="s">
        <v>19236</v>
      </c>
      <c r="D1939" s="175" t="s">
        <v>11638</v>
      </c>
      <c r="E1939" s="175" t="s">
        <v>32</v>
      </c>
      <c r="F1939" s="175" t="s">
        <v>531</v>
      </c>
      <c r="H1939" s="175" t="s">
        <v>11689</v>
      </c>
    </row>
    <row r="1940" spans="1:8" s="175" customFormat="1" x14ac:dyDescent="0.2">
      <c r="A1940" s="175" t="s">
        <v>17261</v>
      </c>
      <c r="B1940" s="175" t="s">
        <v>20360</v>
      </c>
      <c r="C1940" s="175" t="s">
        <v>17863</v>
      </c>
      <c r="D1940" s="175" t="s">
        <v>11638</v>
      </c>
      <c r="E1940" s="175" t="s">
        <v>32</v>
      </c>
      <c r="F1940" s="175" t="s">
        <v>152</v>
      </c>
      <c r="H1940" s="175" t="s">
        <v>11691</v>
      </c>
    </row>
    <row r="1941" spans="1:8" s="175" customFormat="1" x14ac:dyDescent="0.2">
      <c r="A1941" s="175" t="s">
        <v>17261</v>
      </c>
      <c r="B1941" s="175" t="s">
        <v>20361</v>
      </c>
      <c r="C1941" s="175" t="s">
        <v>17556</v>
      </c>
      <c r="D1941" s="175" t="s">
        <v>11638</v>
      </c>
      <c r="E1941" s="175" t="s">
        <v>32</v>
      </c>
      <c r="F1941" s="175" t="s">
        <v>756</v>
      </c>
      <c r="H1941" s="175" t="s">
        <v>11693</v>
      </c>
    </row>
    <row r="1942" spans="1:8" s="175" customFormat="1" x14ac:dyDescent="0.2">
      <c r="A1942" s="175" t="s">
        <v>17261</v>
      </c>
      <c r="B1942" s="175" t="s">
        <v>20362</v>
      </c>
      <c r="C1942" s="175" t="s">
        <v>18231</v>
      </c>
      <c r="D1942" s="175" t="s">
        <v>11638</v>
      </c>
      <c r="E1942" s="175" t="s">
        <v>32</v>
      </c>
      <c r="F1942" s="175" t="s">
        <v>783</v>
      </c>
      <c r="H1942" s="175" t="s">
        <v>11697</v>
      </c>
    </row>
    <row r="1943" spans="1:8" s="175" customFormat="1" x14ac:dyDescent="0.2">
      <c r="A1943" s="175" t="s">
        <v>17261</v>
      </c>
      <c r="B1943" s="175" t="s">
        <v>20363</v>
      </c>
      <c r="C1943" s="175" t="s">
        <v>20364</v>
      </c>
      <c r="D1943" s="175" t="s">
        <v>11702</v>
      </c>
      <c r="E1943" s="175" t="s">
        <v>33</v>
      </c>
      <c r="F1943" s="175" t="s">
        <v>83</v>
      </c>
      <c r="H1943" s="175" t="s">
        <v>11703</v>
      </c>
    </row>
    <row r="1944" spans="1:8" s="175" customFormat="1" x14ac:dyDescent="0.2">
      <c r="A1944" s="175" t="s">
        <v>17261</v>
      </c>
      <c r="B1944" s="175" t="s">
        <v>20365</v>
      </c>
      <c r="C1944" s="175" t="s">
        <v>20366</v>
      </c>
      <c r="D1944" s="175" t="s">
        <v>11702</v>
      </c>
      <c r="E1944" s="175" t="s">
        <v>33</v>
      </c>
      <c r="F1944" s="175" t="s">
        <v>125</v>
      </c>
      <c r="H1944" s="175" t="s">
        <v>11707</v>
      </c>
    </row>
    <row r="1945" spans="1:8" s="175" customFormat="1" x14ac:dyDescent="0.2">
      <c r="A1945" s="175" t="s">
        <v>17261</v>
      </c>
      <c r="B1945" s="175" t="s">
        <v>20367</v>
      </c>
      <c r="C1945" s="175" t="s">
        <v>20368</v>
      </c>
      <c r="D1945" s="175" t="s">
        <v>11702</v>
      </c>
      <c r="E1945" s="175" t="s">
        <v>33</v>
      </c>
      <c r="F1945" s="175" t="s">
        <v>172</v>
      </c>
      <c r="H1945" s="175" t="s">
        <v>11711</v>
      </c>
    </row>
    <row r="1946" spans="1:8" s="175" customFormat="1" x14ac:dyDescent="0.2">
      <c r="A1946" s="175" t="s">
        <v>17261</v>
      </c>
      <c r="B1946" s="175" t="s">
        <v>20369</v>
      </c>
      <c r="C1946" s="175" t="s">
        <v>20370</v>
      </c>
      <c r="D1946" s="175" t="s">
        <v>11702</v>
      </c>
      <c r="E1946" s="175" t="s">
        <v>33</v>
      </c>
      <c r="F1946" s="175" t="s">
        <v>219</v>
      </c>
      <c r="H1946" s="175" t="s">
        <v>11715</v>
      </c>
    </row>
    <row r="1947" spans="1:8" s="175" customFormat="1" x14ac:dyDescent="0.2">
      <c r="A1947" s="175" t="s">
        <v>17261</v>
      </c>
      <c r="B1947" s="175" t="s">
        <v>20371</v>
      </c>
      <c r="C1947" s="175" t="s">
        <v>20208</v>
      </c>
      <c r="D1947" s="175" t="s">
        <v>11702</v>
      </c>
      <c r="E1947" s="175" t="s">
        <v>33</v>
      </c>
      <c r="F1947" s="175" t="s">
        <v>263</v>
      </c>
      <c r="H1947" s="175" t="s">
        <v>11719</v>
      </c>
    </row>
    <row r="1948" spans="1:8" s="175" customFormat="1" x14ac:dyDescent="0.2">
      <c r="A1948" s="175" t="s">
        <v>17261</v>
      </c>
      <c r="B1948" s="175" t="s">
        <v>20372</v>
      </c>
      <c r="C1948" s="175" t="s">
        <v>20373</v>
      </c>
      <c r="D1948" s="175" t="s">
        <v>11702</v>
      </c>
      <c r="E1948" s="175" t="s">
        <v>33</v>
      </c>
      <c r="F1948" s="175" t="s">
        <v>303</v>
      </c>
      <c r="H1948" s="175" t="s">
        <v>11723</v>
      </c>
    </row>
    <row r="1949" spans="1:8" s="175" customFormat="1" x14ac:dyDescent="0.2">
      <c r="A1949" s="175" t="s">
        <v>17261</v>
      </c>
      <c r="B1949" s="175" t="s">
        <v>20374</v>
      </c>
      <c r="C1949" s="175" t="s">
        <v>20375</v>
      </c>
      <c r="D1949" s="175" t="s">
        <v>11702</v>
      </c>
      <c r="E1949" s="175" t="s">
        <v>33</v>
      </c>
      <c r="F1949" s="175" t="s">
        <v>339</v>
      </c>
      <c r="H1949" s="175" t="s">
        <v>11727</v>
      </c>
    </row>
    <row r="1950" spans="1:8" s="175" customFormat="1" x14ac:dyDescent="0.2">
      <c r="A1950" s="175" t="s">
        <v>17261</v>
      </c>
      <c r="B1950" s="175" t="s">
        <v>20376</v>
      </c>
      <c r="C1950" s="175" t="s">
        <v>20377</v>
      </c>
      <c r="D1950" s="175" t="s">
        <v>11702</v>
      </c>
      <c r="E1950" s="175" t="s">
        <v>33</v>
      </c>
      <c r="F1950" s="175" t="s">
        <v>11731</v>
      </c>
      <c r="H1950" s="175" t="s">
        <v>11732</v>
      </c>
    </row>
    <row r="1951" spans="1:8" s="175" customFormat="1" x14ac:dyDescent="0.2">
      <c r="A1951" s="175" t="s">
        <v>17261</v>
      </c>
      <c r="B1951" s="175" t="s">
        <v>20378</v>
      </c>
      <c r="C1951" s="175" t="s">
        <v>20121</v>
      </c>
      <c r="D1951" s="175" t="s">
        <v>11702</v>
      </c>
      <c r="E1951" s="175" t="s">
        <v>33</v>
      </c>
      <c r="F1951" s="175" t="s">
        <v>411</v>
      </c>
      <c r="H1951" s="175" t="s">
        <v>11736</v>
      </c>
    </row>
    <row r="1952" spans="1:8" s="175" customFormat="1" x14ac:dyDescent="0.2">
      <c r="A1952" s="175" t="s">
        <v>17261</v>
      </c>
      <c r="B1952" s="175" t="s">
        <v>20379</v>
      </c>
      <c r="C1952" s="175" t="s">
        <v>17484</v>
      </c>
      <c r="D1952" s="175" t="s">
        <v>11702</v>
      </c>
      <c r="E1952" s="175" t="s">
        <v>33</v>
      </c>
      <c r="F1952" s="175" t="s">
        <v>446</v>
      </c>
      <c r="H1952" s="175" t="s">
        <v>11740</v>
      </c>
    </row>
    <row r="1953" spans="1:8" s="175" customFormat="1" x14ac:dyDescent="0.2">
      <c r="A1953" s="175" t="s">
        <v>17261</v>
      </c>
      <c r="B1953" s="175" t="s">
        <v>20380</v>
      </c>
      <c r="C1953" s="175" t="s">
        <v>20381</v>
      </c>
      <c r="D1953" s="175" t="s">
        <v>11702</v>
      </c>
      <c r="E1953" s="175" t="s">
        <v>33</v>
      </c>
      <c r="F1953" s="175" t="s">
        <v>479</v>
      </c>
      <c r="H1953" s="175" t="s">
        <v>11744</v>
      </c>
    </row>
    <row r="1954" spans="1:8" s="175" customFormat="1" x14ac:dyDescent="0.2">
      <c r="A1954" s="175" t="s">
        <v>17261</v>
      </c>
      <c r="B1954" s="175" t="s">
        <v>20382</v>
      </c>
      <c r="C1954" s="175" t="s">
        <v>20383</v>
      </c>
      <c r="D1954" s="175" t="s">
        <v>11702</v>
      </c>
      <c r="E1954" s="175" t="s">
        <v>33</v>
      </c>
      <c r="F1954" s="175" t="s">
        <v>509</v>
      </c>
      <c r="H1954" s="175" t="s">
        <v>11748</v>
      </c>
    </row>
    <row r="1955" spans="1:8" s="175" customFormat="1" x14ac:dyDescent="0.2">
      <c r="A1955" s="175" t="s">
        <v>17261</v>
      </c>
      <c r="B1955" s="175" t="s">
        <v>20384</v>
      </c>
      <c r="C1955" s="175" t="s">
        <v>20385</v>
      </c>
      <c r="D1955" s="175" t="s">
        <v>11702</v>
      </c>
      <c r="E1955" s="175" t="s">
        <v>33</v>
      </c>
      <c r="F1955" s="175" t="s">
        <v>539</v>
      </c>
      <c r="H1955" s="175" t="s">
        <v>11752</v>
      </c>
    </row>
    <row r="1956" spans="1:8" s="175" customFormat="1" x14ac:dyDescent="0.2">
      <c r="A1956" s="175" t="s">
        <v>17261</v>
      </c>
      <c r="B1956" s="175" t="s">
        <v>20386</v>
      </c>
      <c r="C1956" s="175" t="s">
        <v>20387</v>
      </c>
      <c r="D1956" s="175" t="s">
        <v>11702</v>
      </c>
      <c r="E1956" s="175" t="s">
        <v>33</v>
      </c>
      <c r="F1956" s="175" t="s">
        <v>573</v>
      </c>
      <c r="H1956" s="175" t="s">
        <v>11756</v>
      </c>
    </row>
    <row r="1957" spans="1:8" s="175" customFormat="1" x14ac:dyDescent="0.2">
      <c r="A1957" s="175" t="s">
        <v>17261</v>
      </c>
      <c r="B1957" s="175" t="s">
        <v>20388</v>
      </c>
      <c r="C1957" s="175" t="s">
        <v>17505</v>
      </c>
      <c r="D1957" s="175" t="s">
        <v>11702</v>
      </c>
      <c r="E1957" s="175" t="s">
        <v>33</v>
      </c>
      <c r="F1957" s="175" t="s">
        <v>365</v>
      </c>
      <c r="H1957" s="175" t="s">
        <v>11760</v>
      </c>
    </row>
    <row r="1958" spans="1:8" s="175" customFormat="1" x14ac:dyDescent="0.2">
      <c r="A1958" s="175" t="s">
        <v>17261</v>
      </c>
      <c r="B1958" s="175" t="s">
        <v>20389</v>
      </c>
      <c r="C1958" s="175" t="s">
        <v>20390</v>
      </c>
      <c r="D1958" s="175" t="s">
        <v>11702</v>
      </c>
      <c r="E1958" s="175" t="s">
        <v>33</v>
      </c>
      <c r="F1958" s="175" t="s">
        <v>643</v>
      </c>
      <c r="H1958" s="175" t="s">
        <v>11764</v>
      </c>
    </row>
    <row r="1959" spans="1:8" s="175" customFormat="1" x14ac:dyDescent="0.2">
      <c r="A1959" s="175" t="s">
        <v>17261</v>
      </c>
      <c r="B1959" s="175" t="s">
        <v>20391</v>
      </c>
      <c r="C1959" s="175" t="s">
        <v>20392</v>
      </c>
      <c r="D1959" s="175" t="s">
        <v>11702</v>
      </c>
      <c r="E1959" s="175" t="s">
        <v>33</v>
      </c>
      <c r="F1959" s="175" t="s">
        <v>670</v>
      </c>
      <c r="H1959" s="175" t="s">
        <v>11768</v>
      </c>
    </row>
    <row r="1960" spans="1:8" s="175" customFormat="1" x14ac:dyDescent="0.2">
      <c r="A1960" s="175" t="s">
        <v>17261</v>
      </c>
      <c r="B1960" s="175" t="s">
        <v>20393</v>
      </c>
      <c r="C1960" s="175" t="s">
        <v>20394</v>
      </c>
      <c r="D1960" s="175" t="s">
        <v>11702</v>
      </c>
      <c r="E1960" s="175" t="s">
        <v>33</v>
      </c>
      <c r="F1960" s="175" t="s">
        <v>701</v>
      </c>
      <c r="H1960" s="175" t="s">
        <v>11772</v>
      </c>
    </row>
    <row r="1961" spans="1:8" s="175" customFormat="1" x14ac:dyDescent="0.2">
      <c r="A1961" s="175" t="s">
        <v>17261</v>
      </c>
      <c r="B1961" s="175" t="s">
        <v>20395</v>
      </c>
      <c r="C1961" s="175" t="s">
        <v>20396</v>
      </c>
      <c r="D1961" s="175" t="s">
        <v>11702</v>
      </c>
      <c r="E1961" s="175" t="s">
        <v>33</v>
      </c>
      <c r="F1961" s="175" t="s">
        <v>725</v>
      </c>
      <c r="H1961" s="175" t="s">
        <v>11776</v>
      </c>
    </row>
    <row r="1962" spans="1:8" s="175" customFormat="1" x14ac:dyDescent="0.2">
      <c r="A1962" s="175" t="s">
        <v>17261</v>
      </c>
      <c r="B1962" s="175" t="s">
        <v>20397</v>
      </c>
      <c r="C1962" s="175" t="s">
        <v>17805</v>
      </c>
      <c r="D1962" s="175" t="s">
        <v>11702</v>
      </c>
      <c r="E1962" s="175" t="s">
        <v>33</v>
      </c>
      <c r="F1962" s="175" t="s">
        <v>757</v>
      </c>
      <c r="H1962" s="175" t="s">
        <v>11780</v>
      </c>
    </row>
    <row r="1963" spans="1:8" s="175" customFormat="1" x14ac:dyDescent="0.2">
      <c r="A1963" s="175" t="s">
        <v>17261</v>
      </c>
      <c r="B1963" s="175" t="s">
        <v>20398</v>
      </c>
      <c r="C1963" s="175" t="s">
        <v>20399</v>
      </c>
      <c r="D1963" s="175" t="s">
        <v>11702</v>
      </c>
      <c r="E1963" s="175" t="s">
        <v>33</v>
      </c>
      <c r="F1963" s="175" t="s">
        <v>784</v>
      </c>
      <c r="H1963" s="175" t="s">
        <v>11784</v>
      </c>
    </row>
    <row r="1964" spans="1:8" s="175" customFormat="1" x14ac:dyDescent="0.2">
      <c r="A1964" s="175" t="s">
        <v>17261</v>
      </c>
      <c r="B1964" s="175" t="s">
        <v>20400</v>
      </c>
      <c r="C1964" s="175" t="s">
        <v>20401</v>
      </c>
      <c r="D1964" s="175" t="s">
        <v>11702</v>
      </c>
      <c r="E1964" s="175" t="s">
        <v>33</v>
      </c>
      <c r="F1964" s="175" t="s">
        <v>810</v>
      </c>
      <c r="H1964" s="175" t="s">
        <v>11788</v>
      </c>
    </row>
    <row r="1965" spans="1:8" s="175" customFormat="1" x14ac:dyDescent="0.2">
      <c r="A1965" s="175" t="s">
        <v>17261</v>
      </c>
      <c r="B1965" s="175" t="s">
        <v>20402</v>
      </c>
      <c r="C1965" s="175" t="s">
        <v>19908</v>
      </c>
      <c r="D1965" s="175" t="s">
        <v>11702</v>
      </c>
      <c r="E1965" s="175" t="s">
        <v>33</v>
      </c>
      <c r="F1965" s="175" t="s">
        <v>838</v>
      </c>
      <c r="H1965" s="175" t="s">
        <v>11792</v>
      </c>
    </row>
    <row r="1966" spans="1:8" s="175" customFormat="1" x14ac:dyDescent="0.2">
      <c r="A1966" s="175" t="s">
        <v>17261</v>
      </c>
      <c r="B1966" s="175" t="s">
        <v>20403</v>
      </c>
      <c r="C1966" s="175" t="s">
        <v>20404</v>
      </c>
      <c r="D1966" s="175" t="s">
        <v>11702</v>
      </c>
      <c r="E1966" s="175" t="s">
        <v>33</v>
      </c>
      <c r="F1966" s="175" t="s">
        <v>864</v>
      </c>
      <c r="H1966" s="175" t="s">
        <v>11794</v>
      </c>
    </row>
    <row r="1967" spans="1:8" s="175" customFormat="1" x14ac:dyDescent="0.2">
      <c r="A1967" s="175" t="s">
        <v>17261</v>
      </c>
      <c r="B1967" s="175" t="s">
        <v>20405</v>
      </c>
      <c r="C1967" s="175" t="s">
        <v>17826</v>
      </c>
      <c r="D1967" s="175" t="s">
        <v>11702</v>
      </c>
      <c r="E1967" s="175" t="s">
        <v>33</v>
      </c>
      <c r="F1967" s="175" t="s">
        <v>735</v>
      </c>
      <c r="H1967" s="175" t="s">
        <v>11798</v>
      </c>
    </row>
    <row r="1968" spans="1:8" s="175" customFormat="1" x14ac:dyDescent="0.2">
      <c r="A1968" s="175" t="s">
        <v>17261</v>
      </c>
      <c r="B1968" s="175" t="s">
        <v>20406</v>
      </c>
      <c r="C1968" s="175" t="s">
        <v>17828</v>
      </c>
      <c r="D1968" s="175" t="s">
        <v>11702</v>
      </c>
      <c r="E1968" s="175" t="s">
        <v>33</v>
      </c>
      <c r="F1968" s="175" t="s">
        <v>912</v>
      </c>
      <c r="H1968" s="175" t="s">
        <v>11802</v>
      </c>
    </row>
    <row r="1969" spans="1:8" s="175" customFormat="1" x14ac:dyDescent="0.2">
      <c r="A1969" s="175" t="s">
        <v>17261</v>
      </c>
      <c r="B1969" s="175" t="s">
        <v>20407</v>
      </c>
      <c r="C1969" s="175" t="s">
        <v>20408</v>
      </c>
      <c r="D1969" s="175" t="s">
        <v>11702</v>
      </c>
      <c r="E1969" s="175" t="s">
        <v>33</v>
      </c>
      <c r="F1969" s="175" t="s">
        <v>940</v>
      </c>
      <c r="H1969" s="175" t="s">
        <v>11806</v>
      </c>
    </row>
    <row r="1970" spans="1:8" s="175" customFormat="1" x14ac:dyDescent="0.2">
      <c r="A1970" s="175" t="s">
        <v>17261</v>
      </c>
      <c r="B1970" s="175" t="s">
        <v>20409</v>
      </c>
      <c r="C1970" s="175" t="s">
        <v>17695</v>
      </c>
      <c r="D1970" s="175" t="s">
        <v>11702</v>
      </c>
      <c r="E1970" s="175" t="s">
        <v>33</v>
      </c>
      <c r="F1970" s="175" t="s">
        <v>964</v>
      </c>
      <c r="H1970" s="175" t="s">
        <v>11810</v>
      </c>
    </row>
    <row r="1971" spans="1:8" s="175" customFormat="1" x14ac:dyDescent="0.2">
      <c r="A1971" s="175" t="s">
        <v>17261</v>
      </c>
      <c r="B1971" s="175" t="s">
        <v>20410</v>
      </c>
      <c r="C1971" s="175" t="s">
        <v>20411</v>
      </c>
      <c r="D1971" s="175" t="s">
        <v>11702</v>
      </c>
      <c r="E1971" s="175" t="s">
        <v>33</v>
      </c>
      <c r="F1971" s="175" t="s">
        <v>989</v>
      </c>
      <c r="H1971" s="175" t="s">
        <v>11814</v>
      </c>
    </row>
    <row r="1972" spans="1:8" s="175" customFormat="1" x14ac:dyDescent="0.2">
      <c r="A1972" s="175" t="s">
        <v>17261</v>
      </c>
      <c r="B1972" s="175" t="s">
        <v>20412</v>
      </c>
      <c r="C1972" s="175" t="s">
        <v>20413</v>
      </c>
      <c r="D1972" s="175" t="s">
        <v>11702</v>
      </c>
      <c r="E1972" s="175" t="s">
        <v>33</v>
      </c>
      <c r="F1972" s="175" t="s">
        <v>1009</v>
      </c>
      <c r="H1972" s="175" t="s">
        <v>11818</v>
      </c>
    </row>
    <row r="1973" spans="1:8" s="175" customFormat="1" x14ac:dyDescent="0.2">
      <c r="A1973" s="175" t="s">
        <v>17261</v>
      </c>
      <c r="B1973" s="175" t="s">
        <v>20414</v>
      </c>
      <c r="C1973" s="175" t="s">
        <v>20415</v>
      </c>
      <c r="D1973" s="175" t="s">
        <v>11702</v>
      </c>
      <c r="E1973" s="175" t="s">
        <v>33</v>
      </c>
      <c r="F1973" s="175" t="s">
        <v>1033</v>
      </c>
      <c r="H1973" s="175" t="s">
        <v>11820</v>
      </c>
    </row>
    <row r="1974" spans="1:8" s="175" customFormat="1" x14ac:dyDescent="0.2">
      <c r="A1974" s="175" t="s">
        <v>17261</v>
      </c>
      <c r="B1974" s="175" t="s">
        <v>20416</v>
      </c>
      <c r="C1974" s="175" t="s">
        <v>17556</v>
      </c>
      <c r="D1974" s="175" t="s">
        <v>11702</v>
      </c>
      <c r="E1974" s="175" t="s">
        <v>33</v>
      </c>
      <c r="F1974" s="175" t="s">
        <v>756</v>
      </c>
      <c r="H1974" s="175" t="s">
        <v>11824</v>
      </c>
    </row>
    <row r="1975" spans="1:8" s="175" customFormat="1" x14ac:dyDescent="0.2">
      <c r="A1975" s="175" t="s">
        <v>17261</v>
      </c>
      <c r="B1975" s="175" t="s">
        <v>20417</v>
      </c>
      <c r="C1975" s="175" t="s">
        <v>20418</v>
      </c>
      <c r="D1975" s="175" t="s">
        <v>11702</v>
      </c>
      <c r="E1975" s="175" t="s">
        <v>33</v>
      </c>
      <c r="F1975" s="175" t="s">
        <v>1086</v>
      </c>
      <c r="H1975" s="175" t="s">
        <v>11826</v>
      </c>
    </row>
    <row r="1976" spans="1:8" s="175" customFormat="1" x14ac:dyDescent="0.2">
      <c r="A1976" s="175" t="s">
        <v>17261</v>
      </c>
      <c r="B1976" s="175" t="s">
        <v>20419</v>
      </c>
      <c r="C1976" s="175" t="s">
        <v>20420</v>
      </c>
      <c r="D1976" s="175" t="s">
        <v>11120</v>
      </c>
      <c r="E1976" s="175" t="s">
        <v>30</v>
      </c>
      <c r="F1976" s="175" t="s">
        <v>80</v>
      </c>
      <c r="H1976" s="175" t="s">
        <v>11121</v>
      </c>
    </row>
    <row r="1977" spans="1:8" s="175" customFormat="1" x14ac:dyDescent="0.2">
      <c r="A1977" s="175" t="s">
        <v>17261</v>
      </c>
      <c r="B1977" s="175" t="s">
        <v>20421</v>
      </c>
      <c r="C1977" s="175" t="s">
        <v>17454</v>
      </c>
      <c r="D1977" s="175" t="s">
        <v>11120</v>
      </c>
      <c r="E1977" s="175" t="s">
        <v>30</v>
      </c>
      <c r="F1977" s="175" t="s">
        <v>122</v>
      </c>
      <c r="H1977" s="175" t="s">
        <v>11125</v>
      </c>
    </row>
    <row r="1978" spans="1:8" s="175" customFormat="1" x14ac:dyDescent="0.2">
      <c r="A1978" s="175" t="s">
        <v>17261</v>
      </c>
      <c r="B1978" s="175" t="s">
        <v>20422</v>
      </c>
      <c r="C1978" s="175" t="s">
        <v>17757</v>
      </c>
      <c r="D1978" s="175" t="s">
        <v>11120</v>
      </c>
      <c r="E1978" s="175" t="s">
        <v>30</v>
      </c>
      <c r="F1978" s="175" t="s">
        <v>169</v>
      </c>
      <c r="H1978" s="175" t="s">
        <v>11129</v>
      </c>
    </row>
    <row r="1979" spans="1:8" s="175" customFormat="1" x14ac:dyDescent="0.2">
      <c r="A1979" s="175" t="s">
        <v>17261</v>
      </c>
      <c r="B1979" s="175" t="s">
        <v>20423</v>
      </c>
      <c r="C1979" s="175" t="s">
        <v>20424</v>
      </c>
      <c r="D1979" s="175" t="s">
        <v>11120</v>
      </c>
      <c r="E1979" s="175" t="s">
        <v>30</v>
      </c>
      <c r="F1979" s="175" t="s">
        <v>216</v>
      </c>
      <c r="H1979" s="175" t="s">
        <v>11133</v>
      </c>
    </row>
    <row r="1980" spans="1:8" s="175" customFormat="1" x14ac:dyDescent="0.2">
      <c r="A1980" s="175" t="s">
        <v>17261</v>
      </c>
      <c r="B1980" s="175" t="s">
        <v>20425</v>
      </c>
      <c r="C1980" s="175" t="s">
        <v>20426</v>
      </c>
      <c r="D1980" s="175" t="s">
        <v>11120</v>
      </c>
      <c r="E1980" s="175" t="s">
        <v>30</v>
      </c>
      <c r="F1980" s="175" t="s">
        <v>260</v>
      </c>
      <c r="H1980" s="175" t="s">
        <v>11137</v>
      </c>
    </row>
    <row r="1981" spans="1:8" s="175" customFormat="1" x14ac:dyDescent="0.2">
      <c r="A1981" s="175" t="s">
        <v>17261</v>
      </c>
      <c r="B1981" s="175" t="s">
        <v>20427</v>
      </c>
      <c r="C1981" s="175" t="s">
        <v>20428</v>
      </c>
      <c r="D1981" s="175" t="s">
        <v>11120</v>
      </c>
      <c r="E1981" s="175" t="s">
        <v>30</v>
      </c>
      <c r="F1981" s="175" t="s">
        <v>301</v>
      </c>
      <c r="H1981" s="175" t="s">
        <v>11141</v>
      </c>
    </row>
    <row r="1982" spans="1:8" s="175" customFormat="1" x14ac:dyDescent="0.2">
      <c r="A1982" s="175" t="s">
        <v>17261</v>
      </c>
      <c r="B1982" s="175" t="s">
        <v>20429</v>
      </c>
      <c r="C1982" s="175" t="s">
        <v>17629</v>
      </c>
      <c r="D1982" s="175" t="s">
        <v>11120</v>
      </c>
      <c r="E1982" s="175" t="s">
        <v>30</v>
      </c>
      <c r="F1982" s="175" t="s">
        <v>337</v>
      </c>
      <c r="H1982" s="175" t="s">
        <v>11145</v>
      </c>
    </row>
    <row r="1983" spans="1:8" s="175" customFormat="1" x14ac:dyDescent="0.2">
      <c r="A1983" s="175" t="s">
        <v>17261</v>
      </c>
      <c r="B1983" s="175" t="s">
        <v>20430</v>
      </c>
      <c r="C1983" s="175" t="s">
        <v>20431</v>
      </c>
      <c r="D1983" s="175" t="s">
        <v>11120</v>
      </c>
      <c r="E1983" s="175" t="s">
        <v>30</v>
      </c>
      <c r="F1983" s="175" t="s">
        <v>370</v>
      </c>
      <c r="H1983" s="175" t="s">
        <v>11149</v>
      </c>
    </row>
    <row r="1984" spans="1:8" s="175" customFormat="1" x14ac:dyDescent="0.2">
      <c r="A1984" s="175" t="s">
        <v>17261</v>
      </c>
      <c r="B1984" s="175" t="s">
        <v>20432</v>
      </c>
      <c r="C1984" s="175" t="s">
        <v>17505</v>
      </c>
      <c r="D1984" s="175" t="s">
        <v>11120</v>
      </c>
      <c r="E1984" s="175" t="s">
        <v>30</v>
      </c>
      <c r="F1984" s="175" t="s">
        <v>365</v>
      </c>
      <c r="H1984" s="175" t="s">
        <v>11153</v>
      </c>
    </row>
    <row r="1985" spans="1:8" s="175" customFormat="1" x14ac:dyDescent="0.2">
      <c r="A1985" s="175" t="s">
        <v>17261</v>
      </c>
      <c r="B1985" s="175" t="s">
        <v>20433</v>
      </c>
      <c r="C1985" s="175" t="s">
        <v>18347</v>
      </c>
      <c r="D1985" s="175" t="s">
        <v>11120</v>
      </c>
      <c r="E1985" s="175" t="s">
        <v>30</v>
      </c>
      <c r="F1985" s="175" t="s">
        <v>443</v>
      </c>
      <c r="H1985" s="175" t="s">
        <v>11157</v>
      </c>
    </row>
    <row r="1986" spans="1:8" s="175" customFormat="1" x14ac:dyDescent="0.2">
      <c r="A1986" s="175" t="s">
        <v>17261</v>
      </c>
      <c r="B1986" s="175" t="s">
        <v>20434</v>
      </c>
      <c r="C1986" s="175" t="s">
        <v>17796</v>
      </c>
      <c r="D1986" s="175" t="s">
        <v>11120</v>
      </c>
      <c r="E1986" s="175" t="s">
        <v>30</v>
      </c>
      <c r="F1986" s="175" t="s">
        <v>477</v>
      </c>
      <c r="H1986" s="175" t="s">
        <v>11161</v>
      </c>
    </row>
    <row r="1987" spans="1:8" s="175" customFormat="1" x14ac:dyDescent="0.2">
      <c r="A1987" s="175" t="s">
        <v>17261</v>
      </c>
      <c r="B1987" s="175" t="s">
        <v>20435</v>
      </c>
      <c r="C1987" s="175" t="s">
        <v>20436</v>
      </c>
      <c r="D1987" s="175" t="s">
        <v>11120</v>
      </c>
      <c r="E1987" s="175" t="s">
        <v>30</v>
      </c>
      <c r="F1987" s="175" t="s">
        <v>508</v>
      </c>
      <c r="H1987" s="175" t="s">
        <v>11165</v>
      </c>
    </row>
    <row r="1988" spans="1:8" s="175" customFormat="1" x14ac:dyDescent="0.2">
      <c r="A1988" s="175" t="s">
        <v>17261</v>
      </c>
      <c r="B1988" s="175" t="s">
        <v>20437</v>
      </c>
      <c r="C1988" s="175" t="s">
        <v>20438</v>
      </c>
      <c r="D1988" s="175" t="s">
        <v>11120</v>
      </c>
      <c r="E1988" s="175" t="s">
        <v>30</v>
      </c>
      <c r="F1988" s="175" t="s">
        <v>537</v>
      </c>
      <c r="H1988" s="175" t="s">
        <v>11169</v>
      </c>
    </row>
    <row r="1989" spans="1:8" s="175" customFormat="1" x14ac:dyDescent="0.2">
      <c r="A1989" s="175" t="s">
        <v>17261</v>
      </c>
      <c r="B1989" s="175" t="s">
        <v>20439</v>
      </c>
      <c r="C1989" s="175" t="s">
        <v>20440</v>
      </c>
      <c r="D1989" s="175" t="s">
        <v>11120</v>
      </c>
      <c r="E1989" s="175" t="s">
        <v>30</v>
      </c>
      <c r="F1989" s="175" t="s">
        <v>571</v>
      </c>
      <c r="H1989" s="175" t="s">
        <v>11173</v>
      </c>
    </row>
    <row r="1990" spans="1:8" s="175" customFormat="1" x14ac:dyDescent="0.2">
      <c r="A1990" s="175" t="s">
        <v>17261</v>
      </c>
      <c r="B1990" s="175" t="s">
        <v>20441</v>
      </c>
      <c r="C1990" s="175" t="s">
        <v>20442</v>
      </c>
      <c r="D1990" s="175" t="s">
        <v>11120</v>
      </c>
      <c r="E1990" s="175" t="s">
        <v>30</v>
      </c>
      <c r="F1990" s="175" t="s">
        <v>603</v>
      </c>
      <c r="H1990" s="175" t="s">
        <v>11175</v>
      </c>
    </row>
    <row r="1991" spans="1:8" s="175" customFormat="1" x14ac:dyDescent="0.2">
      <c r="A1991" s="175" t="s">
        <v>17261</v>
      </c>
      <c r="B1991" s="175" t="s">
        <v>20443</v>
      </c>
      <c r="C1991" s="175" t="s">
        <v>20444</v>
      </c>
      <c r="D1991" s="175" t="s">
        <v>11120</v>
      </c>
      <c r="E1991" s="175" t="s">
        <v>30</v>
      </c>
      <c r="F1991" s="175" t="s">
        <v>641</v>
      </c>
      <c r="H1991" s="175" t="s">
        <v>11179</v>
      </c>
    </row>
    <row r="1992" spans="1:8" s="175" customFormat="1" x14ac:dyDescent="0.2">
      <c r="A1992" s="175" t="s">
        <v>17261</v>
      </c>
      <c r="B1992" s="175" t="s">
        <v>20445</v>
      </c>
      <c r="C1992" s="175" t="s">
        <v>668</v>
      </c>
      <c r="D1992" s="175" t="s">
        <v>11120</v>
      </c>
      <c r="E1992" s="175" t="s">
        <v>30</v>
      </c>
      <c r="F1992" s="175" t="s">
        <v>20446</v>
      </c>
      <c r="H1992" s="175" t="s">
        <v>20447</v>
      </c>
    </row>
    <row r="1993" spans="1:8" s="175" customFormat="1" x14ac:dyDescent="0.2">
      <c r="A1993" s="175" t="s">
        <v>17261</v>
      </c>
      <c r="B1993" s="175" t="s">
        <v>20448</v>
      </c>
      <c r="C1993" s="175" t="s">
        <v>20449</v>
      </c>
      <c r="D1993" s="175" t="s">
        <v>11831</v>
      </c>
      <c r="E1993" s="175" t="s">
        <v>34</v>
      </c>
      <c r="F1993" s="175" t="s">
        <v>84</v>
      </c>
      <c r="H1993" s="175" t="s">
        <v>11832</v>
      </c>
    </row>
    <row r="1994" spans="1:8" s="175" customFormat="1" x14ac:dyDescent="0.2">
      <c r="A1994" s="175" t="s">
        <v>17261</v>
      </c>
      <c r="B1994" s="175" t="s">
        <v>20450</v>
      </c>
      <c r="C1994" s="175" t="s">
        <v>19204</v>
      </c>
      <c r="D1994" s="175" t="s">
        <v>11831</v>
      </c>
      <c r="E1994" s="175" t="s">
        <v>34</v>
      </c>
      <c r="F1994" s="175" t="s">
        <v>75</v>
      </c>
      <c r="H1994" s="175" t="s">
        <v>11836</v>
      </c>
    </row>
    <row r="1995" spans="1:8" s="175" customFormat="1" x14ac:dyDescent="0.2">
      <c r="A1995" s="175" t="s">
        <v>17261</v>
      </c>
      <c r="B1995" s="175" t="s">
        <v>20451</v>
      </c>
      <c r="C1995" s="175" t="s">
        <v>20452</v>
      </c>
      <c r="D1995" s="175" t="s">
        <v>11831</v>
      </c>
      <c r="E1995" s="175" t="s">
        <v>34</v>
      </c>
      <c r="F1995" s="175" t="s">
        <v>173</v>
      </c>
      <c r="H1995" s="175" t="s">
        <v>11840</v>
      </c>
    </row>
    <row r="1996" spans="1:8" s="175" customFormat="1" x14ac:dyDescent="0.2">
      <c r="A1996" s="175" t="s">
        <v>17261</v>
      </c>
      <c r="B1996" s="175" t="s">
        <v>20453</v>
      </c>
      <c r="C1996" s="175" t="s">
        <v>20454</v>
      </c>
      <c r="D1996" s="175" t="s">
        <v>11831</v>
      </c>
      <c r="E1996" s="175" t="s">
        <v>34</v>
      </c>
      <c r="F1996" s="175" t="s">
        <v>220</v>
      </c>
      <c r="H1996" s="175" t="s">
        <v>11844</v>
      </c>
    </row>
    <row r="1997" spans="1:8" s="175" customFormat="1" x14ac:dyDescent="0.2">
      <c r="A1997" s="175" t="s">
        <v>17261</v>
      </c>
      <c r="B1997" s="175" t="s">
        <v>20455</v>
      </c>
      <c r="C1997" s="175" t="s">
        <v>20456</v>
      </c>
      <c r="D1997" s="175" t="s">
        <v>11831</v>
      </c>
      <c r="E1997" s="175" t="s">
        <v>34</v>
      </c>
      <c r="F1997" s="175" t="s">
        <v>264</v>
      </c>
      <c r="H1997" s="175" t="s">
        <v>11848</v>
      </c>
    </row>
    <row r="1998" spans="1:8" s="175" customFormat="1" x14ac:dyDescent="0.2">
      <c r="A1998" s="175" t="s">
        <v>17261</v>
      </c>
      <c r="B1998" s="175" t="s">
        <v>20457</v>
      </c>
      <c r="C1998" s="175" t="s">
        <v>20458</v>
      </c>
      <c r="D1998" s="175" t="s">
        <v>11831</v>
      </c>
      <c r="E1998" s="175" t="s">
        <v>34</v>
      </c>
      <c r="F1998" s="175" t="s">
        <v>304</v>
      </c>
      <c r="H1998" s="175" t="s">
        <v>11852</v>
      </c>
    </row>
    <row r="1999" spans="1:8" s="175" customFormat="1" x14ac:dyDescent="0.2">
      <c r="A1999" s="175" t="s">
        <v>17261</v>
      </c>
      <c r="B1999" s="175" t="s">
        <v>20459</v>
      </c>
      <c r="C1999" s="175" t="s">
        <v>18782</v>
      </c>
      <c r="D1999" s="175" t="s">
        <v>11831</v>
      </c>
      <c r="E1999" s="175" t="s">
        <v>34</v>
      </c>
      <c r="F1999" s="175" t="s">
        <v>340</v>
      </c>
      <c r="H1999" s="175" t="s">
        <v>11856</v>
      </c>
    </row>
    <row r="2000" spans="1:8" s="175" customFormat="1" x14ac:dyDescent="0.2">
      <c r="A2000" s="175" t="s">
        <v>17261</v>
      </c>
      <c r="B2000" s="175" t="s">
        <v>20460</v>
      </c>
      <c r="C2000" s="175" t="s">
        <v>20461</v>
      </c>
      <c r="D2000" s="175" t="s">
        <v>11831</v>
      </c>
      <c r="E2000" s="175" t="s">
        <v>34</v>
      </c>
      <c r="F2000" s="175" t="s">
        <v>374</v>
      </c>
      <c r="H2000" s="175" t="s">
        <v>11860</v>
      </c>
    </row>
    <row r="2001" spans="1:8" s="175" customFormat="1" x14ac:dyDescent="0.2">
      <c r="A2001" s="175" t="s">
        <v>17261</v>
      </c>
      <c r="B2001" s="175" t="s">
        <v>20462</v>
      </c>
      <c r="C2001" s="175" t="s">
        <v>20463</v>
      </c>
      <c r="D2001" s="175" t="s">
        <v>11831</v>
      </c>
      <c r="E2001" s="175" t="s">
        <v>34</v>
      </c>
      <c r="F2001" s="175" t="s">
        <v>412</v>
      </c>
      <c r="H2001" s="175" t="s">
        <v>11864</v>
      </c>
    </row>
    <row r="2002" spans="1:8" s="175" customFormat="1" x14ac:dyDescent="0.2">
      <c r="A2002" s="175" t="s">
        <v>17261</v>
      </c>
      <c r="B2002" s="175" t="s">
        <v>20464</v>
      </c>
      <c r="C2002" s="175" t="s">
        <v>18294</v>
      </c>
      <c r="D2002" s="175" t="s">
        <v>11831</v>
      </c>
      <c r="E2002" s="175" t="s">
        <v>34</v>
      </c>
      <c r="F2002" s="175" t="s">
        <v>447</v>
      </c>
      <c r="H2002" s="175" t="s">
        <v>11868</v>
      </c>
    </row>
    <row r="2003" spans="1:8" s="175" customFormat="1" x14ac:dyDescent="0.2">
      <c r="A2003" s="175" t="s">
        <v>17261</v>
      </c>
      <c r="B2003" s="175" t="s">
        <v>20465</v>
      </c>
      <c r="C2003" s="175" t="s">
        <v>17460</v>
      </c>
      <c r="D2003" s="175" t="s">
        <v>11831</v>
      </c>
      <c r="E2003" s="175" t="s">
        <v>34</v>
      </c>
      <c r="F2003" s="175" t="s">
        <v>269</v>
      </c>
      <c r="H2003" s="175" t="s">
        <v>11872</v>
      </c>
    </row>
    <row r="2004" spans="1:8" s="175" customFormat="1" x14ac:dyDescent="0.2">
      <c r="A2004" s="175" t="s">
        <v>17261</v>
      </c>
      <c r="B2004" s="175" t="s">
        <v>20466</v>
      </c>
      <c r="C2004" s="175" t="s">
        <v>20467</v>
      </c>
      <c r="D2004" s="175" t="s">
        <v>11831</v>
      </c>
      <c r="E2004" s="175" t="s">
        <v>34</v>
      </c>
      <c r="F2004" s="175" t="s">
        <v>510</v>
      </c>
      <c r="H2004" s="175" t="s">
        <v>11876</v>
      </c>
    </row>
    <row r="2005" spans="1:8" s="175" customFormat="1" x14ac:dyDescent="0.2">
      <c r="A2005" s="175" t="s">
        <v>17261</v>
      </c>
      <c r="B2005" s="175" t="s">
        <v>20468</v>
      </c>
      <c r="C2005" s="175" t="s">
        <v>8</v>
      </c>
      <c r="D2005" s="175" t="s">
        <v>11831</v>
      </c>
      <c r="E2005" s="175" t="s">
        <v>34</v>
      </c>
      <c r="F2005" s="175" t="s">
        <v>540</v>
      </c>
      <c r="H2005" s="175" t="s">
        <v>11880</v>
      </c>
    </row>
    <row r="2006" spans="1:8" s="175" customFormat="1" x14ac:dyDescent="0.2">
      <c r="A2006" s="175" t="s">
        <v>17261</v>
      </c>
      <c r="B2006" s="175" t="s">
        <v>20469</v>
      </c>
      <c r="C2006" s="175" t="s">
        <v>20470</v>
      </c>
      <c r="D2006" s="175" t="s">
        <v>11831</v>
      </c>
      <c r="E2006" s="175" t="s">
        <v>34</v>
      </c>
      <c r="F2006" s="175" t="s">
        <v>574</v>
      </c>
      <c r="H2006" s="175" t="s">
        <v>11884</v>
      </c>
    </row>
    <row r="2007" spans="1:8" s="175" customFormat="1" x14ac:dyDescent="0.2">
      <c r="A2007" s="175" t="s">
        <v>17261</v>
      </c>
      <c r="B2007" s="175" t="s">
        <v>20471</v>
      </c>
      <c r="C2007" s="175" t="s">
        <v>20472</v>
      </c>
      <c r="D2007" s="175" t="s">
        <v>11831</v>
      </c>
      <c r="E2007" s="175" t="s">
        <v>34</v>
      </c>
      <c r="F2007" s="175" t="s">
        <v>605</v>
      </c>
      <c r="H2007" s="175" t="s">
        <v>11888</v>
      </c>
    </row>
    <row r="2008" spans="1:8" s="175" customFormat="1" x14ac:dyDescent="0.2">
      <c r="A2008" s="175" t="s">
        <v>17261</v>
      </c>
      <c r="B2008" s="175" t="s">
        <v>20473</v>
      </c>
      <c r="C2008" s="175" t="s">
        <v>19187</v>
      </c>
      <c r="D2008" s="175" t="s">
        <v>11831</v>
      </c>
      <c r="E2008" s="175" t="s">
        <v>34</v>
      </c>
      <c r="F2008" s="175" t="s">
        <v>257</v>
      </c>
      <c r="H2008" s="175" t="s">
        <v>11892</v>
      </c>
    </row>
    <row r="2009" spans="1:8" s="175" customFormat="1" x14ac:dyDescent="0.2">
      <c r="A2009" s="175" t="s">
        <v>17261</v>
      </c>
      <c r="B2009" s="175" t="s">
        <v>20474</v>
      </c>
      <c r="C2009" s="175" t="s">
        <v>17363</v>
      </c>
      <c r="D2009" s="175" t="s">
        <v>11831</v>
      </c>
      <c r="E2009" s="175" t="s">
        <v>34</v>
      </c>
      <c r="F2009" s="175" t="s">
        <v>207</v>
      </c>
      <c r="H2009" s="175" t="s">
        <v>11896</v>
      </c>
    </row>
    <row r="2010" spans="1:8" s="175" customFormat="1" x14ac:dyDescent="0.2">
      <c r="A2010" s="175" t="s">
        <v>17261</v>
      </c>
      <c r="B2010" s="175" t="s">
        <v>20475</v>
      </c>
      <c r="C2010" s="175" t="s">
        <v>17480</v>
      </c>
      <c r="D2010" s="175" t="s">
        <v>11831</v>
      </c>
      <c r="E2010" s="175" t="s">
        <v>34</v>
      </c>
      <c r="F2010" s="175" t="s">
        <v>702</v>
      </c>
      <c r="H2010" s="175" t="s">
        <v>11900</v>
      </c>
    </row>
    <row r="2011" spans="1:8" s="175" customFormat="1" x14ac:dyDescent="0.2">
      <c r="A2011" s="175" t="s">
        <v>17261</v>
      </c>
      <c r="B2011" s="175" t="s">
        <v>20476</v>
      </c>
      <c r="C2011" s="175" t="s">
        <v>19308</v>
      </c>
      <c r="D2011" s="175" t="s">
        <v>11831</v>
      </c>
      <c r="E2011" s="175" t="s">
        <v>34</v>
      </c>
      <c r="F2011" s="175" t="s">
        <v>726</v>
      </c>
      <c r="H2011" s="175" t="s">
        <v>11904</v>
      </c>
    </row>
    <row r="2012" spans="1:8" s="175" customFormat="1" x14ac:dyDescent="0.2">
      <c r="A2012" s="175" t="s">
        <v>17261</v>
      </c>
      <c r="B2012" s="175" t="s">
        <v>20477</v>
      </c>
      <c r="C2012" s="175" t="s">
        <v>17367</v>
      </c>
      <c r="D2012" s="175" t="s">
        <v>11831</v>
      </c>
      <c r="E2012" s="175" t="s">
        <v>34</v>
      </c>
      <c r="F2012" s="175" t="s">
        <v>758</v>
      </c>
      <c r="H2012" s="175" t="s">
        <v>11908</v>
      </c>
    </row>
    <row r="2013" spans="1:8" s="175" customFormat="1" x14ac:dyDescent="0.2">
      <c r="A2013" s="175" t="s">
        <v>17261</v>
      </c>
      <c r="B2013" s="175" t="s">
        <v>20478</v>
      </c>
      <c r="C2013" s="175" t="s">
        <v>17904</v>
      </c>
      <c r="D2013" s="175" t="s">
        <v>11831</v>
      </c>
      <c r="E2013" s="175" t="s">
        <v>34</v>
      </c>
      <c r="F2013" s="175" t="s">
        <v>785</v>
      </c>
      <c r="H2013" s="175" t="s">
        <v>11912</v>
      </c>
    </row>
    <row r="2014" spans="1:8" s="175" customFormat="1" x14ac:dyDescent="0.2">
      <c r="A2014" s="175" t="s">
        <v>17261</v>
      </c>
      <c r="B2014" s="175" t="s">
        <v>20479</v>
      </c>
      <c r="C2014" s="175" t="s">
        <v>20480</v>
      </c>
      <c r="D2014" s="175" t="s">
        <v>11831</v>
      </c>
      <c r="E2014" s="175" t="s">
        <v>34</v>
      </c>
      <c r="F2014" s="175" t="s">
        <v>811</v>
      </c>
      <c r="H2014" s="175" t="s">
        <v>11916</v>
      </c>
    </row>
    <row r="2015" spans="1:8" s="175" customFormat="1" x14ac:dyDescent="0.2">
      <c r="A2015" s="175" t="s">
        <v>17261</v>
      </c>
      <c r="B2015" s="175" t="s">
        <v>20481</v>
      </c>
      <c r="C2015" s="175" t="s">
        <v>17377</v>
      </c>
      <c r="D2015" s="175" t="s">
        <v>11831</v>
      </c>
      <c r="E2015" s="175" t="s">
        <v>34</v>
      </c>
      <c r="F2015" s="175" t="s">
        <v>648</v>
      </c>
      <c r="H2015" s="175" t="s">
        <v>11920</v>
      </c>
    </row>
    <row r="2016" spans="1:8" s="175" customFormat="1" x14ac:dyDescent="0.2">
      <c r="A2016" s="175" t="s">
        <v>17261</v>
      </c>
      <c r="B2016" s="175" t="s">
        <v>20482</v>
      </c>
      <c r="C2016" s="175" t="s">
        <v>17637</v>
      </c>
      <c r="D2016" s="175" t="s">
        <v>11831</v>
      </c>
      <c r="E2016" s="175" t="s">
        <v>34</v>
      </c>
      <c r="F2016" s="175" t="s">
        <v>625</v>
      </c>
      <c r="H2016" s="175" t="s">
        <v>11922</v>
      </c>
    </row>
    <row r="2017" spans="1:8" s="175" customFormat="1" x14ac:dyDescent="0.2">
      <c r="A2017" s="175" t="s">
        <v>17261</v>
      </c>
      <c r="B2017" s="175" t="s">
        <v>20483</v>
      </c>
      <c r="C2017" s="175" t="s">
        <v>18460</v>
      </c>
      <c r="D2017" s="175" t="s">
        <v>11831</v>
      </c>
      <c r="E2017" s="175" t="s">
        <v>34</v>
      </c>
      <c r="F2017" s="175" t="s">
        <v>791</v>
      </c>
      <c r="H2017" s="175" t="s">
        <v>11926</v>
      </c>
    </row>
    <row r="2018" spans="1:8" s="175" customFormat="1" x14ac:dyDescent="0.2">
      <c r="A2018" s="175" t="s">
        <v>17261</v>
      </c>
      <c r="B2018" s="175" t="s">
        <v>20484</v>
      </c>
      <c r="C2018" s="175" t="s">
        <v>18561</v>
      </c>
      <c r="D2018" s="175" t="s">
        <v>11831</v>
      </c>
      <c r="E2018" s="175" t="s">
        <v>34</v>
      </c>
      <c r="F2018" s="175" t="s">
        <v>913</v>
      </c>
      <c r="H2018" s="175" t="s">
        <v>11930</v>
      </c>
    </row>
    <row r="2019" spans="1:8" s="175" customFormat="1" x14ac:dyDescent="0.2">
      <c r="A2019" s="175" t="s">
        <v>17261</v>
      </c>
      <c r="B2019" s="175" t="s">
        <v>20485</v>
      </c>
      <c r="C2019" s="175" t="s">
        <v>17393</v>
      </c>
      <c r="D2019" s="175" t="s">
        <v>11831</v>
      </c>
      <c r="E2019" s="175" t="s">
        <v>34</v>
      </c>
      <c r="F2019" s="175" t="s">
        <v>941</v>
      </c>
      <c r="H2019" s="175" t="s">
        <v>11934</v>
      </c>
    </row>
    <row r="2020" spans="1:8" s="175" customFormat="1" x14ac:dyDescent="0.2">
      <c r="A2020" s="175" t="s">
        <v>17261</v>
      </c>
      <c r="B2020" s="175" t="s">
        <v>20486</v>
      </c>
      <c r="C2020" s="175" t="s">
        <v>17403</v>
      </c>
      <c r="D2020" s="175" t="s">
        <v>11831</v>
      </c>
      <c r="E2020" s="175" t="s">
        <v>34</v>
      </c>
      <c r="F2020" s="175" t="s">
        <v>965</v>
      </c>
      <c r="H2020" s="175" t="s">
        <v>11936</v>
      </c>
    </row>
    <row r="2021" spans="1:8" s="175" customFormat="1" x14ac:dyDescent="0.2">
      <c r="A2021" s="175" t="s">
        <v>17261</v>
      </c>
      <c r="B2021" s="175" t="s">
        <v>20487</v>
      </c>
      <c r="C2021" s="175" t="s">
        <v>17405</v>
      </c>
      <c r="D2021" s="175" t="s">
        <v>11831</v>
      </c>
      <c r="E2021" s="175" t="s">
        <v>34</v>
      </c>
      <c r="F2021" s="175" t="s">
        <v>598</v>
      </c>
      <c r="H2021" s="175" t="s">
        <v>11940</v>
      </c>
    </row>
    <row r="2022" spans="1:8" s="175" customFormat="1" x14ac:dyDescent="0.2">
      <c r="A2022" s="175" t="s">
        <v>17261</v>
      </c>
      <c r="B2022" s="175" t="s">
        <v>20488</v>
      </c>
      <c r="C2022" s="175" t="s">
        <v>17942</v>
      </c>
      <c r="D2022" s="175" t="s">
        <v>11831</v>
      </c>
      <c r="E2022" s="175" t="s">
        <v>34</v>
      </c>
      <c r="F2022" s="175" t="s">
        <v>1010</v>
      </c>
      <c r="H2022" s="175" t="s">
        <v>11944</v>
      </c>
    </row>
    <row r="2023" spans="1:8" s="175" customFormat="1" x14ac:dyDescent="0.2">
      <c r="A2023" s="175" t="s">
        <v>17261</v>
      </c>
      <c r="B2023" s="175" t="s">
        <v>20489</v>
      </c>
      <c r="C2023" s="175" t="s">
        <v>34</v>
      </c>
      <c r="D2023" s="175" t="s">
        <v>11831</v>
      </c>
      <c r="E2023" s="175" t="s">
        <v>34</v>
      </c>
      <c r="F2023" s="175" t="s">
        <v>1034</v>
      </c>
      <c r="H2023" s="175" t="s">
        <v>11946</v>
      </c>
    </row>
    <row r="2024" spans="1:8" s="175" customFormat="1" x14ac:dyDescent="0.2">
      <c r="A2024" s="175" t="s">
        <v>17261</v>
      </c>
      <c r="B2024" s="175" t="s">
        <v>20490</v>
      </c>
      <c r="C2024" s="175" t="s">
        <v>20491</v>
      </c>
      <c r="D2024" s="175" t="s">
        <v>11831</v>
      </c>
      <c r="E2024" s="175" t="s">
        <v>34</v>
      </c>
      <c r="F2024" s="175" t="s">
        <v>1057</v>
      </c>
      <c r="H2024" s="175" t="s">
        <v>11948</v>
      </c>
    </row>
    <row r="2025" spans="1:8" s="175" customFormat="1" x14ac:dyDescent="0.2">
      <c r="A2025" s="175" t="s">
        <v>17261</v>
      </c>
      <c r="B2025" s="175" t="s">
        <v>20492</v>
      </c>
      <c r="C2025" s="175" t="s">
        <v>18468</v>
      </c>
      <c r="D2025" s="175" t="s">
        <v>11831</v>
      </c>
      <c r="E2025" s="175" t="s">
        <v>34</v>
      </c>
      <c r="F2025" s="175" t="s">
        <v>1087</v>
      </c>
      <c r="H2025" s="175" t="s">
        <v>11950</v>
      </c>
    </row>
    <row r="2026" spans="1:8" s="175" customFormat="1" x14ac:dyDescent="0.2">
      <c r="A2026" s="175" t="s">
        <v>17261</v>
      </c>
      <c r="B2026" s="175" t="s">
        <v>20493</v>
      </c>
      <c r="C2026" s="175" t="s">
        <v>20494</v>
      </c>
      <c r="D2026" s="175" t="s">
        <v>11831</v>
      </c>
      <c r="E2026" s="175" t="s">
        <v>34</v>
      </c>
      <c r="F2026" s="175" t="s">
        <v>1105</v>
      </c>
      <c r="H2026" s="175" t="s">
        <v>11952</v>
      </c>
    </row>
    <row r="2027" spans="1:8" s="175" customFormat="1" x14ac:dyDescent="0.2">
      <c r="A2027" s="175" t="s">
        <v>17261</v>
      </c>
      <c r="B2027" s="175" t="s">
        <v>20495</v>
      </c>
      <c r="C2027" s="175" t="s">
        <v>20496</v>
      </c>
      <c r="D2027" s="175" t="s">
        <v>11831</v>
      </c>
      <c r="E2027" s="175" t="s">
        <v>34</v>
      </c>
      <c r="F2027" s="175" t="s">
        <v>1129</v>
      </c>
      <c r="H2027" s="175" t="s">
        <v>11954</v>
      </c>
    </row>
    <row r="2028" spans="1:8" s="175" customFormat="1" x14ac:dyDescent="0.2">
      <c r="A2028" s="175" t="s">
        <v>17261</v>
      </c>
      <c r="B2028" s="175" t="s">
        <v>20497</v>
      </c>
      <c r="C2028" s="175" t="s">
        <v>17664</v>
      </c>
      <c r="D2028" s="175" t="s">
        <v>11831</v>
      </c>
      <c r="E2028" s="175" t="s">
        <v>34</v>
      </c>
      <c r="F2028" s="175" t="s">
        <v>420</v>
      </c>
      <c r="H2028" s="175" t="s">
        <v>11956</v>
      </c>
    </row>
    <row r="2029" spans="1:8" s="175" customFormat="1" x14ac:dyDescent="0.2">
      <c r="A2029" s="175" t="s">
        <v>17261</v>
      </c>
      <c r="B2029" s="175" t="s">
        <v>20498</v>
      </c>
      <c r="C2029" s="175" t="s">
        <v>20499</v>
      </c>
      <c r="D2029" s="175" t="s">
        <v>11831</v>
      </c>
      <c r="E2029" s="175" t="s">
        <v>34</v>
      </c>
      <c r="F2029" s="175" t="s">
        <v>454</v>
      </c>
      <c r="H2029" s="175" t="s">
        <v>11958</v>
      </c>
    </row>
    <row r="2030" spans="1:8" s="175" customFormat="1" x14ac:dyDescent="0.2">
      <c r="A2030" s="175" t="s">
        <v>17261</v>
      </c>
      <c r="B2030" s="175" t="s">
        <v>20500</v>
      </c>
      <c r="C2030" s="175" t="s">
        <v>20501</v>
      </c>
      <c r="D2030" s="175" t="s">
        <v>11831</v>
      </c>
      <c r="E2030" s="175" t="s">
        <v>34</v>
      </c>
      <c r="F2030" s="175" t="s">
        <v>1193</v>
      </c>
      <c r="H2030" s="175" t="s">
        <v>11960</v>
      </c>
    </row>
    <row r="2031" spans="1:8" s="175" customFormat="1" x14ac:dyDescent="0.2">
      <c r="A2031" s="175" t="s">
        <v>17261</v>
      </c>
      <c r="B2031" s="175" t="s">
        <v>20502</v>
      </c>
      <c r="C2031" s="175" t="s">
        <v>19389</v>
      </c>
      <c r="D2031" s="175" t="s">
        <v>11831</v>
      </c>
      <c r="E2031" s="175" t="s">
        <v>34</v>
      </c>
      <c r="F2031" s="175" t="s">
        <v>1213</v>
      </c>
      <c r="H2031" s="175" t="s">
        <v>11964</v>
      </c>
    </row>
    <row r="2032" spans="1:8" s="175" customFormat="1" x14ac:dyDescent="0.2">
      <c r="A2032" s="175" t="s">
        <v>17261</v>
      </c>
      <c r="B2032" s="175" t="s">
        <v>20503</v>
      </c>
      <c r="C2032" s="175" t="s">
        <v>17958</v>
      </c>
      <c r="D2032" s="175" t="s">
        <v>11831</v>
      </c>
      <c r="E2032" s="175" t="s">
        <v>34</v>
      </c>
      <c r="F2032" s="175" t="s">
        <v>1238</v>
      </c>
      <c r="H2032" s="175" t="s">
        <v>11966</v>
      </c>
    </row>
    <row r="2033" spans="1:8" s="175" customFormat="1" x14ac:dyDescent="0.2">
      <c r="A2033" s="175" t="s">
        <v>17261</v>
      </c>
      <c r="B2033" s="175" t="s">
        <v>20504</v>
      </c>
      <c r="C2033" s="175" t="s">
        <v>20505</v>
      </c>
      <c r="D2033" s="175" t="s">
        <v>11831</v>
      </c>
      <c r="E2033" s="175" t="s">
        <v>34</v>
      </c>
      <c r="F2033" s="175" t="s">
        <v>1251</v>
      </c>
      <c r="H2033" s="175" t="s">
        <v>11968</v>
      </c>
    </row>
    <row r="2034" spans="1:8" s="175" customFormat="1" x14ac:dyDescent="0.2">
      <c r="A2034" s="175" t="s">
        <v>17261</v>
      </c>
      <c r="B2034" s="175" t="s">
        <v>20506</v>
      </c>
      <c r="C2034" s="175" t="s">
        <v>20507</v>
      </c>
      <c r="D2034" s="175" t="s">
        <v>11831</v>
      </c>
      <c r="E2034" s="175" t="s">
        <v>34</v>
      </c>
      <c r="F2034" s="175" t="s">
        <v>1275</v>
      </c>
      <c r="H2034" s="175" t="s">
        <v>11970</v>
      </c>
    </row>
    <row r="2035" spans="1:8" s="175" customFormat="1" x14ac:dyDescent="0.2">
      <c r="A2035" s="175" t="s">
        <v>17261</v>
      </c>
      <c r="B2035" s="175" t="s">
        <v>20508</v>
      </c>
      <c r="C2035" s="175" t="s">
        <v>18181</v>
      </c>
      <c r="D2035" s="175" t="s">
        <v>11831</v>
      </c>
      <c r="E2035" s="175" t="s">
        <v>34</v>
      </c>
      <c r="F2035" s="175" t="s">
        <v>1296</v>
      </c>
      <c r="H2035" s="175" t="s">
        <v>11972</v>
      </c>
    </row>
    <row r="2036" spans="1:8" s="175" customFormat="1" x14ac:dyDescent="0.2">
      <c r="A2036" s="175" t="s">
        <v>17261</v>
      </c>
      <c r="B2036" s="175" t="s">
        <v>20509</v>
      </c>
      <c r="C2036" s="175" t="s">
        <v>20510</v>
      </c>
      <c r="D2036" s="175" t="s">
        <v>11831</v>
      </c>
      <c r="E2036" s="175" t="s">
        <v>34</v>
      </c>
      <c r="F2036" s="175" t="s">
        <v>1317</v>
      </c>
      <c r="H2036" s="175" t="s">
        <v>11974</v>
      </c>
    </row>
    <row r="2037" spans="1:8" s="175" customFormat="1" x14ac:dyDescent="0.2">
      <c r="A2037" s="175" t="s">
        <v>17261</v>
      </c>
      <c r="B2037" s="175" t="s">
        <v>20511</v>
      </c>
      <c r="C2037" s="175" t="s">
        <v>20512</v>
      </c>
      <c r="D2037" s="175" t="s">
        <v>11831</v>
      </c>
      <c r="E2037" s="175" t="s">
        <v>34</v>
      </c>
      <c r="F2037" s="175" t="s">
        <v>1332</v>
      </c>
      <c r="H2037" s="175" t="s">
        <v>11978</v>
      </c>
    </row>
    <row r="2038" spans="1:8" s="175" customFormat="1" x14ac:dyDescent="0.2">
      <c r="A2038" s="175" t="s">
        <v>17261</v>
      </c>
      <c r="B2038" s="175" t="s">
        <v>20513</v>
      </c>
      <c r="C2038" s="175" t="s">
        <v>20514</v>
      </c>
      <c r="D2038" s="175" t="s">
        <v>11831</v>
      </c>
      <c r="E2038" s="175" t="s">
        <v>34</v>
      </c>
      <c r="F2038" s="175" t="s">
        <v>1352</v>
      </c>
      <c r="H2038" s="175" t="s">
        <v>11980</v>
      </c>
    </row>
    <row r="2039" spans="1:8" s="175" customFormat="1" x14ac:dyDescent="0.2">
      <c r="A2039" s="175" t="s">
        <v>17261</v>
      </c>
      <c r="B2039" s="175" t="s">
        <v>20515</v>
      </c>
      <c r="C2039" s="175" t="s">
        <v>20516</v>
      </c>
      <c r="D2039" s="175" t="s">
        <v>11831</v>
      </c>
      <c r="E2039" s="175" t="s">
        <v>34</v>
      </c>
      <c r="F2039" s="175" t="s">
        <v>1373</v>
      </c>
      <c r="H2039" s="175" t="s">
        <v>11982</v>
      </c>
    </row>
    <row r="2040" spans="1:8" s="175" customFormat="1" x14ac:dyDescent="0.2">
      <c r="A2040" s="175" t="s">
        <v>17261</v>
      </c>
      <c r="B2040" s="175" t="s">
        <v>20517</v>
      </c>
      <c r="C2040" s="175" t="s">
        <v>20518</v>
      </c>
      <c r="D2040" s="175" t="s">
        <v>11831</v>
      </c>
      <c r="E2040" s="175" t="s">
        <v>34</v>
      </c>
      <c r="F2040" s="175" t="s">
        <v>1391</v>
      </c>
      <c r="H2040" s="175" t="s">
        <v>11984</v>
      </c>
    </row>
    <row r="2041" spans="1:8" s="175" customFormat="1" x14ac:dyDescent="0.2">
      <c r="A2041" s="175" t="s">
        <v>17261</v>
      </c>
      <c r="B2041" s="175" t="s">
        <v>20519</v>
      </c>
      <c r="C2041" s="175" t="s">
        <v>18609</v>
      </c>
      <c r="D2041" s="175" t="s">
        <v>11831</v>
      </c>
      <c r="E2041" s="175" t="s">
        <v>34</v>
      </c>
      <c r="F2041" s="175" t="s">
        <v>1409</v>
      </c>
      <c r="H2041" s="175" t="s">
        <v>11988</v>
      </c>
    </row>
    <row r="2042" spans="1:8" s="175" customFormat="1" x14ac:dyDescent="0.2">
      <c r="A2042" s="175" t="s">
        <v>17261</v>
      </c>
      <c r="B2042" s="175" t="s">
        <v>20520</v>
      </c>
      <c r="C2042" s="175" t="s">
        <v>20521</v>
      </c>
      <c r="D2042" s="175" t="s">
        <v>11831</v>
      </c>
      <c r="E2042" s="175" t="s">
        <v>34</v>
      </c>
      <c r="F2042" s="175" t="s">
        <v>1432</v>
      </c>
      <c r="H2042" s="175" t="s">
        <v>11992</v>
      </c>
    </row>
    <row r="2043" spans="1:8" s="175" customFormat="1" x14ac:dyDescent="0.2">
      <c r="A2043" s="175" t="s">
        <v>17261</v>
      </c>
      <c r="B2043" s="175" t="s">
        <v>20522</v>
      </c>
      <c r="C2043" s="175" t="s">
        <v>18739</v>
      </c>
      <c r="D2043" s="175" t="s">
        <v>11831</v>
      </c>
      <c r="E2043" s="175" t="s">
        <v>34</v>
      </c>
      <c r="F2043" s="175" t="s">
        <v>1451</v>
      </c>
      <c r="H2043" s="175" t="s">
        <v>11996</v>
      </c>
    </row>
    <row r="2044" spans="1:8" s="175" customFormat="1" x14ac:dyDescent="0.2">
      <c r="A2044" s="175" t="s">
        <v>17261</v>
      </c>
      <c r="B2044" s="175" t="s">
        <v>20523</v>
      </c>
      <c r="C2044" s="175" t="s">
        <v>19200</v>
      </c>
      <c r="D2044" s="175" t="s">
        <v>11831</v>
      </c>
      <c r="E2044" s="175" t="s">
        <v>34</v>
      </c>
      <c r="F2044" s="175" t="s">
        <v>533</v>
      </c>
      <c r="H2044" s="175" t="s">
        <v>11998</v>
      </c>
    </row>
    <row r="2045" spans="1:8" s="175" customFormat="1" x14ac:dyDescent="0.2">
      <c r="A2045" s="175" t="s">
        <v>17261</v>
      </c>
      <c r="B2045" s="175" t="s">
        <v>20524</v>
      </c>
      <c r="C2045" s="175" t="s">
        <v>18741</v>
      </c>
      <c r="D2045" s="175" t="s">
        <v>11831</v>
      </c>
      <c r="E2045" s="175" t="s">
        <v>34</v>
      </c>
      <c r="F2045" s="175" t="s">
        <v>444</v>
      </c>
      <c r="H2045" s="175" t="s">
        <v>12002</v>
      </c>
    </row>
    <row r="2046" spans="1:8" s="175" customFormat="1" x14ac:dyDescent="0.2">
      <c r="A2046" s="175" t="s">
        <v>17261</v>
      </c>
      <c r="B2046" s="175" t="s">
        <v>20525</v>
      </c>
      <c r="C2046" s="175" t="s">
        <v>20526</v>
      </c>
      <c r="D2046" s="175" t="s">
        <v>11831</v>
      </c>
      <c r="E2046" s="175" t="s">
        <v>34</v>
      </c>
      <c r="F2046" s="175" t="s">
        <v>1510</v>
      </c>
      <c r="H2046" s="175" t="s">
        <v>12004</v>
      </c>
    </row>
    <row r="2047" spans="1:8" s="175" customFormat="1" x14ac:dyDescent="0.2">
      <c r="A2047" s="175" t="s">
        <v>17261</v>
      </c>
      <c r="B2047" s="175" t="s">
        <v>20527</v>
      </c>
      <c r="C2047" s="175" t="s">
        <v>20528</v>
      </c>
      <c r="D2047" s="175" t="s">
        <v>11831</v>
      </c>
      <c r="E2047" s="175" t="s">
        <v>34</v>
      </c>
      <c r="F2047" s="175" t="s">
        <v>1531</v>
      </c>
      <c r="H2047" s="175" t="s">
        <v>12008</v>
      </c>
    </row>
    <row r="2048" spans="1:8" s="175" customFormat="1" x14ac:dyDescent="0.2">
      <c r="A2048" s="175" t="s">
        <v>17261</v>
      </c>
      <c r="B2048" s="175" t="s">
        <v>20529</v>
      </c>
      <c r="C2048" s="175" t="s">
        <v>20530</v>
      </c>
      <c r="D2048" s="175" t="s">
        <v>11831</v>
      </c>
      <c r="E2048" s="175" t="s">
        <v>34</v>
      </c>
      <c r="F2048" s="175" t="s">
        <v>1550</v>
      </c>
      <c r="H2048" s="175" t="s">
        <v>12012</v>
      </c>
    </row>
    <row r="2049" spans="1:8" s="175" customFormat="1" x14ac:dyDescent="0.2">
      <c r="A2049" s="175" t="s">
        <v>17261</v>
      </c>
      <c r="B2049" s="175" t="s">
        <v>20531</v>
      </c>
      <c r="C2049" s="175" t="s">
        <v>18231</v>
      </c>
      <c r="D2049" s="175" t="s">
        <v>11831</v>
      </c>
      <c r="E2049" s="175" t="s">
        <v>34</v>
      </c>
      <c r="F2049" s="175" t="s">
        <v>783</v>
      </c>
      <c r="H2049" s="175" t="s">
        <v>12016</v>
      </c>
    </row>
    <row r="2050" spans="1:8" s="175" customFormat="1" x14ac:dyDescent="0.2">
      <c r="A2050" s="175" t="s">
        <v>17261</v>
      </c>
      <c r="B2050" s="175" t="s">
        <v>20532</v>
      </c>
      <c r="C2050" s="175" t="s">
        <v>52</v>
      </c>
      <c r="D2050" s="175" t="s">
        <v>11831</v>
      </c>
      <c r="E2050" s="175" t="s">
        <v>34</v>
      </c>
      <c r="F2050" s="175" t="s">
        <v>271</v>
      </c>
      <c r="H2050" s="175" t="s">
        <v>12018</v>
      </c>
    </row>
    <row r="2051" spans="1:8" s="175" customFormat="1" x14ac:dyDescent="0.2">
      <c r="A2051" s="175" t="s">
        <v>17261</v>
      </c>
      <c r="B2051" s="175" t="s">
        <v>20533</v>
      </c>
      <c r="C2051" s="175" t="s">
        <v>18234</v>
      </c>
      <c r="D2051" s="175" t="s">
        <v>11831</v>
      </c>
      <c r="E2051" s="175" t="s">
        <v>34</v>
      </c>
      <c r="F2051" s="175" t="s">
        <v>975</v>
      </c>
      <c r="H2051" s="175" t="s">
        <v>12020</v>
      </c>
    </row>
    <row r="2052" spans="1:8" s="175" customFormat="1" x14ac:dyDescent="0.2">
      <c r="A2052" s="175" t="s">
        <v>17261</v>
      </c>
      <c r="B2052" s="175" t="s">
        <v>20534</v>
      </c>
      <c r="C2052" s="175" t="s">
        <v>20535</v>
      </c>
      <c r="D2052" s="175" t="s">
        <v>11831</v>
      </c>
      <c r="E2052" s="175" t="s">
        <v>34</v>
      </c>
      <c r="F2052" s="175" t="s">
        <v>1606</v>
      </c>
      <c r="H2052" s="175" t="s">
        <v>12024</v>
      </c>
    </row>
    <row r="2053" spans="1:8" s="175" customFormat="1" x14ac:dyDescent="0.2">
      <c r="A2053" s="175" t="s">
        <v>17261</v>
      </c>
      <c r="B2053" s="175" t="s">
        <v>20536</v>
      </c>
      <c r="C2053" s="175" t="s">
        <v>55</v>
      </c>
      <c r="D2053" s="175" t="s">
        <v>11831</v>
      </c>
      <c r="E2053" s="175" t="s">
        <v>34</v>
      </c>
      <c r="F2053" s="175" t="s">
        <v>1539</v>
      </c>
      <c r="H2053" s="175" t="s">
        <v>12028</v>
      </c>
    </row>
    <row r="2054" spans="1:8" s="175" customFormat="1" x14ac:dyDescent="0.2">
      <c r="A2054" s="175" t="s">
        <v>17261</v>
      </c>
      <c r="B2054" s="175" t="s">
        <v>20537</v>
      </c>
      <c r="C2054" s="175" t="s">
        <v>20538</v>
      </c>
      <c r="D2054" s="175" t="s">
        <v>11831</v>
      </c>
      <c r="E2054" s="175" t="s">
        <v>34</v>
      </c>
      <c r="F2054" s="175" t="s">
        <v>1638</v>
      </c>
      <c r="H2054" s="175" t="s">
        <v>12032</v>
      </c>
    </row>
    <row r="2055" spans="1:8" s="175" customFormat="1" x14ac:dyDescent="0.2">
      <c r="A2055" s="175" t="s">
        <v>17261</v>
      </c>
      <c r="B2055" s="175" t="s">
        <v>20539</v>
      </c>
      <c r="C2055" s="175" t="s">
        <v>17721</v>
      </c>
      <c r="D2055" s="175" t="s">
        <v>12611</v>
      </c>
      <c r="E2055" s="175" t="s">
        <v>38</v>
      </c>
      <c r="F2055" s="175" t="s">
        <v>64</v>
      </c>
      <c r="H2055" s="175" t="s">
        <v>12612</v>
      </c>
    </row>
    <row r="2056" spans="1:8" s="175" customFormat="1" x14ac:dyDescent="0.2">
      <c r="A2056" s="175" t="s">
        <v>17261</v>
      </c>
      <c r="B2056" s="175" t="s">
        <v>20540</v>
      </c>
      <c r="C2056" s="175" t="s">
        <v>18638</v>
      </c>
      <c r="D2056" s="175" t="s">
        <v>12611</v>
      </c>
      <c r="E2056" s="175" t="s">
        <v>38</v>
      </c>
      <c r="F2056" s="175" t="s">
        <v>72</v>
      </c>
      <c r="H2056" s="175" t="s">
        <v>12616</v>
      </c>
    </row>
    <row r="2057" spans="1:8" s="175" customFormat="1" x14ac:dyDescent="0.2">
      <c r="A2057" s="175" t="s">
        <v>17261</v>
      </c>
      <c r="B2057" s="175" t="s">
        <v>20541</v>
      </c>
      <c r="C2057" s="175" t="s">
        <v>20542</v>
      </c>
      <c r="D2057" s="175" t="s">
        <v>12611</v>
      </c>
      <c r="E2057" s="175" t="s">
        <v>38</v>
      </c>
      <c r="F2057" s="175" t="s">
        <v>142</v>
      </c>
      <c r="H2057" s="175" t="s">
        <v>12620</v>
      </c>
    </row>
    <row r="2058" spans="1:8" s="175" customFormat="1" x14ac:dyDescent="0.2">
      <c r="A2058" s="175" t="s">
        <v>17261</v>
      </c>
      <c r="B2058" s="175" t="s">
        <v>20543</v>
      </c>
      <c r="C2058" s="175" t="s">
        <v>20544</v>
      </c>
      <c r="D2058" s="175" t="s">
        <v>12611</v>
      </c>
      <c r="E2058" s="175" t="s">
        <v>38</v>
      </c>
      <c r="F2058" s="175" t="s">
        <v>224</v>
      </c>
      <c r="H2058" s="175" t="s">
        <v>12624</v>
      </c>
    </row>
    <row r="2059" spans="1:8" s="175" customFormat="1" x14ac:dyDescent="0.2">
      <c r="A2059" s="175" t="s">
        <v>17261</v>
      </c>
      <c r="B2059" s="175" t="s">
        <v>20545</v>
      </c>
      <c r="C2059" s="175" t="s">
        <v>20546</v>
      </c>
      <c r="D2059" s="175" t="s">
        <v>12611</v>
      </c>
      <c r="E2059" s="175" t="s">
        <v>38</v>
      </c>
      <c r="F2059" s="175" t="s">
        <v>267</v>
      </c>
      <c r="H2059" s="175" t="s">
        <v>12628</v>
      </c>
    </row>
    <row r="2060" spans="1:8" s="175" customFormat="1" x14ac:dyDescent="0.2">
      <c r="A2060" s="175" t="s">
        <v>17261</v>
      </c>
      <c r="B2060" s="175" t="s">
        <v>20547</v>
      </c>
      <c r="C2060" s="175" t="s">
        <v>20548</v>
      </c>
      <c r="D2060" s="175" t="s">
        <v>12611</v>
      </c>
      <c r="E2060" s="175" t="s">
        <v>38</v>
      </c>
      <c r="F2060" s="175" t="s">
        <v>307</v>
      </c>
      <c r="H2060" s="175" t="s">
        <v>12632</v>
      </c>
    </row>
    <row r="2061" spans="1:8" s="175" customFormat="1" x14ac:dyDescent="0.2">
      <c r="A2061" s="175" t="s">
        <v>17261</v>
      </c>
      <c r="B2061" s="175" t="s">
        <v>20549</v>
      </c>
      <c r="C2061" s="175" t="s">
        <v>20550</v>
      </c>
      <c r="D2061" s="175" t="s">
        <v>12611</v>
      </c>
      <c r="E2061" s="175" t="s">
        <v>38</v>
      </c>
      <c r="F2061" s="175" t="s">
        <v>343</v>
      </c>
      <c r="H2061" s="175" t="s">
        <v>12636</v>
      </c>
    </row>
    <row r="2062" spans="1:8" s="175" customFormat="1" x14ac:dyDescent="0.2">
      <c r="A2062" s="175" t="s">
        <v>17261</v>
      </c>
      <c r="B2062" s="175" t="s">
        <v>20551</v>
      </c>
      <c r="C2062" s="175" t="s">
        <v>18491</v>
      </c>
      <c r="D2062" s="175" t="s">
        <v>12611</v>
      </c>
      <c r="E2062" s="175" t="s">
        <v>38</v>
      </c>
      <c r="F2062" s="175" t="s">
        <v>249</v>
      </c>
      <c r="H2062" s="175" t="s">
        <v>12640</v>
      </c>
    </row>
    <row r="2063" spans="1:8" s="175" customFormat="1" x14ac:dyDescent="0.2">
      <c r="A2063" s="175" t="s">
        <v>17261</v>
      </c>
      <c r="B2063" s="175" t="s">
        <v>20552</v>
      </c>
      <c r="C2063" s="175" t="s">
        <v>17317</v>
      </c>
      <c r="D2063" s="175" t="s">
        <v>12611</v>
      </c>
      <c r="E2063" s="175" t="s">
        <v>38</v>
      </c>
      <c r="F2063" s="175" t="s">
        <v>318</v>
      </c>
      <c r="H2063" s="175" t="s">
        <v>12642</v>
      </c>
    </row>
    <row r="2064" spans="1:8" s="175" customFormat="1" x14ac:dyDescent="0.2">
      <c r="A2064" s="175" t="s">
        <v>17261</v>
      </c>
      <c r="B2064" s="175" t="s">
        <v>20553</v>
      </c>
      <c r="C2064" s="175" t="s">
        <v>17450</v>
      </c>
      <c r="D2064" s="175" t="s">
        <v>12611</v>
      </c>
      <c r="E2064" s="175" t="s">
        <v>38</v>
      </c>
      <c r="F2064" s="175" t="s">
        <v>123</v>
      </c>
      <c r="H2064" s="175" t="s">
        <v>12646</v>
      </c>
    </row>
    <row r="2065" spans="1:8" s="175" customFormat="1" x14ac:dyDescent="0.2">
      <c r="A2065" s="175" t="s">
        <v>17261</v>
      </c>
      <c r="B2065" s="175" t="s">
        <v>20554</v>
      </c>
      <c r="C2065" s="175" t="s">
        <v>18498</v>
      </c>
      <c r="D2065" s="175" t="s">
        <v>12611</v>
      </c>
      <c r="E2065" s="175" t="s">
        <v>38</v>
      </c>
      <c r="F2065" s="175" t="s">
        <v>433</v>
      </c>
      <c r="H2065" s="175" t="s">
        <v>12650</v>
      </c>
    </row>
    <row r="2066" spans="1:8" s="175" customFormat="1" x14ac:dyDescent="0.2">
      <c r="A2066" s="175" t="s">
        <v>17261</v>
      </c>
      <c r="B2066" s="175" t="s">
        <v>20555</v>
      </c>
      <c r="C2066" s="175" t="s">
        <v>17454</v>
      </c>
      <c r="D2066" s="175" t="s">
        <v>12611</v>
      </c>
      <c r="E2066" s="175" t="s">
        <v>38</v>
      </c>
      <c r="F2066" s="175" t="s">
        <v>122</v>
      </c>
      <c r="H2066" s="175" t="s">
        <v>12654</v>
      </c>
    </row>
    <row r="2067" spans="1:8" s="175" customFormat="1" x14ac:dyDescent="0.2">
      <c r="A2067" s="175" t="s">
        <v>17261</v>
      </c>
      <c r="B2067" s="175" t="s">
        <v>20556</v>
      </c>
      <c r="C2067" s="175" t="s">
        <v>20557</v>
      </c>
      <c r="D2067" s="175" t="s">
        <v>12611</v>
      </c>
      <c r="E2067" s="175" t="s">
        <v>38</v>
      </c>
      <c r="F2067" s="175" t="s">
        <v>543</v>
      </c>
      <c r="H2067" s="175" t="s">
        <v>12656</v>
      </c>
    </row>
    <row r="2068" spans="1:8" s="175" customFormat="1" x14ac:dyDescent="0.2">
      <c r="A2068" s="175" t="s">
        <v>17261</v>
      </c>
      <c r="B2068" s="175" t="s">
        <v>20558</v>
      </c>
      <c r="C2068" s="175" t="s">
        <v>18294</v>
      </c>
      <c r="D2068" s="175" t="s">
        <v>12611</v>
      </c>
      <c r="E2068" s="175" t="s">
        <v>38</v>
      </c>
      <c r="F2068" s="175" t="s">
        <v>447</v>
      </c>
      <c r="H2068" s="175" t="s">
        <v>12660</v>
      </c>
    </row>
    <row r="2069" spans="1:8" s="175" customFormat="1" x14ac:dyDescent="0.2">
      <c r="A2069" s="175" t="s">
        <v>17261</v>
      </c>
      <c r="B2069" s="175" t="s">
        <v>20559</v>
      </c>
      <c r="C2069" s="175" t="s">
        <v>20560</v>
      </c>
      <c r="D2069" s="175" t="s">
        <v>12611</v>
      </c>
      <c r="E2069" s="175" t="s">
        <v>38</v>
      </c>
      <c r="F2069" s="175" t="s">
        <v>607</v>
      </c>
      <c r="H2069" s="175" t="s">
        <v>12664</v>
      </c>
    </row>
    <row r="2070" spans="1:8" s="175" customFormat="1" x14ac:dyDescent="0.2">
      <c r="A2070" s="175" t="s">
        <v>17261</v>
      </c>
      <c r="B2070" s="175" t="s">
        <v>20561</v>
      </c>
      <c r="C2070" s="175" t="s">
        <v>20562</v>
      </c>
      <c r="D2070" s="175" t="s">
        <v>12611</v>
      </c>
      <c r="E2070" s="175" t="s">
        <v>38</v>
      </c>
      <c r="F2070" s="175" t="s">
        <v>646</v>
      </c>
      <c r="H2070" s="175" t="s">
        <v>12668</v>
      </c>
    </row>
    <row r="2071" spans="1:8" s="175" customFormat="1" x14ac:dyDescent="0.2">
      <c r="A2071" s="175" t="s">
        <v>17261</v>
      </c>
      <c r="B2071" s="175" t="s">
        <v>20563</v>
      </c>
      <c r="C2071" s="175" t="s">
        <v>17466</v>
      </c>
      <c r="D2071" s="175" t="s">
        <v>12611</v>
      </c>
      <c r="E2071" s="175" t="s">
        <v>38</v>
      </c>
      <c r="F2071" s="175" t="s">
        <v>518</v>
      </c>
      <c r="H2071" s="175" t="s">
        <v>12672</v>
      </c>
    </row>
    <row r="2072" spans="1:8" s="175" customFormat="1" x14ac:dyDescent="0.2">
      <c r="A2072" s="175" t="s">
        <v>17261</v>
      </c>
      <c r="B2072" s="175" t="s">
        <v>20564</v>
      </c>
      <c r="C2072" s="175" t="s">
        <v>20565</v>
      </c>
      <c r="D2072" s="175" t="s">
        <v>12611</v>
      </c>
      <c r="E2072" s="175" t="s">
        <v>38</v>
      </c>
      <c r="F2072" s="175" t="s">
        <v>705</v>
      </c>
      <c r="H2072" s="175" t="s">
        <v>12676</v>
      </c>
    </row>
    <row r="2073" spans="1:8" s="175" customFormat="1" x14ac:dyDescent="0.2">
      <c r="A2073" s="175" t="s">
        <v>17261</v>
      </c>
      <c r="B2073" s="175" t="s">
        <v>20566</v>
      </c>
      <c r="C2073" s="175" t="s">
        <v>20567</v>
      </c>
      <c r="D2073" s="175" t="s">
        <v>12611</v>
      </c>
      <c r="E2073" s="175" t="s">
        <v>38</v>
      </c>
      <c r="F2073" s="175" t="s">
        <v>728</v>
      </c>
      <c r="H2073" s="175" t="s">
        <v>12680</v>
      </c>
    </row>
    <row r="2074" spans="1:8" s="175" customFormat="1" x14ac:dyDescent="0.2">
      <c r="A2074" s="175" t="s">
        <v>17261</v>
      </c>
      <c r="B2074" s="175" t="s">
        <v>20568</v>
      </c>
      <c r="C2074" s="175" t="s">
        <v>20569</v>
      </c>
      <c r="D2074" s="175" t="s">
        <v>12611</v>
      </c>
      <c r="E2074" s="175" t="s">
        <v>38</v>
      </c>
      <c r="F2074" s="175" t="s">
        <v>760</v>
      </c>
      <c r="H2074" s="175" t="s">
        <v>12684</v>
      </c>
    </row>
    <row r="2075" spans="1:8" s="175" customFormat="1" x14ac:dyDescent="0.2">
      <c r="A2075" s="175" t="s">
        <v>17261</v>
      </c>
      <c r="B2075" s="175" t="s">
        <v>20570</v>
      </c>
      <c r="C2075" s="175" t="s">
        <v>8</v>
      </c>
      <c r="D2075" s="175" t="s">
        <v>12611</v>
      </c>
      <c r="E2075" s="175" t="s">
        <v>38</v>
      </c>
      <c r="F2075" s="175" t="s">
        <v>540</v>
      </c>
      <c r="H2075" s="175" t="s">
        <v>12688</v>
      </c>
    </row>
    <row r="2076" spans="1:8" s="175" customFormat="1" x14ac:dyDescent="0.2">
      <c r="A2076" s="175" t="s">
        <v>17261</v>
      </c>
      <c r="B2076" s="175" t="s">
        <v>20571</v>
      </c>
      <c r="C2076" s="175" t="s">
        <v>20472</v>
      </c>
      <c r="D2076" s="175" t="s">
        <v>12611</v>
      </c>
      <c r="E2076" s="175" t="s">
        <v>38</v>
      </c>
      <c r="F2076" s="175" t="s">
        <v>605</v>
      </c>
      <c r="H2076" s="175" t="s">
        <v>12692</v>
      </c>
    </row>
    <row r="2077" spans="1:8" s="175" customFormat="1" x14ac:dyDescent="0.2">
      <c r="A2077" s="175" t="s">
        <v>17261</v>
      </c>
      <c r="B2077" s="175" t="s">
        <v>20572</v>
      </c>
      <c r="C2077" s="175" t="s">
        <v>17840</v>
      </c>
      <c r="D2077" s="175" t="s">
        <v>12611</v>
      </c>
      <c r="E2077" s="175" t="s">
        <v>38</v>
      </c>
      <c r="F2077" s="175" t="s">
        <v>65</v>
      </c>
      <c r="H2077" s="175" t="s">
        <v>12694</v>
      </c>
    </row>
    <row r="2078" spans="1:8" s="175" customFormat="1" x14ac:dyDescent="0.2">
      <c r="A2078" s="175" t="s">
        <v>17261</v>
      </c>
      <c r="B2078" s="175" t="s">
        <v>20573</v>
      </c>
      <c r="C2078" s="175" t="s">
        <v>17361</v>
      </c>
      <c r="D2078" s="175" t="s">
        <v>12611</v>
      </c>
      <c r="E2078" s="175" t="s">
        <v>38</v>
      </c>
      <c r="F2078" s="175" t="s">
        <v>456</v>
      </c>
      <c r="H2078" s="175" t="s">
        <v>12698</v>
      </c>
    </row>
    <row r="2079" spans="1:8" s="175" customFormat="1" x14ac:dyDescent="0.2">
      <c r="A2079" s="175" t="s">
        <v>17261</v>
      </c>
      <c r="B2079" s="175" t="s">
        <v>20574</v>
      </c>
      <c r="C2079" s="175" t="s">
        <v>17363</v>
      </c>
      <c r="D2079" s="175" t="s">
        <v>12611</v>
      </c>
      <c r="E2079" s="175" t="s">
        <v>38</v>
      </c>
      <c r="F2079" s="175" t="s">
        <v>207</v>
      </c>
      <c r="H2079" s="175" t="s">
        <v>12700</v>
      </c>
    </row>
    <row r="2080" spans="1:8" s="175" customFormat="1" x14ac:dyDescent="0.2">
      <c r="A2080" s="175" t="s">
        <v>17261</v>
      </c>
      <c r="B2080" s="175" t="s">
        <v>20575</v>
      </c>
      <c r="C2080" s="175" t="s">
        <v>17480</v>
      </c>
      <c r="D2080" s="175" t="s">
        <v>12611</v>
      </c>
      <c r="E2080" s="175" t="s">
        <v>38</v>
      </c>
      <c r="F2080" s="175" t="s">
        <v>702</v>
      </c>
      <c r="H2080" s="175" t="s">
        <v>12704</v>
      </c>
    </row>
    <row r="2081" spans="1:8" s="175" customFormat="1" x14ac:dyDescent="0.2">
      <c r="A2081" s="175" t="s">
        <v>17261</v>
      </c>
      <c r="B2081" s="175" t="s">
        <v>20576</v>
      </c>
      <c r="C2081" s="175" t="s">
        <v>20577</v>
      </c>
      <c r="D2081" s="175" t="s">
        <v>12611</v>
      </c>
      <c r="E2081" s="175" t="s">
        <v>38</v>
      </c>
      <c r="F2081" s="175" t="s">
        <v>944</v>
      </c>
      <c r="H2081" s="175" t="s">
        <v>12708</v>
      </c>
    </row>
    <row r="2082" spans="1:8" s="175" customFormat="1" x14ac:dyDescent="0.2">
      <c r="A2082" s="175" t="s">
        <v>17261</v>
      </c>
      <c r="B2082" s="175" t="s">
        <v>20578</v>
      </c>
      <c r="C2082" s="175" t="s">
        <v>20579</v>
      </c>
      <c r="D2082" s="175" t="s">
        <v>12611</v>
      </c>
      <c r="E2082" s="175" t="s">
        <v>38</v>
      </c>
      <c r="F2082" s="175" t="s">
        <v>968</v>
      </c>
      <c r="H2082" s="175" t="s">
        <v>12710</v>
      </c>
    </row>
    <row r="2083" spans="1:8" s="175" customFormat="1" x14ac:dyDescent="0.2">
      <c r="A2083" s="175" t="s">
        <v>17261</v>
      </c>
      <c r="B2083" s="175" t="s">
        <v>20580</v>
      </c>
      <c r="C2083" s="175" t="s">
        <v>17367</v>
      </c>
      <c r="D2083" s="175" t="s">
        <v>12611</v>
      </c>
      <c r="E2083" s="175" t="s">
        <v>38</v>
      </c>
      <c r="F2083" s="175" t="s">
        <v>758</v>
      </c>
      <c r="H2083" s="175" t="s">
        <v>12714</v>
      </c>
    </row>
    <row r="2084" spans="1:8" s="175" customFormat="1" x14ac:dyDescent="0.2">
      <c r="A2084" s="175" t="s">
        <v>17261</v>
      </c>
      <c r="B2084" s="175" t="s">
        <v>20581</v>
      </c>
      <c r="C2084" s="175" t="s">
        <v>20582</v>
      </c>
      <c r="D2084" s="175" t="s">
        <v>12611</v>
      </c>
      <c r="E2084" s="175" t="s">
        <v>38</v>
      </c>
      <c r="F2084" s="175" t="s">
        <v>1013</v>
      </c>
      <c r="H2084" s="175" t="s">
        <v>12718</v>
      </c>
    </row>
    <row r="2085" spans="1:8" s="175" customFormat="1" x14ac:dyDescent="0.2">
      <c r="A2085" s="175" t="s">
        <v>17261</v>
      </c>
      <c r="B2085" s="175" t="s">
        <v>20583</v>
      </c>
      <c r="C2085" s="175" t="s">
        <v>17904</v>
      </c>
      <c r="D2085" s="175" t="s">
        <v>12611</v>
      </c>
      <c r="E2085" s="175" t="s">
        <v>38</v>
      </c>
      <c r="F2085" s="175" t="s">
        <v>785</v>
      </c>
      <c r="H2085" s="175" t="s">
        <v>12720</v>
      </c>
    </row>
    <row r="2086" spans="1:8" s="175" customFormat="1" x14ac:dyDescent="0.2">
      <c r="A2086" s="175" t="s">
        <v>17261</v>
      </c>
      <c r="B2086" s="175" t="s">
        <v>20584</v>
      </c>
      <c r="C2086" s="175" t="s">
        <v>18103</v>
      </c>
      <c r="D2086" s="175" t="s">
        <v>12611</v>
      </c>
      <c r="E2086" s="175" t="s">
        <v>38</v>
      </c>
      <c r="F2086" s="175" t="s">
        <v>255</v>
      </c>
      <c r="H2086" s="175" t="s">
        <v>12724</v>
      </c>
    </row>
    <row r="2087" spans="1:8" s="175" customFormat="1" x14ac:dyDescent="0.2">
      <c r="A2087" s="175" t="s">
        <v>17261</v>
      </c>
      <c r="B2087" s="175" t="s">
        <v>20585</v>
      </c>
      <c r="C2087" s="175" t="s">
        <v>18321</v>
      </c>
      <c r="D2087" s="175" t="s">
        <v>12611</v>
      </c>
      <c r="E2087" s="175" t="s">
        <v>38</v>
      </c>
      <c r="F2087" s="175" t="s">
        <v>1090</v>
      </c>
      <c r="H2087" s="175" t="s">
        <v>12728</v>
      </c>
    </row>
    <row r="2088" spans="1:8" s="175" customFormat="1" x14ac:dyDescent="0.2">
      <c r="A2088" s="175" t="s">
        <v>17261</v>
      </c>
      <c r="B2088" s="175" t="s">
        <v>20586</v>
      </c>
      <c r="C2088" s="175" t="s">
        <v>18323</v>
      </c>
      <c r="D2088" s="175" t="s">
        <v>12611</v>
      </c>
      <c r="E2088" s="175" t="s">
        <v>38</v>
      </c>
      <c r="F2088" s="175" t="s">
        <v>683</v>
      </c>
      <c r="H2088" s="175" t="s">
        <v>12732</v>
      </c>
    </row>
    <row r="2089" spans="1:8" s="175" customFormat="1" x14ac:dyDescent="0.2">
      <c r="A2089" s="175" t="s">
        <v>17261</v>
      </c>
      <c r="B2089" s="175" t="s">
        <v>20587</v>
      </c>
      <c r="C2089" s="175" t="s">
        <v>17371</v>
      </c>
      <c r="D2089" s="175" t="s">
        <v>12611</v>
      </c>
      <c r="E2089" s="175" t="s">
        <v>38</v>
      </c>
      <c r="F2089" s="175" t="s">
        <v>1077</v>
      </c>
      <c r="H2089" s="175" t="s">
        <v>12736</v>
      </c>
    </row>
    <row r="2090" spans="1:8" s="175" customFormat="1" x14ac:dyDescent="0.2">
      <c r="A2090" s="175" t="s">
        <v>17261</v>
      </c>
      <c r="B2090" s="175" t="s">
        <v>20588</v>
      </c>
      <c r="C2090" s="175" t="s">
        <v>20589</v>
      </c>
      <c r="D2090" s="175" t="s">
        <v>12611</v>
      </c>
      <c r="E2090" s="175" t="s">
        <v>38</v>
      </c>
      <c r="F2090" s="175" t="s">
        <v>1150</v>
      </c>
      <c r="H2090" s="175" t="s">
        <v>12740</v>
      </c>
    </row>
    <row r="2091" spans="1:8" s="175" customFormat="1" x14ac:dyDescent="0.2">
      <c r="A2091" s="175" t="s">
        <v>17261</v>
      </c>
      <c r="B2091" s="175" t="s">
        <v>20590</v>
      </c>
      <c r="C2091" s="175" t="s">
        <v>20591</v>
      </c>
      <c r="D2091" s="175" t="s">
        <v>12611</v>
      </c>
      <c r="E2091" s="175" t="s">
        <v>38</v>
      </c>
      <c r="F2091" s="175" t="s">
        <v>1173</v>
      </c>
      <c r="H2091" s="175" t="s">
        <v>12744</v>
      </c>
    </row>
    <row r="2092" spans="1:8" s="175" customFormat="1" x14ac:dyDescent="0.2">
      <c r="A2092" s="175" t="s">
        <v>17261</v>
      </c>
      <c r="B2092" s="175" t="s">
        <v>20592</v>
      </c>
      <c r="C2092" s="175" t="s">
        <v>17916</v>
      </c>
      <c r="D2092" s="175" t="s">
        <v>12611</v>
      </c>
      <c r="E2092" s="175" t="s">
        <v>38</v>
      </c>
      <c r="F2092" s="175" t="s">
        <v>908</v>
      </c>
      <c r="H2092" s="175" t="s">
        <v>12748</v>
      </c>
    </row>
    <row r="2093" spans="1:8" s="175" customFormat="1" x14ac:dyDescent="0.2">
      <c r="A2093" s="175" t="s">
        <v>17261</v>
      </c>
      <c r="B2093" s="175" t="s">
        <v>20593</v>
      </c>
      <c r="C2093" s="175" t="s">
        <v>19322</v>
      </c>
      <c r="D2093" s="175" t="s">
        <v>12611</v>
      </c>
      <c r="E2093" s="175" t="s">
        <v>38</v>
      </c>
      <c r="F2093" s="175" t="s">
        <v>1054</v>
      </c>
      <c r="H2093" s="175" t="s">
        <v>12752</v>
      </c>
    </row>
    <row r="2094" spans="1:8" s="175" customFormat="1" x14ac:dyDescent="0.2">
      <c r="A2094" s="175" t="s">
        <v>17261</v>
      </c>
      <c r="B2094" s="175" t="s">
        <v>20594</v>
      </c>
      <c r="C2094" s="175" t="s">
        <v>17375</v>
      </c>
      <c r="D2094" s="175" t="s">
        <v>12611</v>
      </c>
      <c r="E2094" s="175" t="s">
        <v>38</v>
      </c>
      <c r="F2094" s="175" t="s">
        <v>609</v>
      </c>
      <c r="H2094" s="175" t="s">
        <v>12756</v>
      </c>
    </row>
    <row r="2095" spans="1:8" s="175" customFormat="1" x14ac:dyDescent="0.2">
      <c r="A2095" s="175" t="s">
        <v>17261</v>
      </c>
      <c r="B2095" s="175" t="s">
        <v>20595</v>
      </c>
      <c r="C2095" s="175" t="s">
        <v>17377</v>
      </c>
      <c r="D2095" s="175" t="s">
        <v>12611</v>
      </c>
      <c r="E2095" s="175" t="s">
        <v>38</v>
      </c>
      <c r="F2095" s="175" t="s">
        <v>648</v>
      </c>
      <c r="H2095" s="175" t="s">
        <v>12760</v>
      </c>
    </row>
    <row r="2096" spans="1:8" s="175" customFormat="1" x14ac:dyDescent="0.2">
      <c r="A2096" s="175" t="s">
        <v>17261</v>
      </c>
      <c r="B2096" s="175" t="s">
        <v>20596</v>
      </c>
      <c r="C2096" s="175" t="s">
        <v>18553</v>
      </c>
      <c r="D2096" s="175" t="s">
        <v>12611</v>
      </c>
      <c r="E2096" s="175" t="s">
        <v>38</v>
      </c>
      <c r="F2096" s="175" t="s">
        <v>329</v>
      </c>
      <c r="H2096" s="175" t="s">
        <v>12764</v>
      </c>
    </row>
    <row r="2097" spans="1:8" s="175" customFormat="1" x14ac:dyDescent="0.2">
      <c r="A2097" s="175" t="s">
        <v>17261</v>
      </c>
      <c r="B2097" s="175" t="s">
        <v>20597</v>
      </c>
      <c r="C2097" s="175" t="s">
        <v>17639</v>
      </c>
      <c r="D2097" s="175" t="s">
        <v>12611</v>
      </c>
      <c r="E2097" s="175" t="s">
        <v>38</v>
      </c>
      <c r="F2097" s="175" t="s">
        <v>660</v>
      </c>
      <c r="H2097" s="175" t="s">
        <v>12766</v>
      </c>
    </row>
    <row r="2098" spans="1:8" s="175" customFormat="1" x14ac:dyDescent="0.2">
      <c r="A2098" s="175" t="s">
        <v>17261</v>
      </c>
      <c r="B2098" s="175" t="s">
        <v>20598</v>
      </c>
      <c r="C2098" s="175" t="s">
        <v>17383</v>
      </c>
      <c r="D2098" s="175" t="s">
        <v>12611</v>
      </c>
      <c r="E2098" s="175" t="s">
        <v>38</v>
      </c>
      <c r="F2098" s="175" t="s">
        <v>1175</v>
      </c>
      <c r="H2098" s="175" t="s">
        <v>12768</v>
      </c>
    </row>
    <row r="2099" spans="1:8" s="175" customFormat="1" x14ac:dyDescent="0.2">
      <c r="A2099" s="175" t="s">
        <v>17261</v>
      </c>
      <c r="B2099" s="175" t="s">
        <v>20599</v>
      </c>
      <c r="C2099" s="175" t="s">
        <v>20600</v>
      </c>
      <c r="D2099" s="175" t="s">
        <v>12611</v>
      </c>
      <c r="E2099" s="175" t="s">
        <v>38</v>
      </c>
      <c r="F2099" s="175" t="s">
        <v>1334</v>
      </c>
      <c r="H2099" s="175" t="s">
        <v>12770</v>
      </c>
    </row>
    <row r="2100" spans="1:8" s="175" customFormat="1" x14ac:dyDescent="0.2">
      <c r="A2100" s="175" t="s">
        <v>17261</v>
      </c>
      <c r="B2100" s="175" t="s">
        <v>20601</v>
      </c>
      <c r="C2100" s="175" t="s">
        <v>17509</v>
      </c>
      <c r="D2100" s="175" t="s">
        <v>12611</v>
      </c>
      <c r="E2100" s="175" t="s">
        <v>38</v>
      </c>
      <c r="F2100" s="175" t="s">
        <v>849</v>
      </c>
      <c r="H2100" s="175" t="s">
        <v>12774</v>
      </c>
    </row>
    <row r="2101" spans="1:8" s="175" customFormat="1" x14ac:dyDescent="0.2">
      <c r="A2101" s="175" t="s">
        <v>17261</v>
      </c>
      <c r="B2101" s="175" t="s">
        <v>20602</v>
      </c>
      <c r="C2101" s="175" t="s">
        <v>20603</v>
      </c>
      <c r="D2101" s="175" t="s">
        <v>12611</v>
      </c>
      <c r="E2101" s="175" t="s">
        <v>38</v>
      </c>
      <c r="F2101" s="175" t="s">
        <v>1376</v>
      </c>
      <c r="H2101" s="175" t="s">
        <v>12776</v>
      </c>
    </row>
    <row r="2102" spans="1:8" s="175" customFormat="1" x14ac:dyDescent="0.2">
      <c r="A2102" s="175" t="s">
        <v>17261</v>
      </c>
      <c r="B2102" s="175" t="s">
        <v>20604</v>
      </c>
      <c r="C2102" s="175" t="s">
        <v>18345</v>
      </c>
      <c r="D2102" s="175" t="s">
        <v>12611</v>
      </c>
      <c r="E2102" s="175" t="s">
        <v>38</v>
      </c>
      <c r="F2102" s="175" t="s">
        <v>1393</v>
      </c>
      <c r="H2102" s="175" t="s">
        <v>12778</v>
      </c>
    </row>
    <row r="2103" spans="1:8" s="175" customFormat="1" x14ac:dyDescent="0.2">
      <c r="A2103" s="175" t="s">
        <v>17261</v>
      </c>
      <c r="B2103" s="175" t="s">
        <v>20605</v>
      </c>
      <c r="C2103" s="175" t="s">
        <v>17393</v>
      </c>
      <c r="D2103" s="175" t="s">
        <v>12611</v>
      </c>
      <c r="E2103" s="175" t="s">
        <v>38</v>
      </c>
      <c r="F2103" s="175" t="s">
        <v>941</v>
      </c>
      <c r="H2103" s="175" t="s">
        <v>12780</v>
      </c>
    </row>
    <row r="2104" spans="1:8" s="175" customFormat="1" x14ac:dyDescent="0.2">
      <c r="A2104" s="175" t="s">
        <v>17261</v>
      </c>
      <c r="B2104" s="175" t="s">
        <v>20606</v>
      </c>
      <c r="C2104" s="175" t="s">
        <v>20607</v>
      </c>
      <c r="D2104" s="175" t="s">
        <v>12611</v>
      </c>
      <c r="E2104" s="175" t="s">
        <v>38</v>
      </c>
      <c r="F2104" s="175" t="s">
        <v>1434</v>
      </c>
      <c r="H2104" s="175" t="s">
        <v>12784</v>
      </c>
    </row>
    <row r="2105" spans="1:8" s="175" customFormat="1" x14ac:dyDescent="0.2">
      <c r="A2105" s="175" t="s">
        <v>17261</v>
      </c>
      <c r="B2105" s="175" t="s">
        <v>20608</v>
      </c>
      <c r="C2105" s="175" t="s">
        <v>17397</v>
      </c>
      <c r="D2105" s="175" t="s">
        <v>12611</v>
      </c>
      <c r="E2105" s="175" t="s">
        <v>38</v>
      </c>
      <c r="F2105" s="175" t="s">
        <v>866</v>
      </c>
      <c r="H2105" s="175" t="s">
        <v>12788</v>
      </c>
    </row>
    <row r="2106" spans="1:8" s="175" customFormat="1" x14ac:dyDescent="0.2">
      <c r="A2106" s="175" t="s">
        <v>17261</v>
      </c>
      <c r="B2106" s="175" t="s">
        <v>20609</v>
      </c>
      <c r="C2106" s="175" t="s">
        <v>20610</v>
      </c>
      <c r="D2106" s="175" t="s">
        <v>12611</v>
      </c>
      <c r="E2106" s="175" t="s">
        <v>38</v>
      </c>
      <c r="F2106" s="175" t="s">
        <v>1473</v>
      </c>
      <c r="H2106" s="175" t="s">
        <v>12790</v>
      </c>
    </row>
    <row r="2107" spans="1:8" s="175" customFormat="1" x14ac:dyDescent="0.2">
      <c r="A2107" s="175" t="s">
        <v>17261</v>
      </c>
      <c r="B2107" s="175" t="s">
        <v>20611</v>
      </c>
      <c r="C2107" s="175" t="s">
        <v>20612</v>
      </c>
      <c r="D2107" s="175" t="s">
        <v>12611</v>
      </c>
      <c r="E2107" s="175" t="s">
        <v>38</v>
      </c>
      <c r="F2107" s="175" t="s">
        <v>1491</v>
      </c>
      <c r="H2107" s="175" t="s">
        <v>12794</v>
      </c>
    </row>
    <row r="2108" spans="1:8" s="175" customFormat="1" x14ac:dyDescent="0.2">
      <c r="A2108" s="175" t="s">
        <v>17261</v>
      </c>
      <c r="B2108" s="175" t="s">
        <v>20613</v>
      </c>
      <c r="C2108" s="175" t="s">
        <v>18582</v>
      </c>
      <c r="D2108" s="175" t="s">
        <v>12611</v>
      </c>
      <c r="E2108" s="175" t="s">
        <v>38</v>
      </c>
      <c r="F2108" s="175" t="s">
        <v>478</v>
      </c>
      <c r="H2108" s="175" t="s">
        <v>12798</v>
      </c>
    </row>
    <row r="2109" spans="1:8" s="175" customFormat="1" x14ac:dyDescent="0.2">
      <c r="A2109" s="175" t="s">
        <v>17261</v>
      </c>
      <c r="B2109" s="175" t="s">
        <v>20614</v>
      </c>
      <c r="C2109" s="175" t="s">
        <v>18704</v>
      </c>
      <c r="D2109" s="175" t="s">
        <v>12611</v>
      </c>
      <c r="E2109" s="175" t="s">
        <v>38</v>
      </c>
      <c r="F2109" s="175" t="s">
        <v>1465</v>
      </c>
      <c r="H2109" s="175" t="s">
        <v>12800</v>
      </c>
    </row>
    <row r="2110" spans="1:8" s="175" customFormat="1" x14ac:dyDescent="0.2">
      <c r="A2110" s="175" t="s">
        <v>17261</v>
      </c>
      <c r="B2110" s="175" t="s">
        <v>20615</v>
      </c>
      <c r="C2110" s="175" t="s">
        <v>17403</v>
      </c>
      <c r="D2110" s="175" t="s">
        <v>12611</v>
      </c>
      <c r="E2110" s="175" t="s">
        <v>38</v>
      </c>
      <c r="F2110" s="175" t="s">
        <v>965</v>
      </c>
      <c r="H2110" s="175" t="s">
        <v>12804</v>
      </c>
    </row>
    <row r="2111" spans="1:8" s="175" customFormat="1" x14ac:dyDescent="0.2">
      <c r="A2111" s="175" t="s">
        <v>17261</v>
      </c>
      <c r="B2111" s="175" t="s">
        <v>20616</v>
      </c>
      <c r="C2111" s="175" t="s">
        <v>17405</v>
      </c>
      <c r="D2111" s="175" t="s">
        <v>12611</v>
      </c>
      <c r="E2111" s="175" t="s">
        <v>38</v>
      </c>
      <c r="F2111" s="175" t="s">
        <v>598</v>
      </c>
      <c r="H2111" s="175" t="s">
        <v>12806</v>
      </c>
    </row>
    <row r="2112" spans="1:8" s="175" customFormat="1" x14ac:dyDescent="0.2">
      <c r="A2112" s="175" t="s">
        <v>17261</v>
      </c>
      <c r="B2112" s="175" t="s">
        <v>20617</v>
      </c>
      <c r="C2112" s="175" t="s">
        <v>17407</v>
      </c>
      <c r="D2112" s="175" t="s">
        <v>12611</v>
      </c>
      <c r="E2112" s="175" t="s">
        <v>38</v>
      </c>
      <c r="F2112" s="175" t="s">
        <v>615</v>
      </c>
      <c r="H2112" s="175" t="s">
        <v>12810</v>
      </c>
    </row>
    <row r="2113" spans="1:8" s="175" customFormat="1" x14ac:dyDescent="0.2">
      <c r="A2113" s="175" t="s">
        <v>17261</v>
      </c>
      <c r="B2113" s="175" t="s">
        <v>20618</v>
      </c>
      <c r="C2113" s="175" t="s">
        <v>20619</v>
      </c>
      <c r="D2113" s="175" t="s">
        <v>12611</v>
      </c>
      <c r="E2113" s="175" t="s">
        <v>38</v>
      </c>
      <c r="F2113" s="175" t="s">
        <v>891</v>
      </c>
      <c r="H2113" s="175" t="s">
        <v>12812</v>
      </c>
    </row>
    <row r="2114" spans="1:8" s="175" customFormat="1" x14ac:dyDescent="0.2">
      <c r="A2114" s="175" t="s">
        <v>17261</v>
      </c>
      <c r="B2114" s="175" t="s">
        <v>20620</v>
      </c>
      <c r="C2114" s="175" t="s">
        <v>20621</v>
      </c>
      <c r="D2114" s="175" t="s">
        <v>12611</v>
      </c>
      <c r="E2114" s="175" t="s">
        <v>38</v>
      </c>
      <c r="F2114" s="175" t="s">
        <v>1607</v>
      </c>
      <c r="H2114" s="175" t="s">
        <v>12816</v>
      </c>
    </row>
    <row r="2115" spans="1:8" s="175" customFormat="1" x14ac:dyDescent="0.2">
      <c r="A2115" s="175" t="s">
        <v>17261</v>
      </c>
      <c r="B2115" s="175" t="s">
        <v>20622</v>
      </c>
      <c r="C2115" s="175" t="s">
        <v>18710</v>
      </c>
      <c r="D2115" s="175" t="s">
        <v>12611</v>
      </c>
      <c r="E2115" s="175" t="s">
        <v>38</v>
      </c>
      <c r="F2115" s="175" t="s">
        <v>1474</v>
      </c>
      <c r="H2115" s="175" t="s">
        <v>12820</v>
      </c>
    </row>
    <row r="2116" spans="1:8" s="175" customFormat="1" x14ac:dyDescent="0.2">
      <c r="A2116" s="175" t="s">
        <v>17261</v>
      </c>
      <c r="B2116" s="175" t="s">
        <v>20623</v>
      </c>
      <c r="C2116" s="175" t="s">
        <v>18879</v>
      </c>
      <c r="D2116" s="175" t="s">
        <v>12611</v>
      </c>
      <c r="E2116" s="175" t="s">
        <v>38</v>
      </c>
      <c r="F2116" s="175" t="s">
        <v>1577</v>
      </c>
      <c r="H2116" s="175" t="s">
        <v>12824</v>
      </c>
    </row>
    <row r="2117" spans="1:8" s="175" customFormat="1" x14ac:dyDescent="0.2">
      <c r="A2117" s="175" t="s">
        <v>17261</v>
      </c>
      <c r="B2117" s="175" t="s">
        <v>20624</v>
      </c>
      <c r="C2117" s="175" t="s">
        <v>18165</v>
      </c>
      <c r="D2117" s="175" t="s">
        <v>12611</v>
      </c>
      <c r="E2117" s="175" t="s">
        <v>38</v>
      </c>
      <c r="F2117" s="175" t="s">
        <v>1657</v>
      </c>
      <c r="H2117" s="175" t="s">
        <v>12828</v>
      </c>
    </row>
    <row r="2118" spans="1:8" s="175" customFormat="1" x14ac:dyDescent="0.2">
      <c r="A2118" s="175" t="s">
        <v>17261</v>
      </c>
      <c r="B2118" s="175" t="s">
        <v>20625</v>
      </c>
      <c r="C2118" s="175" t="s">
        <v>17409</v>
      </c>
      <c r="D2118" s="175" t="s">
        <v>12611</v>
      </c>
      <c r="E2118" s="175" t="s">
        <v>38</v>
      </c>
      <c r="F2118" s="175" t="s">
        <v>1436</v>
      </c>
      <c r="H2118" s="175" t="s">
        <v>12832</v>
      </c>
    </row>
    <row r="2119" spans="1:8" s="175" customFormat="1" x14ac:dyDescent="0.2">
      <c r="A2119" s="175" t="s">
        <v>17261</v>
      </c>
      <c r="B2119" s="175" t="s">
        <v>20626</v>
      </c>
      <c r="C2119" s="175" t="s">
        <v>20627</v>
      </c>
      <c r="D2119" s="175" t="s">
        <v>12611</v>
      </c>
      <c r="E2119" s="175" t="s">
        <v>38</v>
      </c>
      <c r="F2119" s="175" t="s">
        <v>1689</v>
      </c>
      <c r="H2119" s="175" t="s">
        <v>12834</v>
      </c>
    </row>
    <row r="2120" spans="1:8" s="175" customFormat="1" x14ac:dyDescent="0.2">
      <c r="A2120" s="175" t="s">
        <v>17261</v>
      </c>
      <c r="B2120" s="175" t="s">
        <v>20628</v>
      </c>
      <c r="C2120" s="175" t="s">
        <v>17413</v>
      </c>
      <c r="D2120" s="175" t="s">
        <v>12611</v>
      </c>
      <c r="E2120" s="175" t="s">
        <v>38</v>
      </c>
      <c r="F2120" s="175" t="s">
        <v>1475</v>
      </c>
      <c r="H2120" s="175" t="s">
        <v>12838</v>
      </c>
    </row>
    <row r="2121" spans="1:8" s="175" customFormat="1" x14ac:dyDescent="0.2">
      <c r="A2121" s="175" t="s">
        <v>17261</v>
      </c>
      <c r="B2121" s="175" t="s">
        <v>20629</v>
      </c>
      <c r="C2121" s="175" t="s">
        <v>20630</v>
      </c>
      <c r="D2121" s="175" t="s">
        <v>12611</v>
      </c>
      <c r="E2121" s="175" t="s">
        <v>38</v>
      </c>
      <c r="F2121" s="175" t="s">
        <v>1441</v>
      </c>
      <c r="H2121" s="175" t="s">
        <v>12842</v>
      </c>
    </row>
    <row r="2122" spans="1:8" s="175" customFormat="1" x14ac:dyDescent="0.2">
      <c r="A2122" s="175" t="s">
        <v>17261</v>
      </c>
      <c r="B2122" s="175" t="s">
        <v>20631</v>
      </c>
      <c r="C2122" s="175" t="s">
        <v>20632</v>
      </c>
      <c r="D2122" s="175" t="s">
        <v>12611</v>
      </c>
      <c r="E2122" s="175" t="s">
        <v>38</v>
      </c>
      <c r="F2122" s="175" t="s">
        <v>1730</v>
      </c>
      <c r="H2122" s="175" t="s">
        <v>12846</v>
      </c>
    </row>
    <row r="2123" spans="1:8" s="175" customFormat="1" x14ac:dyDescent="0.2">
      <c r="A2123" s="175" t="s">
        <v>17261</v>
      </c>
      <c r="B2123" s="175" t="s">
        <v>20633</v>
      </c>
      <c r="C2123" s="175" t="s">
        <v>17958</v>
      </c>
      <c r="D2123" s="175" t="s">
        <v>12611</v>
      </c>
      <c r="E2123" s="175" t="s">
        <v>38</v>
      </c>
      <c r="F2123" s="175" t="s">
        <v>1238</v>
      </c>
      <c r="H2123" s="175" t="s">
        <v>12850</v>
      </c>
    </row>
    <row r="2124" spans="1:8" s="175" customFormat="1" x14ac:dyDescent="0.2">
      <c r="A2124" s="175" t="s">
        <v>17261</v>
      </c>
      <c r="B2124" s="175" t="s">
        <v>20634</v>
      </c>
      <c r="C2124" s="175" t="s">
        <v>18601</v>
      </c>
      <c r="D2124" s="175" t="s">
        <v>12611</v>
      </c>
      <c r="E2124" s="175" t="s">
        <v>38</v>
      </c>
      <c r="F2124" s="175" t="s">
        <v>1215</v>
      </c>
      <c r="H2124" s="175" t="s">
        <v>12854</v>
      </c>
    </row>
    <row r="2125" spans="1:8" s="175" customFormat="1" x14ac:dyDescent="0.2">
      <c r="A2125" s="175" t="s">
        <v>17261</v>
      </c>
      <c r="B2125" s="175" t="s">
        <v>20635</v>
      </c>
      <c r="C2125" s="175" t="s">
        <v>20636</v>
      </c>
      <c r="D2125" s="175" t="s">
        <v>12611</v>
      </c>
      <c r="E2125" s="175" t="s">
        <v>38</v>
      </c>
      <c r="F2125" s="175" t="s">
        <v>1769</v>
      </c>
      <c r="H2125" s="175" t="s">
        <v>12858</v>
      </c>
    </row>
    <row r="2126" spans="1:8" s="175" customFormat="1" x14ac:dyDescent="0.2">
      <c r="A2126" s="175" t="s">
        <v>17261</v>
      </c>
      <c r="B2126" s="175" t="s">
        <v>20637</v>
      </c>
      <c r="C2126" s="175" t="s">
        <v>20638</v>
      </c>
      <c r="D2126" s="175" t="s">
        <v>12611</v>
      </c>
      <c r="E2126" s="175" t="s">
        <v>38</v>
      </c>
      <c r="F2126" s="175" t="s">
        <v>1782</v>
      </c>
      <c r="H2126" s="175" t="s">
        <v>12862</v>
      </c>
    </row>
    <row r="2127" spans="1:8" s="175" customFormat="1" x14ac:dyDescent="0.2">
      <c r="A2127" s="175" t="s">
        <v>17261</v>
      </c>
      <c r="B2127" s="175" t="s">
        <v>20639</v>
      </c>
      <c r="C2127" s="175" t="s">
        <v>20640</v>
      </c>
      <c r="D2127" s="175" t="s">
        <v>12611</v>
      </c>
      <c r="E2127" s="175" t="s">
        <v>38</v>
      </c>
      <c r="F2127" s="175" t="s">
        <v>1795</v>
      </c>
      <c r="H2127" s="175" t="s">
        <v>12866</v>
      </c>
    </row>
    <row r="2128" spans="1:8" s="175" customFormat="1" x14ac:dyDescent="0.2">
      <c r="A2128" s="175" t="s">
        <v>17261</v>
      </c>
      <c r="B2128" s="175" t="s">
        <v>20641</v>
      </c>
      <c r="C2128" s="175" t="s">
        <v>20521</v>
      </c>
      <c r="D2128" s="175" t="s">
        <v>12611</v>
      </c>
      <c r="E2128" s="175" t="s">
        <v>38</v>
      </c>
      <c r="F2128" s="175" t="s">
        <v>1432</v>
      </c>
      <c r="H2128" s="175" t="s">
        <v>12870</v>
      </c>
    </row>
    <row r="2129" spans="1:8" s="175" customFormat="1" x14ac:dyDescent="0.2">
      <c r="A2129" s="175" t="s">
        <v>17261</v>
      </c>
      <c r="B2129" s="175" t="s">
        <v>20642</v>
      </c>
      <c r="C2129" s="175" t="s">
        <v>17421</v>
      </c>
      <c r="D2129" s="175" t="s">
        <v>12611</v>
      </c>
      <c r="E2129" s="175" t="s">
        <v>38</v>
      </c>
      <c r="F2129" s="175" t="s">
        <v>1584</v>
      </c>
      <c r="H2129" s="175" t="s">
        <v>12874</v>
      </c>
    </row>
    <row r="2130" spans="1:8" s="175" customFormat="1" x14ac:dyDescent="0.2">
      <c r="A2130" s="175" t="s">
        <v>17261</v>
      </c>
      <c r="B2130" s="175" t="s">
        <v>20643</v>
      </c>
      <c r="C2130" s="175" t="s">
        <v>18613</v>
      </c>
      <c r="D2130" s="175" t="s">
        <v>12611</v>
      </c>
      <c r="E2130" s="175" t="s">
        <v>38</v>
      </c>
      <c r="F2130" s="175" t="s">
        <v>1333</v>
      </c>
      <c r="H2130" s="175" t="s">
        <v>12876</v>
      </c>
    </row>
    <row r="2131" spans="1:8" s="175" customFormat="1" x14ac:dyDescent="0.2">
      <c r="A2131" s="175" t="s">
        <v>17261</v>
      </c>
      <c r="B2131" s="175" t="s">
        <v>20644</v>
      </c>
      <c r="C2131" s="175" t="s">
        <v>17832</v>
      </c>
      <c r="D2131" s="175" t="s">
        <v>12611</v>
      </c>
      <c r="E2131" s="175" t="s">
        <v>38</v>
      </c>
      <c r="F2131" s="175" t="s">
        <v>820</v>
      </c>
      <c r="H2131" s="175" t="s">
        <v>12878</v>
      </c>
    </row>
    <row r="2132" spans="1:8" s="175" customFormat="1" x14ac:dyDescent="0.2">
      <c r="A2132" s="175" t="s">
        <v>17261</v>
      </c>
      <c r="B2132" s="175" t="s">
        <v>20645</v>
      </c>
      <c r="C2132" s="175" t="s">
        <v>20646</v>
      </c>
      <c r="D2132" s="175" t="s">
        <v>12611</v>
      </c>
      <c r="E2132" s="175" t="s">
        <v>38</v>
      </c>
      <c r="F2132" s="175" t="s">
        <v>1848</v>
      </c>
      <c r="H2132" s="175" t="s">
        <v>12880</v>
      </c>
    </row>
    <row r="2133" spans="1:8" s="175" customFormat="1" x14ac:dyDescent="0.2">
      <c r="A2133" s="175" t="s">
        <v>17261</v>
      </c>
      <c r="B2133" s="175" t="s">
        <v>20647</v>
      </c>
      <c r="C2133" s="175" t="s">
        <v>20648</v>
      </c>
      <c r="D2133" s="175" t="s">
        <v>12611</v>
      </c>
      <c r="E2133" s="175" t="s">
        <v>38</v>
      </c>
      <c r="F2133" s="175" t="s">
        <v>1860</v>
      </c>
      <c r="H2133" s="175" t="s">
        <v>12884</v>
      </c>
    </row>
    <row r="2134" spans="1:8" s="175" customFormat="1" x14ac:dyDescent="0.2">
      <c r="A2134" s="175" t="s">
        <v>17261</v>
      </c>
      <c r="B2134" s="175" t="s">
        <v>20649</v>
      </c>
      <c r="C2134" s="175" t="s">
        <v>17556</v>
      </c>
      <c r="D2134" s="175" t="s">
        <v>12611</v>
      </c>
      <c r="E2134" s="175" t="s">
        <v>38</v>
      </c>
      <c r="F2134" s="175" t="s">
        <v>756</v>
      </c>
      <c r="H2134" s="175" t="s">
        <v>12888</v>
      </c>
    </row>
    <row r="2135" spans="1:8" s="175" customFormat="1" x14ac:dyDescent="0.2">
      <c r="A2135" s="175" t="s">
        <v>17261</v>
      </c>
      <c r="B2135" s="175" t="s">
        <v>20650</v>
      </c>
      <c r="C2135" s="175" t="s">
        <v>20651</v>
      </c>
      <c r="D2135" s="175" t="s">
        <v>12611</v>
      </c>
      <c r="E2135" s="175" t="s">
        <v>38</v>
      </c>
      <c r="F2135" s="175" t="s">
        <v>1877</v>
      </c>
      <c r="H2135" s="175" t="s">
        <v>12892</v>
      </c>
    </row>
    <row r="2136" spans="1:8" s="175" customFormat="1" x14ac:dyDescent="0.2">
      <c r="A2136" s="175" t="s">
        <v>17261</v>
      </c>
      <c r="B2136" s="175" t="s">
        <v>20652</v>
      </c>
      <c r="C2136" s="175" t="s">
        <v>20653</v>
      </c>
      <c r="D2136" s="175" t="s">
        <v>12611</v>
      </c>
      <c r="E2136" s="175" t="s">
        <v>38</v>
      </c>
      <c r="F2136" s="175" t="s">
        <v>1885</v>
      </c>
      <c r="H2136" s="175" t="s">
        <v>12896</v>
      </c>
    </row>
    <row r="2137" spans="1:8" s="175" customFormat="1" x14ac:dyDescent="0.2">
      <c r="A2137" s="175" t="s">
        <v>17261</v>
      </c>
      <c r="B2137" s="175" t="s">
        <v>20654</v>
      </c>
      <c r="C2137" s="175" t="s">
        <v>18231</v>
      </c>
      <c r="D2137" s="175" t="s">
        <v>12611</v>
      </c>
      <c r="E2137" s="175" t="s">
        <v>38</v>
      </c>
      <c r="F2137" s="175" t="s">
        <v>783</v>
      </c>
      <c r="H2137" s="175" t="s">
        <v>12898</v>
      </c>
    </row>
    <row r="2138" spans="1:8" s="175" customFormat="1" x14ac:dyDescent="0.2">
      <c r="A2138" s="175" t="s">
        <v>17261</v>
      </c>
      <c r="B2138" s="175" t="s">
        <v>20655</v>
      </c>
      <c r="C2138" s="175" t="s">
        <v>52</v>
      </c>
      <c r="D2138" s="175" t="s">
        <v>12611</v>
      </c>
      <c r="E2138" s="175" t="s">
        <v>38</v>
      </c>
      <c r="F2138" s="175" t="s">
        <v>271</v>
      </c>
      <c r="H2138" s="175" t="s">
        <v>12902</v>
      </c>
    </row>
    <row r="2139" spans="1:8" s="175" customFormat="1" x14ac:dyDescent="0.2">
      <c r="A2139" s="175" t="s">
        <v>17261</v>
      </c>
      <c r="B2139" s="175" t="s">
        <v>20656</v>
      </c>
      <c r="C2139" s="175" t="s">
        <v>18234</v>
      </c>
      <c r="D2139" s="175" t="s">
        <v>12611</v>
      </c>
      <c r="E2139" s="175" t="s">
        <v>38</v>
      </c>
      <c r="F2139" s="175" t="s">
        <v>975</v>
      </c>
      <c r="H2139" s="175" t="s">
        <v>12906</v>
      </c>
    </row>
    <row r="2140" spans="1:8" s="175" customFormat="1" x14ac:dyDescent="0.2">
      <c r="A2140" s="175" t="s">
        <v>17261</v>
      </c>
      <c r="B2140" s="175" t="s">
        <v>20657</v>
      </c>
      <c r="C2140" s="175" t="s">
        <v>20181</v>
      </c>
      <c r="D2140" s="175" t="s">
        <v>12611</v>
      </c>
      <c r="E2140" s="175" t="s">
        <v>38</v>
      </c>
      <c r="F2140" s="175" t="s">
        <v>1490</v>
      </c>
      <c r="H2140" s="175" t="s">
        <v>12910</v>
      </c>
    </row>
    <row r="2141" spans="1:8" s="175" customFormat="1" x14ac:dyDescent="0.2">
      <c r="A2141" s="175" t="s">
        <v>17261</v>
      </c>
      <c r="B2141" s="175" t="s">
        <v>20658</v>
      </c>
      <c r="C2141" s="175" t="s">
        <v>20659</v>
      </c>
      <c r="D2141" s="175" t="s">
        <v>12611</v>
      </c>
      <c r="E2141" s="175" t="s">
        <v>38</v>
      </c>
      <c r="F2141" s="175" t="s">
        <v>1518</v>
      </c>
      <c r="H2141" s="175" t="s">
        <v>12912</v>
      </c>
    </row>
    <row r="2142" spans="1:8" s="175" customFormat="1" x14ac:dyDescent="0.2">
      <c r="A2142" s="175" t="s">
        <v>17261</v>
      </c>
      <c r="B2142" s="175" t="s">
        <v>20660</v>
      </c>
      <c r="C2142" s="175" t="s">
        <v>20661</v>
      </c>
      <c r="D2142" s="175" t="s">
        <v>12611</v>
      </c>
      <c r="E2142" s="175" t="s">
        <v>38</v>
      </c>
      <c r="F2142" s="175" t="s">
        <v>1932</v>
      </c>
      <c r="H2142" s="175" t="s">
        <v>12916</v>
      </c>
    </row>
    <row r="2143" spans="1:8" s="175" customFormat="1" x14ac:dyDescent="0.2">
      <c r="A2143" s="175" t="s">
        <v>17261</v>
      </c>
      <c r="B2143" s="175" t="s">
        <v>20662</v>
      </c>
      <c r="C2143" s="175" t="s">
        <v>18260</v>
      </c>
      <c r="D2143" s="175" t="s">
        <v>12921</v>
      </c>
      <c r="E2143" s="175" t="s">
        <v>39</v>
      </c>
      <c r="F2143" s="175" t="s">
        <v>71</v>
      </c>
      <c r="H2143" s="175" t="s">
        <v>12922</v>
      </c>
    </row>
    <row r="2144" spans="1:8" s="175" customFormat="1" x14ac:dyDescent="0.2">
      <c r="A2144" s="175" t="s">
        <v>17261</v>
      </c>
      <c r="B2144" s="175" t="s">
        <v>20663</v>
      </c>
      <c r="C2144" s="175" t="s">
        <v>20664</v>
      </c>
      <c r="D2144" s="175" t="s">
        <v>12921</v>
      </c>
      <c r="E2144" s="175" t="s">
        <v>39</v>
      </c>
      <c r="F2144" s="175" t="s">
        <v>128</v>
      </c>
      <c r="H2144" s="175" t="s">
        <v>12926</v>
      </c>
    </row>
    <row r="2145" spans="1:8" s="175" customFormat="1" x14ac:dyDescent="0.2">
      <c r="A2145" s="175" t="s">
        <v>17261</v>
      </c>
      <c r="B2145" s="175" t="s">
        <v>20665</v>
      </c>
      <c r="C2145" s="175" t="s">
        <v>20666</v>
      </c>
      <c r="D2145" s="175" t="s">
        <v>12921</v>
      </c>
      <c r="E2145" s="175" t="s">
        <v>39</v>
      </c>
      <c r="F2145" s="175" t="s">
        <v>177</v>
      </c>
      <c r="H2145" s="175" t="s">
        <v>12930</v>
      </c>
    </row>
    <row r="2146" spans="1:8" s="175" customFormat="1" x14ac:dyDescent="0.2">
      <c r="A2146" s="175" t="s">
        <v>17261</v>
      </c>
      <c r="B2146" s="175" t="s">
        <v>20667</v>
      </c>
      <c r="C2146" s="175" t="s">
        <v>20668</v>
      </c>
      <c r="D2146" s="175" t="s">
        <v>12921</v>
      </c>
      <c r="E2146" s="175" t="s">
        <v>39</v>
      </c>
      <c r="F2146" s="175" t="s">
        <v>93</v>
      </c>
      <c r="H2146" s="175" t="s">
        <v>12934</v>
      </c>
    </row>
    <row r="2147" spans="1:8" s="175" customFormat="1" x14ac:dyDescent="0.2">
      <c r="A2147" s="175" t="s">
        <v>17261</v>
      </c>
      <c r="B2147" s="175" t="s">
        <v>20669</v>
      </c>
      <c r="C2147" s="175" t="s">
        <v>20670</v>
      </c>
      <c r="D2147" s="175" t="s">
        <v>12921</v>
      </c>
      <c r="E2147" s="175" t="s">
        <v>39</v>
      </c>
      <c r="F2147" s="175" t="s">
        <v>268</v>
      </c>
      <c r="H2147" s="175" t="s">
        <v>12938</v>
      </c>
    </row>
    <row r="2148" spans="1:8" s="175" customFormat="1" x14ac:dyDescent="0.2">
      <c r="A2148" s="175" t="s">
        <v>17261</v>
      </c>
      <c r="B2148" s="175" t="s">
        <v>20671</v>
      </c>
      <c r="C2148" s="175" t="s">
        <v>18420</v>
      </c>
      <c r="D2148" s="175" t="s">
        <v>12921</v>
      </c>
      <c r="E2148" s="175" t="s">
        <v>39</v>
      </c>
      <c r="F2148" s="175" t="s">
        <v>167</v>
      </c>
      <c r="H2148" s="175" t="s">
        <v>12942</v>
      </c>
    </row>
    <row r="2149" spans="1:8" s="175" customFormat="1" x14ac:dyDescent="0.2">
      <c r="A2149" s="175" t="s">
        <v>17261</v>
      </c>
      <c r="B2149" s="175" t="s">
        <v>20672</v>
      </c>
      <c r="C2149" s="175" t="s">
        <v>18008</v>
      </c>
      <c r="D2149" s="175" t="s">
        <v>12921</v>
      </c>
      <c r="E2149" s="175" t="s">
        <v>39</v>
      </c>
      <c r="F2149" s="175" t="s">
        <v>344</v>
      </c>
      <c r="H2149" s="175" t="s">
        <v>12946</v>
      </c>
    </row>
    <row r="2150" spans="1:8" s="175" customFormat="1" x14ac:dyDescent="0.2">
      <c r="A2150" s="175" t="s">
        <v>17261</v>
      </c>
      <c r="B2150" s="175" t="s">
        <v>20673</v>
      </c>
      <c r="C2150" s="175" t="s">
        <v>20674</v>
      </c>
      <c r="D2150" s="175" t="s">
        <v>12921</v>
      </c>
      <c r="E2150" s="175" t="s">
        <v>39</v>
      </c>
      <c r="F2150" s="175" t="s">
        <v>377</v>
      </c>
      <c r="H2150" s="175" t="s">
        <v>12950</v>
      </c>
    </row>
    <row r="2151" spans="1:8" s="175" customFormat="1" x14ac:dyDescent="0.2">
      <c r="A2151" s="175" t="s">
        <v>17261</v>
      </c>
      <c r="B2151" s="175" t="s">
        <v>20675</v>
      </c>
      <c r="C2151" s="175" t="s">
        <v>20676</v>
      </c>
      <c r="D2151" s="175" t="s">
        <v>12921</v>
      </c>
      <c r="E2151" s="175" t="s">
        <v>39</v>
      </c>
      <c r="F2151" s="175" t="s">
        <v>414</v>
      </c>
      <c r="H2151" s="175" t="s">
        <v>12954</v>
      </c>
    </row>
    <row r="2152" spans="1:8" s="175" customFormat="1" x14ac:dyDescent="0.2">
      <c r="A2152" s="175" t="s">
        <v>17261</v>
      </c>
      <c r="B2152" s="175" t="s">
        <v>20677</v>
      </c>
      <c r="C2152" s="175" t="s">
        <v>18974</v>
      </c>
      <c r="D2152" s="175" t="s">
        <v>12921</v>
      </c>
      <c r="E2152" s="175" t="s">
        <v>39</v>
      </c>
      <c r="F2152" s="175" t="s">
        <v>300</v>
      </c>
      <c r="H2152" s="175" t="s">
        <v>12958</v>
      </c>
    </row>
    <row r="2153" spans="1:8" s="175" customFormat="1" x14ac:dyDescent="0.2">
      <c r="A2153" s="175" t="s">
        <v>17261</v>
      </c>
      <c r="B2153" s="175" t="s">
        <v>20678</v>
      </c>
      <c r="C2153" s="175" t="s">
        <v>17323</v>
      </c>
      <c r="D2153" s="175" t="s">
        <v>12921</v>
      </c>
      <c r="E2153" s="175" t="s">
        <v>39</v>
      </c>
      <c r="F2153" s="175" t="s">
        <v>426</v>
      </c>
      <c r="H2153" s="175" t="s">
        <v>12962</v>
      </c>
    </row>
    <row r="2154" spans="1:8" s="175" customFormat="1" x14ac:dyDescent="0.2">
      <c r="A2154" s="175" t="s">
        <v>17261</v>
      </c>
      <c r="B2154" s="175" t="s">
        <v>20679</v>
      </c>
      <c r="C2154" s="175" t="s">
        <v>17327</v>
      </c>
      <c r="D2154" s="175" t="s">
        <v>12921</v>
      </c>
      <c r="E2154" s="175" t="s">
        <v>39</v>
      </c>
      <c r="F2154" s="175" t="s">
        <v>441</v>
      </c>
      <c r="H2154" s="175" t="s">
        <v>12966</v>
      </c>
    </row>
    <row r="2155" spans="1:8" s="175" customFormat="1" x14ac:dyDescent="0.2">
      <c r="A2155" s="175" t="s">
        <v>17261</v>
      </c>
      <c r="B2155" s="175" t="s">
        <v>20680</v>
      </c>
      <c r="C2155" s="175" t="s">
        <v>20681</v>
      </c>
      <c r="D2155" s="175" t="s">
        <v>12921</v>
      </c>
      <c r="E2155" s="175" t="s">
        <v>39</v>
      </c>
      <c r="F2155" s="175" t="s">
        <v>544</v>
      </c>
      <c r="H2155" s="175" t="s">
        <v>12970</v>
      </c>
    </row>
    <row r="2156" spans="1:8" s="175" customFormat="1" x14ac:dyDescent="0.2">
      <c r="A2156" s="175" t="s">
        <v>17261</v>
      </c>
      <c r="B2156" s="175" t="s">
        <v>20682</v>
      </c>
      <c r="C2156" s="175" t="s">
        <v>17458</v>
      </c>
      <c r="D2156" s="175" t="s">
        <v>12921</v>
      </c>
      <c r="E2156" s="175" t="s">
        <v>39</v>
      </c>
      <c r="F2156" s="175" t="s">
        <v>523</v>
      </c>
      <c r="H2156" s="175" t="s">
        <v>12972</v>
      </c>
    </row>
    <row r="2157" spans="1:8" s="175" customFormat="1" x14ac:dyDescent="0.2">
      <c r="A2157" s="175" t="s">
        <v>17261</v>
      </c>
      <c r="B2157" s="175" t="s">
        <v>20683</v>
      </c>
      <c r="C2157" s="175" t="s">
        <v>20684</v>
      </c>
      <c r="D2157" s="175" t="s">
        <v>12921</v>
      </c>
      <c r="E2157" s="175" t="s">
        <v>39</v>
      </c>
      <c r="F2157" s="175" t="s">
        <v>608</v>
      </c>
      <c r="H2157" s="175" t="s">
        <v>12976</v>
      </c>
    </row>
    <row r="2158" spans="1:8" s="175" customFormat="1" x14ac:dyDescent="0.2">
      <c r="A2158" s="175" t="s">
        <v>17261</v>
      </c>
      <c r="B2158" s="175" t="s">
        <v>20685</v>
      </c>
      <c r="C2158" s="175" t="s">
        <v>18792</v>
      </c>
      <c r="D2158" s="175" t="s">
        <v>12921</v>
      </c>
      <c r="E2158" s="175" t="s">
        <v>39</v>
      </c>
      <c r="F2158" s="175" t="s">
        <v>647</v>
      </c>
      <c r="H2158" s="175" t="s">
        <v>12980</v>
      </c>
    </row>
    <row r="2159" spans="1:8" s="175" customFormat="1" x14ac:dyDescent="0.2">
      <c r="A2159" s="175" t="s">
        <v>17261</v>
      </c>
      <c r="B2159" s="175" t="s">
        <v>20686</v>
      </c>
      <c r="C2159" s="175" t="s">
        <v>20687</v>
      </c>
      <c r="D2159" s="175" t="s">
        <v>12921</v>
      </c>
      <c r="E2159" s="175" t="s">
        <v>39</v>
      </c>
      <c r="F2159" s="175" t="s">
        <v>673</v>
      </c>
      <c r="H2159" s="175" t="s">
        <v>12984</v>
      </c>
    </row>
    <row r="2160" spans="1:8" s="175" customFormat="1" x14ac:dyDescent="0.2">
      <c r="A2160" s="175" t="s">
        <v>17261</v>
      </c>
      <c r="B2160" s="175" t="s">
        <v>20688</v>
      </c>
      <c r="C2160" s="175" t="s">
        <v>20689</v>
      </c>
      <c r="D2160" s="175" t="s">
        <v>12921</v>
      </c>
      <c r="E2160" s="175" t="s">
        <v>39</v>
      </c>
      <c r="F2160" s="175" t="s">
        <v>706</v>
      </c>
      <c r="H2160" s="175" t="s">
        <v>12988</v>
      </c>
    </row>
    <row r="2161" spans="1:8" s="175" customFormat="1" x14ac:dyDescent="0.2">
      <c r="A2161" s="175" t="s">
        <v>17261</v>
      </c>
      <c r="B2161" s="175" t="s">
        <v>20690</v>
      </c>
      <c r="C2161" s="175" t="s">
        <v>20691</v>
      </c>
      <c r="D2161" s="175" t="s">
        <v>12921</v>
      </c>
      <c r="E2161" s="175" t="s">
        <v>39</v>
      </c>
      <c r="F2161" s="175" t="s">
        <v>729</v>
      </c>
      <c r="H2161" s="175" t="s">
        <v>12992</v>
      </c>
    </row>
    <row r="2162" spans="1:8" s="175" customFormat="1" x14ac:dyDescent="0.2">
      <c r="A2162" s="175" t="s">
        <v>17261</v>
      </c>
      <c r="B2162" s="175" t="s">
        <v>20692</v>
      </c>
      <c r="C2162" s="175" t="s">
        <v>17749</v>
      </c>
      <c r="D2162" s="175" t="s">
        <v>12921</v>
      </c>
      <c r="E2162" s="175" t="s">
        <v>39</v>
      </c>
      <c r="F2162" s="175" t="s">
        <v>408</v>
      </c>
      <c r="H2162" s="175" t="s">
        <v>12996</v>
      </c>
    </row>
    <row r="2163" spans="1:8" s="175" customFormat="1" x14ac:dyDescent="0.2">
      <c r="A2163" s="175" t="s">
        <v>17261</v>
      </c>
      <c r="B2163" s="175" t="s">
        <v>20693</v>
      </c>
      <c r="C2163" s="175" t="s">
        <v>8</v>
      </c>
      <c r="D2163" s="175" t="s">
        <v>12921</v>
      </c>
      <c r="E2163" s="175" t="s">
        <v>39</v>
      </c>
      <c r="F2163" s="175" t="s">
        <v>540</v>
      </c>
      <c r="H2163" s="175" t="s">
        <v>13000</v>
      </c>
    </row>
    <row r="2164" spans="1:8" s="175" customFormat="1" x14ac:dyDescent="0.2">
      <c r="A2164" s="175" t="s">
        <v>17261</v>
      </c>
      <c r="B2164" s="175" t="s">
        <v>20694</v>
      </c>
      <c r="C2164" s="175" t="s">
        <v>20695</v>
      </c>
      <c r="D2164" s="175" t="s">
        <v>12921</v>
      </c>
      <c r="E2164" s="175" t="s">
        <v>39</v>
      </c>
      <c r="F2164" s="175" t="s">
        <v>763</v>
      </c>
      <c r="H2164" s="175" t="s">
        <v>13004</v>
      </c>
    </row>
    <row r="2165" spans="1:8" s="175" customFormat="1" x14ac:dyDescent="0.2">
      <c r="A2165" s="175" t="s">
        <v>17261</v>
      </c>
      <c r="B2165" s="175" t="s">
        <v>20696</v>
      </c>
      <c r="C2165" s="175" t="s">
        <v>18805</v>
      </c>
      <c r="D2165" s="175" t="s">
        <v>12921</v>
      </c>
      <c r="E2165" s="175" t="s">
        <v>39</v>
      </c>
      <c r="F2165" s="175" t="s">
        <v>840</v>
      </c>
      <c r="H2165" s="175" t="s">
        <v>13008</v>
      </c>
    </row>
    <row r="2166" spans="1:8" s="175" customFormat="1" x14ac:dyDescent="0.2">
      <c r="A2166" s="175" t="s">
        <v>17261</v>
      </c>
      <c r="B2166" s="175" t="s">
        <v>20697</v>
      </c>
      <c r="C2166" s="175" t="s">
        <v>17767</v>
      </c>
      <c r="D2166" s="175" t="s">
        <v>12921</v>
      </c>
      <c r="E2166" s="175" t="s">
        <v>39</v>
      </c>
      <c r="F2166" s="175" t="s">
        <v>419</v>
      </c>
      <c r="H2166" s="175" t="s">
        <v>13012</v>
      </c>
    </row>
    <row r="2167" spans="1:8" s="175" customFormat="1" x14ac:dyDescent="0.2">
      <c r="A2167" s="175" t="s">
        <v>17261</v>
      </c>
      <c r="B2167" s="175" t="s">
        <v>20698</v>
      </c>
      <c r="C2167" s="175" t="s">
        <v>20699</v>
      </c>
      <c r="D2167" s="175" t="s">
        <v>12921</v>
      </c>
      <c r="E2167" s="175" t="s">
        <v>39</v>
      </c>
      <c r="F2167" s="175" t="s">
        <v>890</v>
      </c>
      <c r="H2167" s="175" t="s">
        <v>13016</v>
      </c>
    </row>
    <row r="2168" spans="1:8" s="175" customFormat="1" x14ac:dyDescent="0.2">
      <c r="A2168" s="175" t="s">
        <v>17261</v>
      </c>
      <c r="B2168" s="175" t="s">
        <v>20700</v>
      </c>
      <c r="C2168" s="175" t="s">
        <v>18094</v>
      </c>
      <c r="D2168" s="175" t="s">
        <v>12921</v>
      </c>
      <c r="E2168" s="175" t="s">
        <v>39</v>
      </c>
      <c r="F2168" s="175" t="s">
        <v>915</v>
      </c>
      <c r="H2168" s="175" t="s">
        <v>13020</v>
      </c>
    </row>
    <row r="2169" spans="1:8" s="175" customFormat="1" x14ac:dyDescent="0.2">
      <c r="A2169" s="175" t="s">
        <v>17261</v>
      </c>
      <c r="B2169" s="175" t="s">
        <v>20701</v>
      </c>
      <c r="C2169" s="175" t="s">
        <v>17484</v>
      </c>
      <c r="D2169" s="175" t="s">
        <v>12921</v>
      </c>
      <c r="E2169" s="175" t="s">
        <v>39</v>
      </c>
      <c r="F2169" s="175" t="s">
        <v>446</v>
      </c>
      <c r="H2169" s="175" t="s">
        <v>13024</v>
      </c>
    </row>
    <row r="2170" spans="1:8" s="175" customFormat="1" x14ac:dyDescent="0.2">
      <c r="A2170" s="175" t="s">
        <v>17261</v>
      </c>
      <c r="B2170" s="175" t="s">
        <v>20702</v>
      </c>
      <c r="C2170" s="175" t="s">
        <v>20703</v>
      </c>
      <c r="D2170" s="175" t="s">
        <v>12921</v>
      </c>
      <c r="E2170" s="175" t="s">
        <v>39</v>
      </c>
      <c r="F2170" s="175" t="s">
        <v>969</v>
      </c>
      <c r="H2170" s="175" t="s">
        <v>13028</v>
      </c>
    </row>
    <row r="2171" spans="1:8" s="175" customFormat="1" x14ac:dyDescent="0.2">
      <c r="A2171" s="175" t="s">
        <v>17261</v>
      </c>
      <c r="B2171" s="175" t="s">
        <v>20704</v>
      </c>
      <c r="C2171" s="175" t="s">
        <v>20705</v>
      </c>
      <c r="D2171" s="175" t="s">
        <v>12921</v>
      </c>
      <c r="E2171" s="175" t="s">
        <v>39</v>
      </c>
      <c r="F2171" s="175" t="s">
        <v>990</v>
      </c>
      <c r="H2171" s="175" t="s">
        <v>13032</v>
      </c>
    </row>
    <row r="2172" spans="1:8" s="175" customFormat="1" x14ac:dyDescent="0.2">
      <c r="A2172" s="175" t="s">
        <v>17261</v>
      </c>
      <c r="B2172" s="175" t="s">
        <v>20706</v>
      </c>
      <c r="C2172" s="175" t="s">
        <v>18826</v>
      </c>
      <c r="D2172" s="175" t="s">
        <v>12921</v>
      </c>
      <c r="E2172" s="175" t="s">
        <v>39</v>
      </c>
      <c r="F2172" s="175" t="s">
        <v>1014</v>
      </c>
      <c r="H2172" s="175" t="s">
        <v>13036</v>
      </c>
    </row>
    <row r="2173" spans="1:8" s="175" customFormat="1" x14ac:dyDescent="0.2">
      <c r="A2173" s="175" t="s">
        <v>17261</v>
      </c>
      <c r="B2173" s="175" t="s">
        <v>20707</v>
      </c>
      <c r="C2173" s="175" t="s">
        <v>18830</v>
      </c>
      <c r="D2173" s="175" t="s">
        <v>12921</v>
      </c>
      <c r="E2173" s="175" t="s">
        <v>39</v>
      </c>
      <c r="F2173" s="175" t="s">
        <v>1037</v>
      </c>
      <c r="H2173" s="175" t="s">
        <v>13040</v>
      </c>
    </row>
    <row r="2174" spans="1:8" s="175" customFormat="1" x14ac:dyDescent="0.2">
      <c r="A2174" s="175" t="s">
        <v>17261</v>
      </c>
      <c r="B2174" s="175" t="s">
        <v>20708</v>
      </c>
      <c r="C2174" s="175" t="s">
        <v>20709</v>
      </c>
      <c r="D2174" s="175" t="s">
        <v>12921</v>
      </c>
      <c r="E2174" s="175" t="s">
        <v>39</v>
      </c>
      <c r="F2174" s="175" t="s">
        <v>1060</v>
      </c>
      <c r="H2174" s="175" t="s">
        <v>13044</v>
      </c>
    </row>
    <row r="2175" spans="1:8" s="175" customFormat="1" x14ac:dyDescent="0.2">
      <c r="A2175" s="175" t="s">
        <v>17261</v>
      </c>
      <c r="B2175" s="175" t="s">
        <v>20710</v>
      </c>
      <c r="C2175" s="175" t="s">
        <v>17375</v>
      </c>
      <c r="D2175" s="175" t="s">
        <v>12921</v>
      </c>
      <c r="E2175" s="175" t="s">
        <v>39</v>
      </c>
      <c r="F2175" s="175" t="s">
        <v>609</v>
      </c>
      <c r="H2175" s="175" t="s">
        <v>13048</v>
      </c>
    </row>
    <row r="2176" spans="1:8" s="175" customFormat="1" x14ac:dyDescent="0.2">
      <c r="A2176" s="175" t="s">
        <v>17261</v>
      </c>
      <c r="B2176" s="175" t="s">
        <v>20711</v>
      </c>
      <c r="C2176" s="175" t="s">
        <v>17377</v>
      </c>
      <c r="D2176" s="175" t="s">
        <v>12921</v>
      </c>
      <c r="E2176" s="175" t="s">
        <v>39</v>
      </c>
      <c r="F2176" s="175" t="s">
        <v>648</v>
      </c>
      <c r="H2176" s="175" t="s">
        <v>13052</v>
      </c>
    </row>
    <row r="2177" spans="1:8" s="175" customFormat="1" x14ac:dyDescent="0.2">
      <c r="A2177" s="175" t="s">
        <v>17261</v>
      </c>
      <c r="B2177" s="175" t="s">
        <v>20712</v>
      </c>
      <c r="C2177" s="175" t="s">
        <v>20018</v>
      </c>
      <c r="D2177" s="175" t="s">
        <v>12921</v>
      </c>
      <c r="E2177" s="175" t="s">
        <v>39</v>
      </c>
      <c r="F2177" s="175" t="s">
        <v>1130</v>
      </c>
      <c r="H2177" s="175" t="s">
        <v>13056</v>
      </c>
    </row>
    <row r="2178" spans="1:8" s="175" customFormat="1" x14ac:dyDescent="0.2">
      <c r="A2178" s="175" t="s">
        <v>17261</v>
      </c>
      <c r="B2178" s="175" t="s">
        <v>20713</v>
      </c>
      <c r="C2178" s="175" t="s">
        <v>20714</v>
      </c>
      <c r="D2178" s="175" t="s">
        <v>12921</v>
      </c>
      <c r="E2178" s="175" t="s">
        <v>39</v>
      </c>
      <c r="F2178" s="175" t="s">
        <v>1151</v>
      </c>
      <c r="H2178" s="175" t="s">
        <v>13060</v>
      </c>
    </row>
    <row r="2179" spans="1:8" s="175" customFormat="1" x14ac:dyDescent="0.2">
      <c r="A2179" s="175" t="s">
        <v>17261</v>
      </c>
      <c r="B2179" s="175" t="s">
        <v>20715</v>
      </c>
      <c r="C2179" s="175" t="s">
        <v>20716</v>
      </c>
      <c r="D2179" s="175" t="s">
        <v>12921</v>
      </c>
      <c r="E2179" s="175" t="s">
        <v>39</v>
      </c>
      <c r="F2179" s="175" t="s">
        <v>1174</v>
      </c>
      <c r="H2179" s="175" t="s">
        <v>13064</v>
      </c>
    </row>
    <row r="2180" spans="1:8" s="175" customFormat="1" x14ac:dyDescent="0.2">
      <c r="A2180" s="175" t="s">
        <v>17261</v>
      </c>
      <c r="B2180" s="175" t="s">
        <v>20717</v>
      </c>
      <c r="C2180" s="175" t="s">
        <v>17781</v>
      </c>
      <c r="D2180" s="175" t="s">
        <v>12921</v>
      </c>
      <c r="E2180" s="175" t="s">
        <v>39</v>
      </c>
      <c r="F2180" s="175" t="s">
        <v>1048</v>
      </c>
      <c r="H2180" s="175" t="s">
        <v>13068</v>
      </c>
    </row>
    <row r="2181" spans="1:8" s="175" customFormat="1" x14ac:dyDescent="0.2">
      <c r="A2181" s="175" t="s">
        <v>17261</v>
      </c>
      <c r="B2181" s="175" t="s">
        <v>20718</v>
      </c>
      <c r="C2181" s="175" t="s">
        <v>20719</v>
      </c>
      <c r="D2181" s="175" t="s">
        <v>12921</v>
      </c>
      <c r="E2181" s="175" t="s">
        <v>39</v>
      </c>
      <c r="F2181" s="175" t="s">
        <v>1216</v>
      </c>
      <c r="H2181" s="175" t="s">
        <v>13072</v>
      </c>
    </row>
    <row r="2182" spans="1:8" s="175" customFormat="1" x14ac:dyDescent="0.2">
      <c r="A2182" s="175" t="s">
        <v>17261</v>
      </c>
      <c r="B2182" s="175" t="s">
        <v>20720</v>
      </c>
      <c r="C2182" s="175" t="s">
        <v>20721</v>
      </c>
      <c r="D2182" s="175" t="s">
        <v>12921</v>
      </c>
      <c r="E2182" s="175" t="s">
        <v>39</v>
      </c>
      <c r="F2182" s="175" t="s">
        <v>1240</v>
      </c>
      <c r="H2182" s="175" t="s">
        <v>13076</v>
      </c>
    </row>
    <row r="2183" spans="1:8" s="175" customFormat="1" x14ac:dyDescent="0.2">
      <c r="A2183" s="175" t="s">
        <v>17261</v>
      </c>
      <c r="B2183" s="175" t="s">
        <v>20722</v>
      </c>
      <c r="C2183" s="175" t="s">
        <v>17505</v>
      </c>
      <c r="D2183" s="175" t="s">
        <v>12921</v>
      </c>
      <c r="E2183" s="175" t="s">
        <v>39</v>
      </c>
      <c r="F2183" s="175" t="s">
        <v>365</v>
      </c>
      <c r="H2183" s="175" t="s">
        <v>13080</v>
      </c>
    </row>
    <row r="2184" spans="1:8" s="175" customFormat="1" x14ac:dyDescent="0.2">
      <c r="A2184" s="175" t="s">
        <v>17261</v>
      </c>
      <c r="B2184" s="175" t="s">
        <v>20723</v>
      </c>
      <c r="C2184" s="175" t="s">
        <v>17509</v>
      </c>
      <c r="D2184" s="175" t="s">
        <v>12921</v>
      </c>
      <c r="E2184" s="175" t="s">
        <v>39</v>
      </c>
      <c r="F2184" s="175" t="s">
        <v>849</v>
      </c>
      <c r="H2184" s="175" t="s">
        <v>13082</v>
      </c>
    </row>
    <row r="2185" spans="1:8" s="175" customFormat="1" x14ac:dyDescent="0.2">
      <c r="A2185" s="175" t="s">
        <v>17261</v>
      </c>
      <c r="B2185" s="175" t="s">
        <v>20724</v>
      </c>
      <c r="C2185" s="175" t="s">
        <v>20725</v>
      </c>
      <c r="D2185" s="175" t="s">
        <v>12921</v>
      </c>
      <c r="E2185" s="175" t="s">
        <v>39</v>
      </c>
      <c r="F2185" s="175" t="s">
        <v>1299</v>
      </c>
      <c r="H2185" s="175" t="s">
        <v>13086</v>
      </c>
    </row>
    <row r="2186" spans="1:8" s="175" customFormat="1" x14ac:dyDescent="0.2">
      <c r="A2186" s="175" t="s">
        <v>17261</v>
      </c>
      <c r="B2186" s="175" t="s">
        <v>20726</v>
      </c>
      <c r="C2186" s="175" t="s">
        <v>20727</v>
      </c>
      <c r="D2186" s="175" t="s">
        <v>12921</v>
      </c>
      <c r="E2186" s="175" t="s">
        <v>39</v>
      </c>
      <c r="F2186" s="175" t="s">
        <v>1319</v>
      </c>
      <c r="H2186" s="175" t="s">
        <v>13088</v>
      </c>
    </row>
    <row r="2187" spans="1:8" s="175" customFormat="1" x14ac:dyDescent="0.2">
      <c r="A2187" s="175" t="s">
        <v>17261</v>
      </c>
      <c r="B2187" s="175" t="s">
        <v>20728</v>
      </c>
      <c r="C2187" s="175" t="s">
        <v>20729</v>
      </c>
      <c r="D2187" s="175" t="s">
        <v>12921</v>
      </c>
      <c r="E2187" s="175" t="s">
        <v>39</v>
      </c>
      <c r="F2187" s="175" t="s">
        <v>1335</v>
      </c>
      <c r="H2187" s="175" t="s">
        <v>13092</v>
      </c>
    </row>
    <row r="2188" spans="1:8" s="175" customFormat="1" x14ac:dyDescent="0.2">
      <c r="A2188" s="175" t="s">
        <v>17261</v>
      </c>
      <c r="B2188" s="175" t="s">
        <v>20730</v>
      </c>
      <c r="C2188" s="175" t="s">
        <v>18143</v>
      </c>
      <c r="D2188" s="175" t="s">
        <v>12921</v>
      </c>
      <c r="E2188" s="175" t="s">
        <v>39</v>
      </c>
      <c r="F2188" s="175" t="s">
        <v>914</v>
      </c>
      <c r="H2188" s="175" t="s">
        <v>13096</v>
      </c>
    </row>
    <row r="2189" spans="1:8" s="175" customFormat="1" x14ac:dyDescent="0.2">
      <c r="A2189" s="175" t="s">
        <v>17261</v>
      </c>
      <c r="B2189" s="175" t="s">
        <v>20731</v>
      </c>
      <c r="C2189" s="175" t="s">
        <v>20732</v>
      </c>
      <c r="D2189" s="175" t="s">
        <v>12921</v>
      </c>
      <c r="E2189" s="175" t="s">
        <v>39</v>
      </c>
      <c r="F2189" s="175" t="s">
        <v>1377</v>
      </c>
      <c r="H2189" s="175" t="s">
        <v>13100</v>
      </c>
    </row>
    <row r="2190" spans="1:8" s="175" customFormat="1" x14ac:dyDescent="0.2">
      <c r="A2190" s="175" t="s">
        <v>17261</v>
      </c>
      <c r="B2190" s="175" t="s">
        <v>20733</v>
      </c>
      <c r="C2190" s="175" t="s">
        <v>17399</v>
      </c>
      <c r="D2190" s="175" t="s">
        <v>12921</v>
      </c>
      <c r="E2190" s="175" t="s">
        <v>39</v>
      </c>
      <c r="F2190" s="175" t="s">
        <v>924</v>
      </c>
      <c r="H2190" s="175" t="s">
        <v>13104</v>
      </c>
    </row>
    <row r="2191" spans="1:8" s="175" customFormat="1" x14ac:dyDescent="0.2">
      <c r="A2191" s="175" t="s">
        <v>17261</v>
      </c>
      <c r="B2191" s="175" t="s">
        <v>20734</v>
      </c>
      <c r="C2191" s="175" t="s">
        <v>20735</v>
      </c>
      <c r="D2191" s="175" t="s">
        <v>12921</v>
      </c>
      <c r="E2191" s="175" t="s">
        <v>39</v>
      </c>
      <c r="F2191" s="175" t="s">
        <v>1412</v>
      </c>
      <c r="H2191" s="175" t="s">
        <v>13108</v>
      </c>
    </row>
    <row r="2192" spans="1:8" s="175" customFormat="1" x14ac:dyDescent="0.2">
      <c r="A2192" s="175" t="s">
        <v>17261</v>
      </c>
      <c r="B2192" s="175" t="s">
        <v>20736</v>
      </c>
      <c r="C2192" s="175" t="s">
        <v>18156</v>
      </c>
      <c r="D2192" s="175" t="s">
        <v>12921</v>
      </c>
      <c r="E2192" s="175" t="s">
        <v>39</v>
      </c>
      <c r="F2192" s="175" t="s">
        <v>1435</v>
      </c>
      <c r="H2192" s="175" t="s">
        <v>13112</v>
      </c>
    </row>
    <row r="2193" spans="1:8" s="175" customFormat="1" x14ac:dyDescent="0.2">
      <c r="A2193" s="175" t="s">
        <v>17261</v>
      </c>
      <c r="B2193" s="175" t="s">
        <v>20737</v>
      </c>
      <c r="C2193" s="175" t="s">
        <v>20738</v>
      </c>
      <c r="D2193" s="175" t="s">
        <v>12921</v>
      </c>
      <c r="E2193" s="175" t="s">
        <v>39</v>
      </c>
      <c r="F2193" s="175" t="s">
        <v>1453</v>
      </c>
      <c r="H2193" s="175" t="s">
        <v>13116</v>
      </c>
    </row>
    <row r="2194" spans="1:8" s="175" customFormat="1" x14ac:dyDescent="0.2">
      <c r="A2194" s="175" t="s">
        <v>17261</v>
      </c>
      <c r="B2194" s="175" t="s">
        <v>20739</v>
      </c>
      <c r="C2194" s="175" t="s">
        <v>18710</v>
      </c>
      <c r="D2194" s="175" t="s">
        <v>12921</v>
      </c>
      <c r="E2194" s="175" t="s">
        <v>39</v>
      </c>
      <c r="F2194" s="175" t="s">
        <v>1474</v>
      </c>
      <c r="H2194" s="175" t="s">
        <v>13120</v>
      </c>
    </row>
    <row r="2195" spans="1:8" s="175" customFormat="1" x14ac:dyDescent="0.2">
      <c r="A2195" s="175" t="s">
        <v>17261</v>
      </c>
      <c r="B2195" s="175" t="s">
        <v>20740</v>
      </c>
      <c r="C2195" s="175" t="s">
        <v>20741</v>
      </c>
      <c r="D2195" s="175" t="s">
        <v>12921</v>
      </c>
      <c r="E2195" s="175" t="s">
        <v>39</v>
      </c>
      <c r="F2195" s="175" t="s">
        <v>1492</v>
      </c>
      <c r="H2195" s="175" t="s">
        <v>13124</v>
      </c>
    </row>
    <row r="2196" spans="1:8" s="175" customFormat="1" x14ac:dyDescent="0.2">
      <c r="A2196" s="175" t="s">
        <v>17261</v>
      </c>
      <c r="B2196" s="175" t="s">
        <v>20742</v>
      </c>
      <c r="C2196" s="175" t="s">
        <v>20743</v>
      </c>
      <c r="D2196" s="175" t="s">
        <v>12921</v>
      </c>
      <c r="E2196" s="175" t="s">
        <v>39</v>
      </c>
      <c r="F2196" s="175" t="s">
        <v>1512</v>
      </c>
      <c r="H2196" s="175" t="s">
        <v>13128</v>
      </c>
    </row>
    <row r="2197" spans="1:8" s="175" customFormat="1" x14ac:dyDescent="0.2">
      <c r="A2197" s="175" t="s">
        <v>17261</v>
      </c>
      <c r="B2197" s="175" t="s">
        <v>20744</v>
      </c>
      <c r="C2197" s="175" t="s">
        <v>39</v>
      </c>
      <c r="D2197" s="175" t="s">
        <v>12921</v>
      </c>
      <c r="E2197" s="175" t="s">
        <v>39</v>
      </c>
      <c r="F2197" s="175" t="s">
        <v>1532</v>
      </c>
      <c r="H2197" s="175" t="s">
        <v>13130</v>
      </c>
    </row>
    <row r="2198" spans="1:8" s="175" customFormat="1" x14ac:dyDescent="0.2">
      <c r="A2198" s="175" t="s">
        <v>17261</v>
      </c>
      <c r="B2198" s="175" t="s">
        <v>20745</v>
      </c>
      <c r="C2198" s="175" t="s">
        <v>20746</v>
      </c>
      <c r="D2198" s="175" t="s">
        <v>12921</v>
      </c>
      <c r="E2198" s="175" t="s">
        <v>39</v>
      </c>
      <c r="F2198" s="175" t="s">
        <v>1551</v>
      </c>
      <c r="H2198" s="175" t="s">
        <v>13134</v>
      </c>
    </row>
    <row r="2199" spans="1:8" s="175" customFormat="1" x14ac:dyDescent="0.2">
      <c r="A2199" s="175" t="s">
        <v>17261</v>
      </c>
      <c r="B2199" s="175" t="s">
        <v>20747</v>
      </c>
      <c r="C2199" s="175" t="s">
        <v>18875</v>
      </c>
      <c r="D2199" s="175" t="s">
        <v>12921</v>
      </c>
      <c r="E2199" s="175" t="s">
        <v>39</v>
      </c>
      <c r="F2199" s="175" t="s">
        <v>1563</v>
      </c>
      <c r="H2199" s="175" t="s">
        <v>13136</v>
      </c>
    </row>
    <row r="2200" spans="1:8" s="175" customFormat="1" x14ac:dyDescent="0.2">
      <c r="A2200" s="175" t="s">
        <v>17261</v>
      </c>
      <c r="B2200" s="175" t="s">
        <v>20748</v>
      </c>
      <c r="C2200" s="175" t="s">
        <v>18879</v>
      </c>
      <c r="D2200" s="175" t="s">
        <v>12921</v>
      </c>
      <c r="E2200" s="175" t="s">
        <v>39</v>
      </c>
      <c r="F2200" s="175" t="s">
        <v>1577</v>
      </c>
      <c r="H2200" s="175" t="s">
        <v>13140</v>
      </c>
    </row>
    <row r="2201" spans="1:8" s="175" customFormat="1" x14ac:dyDescent="0.2">
      <c r="A2201" s="175" t="s">
        <v>17261</v>
      </c>
      <c r="B2201" s="175" t="s">
        <v>20749</v>
      </c>
      <c r="C2201" s="175" t="s">
        <v>18881</v>
      </c>
      <c r="D2201" s="175" t="s">
        <v>12921</v>
      </c>
      <c r="E2201" s="175" t="s">
        <v>39</v>
      </c>
      <c r="F2201" s="175" t="s">
        <v>1593</v>
      </c>
      <c r="H2201" s="175" t="s">
        <v>13144</v>
      </c>
    </row>
    <row r="2202" spans="1:8" s="175" customFormat="1" x14ac:dyDescent="0.2">
      <c r="A2202" s="175" t="s">
        <v>17261</v>
      </c>
      <c r="B2202" s="175" t="s">
        <v>20750</v>
      </c>
      <c r="C2202" s="175" t="s">
        <v>20751</v>
      </c>
      <c r="D2202" s="175" t="s">
        <v>12921</v>
      </c>
      <c r="E2202" s="175" t="s">
        <v>39</v>
      </c>
      <c r="F2202" s="175" t="s">
        <v>1608</v>
      </c>
      <c r="H2202" s="175" t="s">
        <v>13148</v>
      </c>
    </row>
    <row r="2203" spans="1:8" s="175" customFormat="1" x14ac:dyDescent="0.2">
      <c r="A2203" s="175" t="s">
        <v>17261</v>
      </c>
      <c r="B2203" s="175" t="s">
        <v>20752</v>
      </c>
      <c r="C2203" s="175" t="s">
        <v>20753</v>
      </c>
      <c r="D2203" s="175" t="s">
        <v>12921</v>
      </c>
      <c r="E2203" s="175" t="s">
        <v>39</v>
      </c>
      <c r="F2203" s="175" t="s">
        <v>1623</v>
      </c>
      <c r="H2203" s="175" t="s">
        <v>13152</v>
      </c>
    </row>
    <row r="2204" spans="1:8" s="175" customFormat="1" x14ac:dyDescent="0.2">
      <c r="A2204" s="175" t="s">
        <v>17261</v>
      </c>
      <c r="B2204" s="175" t="s">
        <v>20754</v>
      </c>
      <c r="C2204" s="175" t="s">
        <v>19803</v>
      </c>
      <c r="D2204" s="175" t="s">
        <v>12921</v>
      </c>
      <c r="E2204" s="175" t="s">
        <v>39</v>
      </c>
      <c r="F2204" s="175" t="s">
        <v>1575</v>
      </c>
      <c r="H2204" s="175" t="s">
        <v>13156</v>
      </c>
    </row>
    <row r="2205" spans="1:8" s="175" customFormat="1" x14ac:dyDescent="0.2">
      <c r="A2205" s="175" t="s">
        <v>17261</v>
      </c>
      <c r="B2205" s="175" t="s">
        <v>20755</v>
      </c>
      <c r="C2205" s="175" t="s">
        <v>18884</v>
      </c>
      <c r="D2205" s="175" t="s">
        <v>12921</v>
      </c>
      <c r="E2205" s="175" t="s">
        <v>39</v>
      </c>
      <c r="F2205" s="175" t="s">
        <v>1658</v>
      </c>
      <c r="H2205" s="175" t="s">
        <v>13160</v>
      </c>
    </row>
    <row r="2206" spans="1:8" s="175" customFormat="1" x14ac:dyDescent="0.2">
      <c r="A2206" s="175" t="s">
        <v>17261</v>
      </c>
      <c r="B2206" s="175" t="s">
        <v>20756</v>
      </c>
      <c r="C2206" s="175" t="s">
        <v>20757</v>
      </c>
      <c r="D2206" s="175" t="s">
        <v>12921</v>
      </c>
      <c r="E2206" s="175" t="s">
        <v>39</v>
      </c>
      <c r="F2206" s="175" t="s">
        <v>1674</v>
      </c>
      <c r="H2206" s="175" t="s">
        <v>13164</v>
      </c>
    </row>
    <row r="2207" spans="1:8" s="175" customFormat="1" x14ac:dyDescent="0.2">
      <c r="A2207" s="175" t="s">
        <v>17261</v>
      </c>
      <c r="B2207" s="175" t="s">
        <v>20758</v>
      </c>
      <c r="C2207" s="175" t="s">
        <v>20759</v>
      </c>
      <c r="D2207" s="175" t="s">
        <v>12921</v>
      </c>
      <c r="E2207" s="175" t="s">
        <v>39</v>
      </c>
      <c r="F2207" s="175" t="s">
        <v>1690</v>
      </c>
      <c r="H2207" s="175" t="s">
        <v>13168</v>
      </c>
    </row>
    <row r="2208" spans="1:8" s="175" customFormat="1" x14ac:dyDescent="0.2">
      <c r="A2208" s="175" t="s">
        <v>17261</v>
      </c>
      <c r="B2208" s="175" t="s">
        <v>20760</v>
      </c>
      <c r="C2208" s="175" t="s">
        <v>20761</v>
      </c>
      <c r="D2208" s="175" t="s">
        <v>12921</v>
      </c>
      <c r="E2208" s="175" t="s">
        <v>39</v>
      </c>
      <c r="F2208" s="175" t="s">
        <v>1705</v>
      </c>
      <c r="H2208" s="175" t="s">
        <v>13170</v>
      </c>
    </row>
    <row r="2209" spans="1:8" s="175" customFormat="1" x14ac:dyDescent="0.2">
      <c r="A2209" s="175" t="s">
        <v>17261</v>
      </c>
      <c r="B2209" s="175" t="s">
        <v>20762</v>
      </c>
      <c r="C2209" s="175" t="s">
        <v>17968</v>
      </c>
      <c r="D2209" s="175" t="s">
        <v>12921</v>
      </c>
      <c r="E2209" s="175" t="s">
        <v>39</v>
      </c>
      <c r="F2209" s="175" t="s">
        <v>1586</v>
      </c>
      <c r="H2209" s="175" t="s">
        <v>13174</v>
      </c>
    </row>
    <row r="2210" spans="1:8" s="175" customFormat="1" x14ac:dyDescent="0.2">
      <c r="A2210" s="175" t="s">
        <v>17261</v>
      </c>
      <c r="B2210" s="175" t="s">
        <v>20763</v>
      </c>
      <c r="C2210" s="175" t="s">
        <v>20764</v>
      </c>
      <c r="D2210" s="175" t="s">
        <v>12921</v>
      </c>
      <c r="E2210" s="175" t="s">
        <v>39</v>
      </c>
      <c r="F2210" s="175" t="s">
        <v>1731</v>
      </c>
      <c r="H2210" s="175" t="s">
        <v>13176</v>
      </c>
    </row>
    <row r="2211" spans="1:8" s="175" customFormat="1" x14ac:dyDescent="0.2">
      <c r="A2211" s="175" t="s">
        <v>17261</v>
      </c>
      <c r="B2211" s="175" t="s">
        <v>20765</v>
      </c>
      <c r="C2211" s="175" t="s">
        <v>18192</v>
      </c>
      <c r="D2211" s="175" t="s">
        <v>12921</v>
      </c>
      <c r="E2211" s="175" t="s">
        <v>39</v>
      </c>
      <c r="F2211" s="175" t="s">
        <v>1743</v>
      </c>
      <c r="H2211" s="175" t="s">
        <v>13180</v>
      </c>
    </row>
    <row r="2212" spans="1:8" s="175" customFormat="1" x14ac:dyDescent="0.2">
      <c r="A2212" s="175" t="s">
        <v>17261</v>
      </c>
      <c r="B2212" s="175" t="s">
        <v>20766</v>
      </c>
      <c r="C2212" s="175" t="s">
        <v>47</v>
      </c>
      <c r="D2212" s="175" t="s">
        <v>12921</v>
      </c>
      <c r="E2212" s="175" t="s">
        <v>39</v>
      </c>
      <c r="F2212" s="175" t="s">
        <v>1754</v>
      </c>
      <c r="H2212" s="175" t="s">
        <v>13184</v>
      </c>
    </row>
    <row r="2213" spans="1:8" s="175" customFormat="1" x14ac:dyDescent="0.2">
      <c r="A2213" s="175" t="s">
        <v>17261</v>
      </c>
      <c r="B2213" s="175" t="s">
        <v>20767</v>
      </c>
      <c r="C2213" s="175" t="s">
        <v>20768</v>
      </c>
      <c r="D2213" s="175" t="s">
        <v>12921</v>
      </c>
      <c r="E2213" s="175" t="s">
        <v>39</v>
      </c>
      <c r="F2213" s="175" t="s">
        <v>1770</v>
      </c>
      <c r="H2213" s="175" t="s">
        <v>13188</v>
      </c>
    </row>
    <row r="2214" spans="1:8" s="175" customFormat="1" x14ac:dyDescent="0.2">
      <c r="A2214" s="175" t="s">
        <v>17261</v>
      </c>
      <c r="B2214" s="175" t="s">
        <v>20769</v>
      </c>
      <c r="C2214" s="175" t="s">
        <v>20770</v>
      </c>
      <c r="D2214" s="175" t="s">
        <v>12921</v>
      </c>
      <c r="E2214" s="175" t="s">
        <v>39</v>
      </c>
      <c r="F2214" s="175" t="s">
        <v>1783</v>
      </c>
      <c r="H2214" s="175" t="s">
        <v>13190</v>
      </c>
    </row>
    <row r="2215" spans="1:8" s="175" customFormat="1" x14ac:dyDescent="0.2">
      <c r="A2215" s="175" t="s">
        <v>17261</v>
      </c>
      <c r="B2215" s="175" t="s">
        <v>20771</v>
      </c>
      <c r="C2215" s="175" t="s">
        <v>20772</v>
      </c>
      <c r="D2215" s="175" t="s">
        <v>12921</v>
      </c>
      <c r="E2215" s="175" t="s">
        <v>39</v>
      </c>
      <c r="F2215" s="175" t="s">
        <v>1796</v>
      </c>
      <c r="H2215" s="175" t="s">
        <v>13192</v>
      </c>
    </row>
    <row r="2216" spans="1:8" s="175" customFormat="1" x14ac:dyDescent="0.2">
      <c r="A2216" s="175" t="s">
        <v>17261</v>
      </c>
      <c r="B2216" s="175" t="s">
        <v>20773</v>
      </c>
      <c r="C2216" s="175" t="s">
        <v>52</v>
      </c>
      <c r="D2216" s="175" t="s">
        <v>12921</v>
      </c>
      <c r="E2216" s="175" t="s">
        <v>39</v>
      </c>
      <c r="F2216" s="175" t="s">
        <v>271</v>
      </c>
      <c r="H2216" s="175" t="s">
        <v>13196</v>
      </c>
    </row>
    <row r="2217" spans="1:8" s="175" customFormat="1" x14ac:dyDescent="0.2">
      <c r="A2217" s="175" t="s">
        <v>17261</v>
      </c>
      <c r="B2217" s="175" t="s">
        <v>20774</v>
      </c>
      <c r="C2217" s="175" t="s">
        <v>20775</v>
      </c>
      <c r="D2217" s="175" t="s">
        <v>12921</v>
      </c>
      <c r="E2217" s="175" t="s">
        <v>39</v>
      </c>
      <c r="F2217" s="175" t="s">
        <v>1817</v>
      </c>
      <c r="H2217" s="175" t="s">
        <v>13200</v>
      </c>
    </row>
    <row r="2218" spans="1:8" s="175" customFormat="1" x14ac:dyDescent="0.2">
      <c r="A2218" s="175" t="s">
        <v>17261</v>
      </c>
      <c r="B2218" s="175" t="s">
        <v>20776</v>
      </c>
      <c r="C2218" s="175" t="s">
        <v>20777</v>
      </c>
      <c r="D2218" s="175" t="s">
        <v>12921</v>
      </c>
      <c r="E2218" s="175" t="s">
        <v>39</v>
      </c>
      <c r="F2218" s="175" t="s">
        <v>1825</v>
      </c>
      <c r="H2218" s="175" t="s">
        <v>13204</v>
      </c>
    </row>
    <row r="2219" spans="1:8" s="175" customFormat="1" x14ac:dyDescent="0.2">
      <c r="A2219" s="175" t="s">
        <v>17261</v>
      </c>
      <c r="B2219" s="175" t="s">
        <v>20778</v>
      </c>
      <c r="C2219" s="175" t="s">
        <v>20779</v>
      </c>
      <c r="D2219" s="175" t="s">
        <v>12921</v>
      </c>
      <c r="E2219" s="175" t="s">
        <v>39</v>
      </c>
      <c r="F2219" s="175" t="s">
        <v>1835</v>
      </c>
      <c r="H2219" s="175" t="s">
        <v>13208</v>
      </c>
    </row>
    <row r="2220" spans="1:8" s="175" customFormat="1" x14ac:dyDescent="0.2">
      <c r="A2220" s="175" t="s">
        <v>17261</v>
      </c>
      <c r="B2220" s="175" t="s">
        <v>20780</v>
      </c>
      <c r="C2220" s="175" t="s">
        <v>17867</v>
      </c>
      <c r="D2220" s="175" t="s">
        <v>13213</v>
      </c>
      <c r="E2220" s="175" t="s">
        <v>40</v>
      </c>
      <c r="F2220" s="175" t="s">
        <v>87</v>
      </c>
      <c r="H2220" s="175" t="s">
        <v>13214</v>
      </c>
    </row>
    <row r="2221" spans="1:8" s="175" customFormat="1" x14ac:dyDescent="0.2">
      <c r="A2221" s="175" t="s">
        <v>17261</v>
      </c>
      <c r="B2221" s="175" t="s">
        <v>20781</v>
      </c>
      <c r="C2221" s="175" t="s">
        <v>17443</v>
      </c>
      <c r="D2221" s="175" t="s">
        <v>13213</v>
      </c>
      <c r="E2221" s="175" t="s">
        <v>40</v>
      </c>
      <c r="F2221" s="175" t="s">
        <v>129</v>
      </c>
      <c r="H2221" s="175" t="s">
        <v>13218</v>
      </c>
    </row>
    <row r="2222" spans="1:8" s="175" customFormat="1" x14ac:dyDescent="0.2">
      <c r="A2222" s="175" t="s">
        <v>17261</v>
      </c>
      <c r="B2222" s="175" t="s">
        <v>20782</v>
      </c>
      <c r="C2222" s="175" t="s">
        <v>20783</v>
      </c>
      <c r="D2222" s="175" t="s">
        <v>13213</v>
      </c>
      <c r="E2222" s="175" t="s">
        <v>40</v>
      </c>
      <c r="F2222" s="175" t="s">
        <v>178</v>
      </c>
      <c r="H2222" s="175" t="s">
        <v>13222</v>
      </c>
    </row>
    <row r="2223" spans="1:8" s="175" customFormat="1" x14ac:dyDescent="0.2">
      <c r="A2223" s="175" t="s">
        <v>17261</v>
      </c>
      <c r="B2223" s="175" t="s">
        <v>20784</v>
      </c>
      <c r="C2223" s="175" t="s">
        <v>20785</v>
      </c>
      <c r="D2223" s="175" t="s">
        <v>13213</v>
      </c>
      <c r="E2223" s="175" t="s">
        <v>40</v>
      </c>
      <c r="F2223" s="175" t="s">
        <v>225</v>
      </c>
      <c r="H2223" s="175" t="s">
        <v>13226</v>
      </c>
    </row>
    <row r="2224" spans="1:8" s="175" customFormat="1" x14ac:dyDescent="0.2">
      <c r="A2224" s="175" t="s">
        <v>17261</v>
      </c>
      <c r="B2224" s="175" t="s">
        <v>20786</v>
      </c>
      <c r="C2224" s="175" t="s">
        <v>17460</v>
      </c>
      <c r="D2224" s="175" t="s">
        <v>13213</v>
      </c>
      <c r="E2224" s="175" t="s">
        <v>40</v>
      </c>
      <c r="F2224" s="175" t="s">
        <v>269</v>
      </c>
      <c r="H2224" s="175" t="s">
        <v>13228</v>
      </c>
    </row>
    <row r="2225" spans="1:8" s="175" customFormat="1" x14ac:dyDescent="0.2">
      <c r="A2225" s="175" t="s">
        <v>17261</v>
      </c>
      <c r="B2225" s="175" t="s">
        <v>20787</v>
      </c>
      <c r="C2225" s="175" t="s">
        <v>20321</v>
      </c>
      <c r="D2225" s="175" t="s">
        <v>13213</v>
      </c>
      <c r="E2225" s="175" t="s">
        <v>40</v>
      </c>
      <c r="F2225" s="175" t="s">
        <v>217</v>
      </c>
      <c r="H2225" s="175" t="s">
        <v>13232</v>
      </c>
    </row>
    <row r="2226" spans="1:8" s="175" customFormat="1" x14ac:dyDescent="0.2">
      <c r="A2226" s="175" t="s">
        <v>17261</v>
      </c>
      <c r="B2226" s="175" t="s">
        <v>20788</v>
      </c>
      <c r="C2226" s="175" t="s">
        <v>20789</v>
      </c>
      <c r="D2226" s="175" t="s">
        <v>13213</v>
      </c>
      <c r="E2226" s="175" t="s">
        <v>40</v>
      </c>
      <c r="F2226" s="175" t="s">
        <v>315</v>
      </c>
      <c r="H2226" s="175" t="s">
        <v>13236</v>
      </c>
    </row>
    <row r="2227" spans="1:8" s="175" customFormat="1" x14ac:dyDescent="0.2">
      <c r="A2227" s="175" t="s">
        <v>17261</v>
      </c>
      <c r="B2227" s="175" t="s">
        <v>20790</v>
      </c>
      <c r="C2227" s="175" t="s">
        <v>20373</v>
      </c>
      <c r="D2227" s="175" t="s">
        <v>13213</v>
      </c>
      <c r="E2227" s="175" t="s">
        <v>40</v>
      </c>
      <c r="F2227" s="175" t="s">
        <v>303</v>
      </c>
      <c r="H2227" s="175" t="s">
        <v>13240</v>
      </c>
    </row>
    <row r="2228" spans="1:8" s="175" customFormat="1" x14ac:dyDescent="0.2">
      <c r="A2228" s="175" t="s">
        <v>17261</v>
      </c>
      <c r="B2228" s="175" t="s">
        <v>20791</v>
      </c>
      <c r="C2228" s="175" t="s">
        <v>20792</v>
      </c>
      <c r="D2228" s="175" t="s">
        <v>13213</v>
      </c>
      <c r="E2228" s="175" t="s">
        <v>40</v>
      </c>
      <c r="F2228" s="175" t="s">
        <v>415</v>
      </c>
      <c r="H2228" s="175" t="s">
        <v>13244</v>
      </c>
    </row>
    <row r="2229" spans="1:8" s="175" customFormat="1" x14ac:dyDescent="0.2">
      <c r="A2229" s="175" t="s">
        <v>17261</v>
      </c>
      <c r="B2229" s="175" t="s">
        <v>20793</v>
      </c>
      <c r="C2229" s="175" t="s">
        <v>17757</v>
      </c>
      <c r="D2229" s="175" t="s">
        <v>13213</v>
      </c>
      <c r="E2229" s="175" t="s">
        <v>40</v>
      </c>
      <c r="F2229" s="175" t="s">
        <v>169</v>
      </c>
      <c r="H2229" s="175" t="s">
        <v>13248</v>
      </c>
    </row>
    <row r="2230" spans="1:8" s="175" customFormat="1" x14ac:dyDescent="0.2">
      <c r="A2230" s="175" t="s">
        <v>17261</v>
      </c>
      <c r="B2230" s="175" t="s">
        <v>20794</v>
      </c>
      <c r="C2230" s="175" t="s">
        <v>20795</v>
      </c>
      <c r="D2230" s="175" t="s">
        <v>13213</v>
      </c>
      <c r="E2230" s="175" t="s">
        <v>40</v>
      </c>
      <c r="F2230" s="175" t="s">
        <v>482</v>
      </c>
      <c r="H2230" s="175" t="s">
        <v>13252</v>
      </c>
    </row>
    <row r="2231" spans="1:8" s="175" customFormat="1" x14ac:dyDescent="0.2">
      <c r="A2231" s="175" t="s">
        <v>17261</v>
      </c>
      <c r="B2231" s="175" t="s">
        <v>20796</v>
      </c>
      <c r="C2231" s="175" t="s">
        <v>17484</v>
      </c>
      <c r="D2231" s="175" t="s">
        <v>13213</v>
      </c>
      <c r="E2231" s="175" t="s">
        <v>40</v>
      </c>
      <c r="F2231" s="175" t="s">
        <v>446</v>
      </c>
      <c r="H2231" s="175" t="s">
        <v>13256</v>
      </c>
    </row>
    <row r="2232" spans="1:8" s="175" customFormat="1" x14ac:dyDescent="0.2">
      <c r="A2232" s="175" t="s">
        <v>17261</v>
      </c>
      <c r="B2232" s="175" t="s">
        <v>20797</v>
      </c>
      <c r="C2232" s="175" t="s">
        <v>20798</v>
      </c>
      <c r="D2232" s="175" t="s">
        <v>13213</v>
      </c>
      <c r="E2232" s="175" t="s">
        <v>40</v>
      </c>
      <c r="F2232" s="175" t="s">
        <v>545</v>
      </c>
      <c r="H2232" s="175" t="s">
        <v>13260</v>
      </c>
    </row>
    <row r="2233" spans="1:8" s="175" customFormat="1" x14ac:dyDescent="0.2">
      <c r="A2233" s="175" t="s">
        <v>17261</v>
      </c>
      <c r="B2233" s="175" t="s">
        <v>20799</v>
      </c>
      <c r="C2233" s="175" t="s">
        <v>20800</v>
      </c>
      <c r="D2233" s="175" t="s">
        <v>13213</v>
      </c>
      <c r="E2233" s="175" t="s">
        <v>40</v>
      </c>
      <c r="F2233" s="175" t="s">
        <v>575</v>
      </c>
      <c r="H2233" s="175" t="s">
        <v>13264</v>
      </c>
    </row>
    <row r="2234" spans="1:8" s="175" customFormat="1" x14ac:dyDescent="0.2">
      <c r="A2234" s="175" t="s">
        <v>17261</v>
      </c>
      <c r="B2234" s="175" t="s">
        <v>20801</v>
      </c>
      <c r="C2234" s="175" t="s">
        <v>17375</v>
      </c>
      <c r="D2234" s="175" t="s">
        <v>13213</v>
      </c>
      <c r="E2234" s="175" t="s">
        <v>40</v>
      </c>
      <c r="F2234" s="175" t="s">
        <v>609</v>
      </c>
      <c r="H2234" s="175" t="s">
        <v>13268</v>
      </c>
    </row>
    <row r="2235" spans="1:8" s="175" customFormat="1" x14ac:dyDescent="0.2">
      <c r="A2235" s="175" t="s">
        <v>17261</v>
      </c>
      <c r="B2235" s="175" t="s">
        <v>20802</v>
      </c>
      <c r="C2235" s="175" t="s">
        <v>17377</v>
      </c>
      <c r="D2235" s="175" t="s">
        <v>13213</v>
      </c>
      <c r="E2235" s="175" t="s">
        <v>40</v>
      </c>
      <c r="F2235" s="175" t="s">
        <v>648</v>
      </c>
      <c r="H2235" s="175" t="s">
        <v>13272</v>
      </c>
    </row>
    <row r="2236" spans="1:8" s="175" customFormat="1" x14ac:dyDescent="0.2">
      <c r="A2236" s="175" t="s">
        <v>17261</v>
      </c>
      <c r="B2236" s="175" t="s">
        <v>20803</v>
      </c>
      <c r="C2236" s="175" t="s">
        <v>20804</v>
      </c>
      <c r="D2236" s="175" t="s">
        <v>13213</v>
      </c>
      <c r="E2236" s="175" t="s">
        <v>40</v>
      </c>
      <c r="F2236" s="175" t="s">
        <v>674</v>
      </c>
      <c r="H2236" s="175" t="s">
        <v>13276</v>
      </c>
    </row>
    <row r="2237" spans="1:8" s="175" customFormat="1" x14ac:dyDescent="0.2">
      <c r="A2237" s="175" t="s">
        <v>17261</v>
      </c>
      <c r="B2237" s="175" t="s">
        <v>20805</v>
      </c>
      <c r="C2237" s="175" t="s">
        <v>20806</v>
      </c>
      <c r="D2237" s="175" t="s">
        <v>13213</v>
      </c>
      <c r="E2237" s="175" t="s">
        <v>40</v>
      </c>
      <c r="F2237" s="175" t="s">
        <v>707</v>
      </c>
      <c r="H2237" s="175" t="s">
        <v>13280</v>
      </c>
    </row>
    <row r="2238" spans="1:8" s="175" customFormat="1" x14ac:dyDescent="0.2">
      <c r="A2238" s="175" t="s">
        <v>17261</v>
      </c>
      <c r="B2238" s="175" t="s">
        <v>20807</v>
      </c>
      <c r="C2238" s="175" t="s">
        <v>17639</v>
      </c>
      <c r="D2238" s="175" t="s">
        <v>13213</v>
      </c>
      <c r="E2238" s="175" t="s">
        <v>40</v>
      </c>
      <c r="F2238" s="175" t="s">
        <v>660</v>
      </c>
      <c r="H2238" s="175" t="s">
        <v>13284</v>
      </c>
    </row>
    <row r="2239" spans="1:8" s="175" customFormat="1" x14ac:dyDescent="0.2">
      <c r="A2239" s="175" t="s">
        <v>17261</v>
      </c>
      <c r="B2239" s="175" t="s">
        <v>20808</v>
      </c>
      <c r="C2239" s="175" t="s">
        <v>18846</v>
      </c>
      <c r="D2239" s="175" t="s">
        <v>13213</v>
      </c>
      <c r="E2239" s="175" t="s">
        <v>40</v>
      </c>
      <c r="F2239" s="175" t="s">
        <v>761</v>
      </c>
      <c r="H2239" s="175" t="s">
        <v>13288</v>
      </c>
    </row>
    <row r="2240" spans="1:8" s="175" customFormat="1" x14ac:dyDescent="0.2">
      <c r="A2240" s="175" t="s">
        <v>17261</v>
      </c>
      <c r="B2240" s="175" t="s">
        <v>20809</v>
      </c>
      <c r="C2240" s="175" t="s">
        <v>17505</v>
      </c>
      <c r="D2240" s="175" t="s">
        <v>13213</v>
      </c>
      <c r="E2240" s="175" t="s">
        <v>40</v>
      </c>
      <c r="F2240" s="175" t="s">
        <v>365</v>
      </c>
      <c r="H2240" s="175" t="s">
        <v>13292</v>
      </c>
    </row>
    <row r="2241" spans="1:8" s="175" customFormat="1" x14ac:dyDescent="0.2">
      <c r="A2241" s="175" t="s">
        <v>17261</v>
      </c>
      <c r="B2241" s="175" t="s">
        <v>20810</v>
      </c>
      <c r="C2241" s="175" t="s">
        <v>18341</v>
      </c>
      <c r="D2241" s="175" t="s">
        <v>13213</v>
      </c>
      <c r="E2241" s="175" t="s">
        <v>40</v>
      </c>
      <c r="F2241" s="175" t="s">
        <v>813</v>
      </c>
      <c r="H2241" s="175" t="s">
        <v>13296</v>
      </c>
    </row>
    <row r="2242" spans="1:8" s="175" customFormat="1" x14ac:dyDescent="0.2">
      <c r="A2242" s="175" t="s">
        <v>17261</v>
      </c>
      <c r="B2242" s="175" t="s">
        <v>20811</v>
      </c>
      <c r="C2242" s="175" t="s">
        <v>20812</v>
      </c>
      <c r="D2242" s="175" t="s">
        <v>13213</v>
      </c>
      <c r="E2242" s="175" t="s">
        <v>40</v>
      </c>
      <c r="F2242" s="175" t="s">
        <v>841</v>
      </c>
      <c r="H2242" s="175" t="s">
        <v>13300</v>
      </c>
    </row>
    <row r="2243" spans="1:8" s="175" customFormat="1" x14ac:dyDescent="0.2">
      <c r="A2243" s="175" t="s">
        <v>17261</v>
      </c>
      <c r="B2243" s="175" t="s">
        <v>20813</v>
      </c>
      <c r="C2243" s="175" t="s">
        <v>17397</v>
      </c>
      <c r="D2243" s="175" t="s">
        <v>13213</v>
      </c>
      <c r="E2243" s="175" t="s">
        <v>40</v>
      </c>
      <c r="F2243" s="175" t="s">
        <v>866</v>
      </c>
      <c r="H2243" s="175" t="s">
        <v>13304</v>
      </c>
    </row>
    <row r="2244" spans="1:8" s="175" customFormat="1" x14ac:dyDescent="0.2">
      <c r="A2244" s="175" t="s">
        <v>17261</v>
      </c>
      <c r="B2244" s="175" t="s">
        <v>20814</v>
      </c>
      <c r="C2244" s="175" t="s">
        <v>20619</v>
      </c>
      <c r="D2244" s="175" t="s">
        <v>13213</v>
      </c>
      <c r="E2244" s="175" t="s">
        <v>40</v>
      </c>
      <c r="F2244" s="175" t="s">
        <v>891</v>
      </c>
      <c r="H2244" s="175" t="s">
        <v>13308</v>
      </c>
    </row>
    <row r="2245" spans="1:8" s="175" customFormat="1" x14ac:dyDescent="0.2">
      <c r="A2245" s="175" t="s">
        <v>17261</v>
      </c>
      <c r="B2245" s="175" t="s">
        <v>20815</v>
      </c>
      <c r="C2245" s="175" t="s">
        <v>20816</v>
      </c>
      <c r="D2245" s="175" t="s">
        <v>13213</v>
      </c>
      <c r="E2245" s="175" t="s">
        <v>40</v>
      </c>
      <c r="F2245" s="175" t="s">
        <v>916</v>
      </c>
      <c r="H2245" s="175" t="s">
        <v>13310</v>
      </c>
    </row>
    <row r="2246" spans="1:8" s="175" customFormat="1" x14ac:dyDescent="0.2">
      <c r="A2246" s="175" t="s">
        <v>17261</v>
      </c>
      <c r="B2246" s="175" t="s">
        <v>20817</v>
      </c>
      <c r="C2246" s="175" t="s">
        <v>17531</v>
      </c>
      <c r="D2246" s="175" t="s">
        <v>13213</v>
      </c>
      <c r="E2246" s="175" t="s">
        <v>40</v>
      </c>
      <c r="F2246" s="175" t="s">
        <v>945</v>
      </c>
      <c r="H2246" s="175" t="s">
        <v>13312</v>
      </c>
    </row>
    <row r="2247" spans="1:8" s="175" customFormat="1" x14ac:dyDescent="0.2">
      <c r="A2247" s="175" t="s">
        <v>17261</v>
      </c>
      <c r="B2247" s="175" t="s">
        <v>20818</v>
      </c>
      <c r="C2247" s="175" t="s">
        <v>18911</v>
      </c>
      <c r="D2247" s="175" t="s">
        <v>13213</v>
      </c>
      <c r="E2247" s="175" t="s">
        <v>40</v>
      </c>
      <c r="F2247" s="175" t="s">
        <v>970</v>
      </c>
      <c r="H2247" s="175" t="s">
        <v>13316</v>
      </c>
    </row>
    <row r="2248" spans="1:8" s="175" customFormat="1" x14ac:dyDescent="0.2">
      <c r="A2248" s="175" t="s">
        <v>17261</v>
      </c>
      <c r="B2248" s="175" t="s">
        <v>20819</v>
      </c>
      <c r="C2248" s="175" t="s">
        <v>20820</v>
      </c>
      <c r="D2248" s="175" t="s">
        <v>13213</v>
      </c>
      <c r="E2248" s="175" t="s">
        <v>40</v>
      </c>
      <c r="F2248" s="175" t="s">
        <v>991</v>
      </c>
      <c r="H2248" s="175" t="s">
        <v>13320</v>
      </c>
    </row>
    <row r="2249" spans="1:8" s="175" customFormat="1" x14ac:dyDescent="0.2">
      <c r="A2249" s="175" t="s">
        <v>17261</v>
      </c>
      <c r="B2249" s="175" t="s">
        <v>20821</v>
      </c>
      <c r="C2249" s="175" t="s">
        <v>20822</v>
      </c>
      <c r="D2249" s="175" t="s">
        <v>13213</v>
      </c>
      <c r="E2249" s="175" t="s">
        <v>40</v>
      </c>
      <c r="F2249" s="175" t="s">
        <v>1015</v>
      </c>
      <c r="H2249" s="175" t="s">
        <v>13324</v>
      </c>
    </row>
    <row r="2250" spans="1:8" s="175" customFormat="1" x14ac:dyDescent="0.2">
      <c r="A2250" s="175" t="s">
        <v>17261</v>
      </c>
      <c r="B2250" s="175" t="s">
        <v>20823</v>
      </c>
      <c r="C2250" s="175" t="s">
        <v>17556</v>
      </c>
      <c r="D2250" s="175" t="s">
        <v>13213</v>
      </c>
      <c r="E2250" s="175" t="s">
        <v>40</v>
      </c>
      <c r="F2250" s="175" t="s">
        <v>756</v>
      </c>
      <c r="H2250" s="175" t="s">
        <v>13328</v>
      </c>
    </row>
    <row r="2251" spans="1:8" s="175" customFormat="1" x14ac:dyDescent="0.2">
      <c r="A2251" s="175" t="s">
        <v>17261</v>
      </c>
      <c r="B2251" s="175" t="s">
        <v>20824</v>
      </c>
      <c r="C2251" s="175" t="s">
        <v>20825</v>
      </c>
      <c r="D2251" s="175" t="s">
        <v>13213</v>
      </c>
      <c r="E2251" s="175" t="s">
        <v>40</v>
      </c>
      <c r="F2251" s="175" t="s">
        <v>1061</v>
      </c>
      <c r="H2251" s="175" t="s">
        <v>13332</v>
      </c>
    </row>
    <row r="2252" spans="1:8" s="175" customFormat="1" x14ac:dyDescent="0.2">
      <c r="A2252" s="175" t="s">
        <v>17261</v>
      </c>
      <c r="B2252" s="175" t="s">
        <v>20826</v>
      </c>
      <c r="C2252" s="175" t="s">
        <v>20827</v>
      </c>
      <c r="D2252" s="175" t="s">
        <v>13213</v>
      </c>
      <c r="E2252" s="175" t="s">
        <v>40</v>
      </c>
      <c r="F2252" s="175" t="s">
        <v>1091</v>
      </c>
      <c r="H2252" s="175" t="s">
        <v>13336</v>
      </c>
    </row>
    <row r="2253" spans="1:8" s="175" customFormat="1" x14ac:dyDescent="0.2">
      <c r="A2253" s="175" t="s">
        <v>17261</v>
      </c>
      <c r="B2253" s="175" t="s">
        <v>20828</v>
      </c>
      <c r="C2253" s="175" t="s">
        <v>52</v>
      </c>
      <c r="D2253" s="175" t="s">
        <v>13213</v>
      </c>
      <c r="E2253" s="175" t="s">
        <v>40</v>
      </c>
      <c r="F2253" s="175" t="s">
        <v>271</v>
      </c>
      <c r="H2253" s="175" t="s">
        <v>13338</v>
      </c>
    </row>
    <row r="2254" spans="1:8" s="175" customFormat="1" x14ac:dyDescent="0.2">
      <c r="A2254" s="175" t="s">
        <v>17261</v>
      </c>
      <c r="B2254" s="175" t="s">
        <v>20829</v>
      </c>
      <c r="C2254" s="175" t="s">
        <v>18238</v>
      </c>
      <c r="D2254" s="175" t="s">
        <v>13213</v>
      </c>
      <c r="E2254" s="175" t="s">
        <v>40</v>
      </c>
      <c r="F2254" s="175" t="s">
        <v>1131</v>
      </c>
      <c r="H2254" s="175" t="s">
        <v>13342</v>
      </c>
    </row>
    <row r="2255" spans="1:8" s="175" customFormat="1" x14ac:dyDescent="0.2">
      <c r="A2255" s="175" t="s">
        <v>17261</v>
      </c>
      <c r="B2255" s="175" t="s">
        <v>20830</v>
      </c>
      <c r="C2255" s="175" t="s">
        <v>20831</v>
      </c>
      <c r="D2255" s="175" t="s">
        <v>13213</v>
      </c>
      <c r="E2255" s="175" t="s">
        <v>40</v>
      </c>
      <c r="F2255" s="175" t="s">
        <v>1152</v>
      </c>
      <c r="H2255" s="175" t="s">
        <v>13344</v>
      </c>
    </row>
    <row r="2256" spans="1:8" s="175" customFormat="1" x14ac:dyDescent="0.2">
      <c r="A2256" s="175" t="s">
        <v>17261</v>
      </c>
      <c r="B2256" s="175" t="s">
        <v>20832</v>
      </c>
      <c r="C2256" s="175" t="s">
        <v>17721</v>
      </c>
      <c r="D2256" s="175" t="s">
        <v>13349</v>
      </c>
      <c r="E2256" s="175" t="s">
        <v>41</v>
      </c>
      <c r="F2256" s="175" t="s">
        <v>64</v>
      </c>
      <c r="H2256" s="175" t="s">
        <v>13350</v>
      </c>
    </row>
    <row r="2257" spans="1:8" s="175" customFormat="1" x14ac:dyDescent="0.2">
      <c r="A2257" s="175" t="s">
        <v>17261</v>
      </c>
      <c r="B2257" s="175" t="s">
        <v>20833</v>
      </c>
      <c r="C2257" s="175" t="s">
        <v>20834</v>
      </c>
      <c r="D2257" s="175" t="s">
        <v>13349</v>
      </c>
      <c r="E2257" s="175" t="s">
        <v>41</v>
      </c>
      <c r="F2257" s="175" t="s">
        <v>130</v>
      </c>
      <c r="H2257" s="175" t="s">
        <v>13354</v>
      </c>
    </row>
    <row r="2258" spans="1:8" s="175" customFormat="1" x14ac:dyDescent="0.2">
      <c r="A2258" s="175" t="s">
        <v>17261</v>
      </c>
      <c r="B2258" s="175" t="s">
        <v>20835</v>
      </c>
      <c r="C2258" s="175" t="s">
        <v>20836</v>
      </c>
      <c r="D2258" s="175" t="s">
        <v>13349</v>
      </c>
      <c r="E2258" s="175" t="s">
        <v>41</v>
      </c>
      <c r="F2258" s="175" t="s">
        <v>179</v>
      </c>
      <c r="H2258" s="175" t="s">
        <v>13358</v>
      </c>
    </row>
    <row r="2259" spans="1:8" s="175" customFormat="1" x14ac:dyDescent="0.2">
      <c r="A2259" s="175" t="s">
        <v>17261</v>
      </c>
      <c r="B2259" s="175" t="s">
        <v>20837</v>
      </c>
      <c r="C2259" s="175" t="s">
        <v>20668</v>
      </c>
      <c r="D2259" s="175" t="s">
        <v>13349</v>
      </c>
      <c r="E2259" s="175" t="s">
        <v>41</v>
      </c>
      <c r="F2259" s="175" t="s">
        <v>93</v>
      </c>
      <c r="H2259" s="175" t="s">
        <v>13360</v>
      </c>
    </row>
    <row r="2260" spans="1:8" s="175" customFormat="1" x14ac:dyDescent="0.2">
      <c r="A2260" s="175" t="s">
        <v>17261</v>
      </c>
      <c r="B2260" s="175" t="s">
        <v>20838</v>
      </c>
      <c r="C2260" s="175" t="s">
        <v>20839</v>
      </c>
      <c r="D2260" s="175" t="s">
        <v>13349</v>
      </c>
      <c r="E2260" s="175" t="s">
        <v>41</v>
      </c>
      <c r="F2260" s="175" t="s">
        <v>134</v>
      </c>
      <c r="H2260" s="175" t="s">
        <v>13364</v>
      </c>
    </row>
    <row r="2261" spans="1:8" s="175" customFormat="1" x14ac:dyDescent="0.2">
      <c r="A2261" s="175" t="s">
        <v>17261</v>
      </c>
      <c r="B2261" s="175" t="s">
        <v>20840</v>
      </c>
      <c r="C2261" s="175" t="s">
        <v>20841</v>
      </c>
      <c r="D2261" s="175" t="s">
        <v>13349</v>
      </c>
      <c r="E2261" s="175" t="s">
        <v>41</v>
      </c>
      <c r="F2261" s="175" t="s">
        <v>308</v>
      </c>
      <c r="H2261" s="175" t="s">
        <v>13368</v>
      </c>
    </row>
    <row r="2262" spans="1:8" s="175" customFormat="1" x14ac:dyDescent="0.2">
      <c r="A2262" s="175" t="s">
        <v>17261</v>
      </c>
      <c r="B2262" s="175" t="s">
        <v>20842</v>
      </c>
      <c r="C2262" s="175" t="s">
        <v>20843</v>
      </c>
      <c r="D2262" s="175" t="s">
        <v>13349</v>
      </c>
      <c r="E2262" s="175" t="s">
        <v>41</v>
      </c>
      <c r="F2262" s="175" t="s">
        <v>345</v>
      </c>
      <c r="H2262" s="175" t="s">
        <v>13372</v>
      </c>
    </row>
    <row r="2263" spans="1:8" s="175" customFormat="1" x14ac:dyDescent="0.2">
      <c r="A2263" s="175" t="s">
        <v>17261</v>
      </c>
      <c r="B2263" s="175" t="s">
        <v>20844</v>
      </c>
      <c r="C2263" s="175" t="s">
        <v>17871</v>
      </c>
      <c r="D2263" s="175" t="s">
        <v>13349</v>
      </c>
      <c r="E2263" s="175" t="s">
        <v>41</v>
      </c>
      <c r="F2263" s="175" t="s">
        <v>200</v>
      </c>
      <c r="H2263" s="175" t="s">
        <v>13376</v>
      </c>
    </row>
    <row r="2264" spans="1:8" s="175" customFormat="1" x14ac:dyDescent="0.2">
      <c r="A2264" s="175" t="s">
        <v>17261</v>
      </c>
      <c r="B2264" s="175" t="s">
        <v>20845</v>
      </c>
      <c r="C2264" s="175" t="s">
        <v>20846</v>
      </c>
      <c r="D2264" s="175" t="s">
        <v>13349</v>
      </c>
      <c r="E2264" s="175" t="s">
        <v>41</v>
      </c>
      <c r="F2264" s="175" t="s">
        <v>416</v>
      </c>
      <c r="H2264" s="175" t="s">
        <v>13378</v>
      </c>
    </row>
    <row r="2265" spans="1:8" s="175" customFormat="1" x14ac:dyDescent="0.2">
      <c r="A2265" s="175" t="s">
        <v>17261</v>
      </c>
      <c r="B2265" s="175" t="s">
        <v>20847</v>
      </c>
      <c r="C2265" s="175" t="s">
        <v>17317</v>
      </c>
      <c r="D2265" s="175" t="s">
        <v>13349</v>
      </c>
      <c r="E2265" s="175" t="s">
        <v>41</v>
      </c>
      <c r="F2265" s="175" t="s">
        <v>318</v>
      </c>
      <c r="H2265" s="175" t="s">
        <v>13380</v>
      </c>
    </row>
    <row r="2266" spans="1:8" s="175" customFormat="1" x14ac:dyDescent="0.2">
      <c r="A2266" s="175" t="s">
        <v>17261</v>
      </c>
      <c r="B2266" s="175" t="s">
        <v>20848</v>
      </c>
      <c r="C2266" s="175" t="s">
        <v>20849</v>
      </c>
      <c r="D2266" s="175" t="s">
        <v>13349</v>
      </c>
      <c r="E2266" s="175" t="s">
        <v>41</v>
      </c>
      <c r="F2266" s="175" t="s">
        <v>483</v>
      </c>
      <c r="H2266" s="175" t="s">
        <v>13384</v>
      </c>
    </row>
    <row r="2267" spans="1:8" s="175" customFormat="1" x14ac:dyDescent="0.2">
      <c r="A2267" s="175" t="s">
        <v>17261</v>
      </c>
      <c r="B2267" s="175" t="s">
        <v>20850</v>
      </c>
      <c r="C2267" s="175" t="s">
        <v>20851</v>
      </c>
      <c r="D2267" s="175" t="s">
        <v>13349</v>
      </c>
      <c r="E2267" s="175" t="s">
        <v>41</v>
      </c>
      <c r="F2267" s="175" t="s">
        <v>512</v>
      </c>
      <c r="H2267" s="175" t="s">
        <v>13388</v>
      </c>
    </row>
    <row r="2268" spans="1:8" s="175" customFormat="1" x14ac:dyDescent="0.2">
      <c r="A2268" s="175" t="s">
        <v>17261</v>
      </c>
      <c r="B2268" s="175" t="s">
        <v>20852</v>
      </c>
      <c r="C2268" s="175" t="s">
        <v>19848</v>
      </c>
      <c r="D2268" s="175" t="s">
        <v>13349</v>
      </c>
      <c r="E2268" s="175" t="s">
        <v>41</v>
      </c>
      <c r="F2268" s="175" t="s">
        <v>231</v>
      </c>
      <c r="H2268" s="175" t="s">
        <v>13392</v>
      </c>
    </row>
    <row r="2269" spans="1:8" s="175" customFormat="1" x14ac:dyDescent="0.2">
      <c r="A2269" s="175" t="s">
        <v>17261</v>
      </c>
      <c r="B2269" s="175" t="s">
        <v>20853</v>
      </c>
      <c r="C2269" s="175" t="s">
        <v>20854</v>
      </c>
      <c r="D2269" s="175" t="s">
        <v>13349</v>
      </c>
      <c r="E2269" s="175" t="s">
        <v>41</v>
      </c>
      <c r="F2269" s="175" t="s">
        <v>576</v>
      </c>
      <c r="H2269" s="175" t="s">
        <v>13396</v>
      </c>
    </row>
    <row r="2270" spans="1:8" s="175" customFormat="1" x14ac:dyDescent="0.2">
      <c r="A2270" s="175" t="s">
        <v>17261</v>
      </c>
      <c r="B2270" s="175" t="s">
        <v>20855</v>
      </c>
      <c r="C2270" s="175" t="s">
        <v>20856</v>
      </c>
      <c r="D2270" s="175" t="s">
        <v>13349</v>
      </c>
      <c r="E2270" s="175" t="s">
        <v>41</v>
      </c>
      <c r="F2270" s="175" t="s">
        <v>514</v>
      </c>
      <c r="H2270" s="175" t="s">
        <v>13398</v>
      </c>
    </row>
    <row r="2271" spans="1:8" s="175" customFormat="1" x14ac:dyDescent="0.2">
      <c r="A2271" s="175" t="s">
        <v>17261</v>
      </c>
      <c r="B2271" s="175" t="s">
        <v>20857</v>
      </c>
      <c r="C2271" s="175" t="s">
        <v>20858</v>
      </c>
      <c r="D2271" s="175" t="s">
        <v>13349</v>
      </c>
      <c r="E2271" s="175" t="s">
        <v>41</v>
      </c>
      <c r="F2271" s="175" t="s">
        <v>649</v>
      </c>
      <c r="H2271" s="175" t="s">
        <v>13402</v>
      </c>
    </row>
    <row r="2272" spans="1:8" s="175" customFormat="1" x14ac:dyDescent="0.2">
      <c r="A2272" s="175" t="s">
        <v>17261</v>
      </c>
      <c r="B2272" s="175" t="s">
        <v>20859</v>
      </c>
      <c r="C2272" s="175" t="s">
        <v>20860</v>
      </c>
      <c r="D2272" s="175" t="s">
        <v>13349</v>
      </c>
      <c r="E2272" s="175" t="s">
        <v>41</v>
      </c>
      <c r="F2272" s="175" t="s">
        <v>675</v>
      </c>
      <c r="H2272" s="175" t="s">
        <v>13406</v>
      </c>
    </row>
    <row r="2273" spans="1:8" s="175" customFormat="1" x14ac:dyDescent="0.2">
      <c r="A2273" s="175" t="s">
        <v>17261</v>
      </c>
      <c r="B2273" s="175" t="s">
        <v>20861</v>
      </c>
      <c r="C2273" s="175" t="s">
        <v>18294</v>
      </c>
      <c r="D2273" s="175" t="s">
        <v>13349</v>
      </c>
      <c r="E2273" s="175" t="s">
        <v>41</v>
      </c>
      <c r="F2273" s="175" t="s">
        <v>447</v>
      </c>
      <c r="H2273" s="175" t="s">
        <v>13410</v>
      </c>
    </row>
    <row r="2274" spans="1:8" s="175" customFormat="1" x14ac:dyDescent="0.2">
      <c r="A2274" s="175" t="s">
        <v>17261</v>
      </c>
      <c r="B2274" s="175" t="s">
        <v>20862</v>
      </c>
      <c r="C2274" s="175" t="s">
        <v>17460</v>
      </c>
      <c r="D2274" s="175" t="s">
        <v>13349</v>
      </c>
      <c r="E2274" s="175" t="s">
        <v>41</v>
      </c>
      <c r="F2274" s="175" t="s">
        <v>269</v>
      </c>
      <c r="H2274" s="175" t="s">
        <v>13414</v>
      </c>
    </row>
    <row r="2275" spans="1:8" s="175" customFormat="1" x14ac:dyDescent="0.2">
      <c r="A2275" s="175" t="s">
        <v>17261</v>
      </c>
      <c r="B2275" s="175" t="s">
        <v>20863</v>
      </c>
      <c r="C2275" s="175" t="s">
        <v>17466</v>
      </c>
      <c r="D2275" s="175" t="s">
        <v>13349</v>
      </c>
      <c r="E2275" s="175" t="s">
        <v>41</v>
      </c>
      <c r="F2275" s="175" t="s">
        <v>518</v>
      </c>
      <c r="H2275" s="175" t="s">
        <v>13418</v>
      </c>
    </row>
    <row r="2276" spans="1:8" s="175" customFormat="1" x14ac:dyDescent="0.2">
      <c r="A2276" s="175" t="s">
        <v>17261</v>
      </c>
      <c r="B2276" s="175" t="s">
        <v>20864</v>
      </c>
      <c r="C2276" s="175" t="s">
        <v>18509</v>
      </c>
      <c r="D2276" s="175" t="s">
        <v>13349</v>
      </c>
      <c r="E2276" s="175" t="s">
        <v>41</v>
      </c>
      <c r="F2276" s="175" t="s">
        <v>162</v>
      </c>
      <c r="H2276" s="175" t="s">
        <v>13422</v>
      </c>
    </row>
    <row r="2277" spans="1:8" s="175" customFormat="1" x14ac:dyDescent="0.2">
      <c r="A2277" s="175" t="s">
        <v>17261</v>
      </c>
      <c r="B2277" s="175" t="s">
        <v>20865</v>
      </c>
      <c r="C2277" s="175" t="s">
        <v>20866</v>
      </c>
      <c r="D2277" s="175" t="s">
        <v>13349</v>
      </c>
      <c r="E2277" s="175" t="s">
        <v>41</v>
      </c>
      <c r="F2277" s="175" t="s">
        <v>814</v>
      </c>
      <c r="H2277" s="175" t="s">
        <v>13424</v>
      </c>
    </row>
    <row r="2278" spans="1:8" s="175" customFormat="1" x14ac:dyDescent="0.2">
      <c r="A2278" s="175" t="s">
        <v>17261</v>
      </c>
      <c r="B2278" s="175" t="s">
        <v>20867</v>
      </c>
      <c r="C2278" s="175" t="s">
        <v>8</v>
      </c>
      <c r="D2278" s="175" t="s">
        <v>13349</v>
      </c>
      <c r="E2278" s="175" t="s">
        <v>41</v>
      </c>
      <c r="F2278" s="175" t="s">
        <v>540</v>
      </c>
      <c r="H2278" s="175" t="s">
        <v>13426</v>
      </c>
    </row>
    <row r="2279" spans="1:8" s="175" customFormat="1" x14ac:dyDescent="0.2">
      <c r="A2279" s="175" t="s">
        <v>17261</v>
      </c>
      <c r="B2279" s="175" t="s">
        <v>20868</v>
      </c>
      <c r="C2279" s="175" t="s">
        <v>18803</v>
      </c>
      <c r="D2279" s="175" t="s">
        <v>13349</v>
      </c>
      <c r="E2279" s="175" t="s">
        <v>41</v>
      </c>
      <c r="F2279" s="175" t="s">
        <v>867</v>
      </c>
      <c r="H2279" s="175" t="s">
        <v>13430</v>
      </c>
    </row>
    <row r="2280" spans="1:8" s="175" customFormat="1" x14ac:dyDescent="0.2">
      <c r="A2280" s="175" t="s">
        <v>17261</v>
      </c>
      <c r="B2280" s="175" t="s">
        <v>20869</v>
      </c>
      <c r="C2280" s="175" t="s">
        <v>20472</v>
      </c>
      <c r="D2280" s="175" t="s">
        <v>13349</v>
      </c>
      <c r="E2280" s="175" t="s">
        <v>41</v>
      </c>
      <c r="F2280" s="175" t="s">
        <v>605</v>
      </c>
      <c r="H2280" s="175" t="s">
        <v>13434</v>
      </c>
    </row>
    <row r="2281" spans="1:8" s="175" customFormat="1" x14ac:dyDescent="0.2">
      <c r="A2281" s="175" t="s">
        <v>17261</v>
      </c>
      <c r="B2281" s="175" t="s">
        <v>20870</v>
      </c>
      <c r="C2281" s="175" t="s">
        <v>17361</v>
      </c>
      <c r="D2281" s="175" t="s">
        <v>13349</v>
      </c>
      <c r="E2281" s="175" t="s">
        <v>41</v>
      </c>
      <c r="F2281" s="175" t="s">
        <v>456</v>
      </c>
      <c r="H2281" s="175" t="s">
        <v>13436</v>
      </c>
    </row>
    <row r="2282" spans="1:8" s="175" customFormat="1" x14ac:dyDescent="0.2">
      <c r="A2282" s="175" t="s">
        <v>17261</v>
      </c>
      <c r="B2282" s="175" t="s">
        <v>20871</v>
      </c>
      <c r="C2282" s="175" t="s">
        <v>20872</v>
      </c>
      <c r="D2282" s="175" t="s">
        <v>13349</v>
      </c>
      <c r="E2282" s="175" t="s">
        <v>41</v>
      </c>
      <c r="F2282" s="175" t="s">
        <v>792</v>
      </c>
      <c r="H2282" s="175" t="s">
        <v>13440</v>
      </c>
    </row>
    <row r="2283" spans="1:8" s="175" customFormat="1" x14ac:dyDescent="0.2">
      <c r="A2283" s="175" t="s">
        <v>17261</v>
      </c>
      <c r="B2283" s="175" t="s">
        <v>20873</v>
      </c>
      <c r="C2283" s="175" t="s">
        <v>17363</v>
      </c>
      <c r="D2283" s="175" t="s">
        <v>13349</v>
      </c>
      <c r="E2283" s="175" t="s">
        <v>41</v>
      </c>
      <c r="F2283" s="175" t="s">
        <v>207</v>
      </c>
      <c r="H2283" s="175" t="s">
        <v>13444</v>
      </c>
    </row>
    <row r="2284" spans="1:8" s="175" customFormat="1" x14ac:dyDescent="0.2">
      <c r="A2284" s="175" t="s">
        <v>17261</v>
      </c>
      <c r="B2284" s="175" t="s">
        <v>20874</v>
      </c>
      <c r="C2284" s="175" t="s">
        <v>17480</v>
      </c>
      <c r="D2284" s="175" t="s">
        <v>13349</v>
      </c>
      <c r="E2284" s="175" t="s">
        <v>41</v>
      </c>
      <c r="F2284" s="175" t="s">
        <v>702</v>
      </c>
      <c r="H2284" s="175" t="s">
        <v>13448</v>
      </c>
    </row>
    <row r="2285" spans="1:8" s="175" customFormat="1" x14ac:dyDescent="0.2">
      <c r="A2285" s="175" t="s">
        <v>17261</v>
      </c>
      <c r="B2285" s="175" t="s">
        <v>20875</v>
      </c>
      <c r="C2285" s="175" t="s">
        <v>17367</v>
      </c>
      <c r="D2285" s="175" t="s">
        <v>13349</v>
      </c>
      <c r="E2285" s="175" t="s">
        <v>41</v>
      </c>
      <c r="F2285" s="175" t="s">
        <v>758</v>
      </c>
      <c r="H2285" s="175" t="s">
        <v>13452</v>
      </c>
    </row>
    <row r="2286" spans="1:8" s="175" customFormat="1" x14ac:dyDescent="0.2">
      <c r="A2286" s="175" t="s">
        <v>17261</v>
      </c>
      <c r="B2286" s="175" t="s">
        <v>20876</v>
      </c>
      <c r="C2286" s="175" t="s">
        <v>20877</v>
      </c>
      <c r="D2286" s="175" t="s">
        <v>13349</v>
      </c>
      <c r="E2286" s="175" t="s">
        <v>41</v>
      </c>
      <c r="F2286" s="175" t="s">
        <v>1038</v>
      </c>
      <c r="H2286" s="175" t="s">
        <v>13456</v>
      </c>
    </row>
    <row r="2287" spans="1:8" s="175" customFormat="1" x14ac:dyDescent="0.2">
      <c r="A2287" s="175" t="s">
        <v>17261</v>
      </c>
      <c r="B2287" s="175" t="s">
        <v>20878</v>
      </c>
      <c r="C2287" s="175" t="s">
        <v>16</v>
      </c>
      <c r="D2287" s="175" t="s">
        <v>13349</v>
      </c>
      <c r="E2287" s="175" t="s">
        <v>41</v>
      </c>
      <c r="F2287" s="175" t="s">
        <v>1062</v>
      </c>
      <c r="H2287" s="175" t="s">
        <v>13460</v>
      </c>
    </row>
    <row r="2288" spans="1:8" s="175" customFormat="1" x14ac:dyDescent="0.2">
      <c r="A2288" s="175" t="s">
        <v>17261</v>
      </c>
      <c r="B2288" s="175" t="s">
        <v>20879</v>
      </c>
      <c r="C2288" s="175" t="s">
        <v>17377</v>
      </c>
      <c r="D2288" s="175" t="s">
        <v>13349</v>
      </c>
      <c r="E2288" s="175" t="s">
        <v>41</v>
      </c>
      <c r="F2288" s="175" t="s">
        <v>648</v>
      </c>
      <c r="H2288" s="175" t="s">
        <v>13464</v>
      </c>
    </row>
    <row r="2289" spans="1:8" s="175" customFormat="1" x14ac:dyDescent="0.2">
      <c r="A2289" s="175" t="s">
        <v>17261</v>
      </c>
      <c r="B2289" s="175" t="s">
        <v>20880</v>
      </c>
      <c r="C2289" s="175" t="s">
        <v>20881</v>
      </c>
      <c r="D2289" s="175" t="s">
        <v>13349</v>
      </c>
      <c r="E2289" s="175" t="s">
        <v>41</v>
      </c>
      <c r="F2289" s="175" t="s">
        <v>1108</v>
      </c>
      <c r="H2289" s="175" t="s">
        <v>13468</v>
      </c>
    </row>
    <row r="2290" spans="1:8" s="175" customFormat="1" x14ac:dyDescent="0.2">
      <c r="A2290" s="175" t="s">
        <v>17261</v>
      </c>
      <c r="B2290" s="175" t="s">
        <v>20882</v>
      </c>
      <c r="C2290" s="175" t="s">
        <v>20883</v>
      </c>
      <c r="D2290" s="175" t="s">
        <v>13349</v>
      </c>
      <c r="E2290" s="175" t="s">
        <v>41</v>
      </c>
      <c r="F2290" s="175" t="s">
        <v>1132</v>
      </c>
      <c r="H2290" s="175" t="s">
        <v>13472</v>
      </c>
    </row>
    <row r="2291" spans="1:8" s="175" customFormat="1" x14ac:dyDescent="0.2">
      <c r="A2291" s="175" t="s">
        <v>17261</v>
      </c>
      <c r="B2291" s="175" t="s">
        <v>20884</v>
      </c>
      <c r="C2291" s="175" t="s">
        <v>20262</v>
      </c>
      <c r="D2291" s="175" t="s">
        <v>13349</v>
      </c>
      <c r="E2291" s="175" t="s">
        <v>41</v>
      </c>
      <c r="F2291" s="175" t="s">
        <v>993</v>
      </c>
      <c r="H2291" s="175" t="s">
        <v>13476</v>
      </c>
    </row>
    <row r="2292" spans="1:8" s="175" customFormat="1" x14ac:dyDescent="0.2">
      <c r="A2292" s="175" t="s">
        <v>17261</v>
      </c>
      <c r="B2292" s="175" t="s">
        <v>20885</v>
      </c>
      <c r="C2292" s="175" t="s">
        <v>17383</v>
      </c>
      <c r="D2292" s="175" t="s">
        <v>13349</v>
      </c>
      <c r="E2292" s="175" t="s">
        <v>41</v>
      </c>
      <c r="F2292" s="175" t="s">
        <v>1175</v>
      </c>
      <c r="H2292" s="175" t="s">
        <v>13480</v>
      </c>
    </row>
    <row r="2293" spans="1:8" s="175" customFormat="1" x14ac:dyDescent="0.2">
      <c r="A2293" s="175" t="s">
        <v>17261</v>
      </c>
      <c r="B2293" s="175" t="s">
        <v>20886</v>
      </c>
      <c r="C2293" s="175" t="s">
        <v>20887</v>
      </c>
      <c r="D2293" s="175" t="s">
        <v>13349</v>
      </c>
      <c r="E2293" s="175" t="s">
        <v>41</v>
      </c>
      <c r="F2293" s="175" t="s">
        <v>1195</v>
      </c>
      <c r="H2293" s="175" t="s">
        <v>13484</v>
      </c>
    </row>
    <row r="2294" spans="1:8" s="175" customFormat="1" x14ac:dyDescent="0.2">
      <c r="A2294" s="175" t="s">
        <v>17261</v>
      </c>
      <c r="B2294" s="175" t="s">
        <v>20888</v>
      </c>
      <c r="C2294" s="175" t="s">
        <v>20889</v>
      </c>
      <c r="D2294" s="175" t="s">
        <v>13349</v>
      </c>
      <c r="E2294" s="175" t="s">
        <v>41</v>
      </c>
      <c r="F2294" s="175" t="s">
        <v>1217</v>
      </c>
      <c r="H2294" s="175" t="s">
        <v>13486</v>
      </c>
    </row>
    <row r="2295" spans="1:8" s="175" customFormat="1" x14ac:dyDescent="0.2">
      <c r="A2295" s="175" t="s">
        <v>17261</v>
      </c>
      <c r="B2295" s="175" t="s">
        <v>20890</v>
      </c>
      <c r="C2295" s="175" t="s">
        <v>20891</v>
      </c>
      <c r="D2295" s="175" t="s">
        <v>13349</v>
      </c>
      <c r="E2295" s="175" t="s">
        <v>41</v>
      </c>
      <c r="F2295" s="175" t="s">
        <v>1241</v>
      </c>
      <c r="H2295" s="175" t="s">
        <v>13488</v>
      </c>
    </row>
    <row r="2296" spans="1:8" s="175" customFormat="1" x14ac:dyDescent="0.2">
      <c r="A2296" s="175" t="s">
        <v>17261</v>
      </c>
      <c r="B2296" s="175" t="s">
        <v>20892</v>
      </c>
      <c r="C2296" s="175" t="s">
        <v>20893</v>
      </c>
      <c r="D2296" s="175" t="s">
        <v>13349</v>
      </c>
      <c r="E2296" s="175" t="s">
        <v>41</v>
      </c>
      <c r="F2296" s="175" t="s">
        <v>1254</v>
      </c>
      <c r="H2296" s="175" t="s">
        <v>13492</v>
      </c>
    </row>
    <row r="2297" spans="1:8" s="175" customFormat="1" x14ac:dyDescent="0.2">
      <c r="A2297" s="175" t="s">
        <v>17261</v>
      </c>
      <c r="B2297" s="175" t="s">
        <v>20894</v>
      </c>
      <c r="C2297" s="175" t="s">
        <v>20895</v>
      </c>
      <c r="D2297" s="175" t="s">
        <v>13349</v>
      </c>
      <c r="E2297" s="175" t="s">
        <v>41</v>
      </c>
      <c r="F2297" s="175" t="s">
        <v>1276</v>
      </c>
      <c r="H2297" s="175" t="s">
        <v>13496</v>
      </c>
    </row>
    <row r="2298" spans="1:8" s="175" customFormat="1" x14ac:dyDescent="0.2">
      <c r="A2298" s="175" t="s">
        <v>17261</v>
      </c>
      <c r="B2298" s="175" t="s">
        <v>20896</v>
      </c>
      <c r="C2298" s="175" t="s">
        <v>18582</v>
      </c>
      <c r="D2298" s="175" t="s">
        <v>13349</v>
      </c>
      <c r="E2298" s="175" t="s">
        <v>41</v>
      </c>
      <c r="F2298" s="175" t="s">
        <v>478</v>
      </c>
      <c r="H2298" s="175" t="s">
        <v>13500</v>
      </c>
    </row>
    <row r="2299" spans="1:8" s="175" customFormat="1" x14ac:dyDescent="0.2">
      <c r="A2299" s="175" t="s">
        <v>17261</v>
      </c>
      <c r="B2299" s="175" t="s">
        <v>20897</v>
      </c>
      <c r="C2299" s="175" t="s">
        <v>20898</v>
      </c>
      <c r="D2299" s="175" t="s">
        <v>13349</v>
      </c>
      <c r="E2299" s="175" t="s">
        <v>41</v>
      </c>
      <c r="F2299" s="175" t="s">
        <v>1320</v>
      </c>
      <c r="H2299" s="175" t="s">
        <v>13504</v>
      </c>
    </row>
    <row r="2300" spans="1:8" s="175" customFormat="1" x14ac:dyDescent="0.2">
      <c r="A2300" s="175" t="s">
        <v>17261</v>
      </c>
      <c r="B2300" s="175" t="s">
        <v>20899</v>
      </c>
      <c r="C2300" s="175" t="s">
        <v>17403</v>
      </c>
      <c r="D2300" s="175" t="s">
        <v>13349</v>
      </c>
      <c r="E2300" s="175" t="s">
        <v>41</v>
      </c>
      <c r="F2300" s="175" t="s">
        <v>965</v>
      </c>
      <c r="H2300" s="175" t="s">
        <v>13508</v>
      </c>
    </row>
    <row r="2301" spans="1:8" s="175" customFormat="1" x14ac:dyDescent="0.2">
      <c r="A2301" s="175" t="s">
        <v>17261</v>
      </c>
      <c r="B2301" s="175" t="s">
        <v>20900</v>
      </c>
      <c r="C2301" s="175" t="s">
        <v>17405</v>
      </c>
      <c r="D2301" s="175" t="s">
        <v>13349</v>
      </c>
      <c r="E2301" s="175" t="s">
        <v>41</v>
      </c>
      <c r="F2301" s="175" t="s">
        <v>598</v>
      </c>
      <c r="H2301" s="175" t="s">
        <v>13510</v>
      </c>
    </row>
    <row r="2302" spans="1:8" s="175" customFormat="1" x14ac:dyDescent="0.2">
      <c r="A2302" s="175" t="s">
        <v>17261</v>
      </c>
      <c r="B2302" s="175" t="s">
        <v>20901</v>
      </c>
      <c r="C2302" s="175" t="s">
        <v>20902</v>
      </c>
      <c r="D2302" s="175" t="s">
        <v>13349</v>
      </c>
      <c r="E2302" s="175" t="s">
        <v>41</v>
      </c>
      <c r="F2302" s="175" t="s">
        <v>1378</v>
      </c>
      <c r="H2302" s="175" t="s">
        <v>13514</v>
      </c>
    </row>
    <row r="2303" spans="1:8" s="175" customFormat="1" x14ac:dyDescent="0.2">
      <c r="A2303" s="175" t="s">
        <v>17261</v>
      </c>
      <c r="B2303" s="175" t="s">
        <v>20903</v>
      </c>
      <c r="C2303" s="175" t="s">
        <v>20040</v>
      </c>
      <c r="D2303" s="175" t="s">
        <v>13349</v>
      </c>
      <c r="E2303" s="175" t="s">
        <v>41</v>
      </c>
      <c r="F2303" s="175" t="s">
        <v>1394</v>
      </c>
      <c r="H2303" s="175" t="s">
        <v>13516</v>
      </c>
    </row>
    <row r="2304" spans="1:8" s="175" customFormat="1" x14ac:dyDescent="0.2">
      <c r="A2304" s="175" t="s">
        <v>17261</v>
      </c>
      <c r="B2304" s="175" t="s">
        <v>20904</v>
      </c>
      <c r="C2304" s="175" t="s">
        <v>20905</v>
      </c>
      <c r="D2304" s="175" t="s">
        <v>13349</v>
      </c>
      <c r="E2304" s="175" t="s">
        <v>41</v>
      </c>
      <c r="F2304" s="175" t="s">
        <v>1413</v>
      </c>
      <c r="H2304" s="175" t="s">
        <v>13520</v>
      </c>
    </row>
    <row r="2305" spans="1:8" s="175" customFormat="1" x14ac:dyDescent="0.2">
      <c r="A2305" s="175" t="s">
        <v>17261</v>
      </c>
      <c r="B2305" s="175" t="s">
        <v>20906</v>
      </c>
      <c r="C2305" s="175" t="s">
        <v>17409</v>
      </c>
      <c r="D2305" s="175" t="s">
        <v>13349</v>
      </c>
      <c r="E2305" s="175" t="s">
        <v>41</v>
      </c>
      <c r="F2305" s="175" t="s">
        <v>1436</v>
      </c>
      <c r="H2305" s="175" t="s">
        <v>13522</v>
      </c>
    </row>
    <row r="2306" spans="1:8" s="175" customFormat="1" x14ac:dyDescent="0.2">
      <c r="A2306" s="175" t="s">
        <v>17261</v>
      </c>
      <c r="B2306" s="175" t="s">
        <v>20907</v>
      </c>
      <c r="C2306" s="175" t="s">
        <v>20908</v>
      </c>
      <c r="D2306" s="175" t="s">
        <v>13349</v>
      </c>
      <c r="E2306" s="175" t="s">
        <v>41</v>
      </c>
      <c r="F2306" s="175" t="s">
        <v>1454</v>
      </c>
      <c r="H2306" s="175" t="s">
        <v>13524</v>
      </c>
    </row>
    <row r="2307" spans="1:8" s="175" customFormat="1" x14ac:dyDescent="0.2">
      <c r="A2307" s="175" t="s">
        <v>17261</v>
      </c>
      <c r="B2307" s="175" t="s">
        <v>20909</v>
      </c>
      <c r="C2307" s="175" t="s">
        <v>17413</v>
      </c>
      <c r="D2307" s="175" t="s">
        <v>13349</v>
      </c>
      <c r="E2307" s="175" t="s">
        <v>41</v>
      </c>
      <c r="F2307" s="175" t="s">
        <v>1475</v>
      </c>
      <c r="H2307" s="175" t="s">
        <v>13528</v>
      </c>
    </row>
    <row r="2308" spans="1:8" s="175" customFormat="1" x14ac:dyDescent="0.2">
      <c r="A2308" s="175" t="s">
        <v>17261</v>
      </c>
      <c r="B2308" s="175" t="s">
        <v>20910</v>
      </c>
      <c r="C2308" s="175" t="s">
        <v>20911</v>
      </c>
      <c r="D2308" s="175" t="s">
        <v>13349</v>
      </c>
      <c r="E2308" s="175" t="s">
        <v>41</v>
      </c>
      <c r="F2308" s="175" t="s">
        <v>1493</v>
      </c>
      <c r="H2308" s="175" t="s">
        <v>13532</v>
      </c>
    </row>
    <row r="2309" spans="1:8" s="175" customFormat="1" x14ac:dyDescent="0.2">
      <c r="A2309" s="175" t="s">
        <v>17261</v>
      </c>
      <c r="B2309" s="175" t="s">
        <v>20912</v>
      </c>
      <c r="C2309" s="175" t="s">
        <v>20913</v>
      </c>
      <c r="D2309" s="175" t="s">
        <v>13349</v>
      </c>
      <c r="E2309" s="175" t="s">
        <v>41</v>
      </c>
      <c r="F2309" s="175" t="s">
        <v>1513</v>
      </c>
      <c r="H2309" s="175" t="s">
        <v>13536</v>
      </c>
    </row>
    <row r="2310" spans="1:8" s="175" customFormat="1" x14ac:dyDescent="0.2">
      <c r="A2310" s="175" t="s">
        <v>17261</v>
      </c>
      <c r="B2310" s="175" t="s">
        <v>20914</v>
      </c>
      <c r="C2310" s="175" t="s">
        <v>20915</v>
      </c>
      <c r="D2310" s="175" t="s">
        <v>13349</v>
      </c>
      <c r="E2310" s="175" t="s">
        <v>41</v>
      </c>
      <c r="F2310" s="175" t="s">
        <v>1533</v>
      </c>
      <c r="H2310" s="175" t="s">
        <v>13540</v>
      </c>
    </row>
    <row r="2311" spans="1:8" s="175" customFormat="1" x14ac:dyDescent="0.2">
      <c r="A2311" s="175" t="s">
        <v>17261</v>
      </c>
      <c r="B2311" s="175" t="s">
        <v>20916</v>
      </c>
      <c r="C2311" s="175" t="s">
        <v>19236</v>
      </c>
      <c r="D2311" s="175" t="s">
        <v>13349</v>
      </c>
      <c r="E2311" s="175" t="s">
        <v>41</v>
      </c>
      <c r="F2311" s="175" t="s">
        <v>531</v>
      </c>
      <c r="H2311" s="175" t="s">
        <v>13544</v>
      </c>
    </row>
    <row r="2312" spans="1:8" s="175" customFormat="1" x14ac:dyDescent="0.2">
      <c r="A2312" s="175" t="s">
        <v>17261</v>
      </c>
      <c r="B2312" s="175" t="s">
        <v>20917</v>
      </c>
      <c r="C2312" s="175" t="s">
        <v>18741</v>
      </c>
      <c r="D2312" s="175" t="s">
        <v>13349</v>
      </c>
      <c r="E2312" s="175" t="s">
        <v>41</v>
      </c>
      <c r="F2312" s="175" t="s">
        <v>444</v>
      </c>
      <c r="H2312" s="175" t="s">
        <v>13548</v>
      </c>
    </row>
    <row r="2313" spans="1:8" s="175" customFormat="1" x14ac:dyDescent="0.2">
      <c r="A2313" s="175" t="s">
        <v>17261</v>
      </c>
      <c r="B2313" s="175" t="s">
        <v>20918</v>
      </c>
      <c r="C2313" s="175" t="s">
        <v>20919</v>
      </c>
      <c r="D2313" s="175" t="s">
        <v>13349</v>
      </c>
      <c r="E2313" s="175" t="s">
        <v>41</v>
      </c>
      <c r="F2313" s="175" t="s">
        <v>1578</v>
      </c>
      <c r="H2313" s="175" t="s">
        <v>13552</v>
      </c>
    </row>
    <row r="2314" spans="1:8" s="175" customFormat="1" x14ac:dyDescent="0.2">
      <c r="A2314" s="175" t="s">
        <v>17261</v>
      </c>
      <c r="B2314" s="175" t="s">
        <v>20920</v>
      </c>
      <c r="C2314" s="175" t="s">
        <v>20526</v>
      </c>
      <c r="D2314" s="175" t="s">
        <v>13349</v>
      </c>
      <c r="E2314" s="175" t="s">
        <v>41</v>
      </c>
      <c r="F2314" s="175" t="s">
        <v>1510</v>
      </c>
      <c r="H2314" s="175" t="s">
        <v>13556</v>
      </c>
    </row>
    <row r="2315" spans="1:8" s="175" customFormat="1" x14ac:dyDescent="0.2">
      <c r="A2315" s="175" t="s">
        <v>17261</v>
      </c>
      <c r="B2315" s="175" t="s">
        <v>20921</v>
      </c>
      <c r="C2315" s="175" t="s">
        <v>17556</v>
      </c>
      <c r="D2315" s="175" t="s">
        <v>13349</v>
      </c>
      <c r="E2315" s="175" t="s">
        <v>41</v>
      </c>
      <c r="F2315" s="175" t="s">
        <v>756</v>
      </c>
      <c r="H2315" s="175" t="s">
        <v>13560</v>
      </c>
    </row>
    <row r="2316" spans="1:8" s="175" customFormat="1" x14ac:dyDescent="0.2">
      <c r="A2316" s="175" t="s">
        <v>17261</v>
      </c>
      <c r="B2316" s="175" t="s">
        <v>20922</v>
      </c>
      <c r="C2316" s="175" t="s">
        <v>20923</v>
      </c>
      <c r="D2316" s="175" t="s">
        <v>13349</v>
      </c>
      <c r="E2316" s="175" t="s">
        <v>41</v>
      </c>
      <c r="F2316" s="175" t="s">
        <v>1624</v>
      </c>
      <c r="H2316" s="175" t="s">
        <v>13564</v>
      </c>
    </row>
    <row r="2317" spans="1:8" s="175" customFormat="1" x14ac:dyDescent="0.2">
      <c r="A2317" s="175" t="s">
        <v>17261</v>
      </c>
      <c r="B2317" s="175" t="s">
        <v>20924</v>
      </c>
      <c r="C2317" s="175" t="s">
        <v>18231</v>
      </c>
      <c r="D2317" s="175" t="s">
        <v>13349</v>
      </c>
      <c r="E2317" s="175" t="s">
        <v>41</v>
      </c>
      <c r="F2317" s="175" t="s">
        <v>783</v>
      </c>
      <c r="H2317" s="175" t="s">
        <v>13568</v>
      </c>
    </row>
    <row r="2318" spans="1:8" s="175" customFormat="1" x14ac:dyDescent="0.2">
      <c r="A2318" s="175" t="s">
        <v>17261</v>
      </c>
      <c r="B2318" s="175" t="s">
        <v>20925</v>
      </c>
      <c r="C2318" s="175" t="s">
        <v>52</v>
      </c>
      <c r="D2318" s="175" t="s">
        <v>13349</v>
      </c>
      <c r="E2318" s="175" t="s">
        <v>41</v>
      </c>
      <c r="F2318" s="175" t="s">
        <v>271</v>
      </c>
      <c r="H2318" s="175" t="s">
        <v>13570</v>
      </c>
    </row>
    <row r="2319" spans="1:8" s="175" customFormat="1" x14ac:dyDescent="0.2">
      <c r="A2319" s="175" t="s">
        <v>17261</v>
      </c>
      <c r="B2319" s="175" t="s">
        <v>20926</v>
      </c>
      <c r="C2319" s="175" t="s">
        <v>18234</v>
      </c>
      <c r="D2319" s="175" t="s">
        <v>13349</v>
      </c>
      <c r="E2319" s="175" t="s">
        <v>41</v>
      </c>
      <c r="F2319" s="175" t="s">
        <v>975</v>
      </c>
      <c r="H2319" s="175" t="s">
        <v>13574</v>
      </c>
    </row>
    <row r="2320" spans="1:8" s="175" customFormat="1" x14ac:dyDescent="0.2">
      <c r="A2320" s="175" t="s">
        <v>17261</v>
      </c>
      <c r="B2320" s="175" t="s">
        <v>20927</v>
      </c>
      <c r="C2320" s="175" t="s">
        <v>20928</v>
      </c>
      <c r="D2320" s="175" t="s">
        <v>13349</v>
      </c>
      <c r="E2320" s="175" t="s">
        <v>41</v>
      </c>
      <c r="F2320" s="175" t="s">
        <v>1691</v>
      </c>
      <c r="H2320" s="175" t="s">
        <v>13576</v>
      </c>
    </row>
    <row r="2321" spans="1:8" s="175" customFormat="1" x14ac:dyDescent="0.2">
      <c r="A2321" s="175" t="s">
        <v>17261</v>
      </c>
      <c r="B2321" s="175" t="s">
        <v>20929</v>
      </c>
      <c r="C2321" s="175" t="s">
        <v>55</v>
      </c>
      <c r="D2321" s="175" t="s">
        <v>13349</v>
      </c>
      <c r="E2321" s="175" t="s">
        <v>41</v>
      </c>
      <c r="F2321" s="175" t="s">
        <v>1539</v>
      </c>
      <c r="H2321" s="175" t="s">
        <v>13578</v>
      </c>
    </row>
    <row r="2322" spans="1:8" s="175" customFormat="1" x14ac:dyDescent="0.2">
      <c r="A2322" s="175" t="s">
        <v>17261</v>
      </c>
      <c r="B2322" s="175" t="s">
        <v>20930</v>
      </c>
      <c r="C2322" s="175" t="s">
        <v>19267</v>
      </c>
      <c r="D2322" s="175" t="s">
        <v>13349</v>
      </c>
      <c r="E2322" s="175" t="s">
        <v>41</v>
      </c>
      <c r="F2322" s="175" t="s">
        <v>634</v>
      </c>
      <c r="H2322" s="175" t="s">
        <v>13582</v>
      </c>
    </row>
    <row r="2323" spans="1:8" s="175" customFormat="1" x14ac:dyDescent="0.2">
      <c r="A2323" s="175" t="s">
        <v>17261</v>
      </c>
      <c r="B2323" s="175" t="s">
        <v>20931</v>
      </c>
      <c r="C2323" s="175" t="s">
        <v>88</v>
      </c>
      <c r="D2323" s="175" t="s">
        <v>17008</v>
      </c>
      <c r="E2323" s="175" t="s">
        <v>42</v>
      </c>
      <c r="F2323" s="175" t="s">
        <v>88</v>
      </c>
      <c r="H2323" s="175" t="s">
        <v>17009</v>
      </c>
    </row>
    <row r="2324" spans="1:8" s="175" customFormat="1" x14ac:dyDescent="0.2">
      <c r="A2324" s="175" t="s">
        <v>17261</v>
      </c>
      <c r="B2324" s="175" t="s">
        <v>20932</v>
      </c>
      <c r="C2324" s="175" t="s">
        <v>131</v>
      </c>
      <c r="D2324" s="175" t="s">
        <v>17008</v>
      </c>
      <c r="E2324" s="175" t="s">
        <v>42</v>
      </c>
      <c r="F2324" s="175" t="s">
        <v>131</v>
      </c>
      <c r="H2324" s="175" t="s">
        <v>17013</v>
      </c>
    </row>
    <row r="2325" spans="1:8" s="175" customFormat="1" x14ac:dyDescent="0.2">
      <c r="A2325" s="175" t="s">
        <v>17261</v>
      </c>
      <c r="B2325" s="175" t="s">
        <v>20933</v>
      </c>
      <c r="C2325" s="175" t="s">
        <v>180</v>
      </c>
      <c r="D2325" s="175" t="s">
        <v>17008</v>
      </c>
      <c r="E2325" s="175" t="s">
        <v>42</v>
      </c>
      <c r="F2325" s="175" t="s">
        <v>180</v>
      </c>
      <c r="H2325" s="175" t="s">
        <v>17015</v>
      </c>
    </row>
    <row r="2326" spans="1:8" s="175" customFormat="1" x14ac:dyDescent="0.2">
      <c r="A2326" s="175" t="s">
        <v>17261</v>
      </c>
      <c r="B2326" s="175" t="s">
        <v>20934</v>
      </c>
      <c r="C2326" s="175" t="s">
        <v>226</v>
      </c>
      <c r="D2326" s="175" t="s">
        <v>17008</v>
      </c>
      <c r="E2326" s="175" t="s">
        <v>42</v>
      </c>
      <c r="F2326" s="175" t="s">
        <v>226</v>
      </c>
      <c r="H2326" s="175" t="s">
        <v>17019</v>
      </c>
    </row>
    <row r="2327" spans="1:8" s="175" customFormat="1" x14ac:dyDescent="0.2">
      <c r="A2327" s="175" t="s">
        <v>17261</v>
      </c>
      <c r="B2327" s="175" t="s">
        <v>20935</v>
      </c>
      <c r="C2327" s="175" t="s">
        <v>270</v>
      </c>
      <c r="D2327" s="175" t="s">
        <v>17008</v>
      </c>
      <c r="E2327" s="175" t="s">
        <v>42</v>
      </c>
      <c r="F2327" s="175" t="s">
        <v>270</v>
      </c>
      <c r="H2327" s="175" t="s">
        <v>17023</v>
      </c>
    </row>
    <row r="2328" spans="1:8" s="175" customFormat="1" x14ac:dyDescent="0.2">
      <c r="A2328" s="175" t="s">
        <v>17261</v>
      </c>
      <c r="B2328" s="175" t="s">
        <v>20936</v>
      </c>
      <c r="C2328" s="175" t="s">
        <v>20937</v>
      </c>
      <c r="D2328" s="175" t="s">
        <v>17008</v>
      </c>
      <c r="E2328" s="175" t="s">
        <v>42</v>
      </c>
      <c r="F2328" s="175" t="s">
        <v>20937</v>
      </c>
      <c r="H2328" s="175" t="s">
        <v>20938</v>
      </c>
    </row>
    <row r="2329" spans="1:8" s="175" customFormat="1" x14ac:dyDescent="0.2">
      <c r="A2329" s="175" t="s">
        <v>17261</v>
      </c>
      <c r="B2329" s="175" t="s">
        <v>20939</v>
      </c>
      <c r="C2329" s="175" t="s">
        <v>346</v>
      </c>
      <c r="D2329" s="175" t="s">
        <v>17008</v>
      </c>
      <c r="E2329" s="175" t="s">
        <v>42</v>
      </c>
      <c r="F2329" s="175" t="s">
        <v>346</v>
      </c>
      <c r="H2329" s="175" t="s">
        <v>17029</v>
      </c>
    </row>
    <row r="2330" spans="1:8" s="175" customFormat="1" x14ac:dyDescent="0.2">
      <c r="A2330" s="175" t="s">
        <v>17261</v>
      </c>
      <c r="B2330" s="175" t="s">
        <v>20940</v>
      </c>
      <c r="C2330" s="175" t="s">
        <v>378</v>
      </c>
      <c r="D2330" s="175" t="s">
        <v>17008</v>
      </c>
      <c r="E2330" s="175" t="s">
        <v>42</v>
      </c>
      <c r="F2330" s="175" t="s">
        <v>378</v>
      </c>
      <c r="H2330" s="175" t="s">
        <v>17033</v>
      </c>
    </row>
    <row r="2331" spans="1:8" s="175" customFormat="1" x14ac:dyDescent="0.2">
      <c r="A2331" s="175" t="s">
        <v>17261</v>
      </c>
      <c r="B2331" s="175" t="s">
        <v>20941</v>
      </c>
      <c r="C2331" s="175" t="s">
        <v>417</v>
      </c>
      <c r="D2331" s="175" t="s">
        <v>17008</v>
      </c>
      <c r="E2331" s="175" t="s">
        <v>42</v>
      </c>
      <c r="F2331" s="175" t="s">
        <v>417</v>
      </c>
      <c r="H2331" s="175" t="s">
        <v>17035</v>
      </c>
    </row>
    <row r="2332" spans="1:8" s="175" customFormat="1" x14ac:dyDescent="0.2">
      <c r="A2332" s="175" t="s">
        <v>17261</v>
      </c>
      <c r="B2332" s="175" t="s">
        <v>20942</v>
      </c>
      <c r="C2332" s="175" t="s">
        <v>450</v>
      </c>
      <c r="D2332" s="175" t="s">
        <v>17008</v>
      </c>
      <c r="E2332" s="175" t="s">
        <v>42</v>
      </c>
      <c r="F2332" s="175" t="s">
        <v>450</v>
      </c>
      <c r="H2332" s="175" t="s">
        <v>17037</v>
      </c>
    </row>
    <row r="2333" spans="1:8" s="175" customFormat="1" x14ac:dyDescent="0.2">
      <c r="A2333" s="175" t="s">
        <v>17261</v>
      </c>
      <c r="B2333" s="175" t="s">
        <v>20943</v>
      </c>
      <c r="C2333" s="175" t="s">
        <v>20944</v>
      </c>
      <c r="D2333" s="175" t="s">
        <v>17008</v>
      </c>
      <c r="E2333" s="175" t="s">
        <v>42</v>
      </c>
      <c r="F2333" s="175" t="s">
        <v>20944</v>
      </c>
      <c r="H2333" s="175" t="s">
        <v>20945</v>
      </c>
    </row>
    <row r="2334" spans="1:8" s="175" customFormat="1" x14ac:dyDescent="0.2">
      <c r="A2334" s="175" t="s">
        <v>17261</v>
      </c>
      <c r="B2334" s="175" t="s">
        <v>20946</v>
      </c>
      <c r="C2334" s="175" t="s">
        <v>513</v>
      </c>
      <c r="D2334" s="175" t="s">
        <v>17008</v>
      </c>
      <c r="E2334" s="175" t="s">
        <v>42</v>
      </c>
      <c r="F2334" s="175" t="s">
        <v>513</v>
      </c>
      <c r="H2334" s="175" t="s">
        <v>17043</v>
      </c>
    </row>
    <row r="2335" spans="1:8" s="175" customFormat="1" x14ac:dyDescent="0.2">
      <c r="A2335" s="175" t="s">
        <v>17261</v>
      </c>
      <c r="B2335" s="175" t="s">
        <v>20947</v>
      </c>
      <c r="C2335" s="175" t="s">
        <v>546</v>
      </c>
      <c r="D2335" s="175" t="s">
        <v>17008</v>
      </c>
      <c r="E2335" s="175" t="s">
        <v>42</v>
      </c>
      <c r="F2335" s="175" t="s">
        <v>546</v>
      </c>
      <c r="H2335" s="175" t="s">
        <v>17047</v>
      </c>
    </row>
    <row r="2336" spans="1:8" s="175" customFormat="1" x14ac:dyDescent="0.2">
      <c r="A2336" s="175" t="s">
        <v>17261</v>
      </c>
      <c r="B2336" s="175" t="s">
        <v>20948</v>
      </c>
      <c r="C2336" s="175" t="s">
        <v>577</v>
      </c>
      <c r="D2336" s="175" t="s">
        <v>17008</v>
      </c>
      <c r="E2336" s="175" t="s">
        <v>42</v>
      </c>
      <c r="F2336" s="175" t="s">
        <v>577</v>
      </c>
      <c r="H2336" s="175" t="s">
        <v>17049</v>
      </c>
    </row>
    <row r="2337" spans="1:8" s="175" customFormat="1" x14ac:dyDescent="0.2">
      <c r="A2337" s="175" t="s">
        <v>17261</v>
      </c>
      <c r="B2337" s="175" t="s">
        <v>20949</v>
      </c>
      <c r="C2337" s="175" t="s">
        <v>20950</v>
      </c>
      <c r="D2337" s="175" t="s">
        <v>17008</v>
      </c>
      <c r="E2337" s="175" t="s">
        <v>42</v>
      </c>
      <c r="F2337" s="175" t="s">
        <v>20950</v>
      </c>
      <c r="H2337" s="175" t="s">
        <v>20951</v>
      </c>
    </row>
    <row r="2338" spans="1:8" s="175" customFormat="1" x14ac:dyDescent="0.2">
      <c r="A2338" s="175" t="s">
        <v>17261</v>
      </c>
      <c r="B2338" s="175" t="s">
        <v>20952</v>
      </c>
      <c r="C2338" s="175" t="s">
        <v>650</v>
      </c>
      <c r="D2338" s="175" t="s">
        <v>17008</v>
      </c>
      <c r="E2338" s="175" t="s">
        <v>42</v>
      </c>
      <c r="F2338" s="175" t="s">
        <v>650</v>
      </c>
      <c r="H2338" s="175" t="s">
        <v>17053</v>
      </c>
    </row>
    <row r="2339" spans="1:8" s="175" customFormat="1" x14ac:dyDescent="0.2">
      <c r="A2339" s="175" t="s">
        <v>17261</v>
      </c>
      <c r="B2339" s="175" t="s">
        <v>20953</v>
      </c>
      <c r="C2339" s="175" t="s">
        <v>20954</v>
      </c>
      <c r="D2339" s="175" t="s">
        <v>17008</v>
      </c>
      <c r="E2339" s="175" t="s">
        <v>42</v>
      </c>
      <c r="F2339" s="175" t="s">
        <v>20954</v>
      </c>
      <c r="H2339" s="175" t="s">
        <v>20955</v>
      </c>
    </row>
    <row r="2340" spans="1:8" s="175" customFormat="1" x14ac:dyDescent="0.2">
      <c r="A2340" s="175" t="s">
        <v>17261</v>
      </c>
      <c r="B2340" s="175" t="s">
        <v>20956</v>
      </c>
      <c r="C2340" s="175" t="s">
        <v>708</v>
      </c>
      <c r="D2340" s="175" t="s">
        <v>17008</v>
      </c>
      <c r="E2340" s="175" t="s">
        <v>42</v>
      </c>
      <c r="F2340" s="175" t="s">
        <v>708</v>
      </c>
      <c r="H2340" s="175" t="s">
        <v>17057</v>
      </c>
    </row>
    <row r="2341" spans="1:8" s="175" customFormat="1" x14ac:dyDescent="0.2">
      <c r="A2341" s="175" t="s">
        <v>17261</v>
      </c>
      <c r="B2341" s="175" t="s">
        <v>20957</v>
      </c>
      <c r="C2341" s="175" t="s">
        <v>730</v>
      </c>
      <c r="D2341" s="175" t="s">
        <v>17008</v>
      </c>
      <c r="E2341" s="175" t="s">
        <v>42</v>
      </c>
      <c r="F2341" s="175" t="s">
        <v>730</v>
      </c>
      <c r="H2341" s="175" t="s">
        <v>17061</v>
      </c>
    </row>
    <row r="2342" spans="1:8" s="175" customFormat="1" x14ac:dyDescent="0.2">
      <c r="A2342" s="175" t="s">
        <v>17261</v>
      </c>
      <c r="B2342" s="175" t="s">
        <v>20958</v>
      </c>
      <c r="C2342" s="175" t="s">
        <v>762</v>
      </c>
      <c r="D2342" s="175" t="s">
        <v>17008</v>
      </c>
      <c r="E2342" s="175" t="s">
        <v>42</v>
      </c>
      <c r="F2342" s="175" t="s">
        <v>762</v>
      </c>
      <c r="H2342" s="175" t="s">
        <v>17063</v>
      </c>
    </row>
    <row r="2343" spans="1:8" s="175" customFormat="1" x14ac:dyDescent="0.2">
      <c r="A2343" s="175" t="s">
        <v>17261</v>
      </c>
      <c r="B2343" s="175" t="s">
        <v>20959</v>
      </c>
      <c r="C2343" s="175" t="s">
        <v>788</v>
      </c>
      <c r="D2343" s="175" t="s">
        <v>17008</v>
      </c>
      <c r="E2343" s="175" t="s">
        <v>42</v>
      </c>
      <c r="F2343" s="175" t="s">
        <v>788</v>
      </c>
      <c r="H2343" s="175" t="s">
        <v>17065</v>
      </c>
    </row>
    <row r="2344" spans="1:8" s="175" customFormat="1" x14ac:dyDescent="0.2">
      <c r="A2344" s="175" t="s">
        <v>17261</v>
      </c>
      <c r="B2344" s="175" t="s">
        <v>20960</v>
      </c>
      <c r="C2344" s="175" t="s">
        <v>815</v>
      </c>
      <c r="D2344" s="175" t="s">
        <v>17008</v>
      </c>
      <c r="E2344" s="175" t="s">
        <v>42</v>
      </c>
      <c r="F2344" s="175" t="s">
        <v>815</v>
      </c>
      <c r="H2344" s="175" t="s">
        <v>17069</v>
      </c>
    </row>
    <row r="2345" spans="1:8" s="175" customFormat="1" x14ac:dyDescent="0.2">
      <c r="A2345" s="175" t="s">
        <v>17261</v>
      </c>
      <c r="B2345" s="175" t="s">
        <v>20961</v>
      </c>
      <c r="C2345" s="175" t="s">
        <v>20962</v>
      </c>
      <c r="D2345" s="175" t="s">
        <v>17008</v>
      </c>
      <c r="E2345" s="175" t="s">
        <v>42</v>
      </c>
      <c r="F2345" s="175" t="s">
        <v>20962</v>
      </c>
      <c r="H2345" s="175" t="s">
        <v>20963</v>
      </c>
    </row>
    <row r="2346" spans="1:8" s="175" customFormat="1" x14ac:dyDescent="0.2">
      <c r="A2346" s="175" t="s">
        <v>17261</v>
      </c>
      <c r="B2346" s="175" t="s">
        <v>20964</v>
      </c>
      <c r="C2346" s="175" t="s">
        <v>868</v>
      </c>
      <c r="D2346" s="175" t="s">
        <v>17008</v>
      </c>
      <c r="E2346" s="175" t="s">
        <v>42</v>
      </c>
      <c r="F2346" s="175" t="s">
        <v>868</v>
      </c>
      <c r="H2346" s="175" t="s">
        <v>17073</v>
      </c>
    </row>
    <row r="2347" spans="1:8" s="175" customFormat="1" x14ac:dyDescent="0.2">
      <c r="A2347" s="175" t="s">
        <v>17261</v>
      </c>
      <c r="B2347" s="175" t="s">
        <v>20965</v>
      </c>
      <c r="C2347" s="175" t="s">
        <v>892</v>
      </c>
      <c r="D2347" s="175" t="s">
        <v>17008</v>
      </c>
      <c r="E2347" s="175" t="s">
        <v>42</v>
      </c>
      <c r="F2347" s="175" t="s">
        <v>892</v>
      </c>
      <c r="H2347" s="175" t="s">
        <v>17075</v>
      </c>
    </row>
    <row r="2348" spans="1:8" s="175" customFormat="1" x14ac:dyDescent="0.2">
      <c r="A2348" s="175" t="s">
        <v>17261</v>
      </c>
      <c r="B2348" s="175" t="s">
        <v>20966</v>
      </c>
      <c r="C2348" s="175" t="s">
        <v>917</v>
      </c>
      <c r="D2348" s="175" t="s">
        <v>17008</v>
      </c>
      <c r="E2348" s="175" t="s">
        <v>42</v>
      </c>
      <c r="F2348" s="175" t="s">
        <v>917</v>
      </c>
      <c r="H2348" s="175" t="s">
        <v>17077</v>
      </c>
    </row>
    <row r="2349" spans="1:8" s="175" customFormat="1" x14ac:dyDescent="0.2">
      <c r="A2349" s="175" t="s">
        <v>17261</v>
      </c>
      <c r="B2349" s="175" t="s">
        <v>20967</v>
      </c>
      <c r="C2349" s="175" t="s">
        <v>946</v>
      </c>
      <c r="D2349" s="175" t="s">
        <v>17008</v>
      </c>
      <c r="E2349" s="175" t="s">
        <v>42</v>
      </c>
      <c r="F2349" s="175" t="s">
        <v>946</v>
      </c>
      <c r="H2349" s="175" t="s">
        <v>17078</v>
      </c>
    </row>
    <row r="2350" spans="1:8" s="175" customFormat="1" x14ac:dyDescent="0.2">
      <c r="A2350" s="175" t="s">
        <v>17261</v>
      </c>
      <c r="B2350" s="175" t="s">
        <v>20968</v>
      </c>
      <c r="C2350" s="175" t="s">
        <v>971</v>
      </c>
      <c r="D2350" s="175" t="s">
        <v>17008</v>
      </c>
      <c r="E2350" s="175" t="s">
        <v>42</v>
      </c>
      <c r="F2350" s="175" t="s">
        <v>971</v>
      </c>
      <c r="H2350" s="175" t="s">
        <v>17080</v>
      </c>
    </row>
    <row r="2351" spans="1:8" s="175" customFormat="1" x14ac:dyDescent="0.2">
      <c r="A2351" s="175" t="s">
        <v>17261</v>
      </c>
      <c r="B2351" s="175" t="s">
        <v>20969</v>
      </c>
      <c r="C2351" s="175" t="s">
        <v>20970</v>
      </c>
      <c r="D2351" s="175" t="s">
        <v>17008</v>
      </c>
      <c r="E2351" s="175" t="s">
        <v>42</v>
      </c>
      <c r="F2351" s="175" t="s">
        <v>20970</v>
      </c>
      <c r="H2351" s="175" t="s">
        <v>20971</v>
      </c>
    </row>
    <row r="2352" spans="1:8" s="175" customFormat="1" x14ac:dyDescent="0.2">
      <c r="A2352" s="175" t="s">
        <v>17261</v>
      </c>
      <c r="B2352" s="175" t="s">
        <v>20972</v>
      </c>
      <c r="C2352" s="175" t="s">
        <v>1016</v>
      </c>
      <c r="D2352" s="175" t="s">
        <v>17008</v>
      </c>
      <c r="E2352" s="175" t="s">
        <v>42</v>
      </c>
      <c r="F2352" s="175" t="s">
        <v>1016</v>
      </c>
      <c r="H2352" s="175" t="s">
        <v>17086</v>
      </c>
    </row>
    <row r="2353" spans="1:8" s="175" customFormat="1" x14ac:dyDescent="0.2">
      <c r="A2353" s="175" t="s">
        <v>17261</v>
      </c>
      <c r="B2353" s="175" t="s">
        <v>20973</v>
      </c>
      <c r="C2353" s="175" t="s">
        <v>1039</v>
      </c>
      <c r="D2353" s="175" t="s">
        <v>17008</v>
      </c>
      <c r="E2353" s="175" t="s">
        <v>42</v>
      </c>
      <c r="F2353" s="175" t="s">
        <v>1039</v>
      </c>
      <c r="H2353" s="175" t="s">
        <v>17088</v>
      </c>
    </row>
    <row r="2354" spans="1:8" s="175" customFormat="1" x14ac:dyDescent="0.2">
      <c r="A2354" s="175" t="s">
        <v>17261</v>
      </c>
      <c r="B2354" s="175" t="s">
        <v>20974</v>
      </c>
      <c r="C2354" s="175" t="s">
        <v>1063</v>
      </c>
      <c r="D2354" s="175" t="s">
        <v>17008</v>
      </c>
      <c r="E2354" s="175" t="s">
        <v>42</v>
      </c>
      <c r="F2354" s="175" t="s">
        <v>1063</v>
      </c>
      <c r="H2354" s="175" t="s">
        <v>17090</v>
      </c>
    </row>
    <row r="2355" spans="1:8" s="175" customFormat="1" x14ac:dyDescent="0.2">
      <c r="A2355" s="175" t="s">
        <v>17261</v>
      </c>
      <c r="B2355" s="175" t="s">
        <v>20975</v>
      </c>
      <c r="C2355" s="175" t="s">
        <v>1092</v>
      </c>
      <c r="D2355" s="175" t="s">
        <v>17008</v>
      </c>
      <c r="E2355" s="175" t="s">
        <v>42</v>
      </c>
      <c r="F2355" s="175" t="s">
        <v>1092</v>
      </c>
      <c r="H2355" s="175" t="s">
        <v>17092</v>
      </c>
    </row>
    <row r="2356" spans="1:8" s="175" customFormat="1" x14ac:dyDescent="0.2">
      <c r="A2356" s="175" t="s">
        <v>17261</v>
      </c>
      <c r="B2356" s="175" t="s">
        <v>20976</v>
      </c>
      <c r="C2356" s="175" t="s">
        <v>1109</v>
      </c>
      <c r="D2356" s="175" t="s">
        <v>17008</v>
      </c>
      <c r="E2356" s="175" t="s">
        <v>42</v>
      </c>
      <c r="F2356" s="175" t="s">
        <v>1109</v>
      </c>
      <c r="H2356" s="175" t="s">
        <v>17094</v>
      </c>
    </row>
    <row r="2357" spans="1:8" s="175" customFormat="1" x14ac:dyDescent="0.2">
      <c r="A2357" s="175" t="s">
        <v>17261</v>
      </c>
      <c r="B2357" s="175" t="s">
        <v>20977</v>
      </c>
      <c r="C2357" s="175" t="s">
        <v>1133</v>
      </c>
      <c r="D2357" s="175" t="s">
        <v>17008</v>
      </c>
      <c r="E2357" s="175" t="s">
        <v>42</v>
      </c>
      <c r="F2357" s="175" t="s">
        <v>1133</v>
      </c>
      <c r="H2357" s="175" t="s">
        <v>17098</v>
      </c>
    </row>
    <row r="2358" spans="1:8" s="175" customFormat="1" x14ac:dyDescent="0.2">
      <c r="A2358" s="175" t="s">
        <v>17261</v>
      </c>
      <c r="B2358" s="175" t="s">
        <v>20978</v>
      </c>
      <c r="C2358" s="175" t="s">
        <v>1153</v>
      </c>
      <c r="D2358" s="175" t="s">
        <v>17008</v>
      </c>
      <c r="E2358" s="175" t="s">
        <v>42</v>
      </c>
      <c r="F2358" s="175" t="s">
        <v>1153</v>
      </c>
      <c r="H2358" s="175" t="s">
        <v>17100</v>
      </c>
    </row>
    <row r="2359" spans="1:8" s="175" customFormat="1" x14ac:dyDescent="0.2">
      <c r="A2359" s="175" t="s">
        <v>17261</v>
      </c>
      <c r="B2359" s="175" t="s">
        <v>20979</v>
      </c>
      <c r="C2359" s="175" t="s">
        <v>1176</v>
      </c>
      <c r="D2359" s="175" t="s">
        <v>17008</v>
      </c>
      <c r="E2359" s="175" t="s">
        <v>42</v>
      </c>
      <c r="F2359" s="175" t="s">
        <v>1176</v>
      </c>
      <c r="H2359" s="175" t="s">
        <v>17102</v>
      </c>
    </row>
    <row r="2360" spans="1:8" s="175" customFormat="1" x14ac:dyDescent="0.2">
      <c r="A2360" s="175" t="s">
        <v>17261</v>
      </c>
      <c r="B2360" s="175" t="s">
        <v>20980</v>
      </c>
      <c r="C2360" s="175" t="s">
        <v>1196</v>
      </c>
      <c r="D2360" s="175" t="s">
        <v>17008</v>
      </c>
      <c r="E2360" s="175" t="s">
        <v>42</v>
      </c>
      <c r="F2360" s="175" t="s">
        <v>1196</v>
      </c>
      <c r="H2360" s="175" t="s">
        <v>17104</v>
      </c>
    </row>
    <row r="2361" spans="1:8" s="175" customFormat="1" x14ac:dyDescent="0.2">
      <c r="A2361" s="175" t="s">
        <v>17261</v>
      </c>
      <c r="B2361" s="175" t="s">
        <v>20981</v>
      </c>
      <c r="C2361" s="175" t="s">
        <v>20982</v>
      </c>
      <c r="D2361" s="175" t="s">
        <v>17008</v>
      </c>
      <c r="E2361" s="175" t="s">
        <v>42</v>
      </c>
      <c r="F2361" s="175" t="s">
        <v>20982</v>
      </c>
      <c r="H2361" s="175" t="s">
        <v>20983</v>
      </c>
    </row>
    <row r="2362" spans="1:8" s="175" customFormat="1" x14ac:dyDescent="0.2">
      <c r="A2362" s="175" t="s">
        <v>17261</v>
      </c>
      <c r="B2362" s="175" t="s">
        <v>20984</v>
      </c>
      <c r="C2362" s="175" t="s">
        <v>1242</v>
      </c>
      <c r="D2362" s="175" t="s">
        <v>17008</v>
      </c>
      <c r="E2362" s="175" t="s">
        <v>42</v>
      </c>
      <c r="F2362" s="175" t="s">
        <v>1242</v>
      </c>
      <c r="H2362" s="175" t="s">
        <v>17108</v>
      </c>
    </row>
    <row r="2363" spans="1:8" s="175" customFormat="1" x14ac:dyDescent="0.2">
      <c r="A2363" s="175" t="s">
        <v>17261</v>
      </c>
      <c r="B2363" s="175" t="s">
        <v>20985</v>
      </c>
      <c r="C2363" s="175" t="s">
        <v>1255</v>
      </c>
      <c r="D2363" s="175" t="s">
        <v>17008</v>
      </c>
      <c r="E2363" s="175" t="s">
        <v>42</v>
      </c>
      <c r="F2363" s="175" t="s">
        <v>1255</v>
      </c>
      <c r="H2363" s="175" t="s">
        <v>17110</v>
      </c>
    </row>
    <row r="2364" spans="1:8" s="175" customFormat="1" x14ac:dyDescent="0.2">
      <c r="A2364" s="175" t="s">
        <v>17261</v>
      </c>
      <c r="B2364" s="175" t="s">
        <v>20986</v>
      </c>
      <c r="C2364" s="175" t="s">
        <v>1277</v>
      </c>
      <c r="D2364" s="175" t="s">
        <v>17008</v>
      </c>
      <c r="E2364" s="175" t="s">
        <v>42</v>
      </c>
      <c r="F2364" s="175" t="s">
        <v>1277</v>
      </c>
      <c r="H2364" s="175" t="s">
        <v>17112</v>
      </c>
    </row>
    <row r="2365" spans="1:8" s="175" customFormat="1" x14ac:dyDescent="0.2">
      <c r="A2365" s="175" t="s">
        <v>17261</v>
      </c>
      <c r="B2365" s="175" t="s">
        <v>20987</v>
      </c>
      <c r="C2365" s="175" t="s">
        <v>20988</v>
      </c>
      <c r="D2365" s="175" t="s">
        <v>17008</v>
      </c>
      <c r="E2365" s="175" t="s">
        <v>42</v>
      </c>
      <c r="F2365" s="175" t="s">
        <v>20988</v>
      </c>
      <c r="H2365" s="175" t="s">
        <v>20989</v>
      </c>
    </row>
    <row r="2366" spans="1:8" s="175" customFormat="1" x14ac:dyDescent="0.2">
      <c r="A2366" s="175" t="s">
        <v>17261</v>
      </c>
      <c r="B2366" s="175" t="s">
        <v>20990</v>
      </c>
      <c r="C2366" s="175" t="s">
        <v>1321</v>
      </c>
      <c r="D2366" s="175" t="s">
        <v>17008</v>
      </c>
      <c r="E2366" s="175" t="s">
        <v>42</v>
      </c>
      <c r="F2366" s="175" t="s">
        <v>1321</v>
      </c>
      <c r="H2366" s="175" t="s">
        <v>17116</v>
      </c>
    </row>
    <row r="2367" spans="1:8" s="175" customFormat="1" x14ac:dyDescent="0.2">
      <c r="A2367" s="175" t="s">
        <v>17261</v>
      </c>
      <c r="B2367" s="175" t="s">
        <v>20991</v>
      </c>
      <c r="C2367" s="175" t="s">
        <v>20992</v>
      </c>
      <c r="D2367" s="175" t="s">
        <v>17008</v>
      </c>
      <c r="E2367" s="175" t="s">
        <v>42</v>
      </c>
      <c r="F2367" s="175" t="s">
        <v>20992</v>
      </c>
      <c r="H2367" s="175" t="s">
        <v>20993</v>
      </c>
    </row>
    <row r="2368" spans="1:8" s="175" customFormat="1" x14ac:dyDescent="0.2">
      <c r="A2368" s="175" t="s">
        <v>17261</v>
      </c>
      <c r="B2368" s="175" t="s">
        <v>20994</v>
      </c>
      <c r="C2368" s="175" t="s">
        <v>1355</v>
      </c>
      <c r="D2368" s="175" t="s">
        <v>17008</v>
      </c>
      <c r="E2368" s="175" t="s">
        <v>42</v>
      </c>
      <c r="F2368" s="175" t="s">
        <v>1355</v>
      </c>
      <c r="H2368" s="175" t="s">
        <v>17120</v>
      </c>
    </row>
    <row r="2369" spans="1:8" s="175" customFormat="1" x14ac:dyDescent="0.2">
      <c r="A2369" s="175" t="s">
        <v>17261</v>
      </c>
      <c r="B2369" s="175" t="s">
        <v>20995</v>
      </c>
      <c r="C2369" s="175" t="s">
        <v>20996</v>
      </c>
      <c r="D2369" s="175" t="s">
        <v>17008</v>
      </c>
      <c r="E2369" s="175" t="s">
        <v>42</v>
      </c>
      <c r="F2369" s="175" t="s">
        <v>20996</v>
      </c>
      <c r="H2369" s="175" t="s">
        <v>20997</v>
      </c>
    </row>
    <row r="2370" spans="1:8" s="175" customFormat="1" x14ac:dyDescent="0.2">
      <c r="A2370" s="175" t="s">
        <v>17261</v>
      </c>
      <c r="B2370" s="175" t="s">
        <v>20998</v>
      </c>
      <c r="C2370" s="175" t="s">
        <v>1395</v>
      </c>
      <c r="D2370" s="175" t="s">
        <v>17008</v>
      </c>
      <c r="E2370" s="175" t="s">
        <v>42</v>
      </c>
      <c r="F2370" s="175" t="s">
        <v>1395</v>
      </c>
      <c r="H2370" s="175" t="s">
        <v>17124</v>
      </c>
    </row>
    <row r="2371" spans="1:8" s="175" customFormat="1" x14ac:dyDescent="0.2">
      <c r="A2371" s="175" t="s">
        <v>17261</v>
      </c>
      <c r="B2371" s="175" t="s">
        <v>20999</v>
      </c>
      <c r="C2371" s="175" t="s">
        <v>1414</v>
      </c>
      <c r="D2371" s="175" t="s">
        <v>17008</v>
      </c>
      <c r="E2371" s="175" t="s">
        <v>42</v>
      </c>
      <c r="F2371" s="175" t="s">
        <v>1414</v>
      </c>
      <c r="H2371" s="175" t="s">
        <v>17126</v>
      </c>
    </row>
    <row r="2372" spans="1:8" s="175" customFormat="1" x14ac:dyDescent="0.2">
      <c r="A2372" s="175" t="s">
        <v>17261</v>
      </c>
      <c r="B2372" s="175" t="s">
        <v>21000</v>
      </c>
      <c r="C2372" s="175" t="s">
        <v>21001</v>
      </c>
      <c r="D2372" s="175" t="s">
        <v>17008</v>
      </c>
      <c r="E2372" s="175" t="s">
        <v>42</v>
      </c>
      <c r="F2372" s="175" t="s">
        <v>21001</v>
      </c>
      <c r="H2372" s="175" t="s">
        <v>21002</v>
      </c>
    </row>
    <row r="2373" spans="1:8" s="175" customFormat="1" x14ac:dyDescent="0.2">
      <c r="A2373" s="175" t="s">
        <v>17261</v>
      </c>
      <c r="B2373" s="175" t="s">
        <v>21003</v>
      </c>
      <c r="C2373" s="175" t="s">
        <v>1455</v>
      </c>
      <c r="D2373" s="175" t="s">
        <v>17008</v>
      </c>
      <c r="E2373" s="175" t="s">
        <v>42</v>
      </c>
      <c r="F2373" s="175" t="s">
        <v>1455</v>
      </c>
      <c r="H2373" s="175" t="s">
        <v>17130</v>
      </c>
    </row>
    <row r="2374" spans="1:8" s="175" customFormat="1" x14ac:dyDescent="0.2">
      <c r="A2374" s="175" t="s">
        <v>17261</v>
      </c>
      <c r="B2374" s="175" t="s">
        <v>21004</v>
      </c>
      <c r="C2374" s="175" t="s">
        <v>1476</v>
      </c>
      <c r="D2374" s="175" t="s">
        <v>17008</v>
      </c>
      <c r="E2374" s="175" t="s">
        <v>42</v>
      </c>
      <c r="F2374" s="175" t="s">
        <v>1476</v>
      </c>
      <c r="H2374" s="175" t="s">
        <v>17132</v>
      </c>
    </row>
    <row r="2375" spans="1:8" s="175" customFormat="1" x14ac:dyDescent="0.2">
      <c r="A2375" s="175" t="s">
        <v>17261</v>
      </c>
      <c r="B2375" s="175" t="s">
        <v>21005</v>
      </c>
      <c r="C2375" s="175" t="s">
        <v>1494</v>
      </c>
      <c r="D2375" s="175" t="s">
        <v>17008</v>
      </c>
      <c r="E2375" s="175" t="s">
        <v>42</v>
      </c>
      <c r="F2375" s="175" t="s">
        <v>1494</v>
      </c>
      <c r="H2375" s="175" t="s">
        <v>17134</v>
      </c>
    </row>
    <row r="2376" spans="1:8" s="175" customFormat="1" x14ac:dyDescent="0.2">
      <c r="A2376" s="175" t="s">
        <v>17261</v>
      </c>
      <c r="B2376" s="175" t="s">
        <v>21006</v>
      </c>
      <c r="C2376" s="175" t="s">
        <v>1514</v>
      </c>
      <c r="D2376" s="175" t="s">
        <v>17008</v>
      </c>
      <c r="E2376" s="175" t="s">
        <v>42</v>
      </c>
      <c r="F2376" s="175" t="s">
        <v>1514</v>
      </c>
      <c r="H2376" s="175" t="s">
        <v>17136</v>
      </c>
    </row>
    <row r="2377" spans="1:8" s="175" customFormat="1" x14ac:dyDescent="0.2">
      <c r="A2377" s="175" t="s">
        <v>17261</v>
      </c>
      <c r="B2377" s="175" t="s">
        <v>21007</v>
      </c>
      <c r="C2377" s="175" t="s">
        <v>1534</v>
      </c>
      <c r="D2377" s="175" t="s">
        <v>17008</v>
      </c>
      <c r="E2377" s="175" t="s">
        <v>42</v>
      </c>
      <c r="F2377" s="175" t="s">
        <v>1534</v>
      </c>
      <c r="H2377" s="175" t="s">
        <v>17138</v>
      </c>
    </row>
    <row r="2378" spans="1:8" s="175" customFormat="1" x14ac:dyDescent="0.2">
      <c r="A2378" s="175" t="s">
        <v>17261</v>
      </c>
      <c r="B2378" s="175" t="s">
        <v>21008</v>
      </c>
      <c r="C2378" s="175" t="s">
        <v>1552</v>
      </c>
      <c r="D2378" s="175" t="s">
        <v>17008</v>
      </c>
      <c r="E2378" s="175" t="s">
        <v>42</v>
      </c>
      <c r="F2378" s="175" t="s">
        <v>1552</v>
      </c>
      <c r="H2378" s="175" t="s">
        <v>17140</v>
      </c>
    </row>
    <row r="2379" spans="1:8" s="175" customFormat="1" x14ac:dyDescent="0.2">
      <c r="A2379" s="175" t="s">
        <v>17261</v>
      </c>
      <c r="B2379" s="175" t="s">
        <v>21009</v>
      </c>
      <c r="C2379" s="175" t="s">
        <v>21010</v>
      </c>
      <c r="D2379" s="175" t="s">
        <v>17008</v>
      </c>
      <c r="E2379" s="175" t="s">
        <v>42</v>
      </c>
      <c r="F2379" s="175" t="s">
        <v>21010</v>
      </c>
      <c r="H2379" s="175" t="s">
        <v>21011</v>
      </c>
    </row>
    <row r="2380" spans="1:8" s="175" customFormat="1" x14ac:dyDescent="0.2">
      <c r="A2380" s="175" t="s">
        <v>17261</v>
      </c>
      <c r="B2380" s="175" t="s">
        <v>21012</v>
      </c>
      <c r="C2380" s="175" t="s">
        <v>1579</v>
      </c>
      <c r="D2380" s="175" t="s">
        <v>17008</v>
      </c>
      <c r="E2380" s="175" t="s">
        <v>42</v>
      </c>
      <c r="F2380" s="175" t="s">
        <v>1579</v>
      </c>
      <c r="H2380" s="175" t="s">
        <v>17144</v>
      </c>
    </row>
    <row r="2381" spans="1:8" s="175" customFormat="1" x14ac:dyDescent="0.2">
      <c r="A2381" s="175" t="s">
        <v>17261</v>
      </c>
      <c r="B2381" s="175" t="s">
        <v>21013</v>
      </c>
      <c r="C2381" s="175" t="s">
        <v>1594</v>
      </c>
      <c r="D2381" s="175" t="s">
        <v>17008</v>
      </c>
      <c r="E2381" s="175" t="s">
        <v>42</v>
      </c>
      <c r="F2381" s="175" t="s">
        <v>1594</v>
      </c>
      <c r="H2381" s="175" t="s">
        <v>17146</v>
      </c>
    </row>
    <row r="2382" spans="1:8" s="175" customFormat="1" x14ac:dyDescent="0.2">
      <c r="A2382" s="175" t="s">
        <v>17261</v>
      </c>
      <c r="B2382" s="175" t="s">
        <v>21014</v>
      </c>
      <c r="C2382" s="175" t="s">
        <v>21015</v>
      </c>
      <c r="D2382" s="175" t="s">
        <v>17008</v>
      </c>
      <c r="E2382" s="175" t="s">
        <v>42</v>
      </c>
      <c r="F2382" s="175" t="s">
        <v>21015</v>
      </c>
      <c r="H2382" s="175" t="s">
        <v>21016</v>
      </c>
    </row>
    <row r="2383" spans="1:8" s="175" customFormat="1" x14ac:dyDescent="0.2">
      <c r="A2383" s="175" t="s">
        <v>17261</v>
      </c>
      <c r="B2383" s="175" t="s">
        <v>21017</v>
      </c>
      <c r="C2383" s="175" t="s">
        <v>21018</v>
      </c>
      <c r="D2383" s="175" t="s">
        <v>17008</v>
      </c>
      <c r="E2383" s="175" t="s">
        <v>42</v>
      </c>
      <c r="F2383" s="175" t="s">
        <v>21018</v>
      </c>
      <c r="H2383" s="175" t="s">
        <v>21019</v>
      </c>
    </row>
    <row r="2384" spans="1:8" s="175" customFormat="1" x14ac:dyDescent="0.2">
      <c r="A2384" s="175" t="s">
        <v>17261</v>
      </c>
      <c r="B2384" s="175" t="s">
        <v>21020</v>
      </c>
      <c r="C2384" s="175" t="s">
        <v>1639</v>
      </c>
      <c r="D2384" s="175" t="s">
        <v>17008</v>
      </c>
      <c r="E2384" s="175" t="s">
        <v>42</v>
      </c>
      <c r="F2384" s="175" t="s">
        <v>1639</v>
      </c>
      <c r="H2384" s="175" t="s">
        <v>17152</v>
      </c>
    </row>
    <row r="2385" spans="1:8" s="175" customFormat="1" x14ac:dyDescent="0.2">
      <c r="A2385" s="175" t="s">
        <v>17261</v>
      </c>
      <c r="B2385" s="175" t="s">
        <v>21021</v>
      </c>
      <c r="C2385" s="175" t="s">
        <v>1659</v>
      </c>
      <c r="D2385" s="175" t="s">
        <v>17008</v>
      </c>
      <c r="E2385" s="175" t="s">
        <v>42</v>
      </c>
      <c r="F2385" s="175" t="s">
        <v>1659</v>
      </c>
      <c r="H2385" s="175" t="s">
        <v>17154</v>
      </c>
    </row>
    <row r="2386" spans="1:8" s="175" customFormat="1" x14ac:dyDescent="0.2">
      <c r="A2386" s="175" t="s">
        <v>17261</v>
      </c>
      <c r="B2386" s="175" t="s">
        <v>21022</v>
      </c>
      <c r="C2386" s="175" t="s">
        <v>21023</v>
      </c>
      <c r="D2386" s="175" t="s">
        <v>17008</v>
      </c>
      <c r="E2386" s="175" t="s">
        <v>42</v>
      </c>
      <c r="F2386" s="175" t="s">
        <v>21023</v>
      </c>
      <c r="H2386" s="175" t="s">
        <v>21024</v>
      </c>
    </row>
    <row r="2387" spans="1:8" s="175" customFormat="1" x14ac:dyDescent="0.2">
      <c r="A2387" s="175" t="s">
        <v>17261</v>
      </c>
      <c r="B2387" s="175" t="s">
        <v>21025</v>
      </c>
      <c r="C2387" s="175" t="s">
        <v>1692</v>
      </c>
      <c r="D2387" s="175" t="s">
        <v>17008</v>
      </c>
      <c r="E2387" s="175" t="s">
        <v>42</v>
      </c>
      <c r="F2387" s="175" t="s">
        <v>1692</v>
      </c>
      <c r="H2387" s="175" t="s">
        <v>17158</v>
      </c>
    </row>
    <row r="2388" spans="1:8" s="175" customFormat="1" x14ac:dyDescent="0.2">
      <c r="A2388" s="175" t="s">
        <v>17261</v>
      </c>
      <c r="B2388" s="175" t="s">
        <v>21026</v>
      </c>
      <c r="C2388" s="175" t="s">
        <v>1706</v>
      </c>
      <c r="D2388" s="175" t="s">
        <v>17008</v>
      </c>
      <c r="E2388" s="175" t="s">
        <v>42</v>
      </c>
      <c r="F2388" s="175" t="s">
        <v>1706</v>
      </c>
      <c r="H2388" s="175" t="s">
        <v>17160</v>
      </c>
    </row>
    <row r="2389" spans="1:8" s="175" customFormat="1" x14ac:dyDescent="0.2">
      <c r="A2389" s="175" t="s">
        <v>17261</v>
      </c>
      <c r="B2389" s="175" t="s">
        <v>21027</v>
      </c>
      <c r="C2389" s="175" t="s">
        <v>21028</v>
      </c>
      <c r="D2389" s="175" t="s">
        <v>17008</v>
      </c>
      <c r="E2389" s="175" t="s">
        <v>42</v>
      </c>
      <c r="F2389" s="175" t="s">
        <v>21028</v>
      </c>
      <c r="H2389" s="175" t="s">
        <v>21029</v>
      </c>
    </row>
    <row r="2390" spans="1:8" s="175" customFormat="1" x14ac:dyDescent="0.2">
      <c r="A2390" s="175" t="s">
        <v>17261</v>
      </c>
      <c r="B2390" s="175" t="s">
        <v>21030</v>
      </c>
      <c r="C2390" s="175" t="s">
        <v>1732</v>
      </c>
      <c r="D2390" s="175" t="s">
        <v>17008</v>
      </c>
      <c r="E2390" s="175" t="s">
        <v>42</v>
      </c>
      <c r="F2390" s="175" t="s">
        <v>1732</v>
      </c>
      <c r="H2390" s="175" t="s">
        <v>17164</v>
      </c>
    </row>
    <row r="2391" spans="1:8" s="175" customFormat="1" x14ac:dyDescent="0.2">
      <c r="A2391" s="175" t="s">
        <v>17261</v>
      </c>
      <c r="B2391" s="175" t="s">
        <v>21031</v>
      </c>
      <c r="C2391" s="175" t="s">
        <v>1744</v>
      </c>
      <c r="D2391" s="175" t="s">
        <v>17008</v>
      </c>
      <c r="E2391" s="175" t="s">
        <v>42</v>
      </c>
      <c r="F2391" s="175" t="s">
        <v>1744</v>
      </c>
      <c r="H2391" s="175" t="s">
        <v>17166</v>
      </c>
    </row>
    <row r="2392" spans="1:8" s="175" customFormat="1" x14ac:dyDescent="0.2">
      <c r="A2392" s="175" t="s">
        <v>17261</v>
      </c>
      <c r="B2392" s="175" t="s">
        <v>21032</v>
      </c>
      <c r="C2392" s="175" t="s">
        <v>1755</v>
      </c>
      <c r="D2392" s="175" t="s">
        <v>17008</v>
      </c>
      <c r="E2392" s="175" t="s">
        <v>42</v>
      </c>
      <c r="F2392" s="175" t="s">
        <v>1755</v>
      </c>
      <c r="H2392" s="175" t="s">
        <v>17168</v>
      </c>
    </row>
    <row r="2393" spans="1:8" s="175" customFormat="1" x14ac:dyDescent="0.2">
      <c r="A2393" s="175" t="s">
        <v>17261</v>
      </c>
      <c r="B2393" s="175" t="s">
        <v>21033</v>
      </c>
      <c r="C2393" s="175" t="s">
        <v>1771</v>
      </c>
      <c r="D2393" s="175" t="s">
        <v>17008</v>
      </c>
      <c r="E2393" s="175" t="s">
        <v>42</v>
      </c>
      <c r="F2393" s="175" t="s">
        <v>1771</v>
      </c>
      <c r="H2393" s="175" t="s">
        <v>17170</v>
      </c>
    </row>
    <row r="2394" spans="1:8" s="175" customFormat="1" x14ac:dyDescent="0.2">
      <c r="A2394" s="175" t="s">
        <v>17261</v>
      </c>
      <c r="B2394" s="175" t="s">
        <v>21034</v>
      </c>
      <c r="C2394" s="175" t="s">
        <v>1784</v>
      </c>
      <c r="D2394" s="175" t="s">
        <v>17008</v>
      </c>
      <c r="E2394" s="175" t="s">
        <v>42</v>
      </c>
      <c r="F2394" s="175" t="s">
        <v>1784</v>
      </c>
      <c r="H2394" s="175" t="s">
        <v>17172</v>
      </c>
    </row>
    <row r="2395" spans="1:8" s="175" customFormat="1" x14ac:dyDescent="0.2">
      <c r="A2395" s="175" t="s">
        <v>17261</v>
      </c>
      <c r="B2395" s="175" t="s">
        <v>21035</v>
      </c>
      <c r="C2395" s="175" t="s">
        <v>1797</v>
      </c>
      <c r="D2395" s="175" t="s">
        <v>17008</v>
      </c>
      <c r="E2395" s="175" t="s">
        <v>42</v>
      </c>
      <c r="F2395" s="175" t="s">
        <v>1797</v>
      </c>
      <c r="H2395" s="175" t="s">
        <v>17174</v>
      </c>
    </row>
    <row r="2396" spans="1:8" s="175" customFormat="1" x14ac:dyDescent="0.2">
      <c r="A2396" s="175" t="s">
        <v>17261</v>
      </c>
      <c r="B2396" s="175" t="s">
        <v>21036</v>
      </c>
      <c r="C2396" s="175" t="s">
        <v>1811</v>
      </c>
      <c r="D2396" s="175" t="s">
        <v>17008</v>
      </c>
      <c r="E2396" s="175" t="s">
        <v>42</v>
      </c>
      <c r="F2396" s="175" t="s">
        <v>1811</v>
      </c>
      <c r="H2396" s="175" t="s">
        <v>17176</v>
      </c>
    </row>
    <row r="2397" spans="1:8" s="175" customFormat="1" x14ac:dyDescent="0.2">
      <c r="A2397" s="175" t="s">
        <v>17261</v>
      </c>
      <c r="B2397" s="175" t="s">
        <v>21037</v>
      </c>
      <c r="C2397" s="175" t="s">
        <v>1818</v>
      </c>
      <c r="D2397" s="175" t="s">
        <v>17008</v>
      </c>
      <c r="E2397" s="175" t="s">
        <v>42</v>
      </c>
      <c r="F2397" s="175" t="s">
        <v>1818</v>
      </c>
      <c r="H2397" s="175" t="s">
        <v>17178</v>
      </c>
    </row>
    <row r="2398" spans="1:8" s="175" customFormat="1" x14ac:dyDescent="0.2">
      <c r="A2398" s="175" t="s">
        <v>17261</v>
      </c>
      <c r="B2398" s="175" t="s">
        <v>21038</v>
      </c>
      <c r="C2398" s="175" t="s">
        <v>1826</v>
      </c>
      <c r="D2398" s="175" t="s">
        <v>17008</v>
      </c>
      <c r="E2398" s="175" t="s">
        <v>42</v>
      </c>
      <c r="F2398" s="175" t="s">
        <v>1826</v>
      </c>
      <c r="H2398" s="175" t="s">
        <v>17180</v>
      </c>
    </row>
    <row r="2399" spans="1:8" s="175" customFormat="1" x14ac:dyDescent="0.2">
      <c r="A2399" s="175" t="s">
        <v>17261</v>
      </c>
      <c r="B2399" s="175" t="s">
        <v>21039</v>
      </c>
      <c r="C2399" s="175" t="s">
        <v>1836</v>
      </c>
      <c r="D2399" s="175" t="s">
        <v>17008</v>
      </c>
      <c r="E2399" s="175" t="s">
        <v>42</v>
      </c>
      <c r="F2399" s="175" t="s">
        <v>1836</v>
      </c>
      <c r="H2399" s="175" t="s">
        <v>17182</v>
      </c>
    </row>
    <row r="2400" spans="1:8" s="175" customFormat="1" x14ac:dyDescent="0.2">
      <c r="A2400" s="175" t="s">
        <v>17261</v>
      </c>
      <c r="B2400" s="175" t="s">
        <v>21040</v>
      </c>
      <c r="C2400" s="175" t="s">
        <v>1849</v>
      </c>
      <c r="D2400" s="175" t="s">
        <v>17008</v>
      </c>
      <c r="E2400" s="175" t="s">
        <v>42</v>
      </c>
      <c r="F2400" s="175" t="s">
        <v>1849</v>
      </c>
      <c r="H2400" s="175" t="s">
        <v>17184</v>
      </c>
    </row>
    <row r="2401" spans="1:8" s="175" customFormat="1" x14ac:dyDescent="0.2">
      <c r="A2401" s="175" t="s">
        <v>17261</v>
      </c>
      <c r="B2401" s="175" t="s">
        <v>21041</v>
      </c>
      <c r="C2401" s="175" t="s">
        <v>19183</v>
      </c>
      <c r="D2401" s="175" t="s">
        <v>13585</v>
      </c>
      <c r="E2401" s="175" t="s">
        <v>43</v>
      </c>
      <c r="F2401" s="175" t="s">
        <v>89</v>
      </c>
      <c r="H2401" s="175" t="s">
        <v>13586</v>
      </c>
    </row>
    <row r="2402" spans="1:8" s="175" customFormat="1" x14ac:dyDescent="0.2">
      <c r="A2402" s="175" t="s">
        <v>17261</v>
      </c>
      <c r="B2402" s="175" t="s">
        <v>21042</v>
      </c>
      <c r="C2402" s="175" t="s">
        <v>17859</v>
      </c>
      <c r="D2402" s="175" t="s">
        <v>13585</v>
      </c>
      <c r="E2402" s="175" t="s">
        <v>43</v>
      </c>
      <c r="F2402" s="175" t="s">
        <v>66</v>
      </c>
      <c r="H2402" s="175" t="s">
        <v>13590</v>
      </c>
    </row>
    <row r="2403" spans="1:8" s="175" customFormat="1" x14ac:dyDescent="0.2">
      <c r="A2403" s="175" t="s">
        <v>17261</v>
      </c>
      <c r="B2403" s="175" t="s">
        <v>21043</v>
      </c>
      <c r="C2403" s="175" t="s">
        <v>21044</v>
      </c>
      <c r="D2403" s="175" t="s">
        <v>13585</v>
      </c>
      <c r="E2403" s="175" t="s">
        <v>43</v>
      </c>
      <c r="F2403" s="175" t="s">
        <v>181</v>
      </c>
      <c r="H2403" s="175" t="s">
        <v>13601</v>
      </c>
    </row>
    <row r="2404" spans="1:8" s="175" customFormat="1" x14ac:dyDescent="0.2">
      <c r="A2404" s="175" t="s">
        <v>17261</v>
      </c>
      <c r="B2404" s="175" t="s">
        <v>21045</v>
      </c>
      <c r="C2404" s="175" t="s">
        <v>21046</v>
      </c>
      <c r="D2404" s="175" t="s">
        <v>13585</v>
      </c>
      <c r="E2404" s="175" t="s">
        <v>43</v>
      </c>
      <c r="F2404" s="175" t="s">
        <v>227</v>
      </c>
      <c r="H2404" s="175" t="s">
        <v>13615</v>
      </c>
    </row>
    <row r="2405" spans="1:8" s="175" customFormat="1" x14ac:dyDescent="0.2">
      <c r="A2405" s="175" t="s">
        <v>17261</v>
      </c>
      <c r="B2405" s="175" t="s">
        <v>21047</v>
      </c>
      <c r="C2405" s="175" t="s">
        <v>52</v>
      </c>
      <c r="D2405" s="175" t="s">
        <v>13585</v>
      </c>
      <c r="E2405" s="175" t="s">
        <v>43</v>
      </c>
      <c r="F2405" s="175" t="s">
        <v>271</v>
      </c>
      <c r="H2405" s="175" t="s">
        <v>13643</v>
      </c>
    </row>
    <row r="2406" spans="1:8" s="175" customFormat="1" x14ac:dyDescent="0.2">
      <c r="A2406" s="175" t="s">
        <v>17261</v>
      </c>
      <c r="B2406" s="175" t="s">
        <v>21048</v>
      </c>
      <c r="C2406" s="175" t="s">
        <v>21049</v>
      </c>
      <c r="D2406" s="175" t="s">
        <v>13663</v>
      </c>
      <c r="E2406" s="175" t="s">
        <v>44</v>
      </c>
      <c r="F2406" s="175" t="s">
        <v>90</v>
      </c>
      <c r="H2406" s="175" t="s">
        <v>13664</v>
      </c>
    </row>
    <row r="2407" spans="1:8" s="175" customFormat="1" x14ac:dyDescent="0.2">
      <c r="A2407" s="175" t="s">
        <v>17261</v>
      </c>
      <c r="B2407" s="175" t="s">
        <v>21050</v>
      </c>
      <c r="C2407" s="175" t="s">
        <v>21051</v>
      </c>
      <c r="D2407" s="175" t="s">
        <v>13663</v>
      </c>
      <c r="E2407" s="175" t="s">
        <v>44</v>
      </c>
      <c r="F2407" s="175" t="s">
        <v>132</v>
      </c>
      <c r="H2407" s="175" t="s">
        <v>13666</v>
      </c>
    </row>
    <row r="2408" spans="1:8" s="175" customFormat="1" x14ac:dyDescent="0.2">
      <c r="A2408" s="175" t="s">
        <v>17261</v>
      </c>
      <c r="B2408" s="175" t="s">
        <v>21052</v>
      </c>
      <c r="C2408" s="175" t="s">
        <v>21053</v>
      </c>
      <c r="D2408" s="175" t="s">
        <v>13663</v>
      </c>
      <c r="E2408" s="175" t="s">
        <v>44</v>
      </c>
      <c r="F2408" s="175" t="s">
        <v>182</v>
      </c>
      <c r="H2408" s="175" t="s">
        <v>13670</v>
      </c>
    </row>
    <row r="2409" spans="1:8" s="175" customFormat="1" x14ac:dyDescent="0.2">
      <c r="A2409" s="175" t="s">
        <v>17261</v>
      </c>
      <c r="B2409" s="175" t="s">
        <v>21054</v>
      </c>
      <c r="C2409" s="175" t="s">
        <v>18768</v>
      </c>
      <c r="D2409" s="175" t="s">
        <v>13663</v>
      </c>
      <c r="E2409" s="175" t="s">
        <v>44</v>
      </c>
      <c r="F2409" s="175" t="s">
        <v>92</v>
      </c>
      <c r="H2409" s="175" t="s">
        <v>13674</v>
      </c>
    </row>
    <row r="2410" spans="1:8" s="175" customFormat="1" x14ac:dyDescent="0.2">
      <c r="A2410" s="175" t="s">
        <v>17261</v>
      </c>
      <c r="B2410" s="175" t="s">
        <v>21055</v>
      </c>
      <c r="C2410" s="175" t="s">
        <v>21056</v>
      </c>
      <c r="D2410" s="175" t="s">
        <v>13663</v>
      </c>
      <c r="E2410" s="175" t="s">
        <v>44</v>
      </c>
      <c r="F2410" s="175" t="s">
        <v>272</v>
      </c>
      <c r="H2410" s="175" t="s">
        <v>13678</v>
      </c>
    </row>
    <row r="2411" spans="1:8" s="175" customFormat="1" x14ac:dyDescent="0.2">
      <c r="A2411" s="175" t="s">
        <v>17261</v>
      </c>
      <c r="B2411" s="175" t="s">
        <v>21057</v>
      </c>
      <c r="C2411" s="175" t="s">
        <v>21058</v>
      </c>
      <c r="D2411" s="175" t="s">
        <v>13663</v>
      </c>
      <c r="E2411" s="175" t="s">
        <v>44</v>
      </c>
      <c r="F2411" s="175" t="s">
        <v>310</v>
      </c>
      <c r="H2411" s="175" t="s">
        <v>13682</v>
      </c>
    </row>
    <row r="2412" spans="1:8" s="175" customFormat="1" x14ac:dyDescent="0.2">
      <c r="A2412" s="175" t="s">
        <v>17261</v>
      </c>
      <c r="B2412" s="175" t="s">
        <v>21059</v>
      </c>
      <c r="C2412" s="175" t="s">
        <v>19944</v>
      </c>
      <c r="D2412" s="175" t="s">
        <v>13663</v>
      </c>
      <c r="E2412" s="175" t="s">
        <v>44</v>
      </c>
      <c r="F2412" s="175" t="s">
        <v>341</v>
      </c>
      <c r="H2412" s="175" t="s">
        <v>13686</v>
      </c>
    </row>
    <row r="2413" spans="1:8" s="175" customFormat="1" x14ac:dyDescent="0.2">
      <c r="A2413" s="175" t="s">
        <v>17261</v>
      </c>
      <c r="B2413" s="175" t="s">
        <v>21060</v>
      </c>
      <c r="C2413" s="175" t="s">
        <v>21061</v>
      </c>
      <c r="D2413" s="175" t="s">
        <v>13663</v>
      </c>
      <c r="E2413" s="175" t="s">
        <v>44</v>
      </c>
      <c r="F2413" s="175" t="s">
        <v>141</v>
      </c>
      <c r="H2413" s="175" t="s">
        <v>13690</v>
      </c>
    </row>
    <row r="2414" spans="1:8" s="175" customFormat="1" x14ac:dyDescent="0.2">
      <c r="A2414" s="175" t="s">
        <v>17261</v>
      </c>
      <c r="B2414" s="175" t="s">
        <v>21062</v>
      </c>
      <c r="C2414" s="175" t="s">
        <v>17319</v>
      </c>
      <c r="D2414" s="175" t="s">
        <v>13663</v>
      </c>
      <c r="E2414" s="175" t="s">
        <v>44</v>
      </c>
      <c r="F2414" s="175" t="s">
        <v>321</v>
      </c>
      <c r="H2414" s="175" t="s">
        <v>13694</v>
      </c>
    </row>
    <row r="2415" spans="1:8" s="175" customFormat="1" x14ac:dyDescent="0.2">
      <c r="A2415" s="175" t="s">
        <v>17261</v>
      </c>
      <c r="B2415" s="175" t="s">
        <v>21063</v>
      </c>
      <c r="C2415" s="175" t="s">
        <v>21064</v>
      </c>
      <c r="D2415" s="175" t="s">
        <v>13663</v>
      </c>
      <c r="E2415" s="175" t="s">
        <v>44</v>
      </c>
      <c r="F2415" s="175" t="s">
        <v>451</v>
      </c>
      <c r="H2415" s="175" t="s">
        <v>13696</v>
      </c>
    </row>
    <row r="2416" spans="1:8" s="175" customFormat="1" x14ac:dyDescent="0.2">
      <c r="A2416" s="175" t="s">
        <v>17261</v>
      </c>
      <c r="B2416" s="175" t="s">
        <v>21065</v>
      </c>
      <c r="C2416" s="175" t="s">
        <v>17323</v>
      </c>
      <c r="D2416" s="175" t="s">
        <v>13663</v>
      </c>
      <c r="E2416" s="175" t="s">
        <v>44</v>
      </c>
      <c r="F2416" s="175" t="s">
        <v>426</v>
      </c>
      <c r="H2416" s="175" t="s">
        <v>13700</v>
      </c>
    </row>
    <row r="2417" spans="1:8" s="175" customFormat="1" x14ac:dyDescent="0.2">
      <c r="A2417" s="175" t="s">
        <v>17261</v>
      </c>
      <c r="B2417" s="175" t="s">
        <v>21066</v>
      </c>
      <c r="C2417" s="175" t="s">
        <v>20856</v>
      </c>
      <c r="D2417" s="175" t="s">
        <v>13663</v>
      </c>
      <c r="E2417" s="175" t="s">
        <v>44</v>
      </c>
      <c r="F2417" s="175" t="s">
        <v>514</v>
      </c>
      <c r="H2417" s="175" t="s">
        <v>13704</v>
      </c>
    </row>
    <row r="2418" spans="1:8" s="175" customFormat="1" x14ac:dyDescent="0.2">
      <c r="A2418" s="175" t="s">
        <v>17261</v>
      </c>
      <c r="B2418" s="175" t="s">
        <v>21067</v>
      </c>
      <c r="C2418" s="175" t="s">
        <v>21068</v>
      </c>
      <c r="D2418" s="175" t="s">
        <v>13663</v>
      </c>
      <c r="E2418" s="175" t="s">
        <v>44</v>
      </c>
      <c r="F2418" s="175" t="s">
        <v>547</v>
      </c>
      <c r="H2418" s="175" t="s">
        <v>13708</v>
      </c>
    </row>
    <row r="2419" spans="1:8" s="175" customFormat="1" x14ac:dyDescent="0.2">
      <c r="A2419" s="175" t="s">
        <v>17261</v>
      </c>
      <c r="B2419" s="175" t="s">
        <v>21069</v>
      </c>
      <c r="C2419" s="175" t="s">
        <v>21070</v>
      </c>
      <c r="D2419" s="175" t="s">
        <v>13663</v>
      </c>
      <c r="E2419" s="175" t="s">
        <v>44</v>
      </c>
      <c r="F2419" s="175" t="s">
        <v>578</v>
      </c>
      <c r="H2419" s="175" t="s">
        <v>13712</v>
      </c>
    </row>
    <row r="2420" spans="1:8" s="175" customFormat="1" x14ac:dyDescent="0.2">
      <c r="A2420" s="175" t="s">
        <v>17261</v>
      </c>
      <c r="B2420" s="175" t="s">
        <v>21071</v>
      </c>
      <c r="C2420" s="175" t="s">
        <v>21072</v>
      </c>
      <c r="D2420" s="175" t="s">
        <v>13663</v>
      </c>
      <c r="E2420" s="175" t="s">
        <v>44</v>
      </c>
      <c r="F2420" s="175" t="s">
        <v>611</v>
      </c>
      <c r="H2420" s="175" t="s">
        <v>13716</v>
      </c>
    </row>
    <row r="2421" spans="1:8" s="175" customFormat="1" x14ac:dyDescent="0.2">
      <c r="A2421" s="175" t="s">
        <v>17261</v>
      </c>
      <c r="B2421" s="175" t="s">
        <v>21073</v>
      </c>
      <c r="C2421" s="175" t="s">
        <v>21074</v>
      </c>
      <c r="D2421" s="175" t="s">
        <v>13663</v>
      </c>
      <c r="E2421" s="175" t="s">
        <v>44</v>
      </c>
      <c r="F2421" s="175" t="s">
        <v>651</v>
      </c>
      <c r="H2421" s="175" t="s">
        <v>13720</v>
      </c>
    </row>
    <row r="2422" spans="1:8" s="175" customFormat="1" x14ac:dyDescent="0.2">
      <c r="A2422" s="175" t="s">
        <v>17261</v>
      </c>
      <c r="B2422" s="175" t="s">
        <v>21075</v>
      </c>
      <c r="C2422" s="175" t="s">
        <v>21076</v>
      </c>
      <c r="D2422" s="175" t="s">
        <v>13663</v>
      </c>
      <c r="E2422" s="175" t="s">
        <v>44</v>
      </c>
      <c r="F2422" s="175" t="s">
        <v>677</v>
      </c>
      <c r="H2422" s="175" t="s">
        <v>13724</v>
      </c>
    </row>
    <row r="2423" spans="1:8" s="175" customFormat="1" x14ac:dyDescent="0.2">
      <c r="A2423" s="175" t="s">
        <v>17261</v>
      </c>
      <c r="B2423" s="175" t="s">
        <v>21077</v>
      </c>
      <c r="C2423" s="175" t="s">
        <v>19219</v>
      </c>
      <c r="D2423" s="175" t="s">
        <v>13663</v>
      </c>
      <c r="E2423" s="175" t="s">
        <v>44</v>
      </c>
      <c r="F2423" s="175" t="s">
        <v>404</v>
      </c>
      <c r="H2423" s="175" t="s">
        <v>13726</v>
      </c>
    </row>
    <row r="2424" spans="1:8" s="175" customFormat="1" x14ac:dyDescent="0.2">
      <c r="A2424" s="175" t="s">
        <v>17261</v>
      </c>
      <c r="B2424" s="175" t="s">
        <v>21078</v>
      </c>
      <c r="C2424" s="175" t="s">
        <v>21079</v>
      </c>
      <c r="D2424" s="175" t="s">
        <v>13663</v>
      </c>
      <c r="E2424" s="175" t="s">
        <v>44</v>
      </c>
      <c r="F2424" s="175" t="s">
        <v>731</v>
      </c>
      <c r="H2424" s="175" t="s">
        <v>13728</v>
      </c>
    </row>
    <row r="2425" spans="1:8" s="175" customFormat="1" x14ac:dyDescent="0.2">
      <c r="A2425" s="175" t="s">
        <v>17261</v>
      </c>
      <c r="B2425" s="175" t="s">
        <v>21080</v>
      </c>
      <c r="C2425" s="175" t="s">
        <v>17840</v>
      </c>
      <c r="D2425" s="175" t="s">
        <v>13663</v>
      </c>
      <c r="E2425" s="175" t="s">
        <v>44</v>
      </c>
      <c r="F2425" s="175" t="s">
        <v>65</v>
      </c>
      <c r="H2425" s="175" t="s">
        <v>13730</v>
      </c>
    </row>
    <row r="2426" spans="1:8" s="175" customFormat="1" x14ac:dyDescent="0.2">
      <c r="A2426" s="175" t="s">
        <v>17261</v>
      </c>
      <c r="B2426" s="175" t="s">
        <v>21081</v>
      </c>
      <c r="C2426" s="175" t="s">
        <v>21082</v>
      </c>
      <c r="D2426" s="175" t="s">
        <v>13663</v>
      </c>
      <c r="E2426" s="175" t="s">
        <v>44</v>
      </c>
      <c r="F2426" s="175" t="s">
        <v>738</v>
      </c>
      <c r="H2426" s="175" t="s">
        <v>13734</v>
      </c>
    </row>
    <row r="2427" spans="1:8" s="175" customFormat="1" x14ac:dyDescent="0.2">
      <c r="A2427" s="175" t="s">
        <v>17261</v>
      </c>
      <c r="B2427" s="175" t="s">
        <v>21083</v>
      </c>
      <c r="C2427" s="175" t="s">
        <v>21084</v>
      </c>
      <c r="D2427" s="175" t="s">
        <v>13663</v>
      </c>
      <c r="E2427" s="175" t="s">
        <v>44</v>
      </c>
      <c r="F2427" s="175" t="s">
        <v>816</v>
      </c>
      <c r="H2427" s="175" t="s">
        <v>13738</v>
      </c>
    </row>
    <row r="2428" spans="1:8" s="175" customFormat="1" x14ac:dyDescent="0.2">
      <c r="A2428" s="175" t="s">
        <v>17261</v>
      </c>
      <c r="B2428" s="175" t="s">
        <v>21085</v>
      </c>
      <c r="C2428" s="175" t="s">
        <v>21086</v>
      </c>
      <c r="D2428" s="175" t="s">
        <v>13663</v>
      </c>
      <c r="E2428" s="175" t="s">
        <v>44</v>
      </c>
      <c r="F2428" s="175" t="s">
        <v>843</v>
      </c>
      <c r="H2428" s="175" t="s">
        <v>13742</v>
      </c>
    </row>
    <row r="2429" spans="1:8" s="175" customFormat="1" x14ac:dyDescent="0.2">
      <c r="A2429" s="175" t="s">
        <v>17261</v>
      </c>
      <c r="B2429" s="175" t="s">
        <v>21087</v>
      </c>
      <c r="C2429" s="175" t="s">
        <v>18823</v>
      </c>
      <c r="D2429" s="175" t="s">
        <v>13663</v>
      </c>
      <c r="E2429" s="175" t="s">
        <v>44</v>
      </c>
      <c r="F2429" s="175" t="s">
        <v>869</v>
      </c>
      <c r="H2429" s="175" t="s">
        <v>13746</v>
      </c>
    </row>
    <row r="2430" spans="1:8" s="175" customFormat="1" x14ac:dyDescent="0.2">
      <c r="A2430" s="175" t="s">
        <v>17261</v>
      </c>
      <c r="B2430" s="175" t="s">
        <v>21088</v>
      </c>
      <c r="C2430" s="175" t="s">
        <v>21089</v>
      </c>
      <c r="D2430" s="175" t="s">
        <v>13663</v>
      </c>
      <c r="E2430" s="175" t="s">
        <v>44</v>
      </c>
      <c r="F2430" s="175" t="s">
        <v>893</v>
      </c>
      <c r="H2430" s="175" t="s">
        <v>13750</v>
      </c>
    </row>
    <row r="2431" spans="1:8" s="175" customFormat="1" x14ac:dyDescent="0.2">
      <c r="A2431" s="175" t="s">
        <v>17261</v>
      </c>
      <c r="B2431" s="175" t="s">
        <v>21090</v>
      </c>
      <c r="C2431" s="175" t="s">
        <v>21091</v>
      </c>
      <c r="D2431" s="175" t="s">
        <v>13663</v>
      </c>
      <c r="E2431" s="175" t="s">
        <v>44</v>
      </c>
      <c r="F2431" s="175" t="s">
        <v>918</v>
      </c>
      <c r="H2431" s="175" t="s">
        <v>13754</v>
      </c>
    </row>
    <row r="2432" spans="1:8" s="175" customFormat="1" x14ac:dyDescent="0.2">
      <c r="A2432" s="175" t="s">
        <v>17261</v>
      </c>
      <c r="B2432" s="175" t="s">
        <v>21092</v>
      </c>
      <c r="C2432" s="175" t="s">
        <v>18118</v>
      </c>
      <c r="D2432" s="175" t="s">
        <v>13663</v>
      </c>
      <c r="E2432" s="175" t="s">
        <v>44</v>
      </c>
      <c r="F2432" s="175" t="s">
        <v>947</v>
      </c>
      <c r="H2432" s="175" t="s">
        <v>13758</v>
      </c>
    </row>
    <row r="2433" spans="1:8" s="175" customFormat="1" x14ac:dyDescent="0.2">
      <c r="A2433" s="175" t="s">
        <v>17261</v>
      </c>
      <c r="B2433" s="175" t="s">
        <v>21093</v>
      </c>
      <c r="C2433" s="175" t="s">
        <v>21094</v>
      </c>
      <c r="D2433" s="175" t="s">
        <v>13663</v>
      </c>
      <c r="E2433" s="175" t="s">
        <v>44</v>
      </c>
      <c r="F2433" s="175" t="s">
        <v>972</v>
      </c>
      <c r="H2433" s="175" t="s">
        <v>13762</v>
      </c>
    </row>
    <row r="2434" spans="1:8" s="175" customFormat="1" x14ac:dyDescent="0.2">
      <c r="A2434" s="175" t="s">
        <v>17261</v>
      </c>
      <c r="B2434" s="175" t="s">
        <v>21095</v>
      </c>
      <c r="C2434" s="175" t="s">
        <v>20262</v>
      </c>
      <c r="D2434" s="175" t="s">
        <v>13663</v>
      </c>
      <c r="E2434" s="175" t="s">
        <v>44</v>
      </c>
      <c r="F2434" s="175" t="s">
        <v>993</v>
      </c>
      <c r="H2434" s="175" t="s">
        <v>13766</v>
      </c>
    </row>
    <row r="2435" spans="1:8" s="175" customFormat="1" x14ac:dyDescent="0.2">
      <c r="A2435" s="175" t="s">
        <v>17261</v>
      </c>
      <c r="B2435" s="175" t="s">
        <v>21096</v>
      </c>
      <c r="C2435" s="175" t="s">
        <v>18131</v>
      </c>
      <c r="D2435" s="175" t="s">
        <v>13663</v>
      </c>
      <c r="E2435" s="175" t="s">
        <v>44</v>
      </c>
      <c r="F2435" s="175" t="s">
        <v>1017</v>
      </c>
      <c r="H2435" s="175" t="s">
        <v>13770</v>
      </c>
    </row>
    <row r="2436" spans="1:8" s="175" customFormat="1" x14ac:dyDescent="0.2">
      <c r="A2436" s="175" t="s">
        <v>17261</v>
      </c>
      <c r="B2436" s="175" t="s">
        <v>21097</v>
      </c>
      <c r="C2436" s="175" t="s">
        <v>17385</v>
      </c>
      <c r="D2436" s="175" t="s">
        <v>13663</v>
      </c>
      <c r="E2436" s="175" t="s">
        <v>44</v>
      </c>
      <c r="F2436" s="175" t="s">
        <v>1040</v>
      </c>
      <c r="H2436" s="175" t="s">
        <v>13774</v>
      </c>
    </row>
    <row r="2437" spans="1:8" s="175" customFormat="1" x14ac:dyDescent="0.2">
      <c r="A2437" s="175" t="s">
        <v>17261</v>
      </c>
      <c r="B2437" s="175" t="s">
        <v>21098</v>
      </c>
      <c r="C2437" s="175" t="s">
        <v>21099</v>
      </c>
      <c r="D2437" s="175" t="s">
        <v>13663</v>
      </c>
      <c r="E2437" s="175" t="s">
        <v>44</v>
      </c>
      <c r="F2437" s="175" t="s">
        <v>1064</v>
      </c>
      <c r="H2437" s="175" t="s">
        <v>13776</v>
      </c>
    </row>
    <row r="2438" spans="1:8" s="175" customFormat="1" x14ac:dyDescent="0.2">
      <c r="A2438" s="175" t="s">
        <v>17261</v>
      </c>
      <c r="B2438" s="175" t="s">
        <v>21100</v>
      </c>
      <c r="C2438" s="175" t="s">
        <v>21101</v>
      </c>
      <c r="D2438" s="175" t="s">
        <v>13663</v>
      </c>
      <c r="E2438" s="175" t="s">
        <v>44</v>
      </c>
      <c r="F2438" s="175" t="s">
        <v>1093</v>
      </c>
      <c r="H2438" s="175" t="s">
        <v>13780</v>
      </c>
    </row>
    <row r="2439" spans="1:8" s="175" customFormat="1" x14ac:dyDescent="0.2">
      <c r="A2439" s="175" t="s">
        <v>17261</v>
      </c>
      <c r="B2439" s="175" t="s">
        <v>21102</v>
      </c>
      <c r="C2439" s="175" t="s">
        <v>17397</v>
      </c>
      <c r="D2439" s="175" t="s">
        <v>13663</v>
      </c>
      <c r="E2439" s="175" t="s">
        <v>44</v>
      </c>
      <c r="F2439" s="175" t="s">
        <v>866</v>
      </c>
      <c r="H2439" s="175" t="s">
        <v>13784</v>
      </c>
    </row>
    <row r="2440" spans="1:8" s="175" customFormat="1" x14ac:dyDescent="0.2">
      <c r="A2440" s="175" t="s">
        <v>17261</v>
      </c>
      <c r="B2440" s="175" t="s">
        <v>21103</v>
      </c>
      <c r="C2440" s="175" t="s">
        <v>21104</v>
      </c>
      <c r="D2440" s="175" t="s">
        <v>13663</v>
      </c>
      <c r="E2440" s="175" t="s">
        <v>44</v>
      </c>
      <c r="F2440" s="175" t="s">
        <v>1134</v>
      </c>
      <c r="H2440" s="175" t="s">
        <v>13788</v>
      </c>
    </row>
    <row r="2441" spans="1:8" s="175" customFormat="1" x14ac:dyDescent="0.2">
      <c r="A2441" s="175" t="s">
        <v>17261</v>
      </c>
      <c r="B2441" s="175" t="s">
        <v>21105</v>
      </c>
      <c r="C2441" s="175" t="s">
        <v>21106</v>
      </c>
      <c r="D2441" s="175" t="s">
        <v>13663</v>
      </c>
      <c r="E2441" s="175" t="s">
        <v>44</v>
      </c>
      <c r="F2441" s="175" t="s">
        <v>1154</v>
      </c>
      <c r="H2441" s="175" t="s">
        <v>13792</v>
      </c>
    </row>
    <row r="2442" spans="1:8" s="175" customFormat="1" x14ac:dyDescent="0.2">
      <c r="A2442" s="175" t="s">
        <v>17261</v>
      </c>
      <c r="B2442" s="175" t="s">
        <v>21107</v>
      </c>
      <c r="C2442" s="175" t="s">
        <v>18161</v>
      </c>
      <c r="D2442" s="175" t="s">
        <v>13663</v>
      </c>
      <c r="E2442" s="175" t="s">
        <v>44</v>
      </c>
      <c r="F2442" s="175" t="s">
        <v>1177</v>
      </c>
      <c r="H2442" s="175" t="s">
        <v>13796</v>
      </c>
    </row>
    <row r="2443" spans="1:8" s="175" customFormat="1" x14ac:dyDescent="0.2">
      <c r="A2443" s="175" t="s">
        <v>17261</v>
      </c>
      <c r="B2443" s="175" t="s">
        <v>21108</v>
      </c>
      <c r="C2443" s="175" t="s">
        <v>21109</v>
      </c>
      <c r="D2443" s="175" t="s">
        <v>13663</v>
      </c>
      <c r="E2443" s="175" t="s">
        <v>44</v>
      </c>
      <c r="F2443" s="175" t="s">
        <v>1197</v>
      </c>
      <c r="H2443" s="175" t="s">
        <v>13800</v>
      </c>
    </row>
    <row r="2444" spans="1:8" s="175" customFormat="1" x14ac:dyDescent="0.2">
      <c r="A2444" s="175" t="s">
        <v>17261</v>
      </c>
      <c r="B2444" s="175" t="s">
        <v>21110</v>
      </c>
      <c r="C2444" s="175" t="s">
        <v>17411</v>
      </c>
      <c r="D2444" s="175" t="s">
        <v>13663</v>
      </c>
      <c r="E2444" s="175" t="s">
        <v>44</v>
      </c>
      <c r="F2444" s="175" t="s">
        <v>1219</v>
      </c>
      <c r="H2444" s="175" t="s">
        <v>13802</v>
      </c>
    </row>
    <row r="2445" spans="1:8" s="175" customFormat="1" x14ac:dyDescent="0.2">
      <c r="A2445" s="175" t="s">
        <v>17261</v>
      </c>
      <c r="B2445" s="175" t="s">
        <v>21111</v>
      </c>
      <c r="C2445" s="175" t="s">
        <v>18601</v>
      </c>
      <c r="D2445" s="175" t="s">
        <v>13663</v>
      </c>
      <c r="E2445" s="175" t="s">
        <v>44</v>
      </c>
      <c r="F2445" s="175" t="s">
        <v>1215</v>
      </c>
      <c r="H2445" s="175" t="s">
        <v>13804</v>
      </c>
    </row>
    <row r="2446" spans="1:8" s="175" customFormat="1" x14ac:dyDescent="0.2">
      <c r="A2446" s="175" t="s">
        <v>17261</v>
      </c>
      <c r="B2446" s="175" t="s">
        <v>21112</v>
      </c>
      <c r="C2446" s="175" t="s">
        <v>21113</v>
      </c>
      <c r="D2446" s="175" t="s">
        <v>13663</v>
      </c>
      <c r="E2446" s="175" t="s">
        <v>44</v>
      </c>
      <c r="F2446" s="175" t="s">
        <v>1256</v>
      </c>
      <c r="H2446" s="175" t="s">
        <v>13806</v>
      </c>
    </row>
    <row r="2447" spans="1:8" s="175" customFormat="1" x14ac:dyDescent="0.2">
      <c r="A2447" s="175" t="s">
        <v>17261</v>
      </c>
      <c r="B2447" s="175" t="s">
        <v>21114</v>
      </c>
      <c r="C2447" s="175" t="s">
        <v>21115</v>
      </c>
      <c r="D2447" s="175" t="s">
        <v>13663</v>
      </c>
      <c r="E2447" s="175" t="s">
        <v>44</v>
      </c>
      <c r="F2447" s="175" t="s">
        <v>1278</v>
      </c>
      <c r="H2447" s="175" t="s">
        <v>13810</v>
      </c>
    </row>
    <row r="2448" spans="1:8" s="175" customFormat="1" x14ac:dyDescent="0.2">
      <c r="A2448" s="175" t="s">
        <v>17261</v>
      </c>
      <c r="B2448" s="175" t="s">
        <v>21116</v>
      </c>
      <c r="C2448" s="175" t="s">
        <v>17423</v>
      </c>
      <c r="D2448" s="175" t="s">
        <v>13663</v>
      </c>
      <c r="E2448" s="175" t="s">
        <v>44</v>
      </c>
      <c r="F2448" s="175" t="s">
        <v>1301</v>
      </c>
      <c r="H2448" s="175" t="s">
        <v>13814</v>
      </c>
    </row>
    <row r="2449" spans="1:8" s="175" customFormat="1" x14ac:dyDescent="0.2">
      <c r="A2449" s="175" t="s">
        <v>17261</v>
      </c>
      <c r="B2449" s="175" t="s">
        <v>21117</v>
      </c>
      <c r="C2449" s="175" t="s">
        <v>17556</v>
      </c>
      <c r="D2449" s="175" t="s">
        <v>13663</v>
      </c>
      <c r="E2449" s="175" t="s">
        <v>44</v>
      </c>
      <c r="F2449" s="175" t="s">
        <v>756</v>
      </c>
      <c r="H2449" s="175" t="s">
        <v>13818</v>
      </c>
    </row>
    <row r="2450" spans="1:8" s="175" customFormat="1" x14ac:dyDescent="0.2">
      <c r="A2450" s="175" t="s">
        <v>17261</v>
      </c>
      <c r="B2450" s="175" t="s">
        <v>21118</v>
      </c>
      <c r="C2450" s="175" t="s">
        <v>21119</v>
      </c>
      <c r="D2450" s="175" t="s">
        <v>13663</v>
      </c>
      <c r="E2450" s="175" t="s">
        <v>44</v>
      </c>
      <c r="F2450" s="175" t="s">
        <v>1337</v>
      </c>
      <c r="H2450" s="175" t="s">
        <v>13822</v>
      </c>
    </row>
    <row r="2451" spans="1:8" s="175" customFormat="1" x14ac:dyDescent="0.2">
      <c r="A2451" s="175" t="s">
        <v>17261</v>
      </c>
      <c r="B2451" s="175" t="s">
        <v>21120</v>
      </c>
      <c r="C2451" s="175" t="s">
        <v>19267</v>
      </c>
      <c r="D2451" s="175" t="s">
        <v>13663</v>
      </c>
      <c r="E2451" s="175" t="s">
        <v>44</v>
      </c>
      <c r="F2451" s="175" t="s">
        <v>634</v>
      </c>
      <c r="H2451" s="175" t="s">
        <v>13824</v>
      </c>
    </row>
    <row r="2452" spans="1:8" s="175" customFormat="1" x14ac:dyDescent="0.2">
      <c r="A2452" s="175" t="s">
        <v>17261</v>
      </c>
      <c r="B2452" s="175" t="s">
        <v>21121</v>
      </c>
      <c r="C2452" s="175" t="s">
        <v>21122</v>
      </c>
      <c r="D2452" s="175" t="s">
        <v>13829</v>
      </c>
      <c r="E2452" s="175" t="s">
        <v>45</v>
      </c>
      <c r="F2452" s="175" t="s">
        <v>91</v>
      </c>
      <c r="H2452" s="175" t="s">
        <v>13830</v>
      </c>
    </row>
    <row r="2453" spans="1:8" s="175" customFormat="1" x14ac:dyDescent="0.2">
      <c r="A2453" s="175" t="s">
        <v>17261</v>
      </c>
      <c r="B2453" s="175" t="s">
        <v>21123</v>
      </c>
      <c r="C2453" s="175" t="s">
        <v>21124</v>
      </c>
      <c r="D2453" s="175" t="s">
        <v>13829</v>
      </c>
      <c r="E2453" s="175" t="s">
        <v>45</v>
      </c>
      <c r="F2453" s="175" t="s">
        <v>133</v>
      </c>
      <c r="H2453" s="175" t="s">
        <v>13834</v>
      </c>
    </row>
    <row r="2454" spans="1:8" s="175" customFormat="1" x14ac:dyDescent="0.2">
      <c r="A2454" s="175" t="s">
        <v>17261</v>
      </c>
      <c r="B2454" s="175" t="s">
        <v>21125</v>
      </c>
      <c r="C2454" s="175" t="s">
        <v>21126</v>
      </c>
      <c r="D2454" s="175" t="s">
        <v>13829</v>
      </c>
      <c r="E2454" s="175" t="s">
        <v>45</v>
      </c>
      <c r="F2454" s="175" t="s">
        <v>183</v>
      </c>
      <c r="H2454" s="175" t="s">
        <v>13838</v>
      </c>
    </row>
    <row r="2455" spans="1:8" s="175" customFormat="1" x14ac:dyDescent="0.2">
      <c r="A2455" s="175" t="s">
        <v>17261</v>
      </c>
      <c r="B2455" s="175" t="s">
        <v>21127</v>
      </c>
      <c r="C2455" s="175" t="s">
        <v>21128</v>
      </c>
      <c r="D2455" s="175" t="s">
        <v>13829</v>
      </c>
      <c r="E2455" s="175" t="s">
        <v>45</v>
      </c>
      <c r="F2455" s="175" t="s">
        <v>228</v>
      </c>
      <c r="H2455" s="175" t="s">
        <v>13842</v>
      </c>
    </row>
    <row r="2456" spans="1:8" s="175" customFormat="1" x14ac:dyDescent="0.2">
      <c r="A2456" s="175" t="s">
        <v>17261</v>
      </c>
      <c r="B2456" s="175" t="s">
        <v>21129</v>
      </c>
      <c r="C2456" s="175" t="s">
        <v>21130</v>
      </c>
      <c r="D2456" s="175" t="s">
        <v>13829</v>
      </c>
      <c r="E2456" s="175" t="s">
        <v>45</v>
      </c>
      <c r="F2456" s="175" t="s">
        <v>273</v>
      </c>
      <c r="H2456" s="175" t="s">
        <v>13846</v>
      </c>
    </row>
    <row r="2457" spans="1:8" s="175" customFormat="1" x14ac:dyDescent="0.2">
      <c r="A2457" s="175" t="s">
        <v>17261</v>
      </c>
      <c r="B2457" s="175" t="s">
        <v>21131</v>
      </c>
      <c r="C2457" s="175" t="s">
        <v>18491</v>
      </c>
      <c r="D2457" s="175" t="s">
        <v>13829</v>
      </c>
      <c r="E2457" s="175" t="s">
        <v>45</v>
      </c>
      <c r="F2457" s="175" t="s">
        <v>249</v>
      </c>
      <c r="H2457" s="175" t="s">
        <v>13850</v>
      </c>
    </row>
    <row r="2458" spans="1:8" s="175" customFormat="1" x14ac:dyDescent="0.2">
      <c r="A2458" s="175" t="s">
        <v>17261</v>
      </c>
      <c r="B2458" s="175" t="s">
        <v>21132</v>
      </c>
      <c r="C2458" s="175" t="s">
        <v>21133</v>
      </c>
      <c r="D2458" s="175" t="s">
        <v>13829</v>
      </c>
      <c r="E2458" s="175" t="s">
        <v>45</v>
      </c>
      <c r="F2458" s="175" t="s">
        <v>347</v>
      </c>
      <c r="H2458" s="175" t="s">
        <v>13854</v>
      </c>
    </row>
    <row r="2459" spans="1:8" s="175" customFormat="1" x14ac:dyDescent="0.2">
      <c r="A2459" s="175" t="s">
        <v>17261</v>
      </c>
      <c r="B2459" s="175" t="s">
        <v>21134</v>
      </c>
      <c r="C2459" s="175" t="s">
        <v>20196</v>
      </c>
      <c r="D2459" s="175" t="s">
        <v>13829</v>
      </c>
      <c r="E2459" s="175" t="s">
        <v>45</v>
      </c>
      <c r="F2459" s="175" t="s">
        <v>314</v>
      </c>
      <c r="H2459" s="175" t="s">
        <v>13858</v>
      </c>
    </row>
    <row r="2460" spans="1:8" s="175" customFormat="1" x14ac:dyDescent="0.2">
      <c r="A2460" s="175" t="s">
        <v>17261</v>
      </c>
      <c r="B2460" s="175" t="s">
        <v>21135</v>
      </c>
      <c r="C2460" s="175" t="s">
        <v>17613</v>
      </c>
      <c r="D2460" s="175" t="s">
        <v>13829</v>
      </c>
      <c r="E2460" s="175" t="s">
        <v>45</v>
      </c>
      <c r="F2460" s="175" t="s">
        <v>197</v>
      </c>
      <c r="H2460" s="175" t="s">
        <v>13862</v>
      </c>
    </row>
    <row r="2461" spans="1:8" s="175" customFormat="1" x14ac:dyDescent="0.2">
      <c r="A2461" s="175" t="s">
        <v>17261</v>
      </c>
      <c r="B2461" s="175" t="s">
        <v>21136</v>
      </c>
      <c r="C2461" s="175" t="s">
        <v>18969</v>
      </c>
      <c r="D2461" s="175" t="s">
        <v>13829</v>
      </c>
      <c r="E2461" s="175" t="s">
        <v>45</v>
      </c>
      <c r="F2461" s="175" t="s">
        <v>190</v>
      </c>
      <c r="H2461" s="175" t="s">
        <v>13866</v>
      </c>
    </row>
    <row r="2462" spans="1:8" s="175" customFormat="1" x14ac:dyDescent="0.2">
      <c r="A2462" s="175" t="s">
        <v>17261</v>
      </c>
      <c r="B2462" s="175" t="s">
        <v>21137</v>
      </c>
      <c r="C2462" s="175" t="s">
        <v>21138</v>
      </c>
      <c r="D2462" s="175" t="s">
        <v>13829</v>
      </c>
      <c r="E2462" s="175" t="s">
        <v>45</v>
      </c>
      <c r="F2462" s="175" t="s">
        <v>485</v>
      </c>
      <c r="H2462" s="175" t="s">
        <v>13870</v>
      </c>
    </row>
    <row r="2463" spans="1:8" s="175" customFormat="1" x14ac:dyDescent="0.2">
      <c r="A2463" s="175" t="s">
        <v>17261</v>
      </c>
      <c r="B2463" s="175" t="s">
        <v>21139</v>
      </c>
      <c r="C2463" s="175" t="s">
        <v>17454</v>
      </c>
      <c r="D2463" s="175" t="s">
        <v>13829</v>
      </c>
      <c r="E2463" s="175" t="s">
        <v>45</v>
      </c>
      <c r="F2463" s="175" t="s">
        <v>122</v>
      </c>
      <c r="H2463" s="175" t="s">
        <v>13874</v>
      </c>
    </row>
    <row r="2464" spans="1:8" s="175" customFormat="1" x14ac:dyDescent="0.2">
      <c r="A2464" s="175" t="s">
        <v>17261</v>
      </c>
      <c r="B2464" s="175" t="s">
        <v>21140</v>
      </c>
      <c r="C2464" s="175" t="s">
        <v>17331</v>
      </c>
      <c r="D2464" s="175" t="s">
        <v>13829</v>
      </c>
      <c r="E2464" s="175" t="s">
        <v>45</v>
      </c>
      <c r="F2464" s="175" t="s">
        <v>385</v>
      </c>
      <c r="H2464" s="175" t="s">
        <v>13878</v>
      </c>
    </row>
    <row r="2465" spans="1:8" s="175" customFormat="1" x14ac:dyDescent="0.2">
      <c r="A2465" s="175" t="s">
        <v>17261</v>
      </c>
      <c r="B2465" s="175" t="s">
        <v>21141</v>
      </c>
      <c r="C2465" s="175" t="s">
        <v>21142</v>
      </c>
      <c r="D2465" s="175" t="s">
        <v>13829</v>
      </c>
      <c r="E2465" s="175" t="s">
        <v>45</v>
      </c>
      <c r="F2465" s="175" t="s">
        <v>579</v>
      </c>
      <c r="H2465" s="175" t="s">
        <v>13882</v>
      </c>
    </row>
    <row r="2466" spans="1:8" s="175" customFormat="1" x14ac:dyDescent="0.2">
      <c r="A2466" s="175" t="s">
        <v>17261</v>
      </c>
      <c r="B2466" s="175" t="s">
        <v>21143</v>
      </c>
      <c r="C2466" s="175" t="s">
        <v>21144</v>
      </c>
      <c r="D2466" s="175" t="s">
        <v>13829</v>
      </c>
      <c r="E2466" s="175" t="s">
        <v>45</v>
      </c>
      <c r="F2466" s="175" t="s">
        <v>612</v>
      </c>
      <c r="H2466" s="175" t="s">
        <v>13886</v>
      </c>
    </row>
    <row r="2467" spans="1:8" s="175" customFormat="1" x14ac:dyDescent="0.2">
      <c r="A2467" s="175" t="s">
        <v>17261</v>
      </c>
      <c r="B2467" s="175" t="s">
        <v>21145</v>
      </c>
      <c r="C2467" s="175" t="s">
        <v>17749</v>
      </c>
      <c r="D2467" s="175" t="s">
        <v>13829</v>
      </c>
      <c r="E2467" s="175" t="s">
        <v>45</v>
      </c>
      <c r="F2467" s="175" t="s">
        <v>408</v>
      </c>
      <c r="H2467" s="175" t="s">
        <v>13890</v>
      </c>
    </row>
    <row r="2468" spans="1:8" s="175" customFormat="1" x14ac:dyDescent="0.2">
      <c r="A2468" s="175" t="s">
        <v>17261</v>
      </c>
      <c r="B2468" s="175" t="s">
        <v>21146</v>
      </c>
      <c r="C2468" s="175" t="s">
        <v>21147</v>
      </c>
      <c r="D2468" s="175" t="s">
        <v>13829</v>
      </c>
      <c r="E2468" s="175" t="s">
        <v>45</v>
      </c>
      <c r="F2468" s="175" t="s">
        <v>678</v>
      </c>
      <c r="H2468" s="175" t="s">
        <v>13894</v>
      </c>
    </row>
    <row r="2469" spans="1:8" s="175" customFormat="1" x14ac:dyDescent="0.2">
      <c r="A2469" s="175" t="s">
        <v>17261</v>
      </c>
      <c r="B2469" s="175" t="s">
        <v>21148</v>
      </c>
      <c r="C2469" s="175" t="s">
        <v>21149</v>
      </c>
      <c r="D2469" s="175" t="s">
        <v>13829</v>
      </c>
      <c r="E2469" s="175" t="s">
        <v>45</v>
      </c>
      <c r="F2469" s="175" t="s">
        <v>709</v>
      </c>
      <c r="H2469" s="175" t="s">
        <v>13898</v>
      </c>
    </row>
    <row r="2470" spans="1:8" s="175" customFormat="1" x14ac:dyDescent="0.2">
      <c r="A2470" s="175" t="s">
        <v>17261</v>
      </c>
      <c r="B2470" s="175" t="s">
        <v>21150</v>
      </c>
      <c r="C2470" s="175" t="s">
        <v>20217</v>
      </c>
      <c r="D2470" s="175" t="s">
        <v>13829</v>
      </c>
      <c r="E2470" s="175" t="s">
        <v>45</v>
      </c>
      <c r="F2470" s="175" t="s">
        <v>732</v>
      </c>
      <c r="H2470" s="175" t="s">
        <v>13902</v>
      </c>
    </row>
    <row r="2471" spans="1:8" s="175" customFormat="1" x14ac:dyDescent="0.2">
      <c r="A2471" s="175" t="s">
        <v>17261</v>
      </c>
      <c r="B2471" s="175" t="s">
        <v>21151</v>
      </c>
      <c r="C2471" s="175" t="s">
        <v>20695</v>
      </c>
      <c r="D2471" s="175" t="s">
        <v>13829</v>
      </c>
      <c r="E2471" s="175" t="s">
        <v>45</v>
      </c>
      <c r="F2471" s="175" t="s">
        <v>763</v>
      </c>
      <c r="H2471" s="175" t="s">
        <v>13906</v>
      </c>
    </row>
    <row r="2472" spans="1:8" s="175" customFormat="1" x14ac:dyDescent="0.2">
      <c r="A2472" s="175" t="s">
        <v>17261</v>
      </c>
      <c r="B2472" s="175" t="s">
        <v>21152</v>
      </c>
      <c r="C2472" s="175" t="s">
        <v>17757</v>
      </c>
      <c r="D2472" s="175" t="s">
        <v>13829</v>
      </c>
      <c r="E2472" s="175" t="s">
        <v>45</v>
      </c>
      <c r="F2472" s="175" t="s">
        <v>169</v>
      </c>
      <c r="H2472" s="175" t="s">
        <v>13910</v>
      </c>
    </row>
    <row r="2473" spans="1:8" s="175" customFormat="1" x14ac:dyDescent="0.2">
      <c r="A2473" s="175" t="s">
        <v>17261</v>
      </c>
      <c r="B2473" s="175" t="s">
        <v>21153</v>
      </c>
      <c r="C2473" s="175" t="s">
        <v>21154</v>
      </c>
      <c r="D2473" s="175" t="s">
        <v>13829</v>
      </c>
      <c r="E2473" s="175" t="s">
        <v>45</v>
      </c>
      <c r="F2473" s="175" t="s">
        <v>817</v>
      </c>
      <c r="H2473" s="175" t="s">
        <v>13914</v>
      </c>
    </row>
    <row r="2474" spans="1:8" s="175" customFormat="1" x14ac:dyDescent="0.2">
      <c r="A2474" s="175" t="s">
        <v>17261</v>
      </c>
      <c r="B2474" s="175" t="s">
        <v>21155</v>
      </c>
      <c r="C2474" s="175" t="s">
        <v>21156</v>
      </c>
      <c r="D2474" s="175" t="s">
        <v>13829</v>
      </c>
      <c r="E2474" s="175" t="s">
        <v>45</v>
      </c>
      <c r="F2474" s="175" t="s">
        <v>844</v>
      </c>
      <c r="H2474" s="175" t="s">
        <v>13918</v>
      </c>
    </row>
    <row r="2475" spans="1:8" s="175" customFormat="1" x14ac:dyDescent="0.2">
      <c r="A2475" s="175" t="s">
        <v>17261</v>
      </c>
      <c r="B2475" s="175" t="s">
        <v>21157</v>
      </c>
      <c r="C2475" s="175" t="s">
        <v>21158</v>
      </c>
      <c r="D2475" s="175" t="s">
        <v>13829</v>
      </c>
      <c r="E2475" s="175" t="s">
        <v>45</v>
      </c>
      <c r="F2475" s="175" t="s">
        <v>870</v>
      </c>
      <c r="H2475" s="175" t="s">
        <v>13922</v>
      </c>
    </row>
    <row r="2476" spans="1:8" s="175" customFormat="1" x14ac:dyDescent="0.2">
      <c r="A2476" s="175" t="s">
        <v>17261</v>
      </c>
      <c r="B2476" s="175" t="s">
        <v>21159</v>
      </c>
      <c r="C2476" s="175" t="s">
        <v>17484</v>
      </c>
      <c r="D2476" s="175" t="s">
        <v>13829</v>
      </c>
      <c r="E2476" s="175" t="s">
        <v>45</v>
      </c>
      <c r="F2476" s="175" t="s">
        <v>446</v>
      </c>
      <c r="H2476" s="175" t="s">
        <v>13926</v>
      </c>
    </row>
    <row r="2477" spans="1:8" s="175" customFormat="1" x14ac:dyDescent="0.2">
      <c r="A2477" s="175" t="s">
        <v>17261</v>
      </c>
      <c r="B2477" s="175" t="s">
        <v>21160</v>
      </c>
      <c r="C2477" s="175" t="s">
        <v>21161</v>
      </c>
      <c r="D2477" s="175" t="s">
        <v>13829</v>
      </c>
      <c r="E2477" s="175" t="s">
        <v>45</v>
      </c>
      <c r="F2477" s="175" t="s">
        <v>919</v>
      </c>
      <c r="H2477" s="175" t="s">
        <v>13930</v>
      </c>
    </row>
    <row r="2478" spans="1:8" s="175" customFormat="1" x14ac:dyDescent="0.2">
      <c r="A2478" s="175" t="s">
        <v>17261</v>
      </c>
      <c r="B2478" s="175" t="s">
        <v>21162</v>
      </c>
      <c r="C2478" s="175" t="s">
        <v>21163</v>
      </c>
      <c r="D2478" s="175" t="s">
        <v>13829</v>
      </c>
      <c r="E2478" s="175" t="s">
        <v>45</v>
      </c>
      <c r="F2478" s="175" t="s">
        <v>948</v>
      </c>
      <c r="H2478" s="175" t="s">
        <v>13934</v>
      </c>
    </row>
    <row r="2479" spans="1:8" s="175" customFormat="1" x14ac:dyDescent="0.2">
      <c r="A2479" s="175" t="s">
        <v>17261</v>
      </c>
      <c r="B2479" s="175" t="s">
        <v>21164</v>
      </c>
      <c r="C2479" s="175" t="s">
        <v>21165</v>
      </c>
      <c r="D2479" s="175" t="s">
        <v>13829</v>
      </c>
      <c r="E2479" s="175" t="s">
        <v>45</v>
      </c>
      <c r="F2479" s="175" t="s">
        <v>973</v>
      </c>
      <c r="H2479" s="175" t="s">
        <v>13938</v>
      </c>
    </row>
    <row r="2480" spans="1:8" s="175" customFormat="1" x14ac:dyDescent="0.2">
      <c r="A2480" s="175" t="s">
        <v>17261</v>
      </c>
      <c r="B2480" s="175" t="s">
        <v>21166</v>
      </c>
      <c r="C2480" s="175" t="s">
        <v>21167</v>
      </c>
      <c r="D2480" s="175" t="s">
        <v>13829</v>
      </c>
      <c r="E2480" s="175" t="s">
        <v>45</v>
      </c>
      <c r="F2480" s="175" t="s">
        <v>994</v>
      </c>
      <c r="H2480" s="175" t="s">
        <v>13942</v>
      </c>
    </row>
    <row r="2481" spans="1:8" s="175" customFormat="1" x14ac:dyDescent="0.2">
      <c r="A2481" s="175" t="s">
        <v>17261</v>
      </c>
      <c r="B2481" s="175" t="s">
        <v>21168</v>
      </c>
      <c r="C2481" s="175" t="s">
        <v>21169</v>
      </c>
      <c r="D2481" s="175" t="s">
        <v>13829</v>
      </c>
      <c r="E2481" s="175" t="s">
        <v>45</v>
      </c>
      <c r="F2481" s="175" t="s">
        <v>1018</v>
      </c>
      <c r="H2481" s="175" t="s">
        <v>13946</v>
      </c>
    </row>
    <row r="2482" spans="1:8" s="175" customFormat="1" x14ac:dyDescent="0.2">
      <c r="A2482" s="175" t="s">
        <v>17261</v>
      </c>
      <c r="B2482" s="175" t="s">
        <v>21170</v>
      </c>
      <c r="C2482" s="175" t="s">
        <v>20383</v>
      </c>
      <c r="D2482" s="175" t="s">
        <v>13829</v>
      </c>
      <c r="E2482" s="175" t="s">
        <v>45</v>
      </c>
      <c r="F2482" s="175" t="s">
        <v>509</v>
      </c>
      <c r="H2482" s="175" t="s">
        <v>13950</v>
      </c>
    </row>
    <row r="2483" spans="1:8" s="175" customFormat="1" x14ac:dyDescent="0.2">
      <c r="A2483" s="175" t="s">
        <v>17261</v>
      </c>
      <c r="B2483" s="175" t="s">
        <v>21171</v>
      </c>
      <c r="C2483" s="175" t="s">
        <v>20709</v>
      </c>
      <c r="D2483" s="175" t="s">
        <v>13829</v>
      </c>
      <c r="E2483" s="175" t="s">
        <v>45</v>
      </c>
      <c r="F2483" s="175" t="s">
        <v>1060</v>
      </c>
      <c r="H2483" s="175" t="s">
        <v>13954</v>
      </c>
    </row>
    <row r="2484" spans="1:8" s="175" customFormat="1" x14ac:dyDescent="0.2">
      <c r="A2484" s="175" t="s">
        <v>17261</v>
      </c>
      <c r="B2484" s="175" t="s">
        <v>21172</v>
      </c>
      <c r="C2484" s="175" t="s">
        <v>21173</v>
      </c>
      <c r="D2484" s="175" t="s">
        <v>13829</v>
      </c>
      <c r="E2484" s="175" t="s">
        <v>45</v>
      </c>
      <c r="F2484" s="175" t="s">
        <v>1094</v>
      </c>
      <c r="H2484" s="175" t="s">
        <v>13958</v>
      </c>
    </row>
    <row r="2485" spans="1:8" s="175" customFormat="1" x14ac:dyDescent="0.2">
      <c r="A2485" s="175" t="s">
        <v>17261</v>
      </c>
      <c r="B2485" s="175" t="s">
        <v>21174</v>
      </c>
      <c r="C2485" s="175" t="s">
        <v>20013</v>
      </c>
      <c r="D2485" s="175" t="s">
        <v>13829</v>
      </c>
      <c r="E2485" s="175" t="s">
        <v>45</v>
      </c>
      <c r="F2485" s="175" t="s">
        <v>1110</v>
      </c>
      <c r="H2485" s="175" t="s">
        <v>13962</v>
      </c>
    </row>
    <row r="2486" spans="1:8" s="175" customFormat="1" x14ac:dyDescent="0.2">
      <c r="A2486" s="175" t="s">
        <v>17261</v>
      </c>
      <c r="B2486" s="175" t="s">
        <v>21175</v>
      </c>
      <c r="C2486" s="175" t="s">
        <v>17375</v>
      </c>
      <c r="D2486" s="175" t="s">
        <v>13829</v>
      </c>
      <c r="E2486" s="175" t="s">
        <v>45</v>
      </c>
      <c r="F2486" s="175" t="s">
        <v>609</v>
      </c>
      <c r="H2486" s="175" t="s">
        <v>13966</v>
      </c>
    </row>
    <row r="2487" spans="1:8" s="175" customFormat="1" x14ac:dyDescent="0.2">
      <c r="A2487" s="175" t="s">
        <v>17261</v>
      </c>
      <c r="B2487" s="175" t="s">
        <v>21176</v>
      </c>
      <c r="C2487" s="175" t="s">
        <v>21177</v>
      </c>
      <c r="D2487" s="175" t="s">
        <v>13829</v>
      </c>
      <c r="E2487" s="175" t="s">
        <v>45</v>
      </c>
      <c r="F2487" s="175" t="s">
        <v>1155</v>
      </c>
      <c r="H2487" s="175" t="s">
        <v>13970</v>
      </c>
    </row>
    <row r="2488" spans="1:8" s="175" customFormat="1" x14ac:dyDescent="0.2">
      <c r="A2488" s="175" t="s">
        <v>17261</v>
      </c>
      <c r="B2488" s="175" t="s">
        <v>21178</v>
      </c>
      <c r="C2488" s="175" t="s">
        <v>18126</v>
      </c>
      <c r="D2488" s="175" t="s">
        <v>13829</v>
      </c>
      <c r="E2488" s="175" t="s">
        <v>45</v>
      </c>
      <c r="F2488" s="175" t="s">
        <v>1103</v>
      </c>
      <c r="H2488" s="175" t="s">
        <v>13974</v>
      </c>
    </row>
    <row r="2489" spans="1:8" s="175" customFormat="1" x14ac:dyDescent="0.2">
      <c r="A2489" s="175" t="s">
        <v>17261</v>
      </c>
      <c r="B2489" s="175" t="s">
        <v>21179</v>
      </c>
      <c r="C2489" s="175" t="s">
        <v>21180</v>
      </c>
      <c r="D2489" s="175" t="s">
        <v>13829</v>
      </c>
      <c r="E2489" s="175" t="s">
        <v>45</v>
      </c>
      <c r="F2489" s="175" t="s">
        <v>1198</v>
      </c>
      <c r="H2489" s="175" t="s">
        <v>13978</v>
      </c>
    </row>
    <row r="2490" spans="1:8" s="175" customFormat="1" x14ac:dyDescent="0.2">
      <c r="A2490" s="175" t="s">
        <v>17261</v>
      </c>
      <c r="B2490" s="175" t="s">
        <v>21181</v>
      </c>
      <c r="C2490" s="175" t="s">
        <v>17639</v>
      </c>
      <c r="D2490" s="175" t="s">
        <v>13829</v>
      </c>
      <c r="E2490" s="175" t="s">
        <v>45</v>
      </c>
      <c r="F2490" s="175" t="s">
        <v>660</v>
      </c>
      <c r="H2490" s="175" t="s">
        <v>13982</v>
      </c>
    </row>
    <row r="2491" spans="1:8" s="175" customFormat="1" x14ac:dyDescent="0.2">
      <c r="A2491" s="175" t="s">
        <v>17261</v>
      </c>
      <c r="B2491" s="175" t="s">
        <v>21182</v>
      </c>
      <c r="C2491" s="175" t="s">
        <v>17383</v>
      </c>
      <c r="D2491" s="175" t="s">
        <v>13829</v>
      </c>
      <c r="E2491" s="175" t="s">
        <v>45</v>
      </c>
      <c r="F2491" s="175" t="s">
        <v>1175</v>
      </c>
      <c r="H2491" s="175" t="s">
        <v>13986</v>
      </c>
    </row>
    <row r="2492" spans="1:8" s="175" customFormat="1" x14ac:dyDescent="0.2">
      <c r="A2492" s="175" t="s">
        <v>17261</v>
      </c>
      <c r="B2492" s="175" t="s">
        <v>21183</v>
      </c>
      <c r="C2492" s="175" t="s">
        <v>17505</v>
      </c>
      <c r="D2492" s="175" t="s">
        <v>13829</v>
      </c>
      <c r="E2492" s="175" t="s">
        <v>45</v>
      </c>
      <c r="F2492" s="175" t="s">
        <v>365</v>
      </c>
      <c r="H2492" s="175" t="s">
        <v>13990</v>
      </c>
    </row>
    <row r="2493" spans="1:8" s="175" customFormat="1" x14ac:dyDescent="0.2">
      <c r="A2493" s="175" t="s">
        <v>17261</v>
      </c>
      <c r="B2493" s="175" t="s">
        <v>21184</v>
      </c>
      <c r="C2493" s="175" t="s">
        <v>21185</v>
      </c>
      <c r="D2493" s="175" t="s">
        <v>13829</v>
      </c>
      <c r="E2493" s="175" t="s">
        <v>45</v>
      </c>
      <c r="F2493" s="175" t="s">
        <v>1279</v>
      </c>
      <c r="H2493" s="175" t="s">
        <v>13994</v>
      </c>
    </row>
    <row r="2494" spans="1:8" s="175" customFormat="1" x14ac:dyDescent="0.2">
      <c r="A2494" s="175" t="s">
        <v>17261</v>
      </c>
      <c r="B2494" s="175" t="s">
        <v>21186</v>
      </c>
      <c r="C2494" s="175" t="s">
        <v>17399</v>
      </c>
      <c r="D2494" s="175" t="s">
        <v>13829</v>
      </c>
      <c r="E2494" s="175" t="s">
        <v>45</v>
      </c>
      <c r="F2494" s="175" t="s">
        <v>924</v>
      </c>
      <c r="H2494" s="175" t="s">
        <v>14004</v>
      </c>
    </row>
    <row r="2495" spans="1:8" s="175" customFormat="1" x14ac:dyDescent="0.2">
      <c r="A2495" s="175" t="s">
        <v>17261</v>
      </c>
      <c r="B2495" s="175" t="s">
        <v>21187</v>
      </c>
      <c r="C2495" s="175" t="s">
        <v>21188</v>
      </c>
      <c r="D2495" s="175" t="s">
        <v>13829</v>
      </c>
      <c r="E2495" s="175" t="s">
        <v>45</v>
      </c>
      <c r="F2495" s="175" t="s">
        <v>1302</v>
      </c>
      <c r="H2495" s="175" t="s">
        <v>13996</v>
      </c>
    </row>
    <row r="2496" spans="1:8" s="175" customFormat="1" x14ac:dyDescent="0.2">
      <c r="A2496" s="175" t="s">
        <v>17261</v>
      </c>
      <c r="B2496" s="175" t="s">
        <v>21189</v>
      </c>
      <c r="C2496" s="175" t="s">
        <v>18854</v>
      </c>
      <c r="D2496" s="175" t="s">
        <v>13829</v>
      </c>
      <c r="E2496" s="175" t="s">
        <v>45</v>
      </c>
      <c r="F2496" s="175" t="s">
        <v>1322</v>
      </c>
      <c r="H2496" s="175" t="s">
        <v>14000</v>
      </c>
    </row>
    <row r="2497" spans="1:8" s="175" customFormat="1" x14ac:dyDescent="0.2">
      <c r="A2497" s="175" t="s">
        <v>17261</v>
      </c>
      <c r="B2497" s="175" t="s">
        <v>21190</v>
      </c>
      <c r="C2497" s="175" t="s">
        <v>18858</v>
      </c>
      <c r="D2497" s="175" t="s">
        <v>13829</v>
      </c>
      <c r="E2497" s="175" t="s">
        <v>45</v>
      </c>
      <c r="F2497" s="175" t="s">
        <v>1356</v>
      </c>
      <c r="H2497" s="175" t="s">
        <v>14008</v>
      </c>
    </row>
    <row r="2498" spans="1:8" s="175" customFormat="1" x14ac:dyDescent="0.2">
      <c r="A2498" s="175" t="s">
        <v>17261</v>
      </c>
      <c r="B2498" s="175" t="s">
        <v>21191</v>
      </c>
      <c r="C2498" s="175" t="s">
        <v>21192</v>
      </c>
      <c r="D2498" s="175" t="s">
        <v>13829</v>
      </c>
      <c r="E2498" s="175" t="s">
        <v>45</v>
      </c>
      <c r="F2498" s="175" t="s">
        <v>1380</v>
      </c>
      <c r="H2498" s="175" t="s">
        <v>14012</v>
      </c>
    </row>
    <row r="2499" spans="1:8" s="175" customFormat="1" x14ac:dyDescent="0.2">
      <c r="A2499" s="175" t="s">
        <v>17261</v>
      </c>
      <c r="B2499" s="175" t="s">
        <v>21193</v>
      </c>
      <c r="C2499" s="175" t="s">
        <v>21194</v>
      </c>
      <c r="D2499" s="175" t="s">
        <v>13829</v>
      </c>
      <c r="E2499" s="175" t="s">
        <v>45</v>
      </c>
      <c r="F2499" s="175" t="s">
        <v>1396</v>
      </c>
      <c r="H2499" s="175" t="s">
        <v>14016</v>
      </c>
    </row>
    <row r="2500" spans="1:8" s="175" customFormat="1" x14ac:dyDescent="0.2">
      <c r="A2500" s="175" t="s">
        <v>17261</v>
      </c>
      <c r="B2500" s="175" t="s">
        <v>21195</v>
      </c>
      <c r="C2500" s="175" t="s">
        <v>21196</v>
      </c>
      <c r="D2500" s="175" t="s">
        <v>13829</v>
      </c>
      <c r="E2500" s="175" t="s">
        <v>45</v>
      </c>
      <c r="F2500" s="175" t="s">
        <v>1415</v>
      </c>
      <c r="H2500" s="175" t="s">
        <v>14018</v>
      </c>
    </row>
    <row r="2501" spans="1:8" s="175" customFormat="1" x14ac:dyDescent="0.2">
      <c r="A2501" s="175" t="s">
        <v>17261</v>
      </c>
      <c r="B2501" s="175" t="s">
        <v>21197</v>
      </c>
      <c r="C2501" s="175" t="s">
        <v>21198</v>
      </c>
      <c r="D2501" s="175" t="s">
        <v>13829</v>
      </c>
      <c r="E2501" s="175" t="s">
        <v>45</v>
      </c>
      <c r="F2501" s="175" t="s">
        <v>1438</v>
      </c>
      <c r="H2501" s="175" t="s">
        <v>14022</v>
      </c>
    </row>
    <row r="2502" spans="1:8" s="175" customFormat="1" x14ac:dyDescent="0.2">
      <c r="A2502" s="175" t="s">
        <v>17261</v>
      </c>
      <c r="B2502" s="175" t="s">
        <v>21199</v>
      </c>
      <c r="C2502" s="175" t="s">
        <v>21200</v>
      </c>
      <c r="D2502" s="175" t="s">
        <v>13829</v>
      </c>
      <c r="E2502" s="175" t="s">
        <v>45</v>
      </c>
      <c r="F2502" s="175" t="s">
        <v>1456</v>
      </c>
      <c r="H2502" s="175" t="s">
        <v>14025</v>
      </c>
    </row>
    <row r="2503" spans="1:8" s="175" customFormat="1" x14ac:dyDescent="0.2">
      <c r="A2503" s="175" t="s">
        <v>17261</v>
      </c>
      <c r="B2503" s="175" t="s">
        <v>21201</v>
      </c>
      <c r="C2503" s="175" t="s">
        <v>19508</v>
      </c>
      <c r="D2503" s="175" t="s">
        <v>13829</v>
      </c>
      <c r="E2503" s="175" t="s">
        <v>45</v>
      </c>
      <c r="F2503" s="175" t="s">
        <v>1477</v>
      </c>
      <c r="H2503" s="175" t="s">
        <v>14029</v>
      </c>
    </row>
    <row r="2504" spans="1:8" s="175" customFormat="1" x14ac:dyDescent="0.2">
      <c r="A2504" s="175" t="s">
        <v>17261</v>
      </c>
      <c r="B2504" s="175" t="s">
        <v>21202</v>
      </c>
      <c r="C2504" s="175" t="s">
        <v>20282</v>
      </c>
      <c r="D2504" s="175" t="s">
        <v>13829</v>
      </c>
      <c r="E2504" s="175" t="s">
        <v>45</v>
      </c>
      <c r="F2504" s="175" t="s">
        <v>1495</v>
      </c>
      <c r="H2504" s="175" t="s">
        <v>14033</v>
      </c>
    </row>
    <row r="2505" spans="1:8" s="175" customFormat="1" x14ac:dyDescent="0.2">
      <c r="A2505" s="175" t="s">
        <v>17261</v>
      </c>
      <c r="B2505" s="175" t="s">
        <v>21203</v>
      </c>
      <c r="C2505" s="175" t="s">
        <v>20911</v>
      </c>
      <c r="D2505" s="175" t="s">
        <v>13829</v>
      </c>
      <c r="E2505" s="175" t="s">
        <v>45</v>
      </c>
      <c r="F2505" s="175" t="s">
        <v>1493</v>
      </c>
      <c r="H2505" s="175" t="s">
        <v>14037</v>
      </c>
    </row>
    <row r="2506" spans="1:8" s="175" customFormat="1" x14ac:dyDescent="0.2">
      <c r="A2506" s="175" t="s">
        <v>17261</v>
      </c>
      <c r="B2506" s="175" t="s">
        <v>21204</v>
      </c>
      <c r="C2506" s="175" t="s">
        <v>21205</v>
      </c>
      <c r="D2506" s="175" t="s">
        <v>13829</v>
      </c>
      <c r="E2506" s="175" t="s">
        <v>45</v>
      </c>
      <c r="F2506" s="175" t="s">
        <v>1535</v>
      </c>
      <c r="H2506" s="175" t="s">
        <v>14041</v>
      </c>
    </row>
    <row r="2507" spans="1:8" s="175" customFormat="1" x14ac:dyDescent="0.2">
      <c r="A2507" s="175" t="s">
        <v>17261</v>
      </c>
      <c r="B2507" s="175" t="s">
        <v>21206</v>
      </c>
      <c r="C2507" s="175" t="s">
        <v>21207</v>
      </c>
      <c r="D2507" s="175" t="s">
        <v>13829</v>
      </c>
      <c r="E2507" s="175" t="s">
        <v>45</v>
      </c>
      <c r="F2507" s="175" t="s">
        <v>1553</v>
      </c>
      <c r="H2507" s="175" t="s">
        <v>14045</v>
      </c>
    </row>
    <row r="2508" spans="1:8" s="175" customFormat="1" x14ac:dyDescent="0.2">
      <c r="A2508" s="175" t="s">
        <v>17261</v>
      </c>
      <c r="B2508" s="175" t="s">
        <v>21208</v>
      </c>
      <c r="C2508" s="175" t="s">
        <v>21209</v>
      </c>
      <c r="D2508" s="175" t="s">
        <v>13829</v>
      </c>
      <c r="E2508" s="175" t="s">
        <v>45</v>
      </c>
      <c r="F2508" s="175" t="s">
        <v>1565</v>
      </c>
      <c r="H2508" s="175" t="s">
        <v>14049</v>
      </c>
    </row>
    <row r="2509" spans="1:8" s="175" customFormat="1" x14ac:dyDescent="0.2">
      <c r="A2509" s="175" t="s">
        <v>17261</v>
      </c>
      <c r="B2509" s="175" t="s">
        <v>21210</v>
      </c>
      <c r="C2509" s="175" t="s">
        <v>21211</v>
      </c>
      <c r="D2509" s="175" t="s">
        <v>13829</v>
      </c>
      <c r="E2509" s="175" t="s">
        <v>45</v>
      </c>
      <c r="F2509" s="175" t="s">
        <v>1580</v>
      </c>
      <c r="H2509" s="175" t="s">
        <v>14053</v>
      </c>
    </row>
    <row r="2510" spans="1:8" s="175" customFormat="1" x14ac:dyDescent="0.2">
      <c r="A2510" s="175" t="s">
        <v>17261</v>
      </c>
      <c r="B2510" s="175" t="s">
        <v>21212</v>
      </c>
      <c r="C2510" s="175" t="s">
        <v>21213</v>
      </c>
      <c r="D2510" s="175" t="s">
        <v>13829</v>
      </c>
      <c r="E2510" s="175" t="s">
        <v>45</v>
      </c>
      <c r="F2510" s="175" t="s">
        <v>1595</v>
      </c>
      <c r="H2510" s="175" t="s">
        <v>14057</v>
      </c>
    </row>
    <row r="2511" spans="1:8" s="175" customFormat="1" x14ac:dyDescent="0.2">
      <c r="A2511" s="175" t="s">
        <v>17261</v>
      </c>
      <c r="B2511" s="175" t="s">
        <v>21214</v>
      </c>
      <c r="C2511" s="175" t="s">
        <v>19099</v>
      </c>
      <c r="D2511" s="175" t="s">
        <v>13829</v>
      </c>
      <c r="E2511" s="175" t="s">
        <v>45</v>
      </c>
      <c r="F2511" s="175" t="s">
        <v>1610</v>
      </c>
      <c r="H2511" s="175" t="s">
        <v>14061</v>
      </c>
    </row>
    <row r="2512" spans="1:8" s="175" customFormat="1" x14ac:dyDescent="0.2">
      <c r="A2512" s="175" t="s">
        <v>17261</v>
      </c>
      <c r="B2512" s="175" t="s">
        <v>21215</v>
      </c>
      <c r="C2512" s="175" t="s">
        <v>21216</v>
      </c>
      <c r="D2512" s="175" t="s">
        <v>13829</v>
      </c>
      <c r="E2512" s="175" t="s">
        <v>45</v>
      </c>
      <c r="F2512" s="175" t="s">
        <v>1626</v>
      </c>
      <c r="H2512" s="175" t="s">
        <v>14065</v>
      </c>
    </row>
    <row r="2513" spans="1:8" s="175" customFormat="1" x14ac:dyDescent="0.2">
      <c r="A2513" s="175" t="s">
        <v>17261</v>
      </c>
      <c r="B2513" s="175" t="s">
        <v>21217</v>
      </c>
      <c r="C2513" s="175" t="s">
        <v>18220</v>
      </c>
      <c r="D2513" s="175" t="s">
        <v>13829</v>
      </c>
      <c r="E2513" s="175" t="s">
        <v>45</v>
      </c>
      <c r="F2513" s="175" t="s">
        <v>1640</v>
      </c>
      <c r="H2513" s="175" t="s">
        <v>14067</v>
      </c>
    </row>
    <row r="2514" spans="1:8" s="175" customFormat="1" x14ac:dyDescent="0.2">
      <c r="A2514" s="175" t="s">
        <v>17261</v>
      </c>
      <c r="B2514" s="175" t="s">
        <v>21218</v>
      </c>
      <c r="C2514" s="175" t="s">
        <v>17556</v>
      </c>
      <c r="D2514" s="175" t="s">
        <v>13829</v>
      </c>
      <c r="E2514" s="175" t="s">
        <v>45</v>
      </c>
      <c r="F2514" s="175" t="s">
        <v>756</v>
      </c>
      <c r="H2514" s="175" t="s">
        <v>14069</v>
      </c>
    </row>
    <row r="2515" spans="1:8" s="175" customFormat="1" x14ac:dyDescent="0.2">
      <c r="A2515" s="175" t="s">
        <v>17261</v>
      </c>
      <c r="B2515" s="175" t="s">
        <v>21219</v>
      </c>
      <c r="C2515" s="175" t="s">
        <v>21220</v>
      </c>
      <c r="D2515" s="175" t="s">
        <v>13829</v>
      </c>
      <c r="E2515" s="175" t="s">
        <v>45</v>
      </c>
      <c r="F2515" s="175" t="s">
        <v>1676</v>
      </c>
      <c r="H2515" s="175" t="s">
        <v>14073</v>
      </c>
    </row>
    <row r="2516" spans="1:8" s="175" customFormat="1" x14ac:dyDescent="0.2">
      <c r="A2516" s="175" t="s">
        <v>17261</v>
      </c>
      <c r="B2516" s="175" t="s">
        <v>21221</v>
      </c>
      <c r="C2516" s="175" t="s">
        <v>21222</v>
      </c>
      <c r="D2516" s="175" t="s">
        <v>13829</v>
      </c>
      <c r="E2516" s="175" t="s">
        <v>45</v>
      </c>
      <c r="F2516" s="175" t="s">
        <v>1693</v>
      </c>
      <c r="H2516" s="175" t="s">
        <v>14077</v>
      </c>
    </row>
    <row r="2517" spans="1:8" s="175" customFormat="1" x14ac:dyDescent="0.2">
      <c r="A2517" s="175" t="s">
        <v>17261</v>
      </c>
      <c r="B2517" s="175" t="s">
        <v>21223</v>
      </c>
      <c r="C2517" s="175" t="s">
        <v>21224</v>
      </c>
      <c r="D2517" s="175" t="s">
        <v>13829</v>
      </c>
      <c r="E2517" s="175" t="s">
        <v>45</v>
      </c>
      <c r="F2517" s="175" t="s">
        <v>1707</v>
      </c>
      <c r="H2517" s="175" t="s">
        <v>14081</v>
      </c>
    </row>
    <row r="2518" spans="1:8" s="175" customFormat="1" x14ac:dyDescent="0.2">
      <c r="A2518" s="175" t="s">
        <v>17261</v>
      </c>
      <c r="B2518" s="175" t="s">
        <v>21225</v>
      </c>
      <c r="C2518" s="175" t="s">
        <v>18768</v>
      </c>
      <c r="D2518" s="175" t="s">
        <v>14086</v>
      </c>
      <c r="E2518" s="175" t="s">
        <v>46</v>
      </c>
      <c r="F2518" s="175" t="s">
        <v>92</v>
      </c>
      <c r="H2518" s="175" t="s">
        <v>14087</v>
      </c>
    </row>
    <row r="2519" spans="1:8" s="175" customFormat="1" x14ac:dyDescent="0.2">
      <c r="A2519" s="175" t="s">
        <v>17261</v>
      </c>
      <c r="B2519" s="175" t="s">
        <v>21226</v>
      </c>
      <c r="C2519" s="175" t="s">
        <v>20839</v>
      </c>
      <c r="D2519" s="175" t="s">
        <v>14086</v>
      </c>
      <c r="E2519" s="175" t="s">
        <v>46</v>
      </c>
      <c r="F2519" s="175" t="s">
        <v>134</v>
      </c>
      <c r="H2519" s="175" t="s">
        <v>14091</v>
      </c>
    </row>
    <row r="2520" spans="1:8" s="175" customFormat="1" x14ac:dyDescent="0.2">
      <c r="A2520" s="175" t="s">
        <v>17261</v>
      </c>
      <c r="B2520" s="175" t="s">
        <v>21227</v>
      </c>
      <c r="C2520" s="175" t="s">
        <v>17443</v>
      </c>
      <c r="D2520" s="175" t="s">
        <v>14086</v>
      </c>
      <c r="E2520" s="175" t="s">
        <v>46</v>
      </c>
      <c r="F2520" s="175" t="s">
        <v>129</v>
      </c>
      <c r="H2520" s="175" t="s">
        <v>14095</v>
      </c>
    </row>
    <row r="2521" spans="1:8" s="175" customFormat="1" x14ac:dyDescent="0.2">
      <c r="A2521" s="175" t="s">
        <v>17261</v>
      </c>
      <c r="B2521" s="175" t="s">
        <v>21228</v>
      </c>
      <c r="C2521" s="175" t="s">
        <v>21229</v>
      </c>
      <c r="D2521" s="175" t="s">
        <v>14086</v>
      </c>
      <c r="E2521" s="175" t="s">
        <v>46</v>
      </c>
      <c r="F2521" s="175" t="s">
        <v>229</v>
      </c>
      <c r="H2521" s="175" t="s">
        <v>14099</v>
      </c>
    </row>
    <row r="2522" spans="1:8" s="175" customFormat="1" x14ac:dyDescent="0.2">
      <c r="A2522" s="175" t="s">
        <v>17261</v>
      </c>
      <c r="B2522" s="175" t="s">
        <v>21230</v>
      </c>
      <c r="C2522" s="175" t="s">
        <v>17313</v>
      </c>
      <c r="D2522" s="175" t="s">
        <v>14086</v>
      </c>
      <c r="E2522" s="175" t="s">
        <v>46</v>
      </c>
      <c r="F2522" s="175" t="s">
        <v>239</v>
      </c>
      <c r="H2522" s="175" t="s">
        <v>14101</v>
      </c>
    </row>
    <row r="2523" spans="1:8" s="175" customFormat="1" x14ac:dyDescent="0.2">
      <c r="A2523" s="175" t="s">
        <v>17261</v>
      </c>
      <c r="B2523" s="175" t="s">
        <v>21231</v>
      </c>
      <c r="C2523" s="175" t="s">
        <v>17447</v>
      </c>
      <c r="D2523" s="175" t="s">
        <v>14086</v>
      </c>
      <c r="E2523" s="175" t="s">
        <v>46</v>
      </c>
      <c r="F2523" s="175" t="s">
        <v>285</v>
      </c>
      <c r="H2523" s="175" t="s">
        <v>14105</v>
      </c>
    </row>
    <row r="2524" spans="1:8" s="175" customFormat="1" x14ac:dyDescent="0.2">
      <c r="A2524" s="175" t="s">
        <v>17261</v>
      </c>
      <c r="B2524" s="175" t="s">
        <v>21232</v>
      </c>
      <c r="C2524" s="175" t="s">
        <v>18969</v>
      </c>
      <c r="D2524" s="175" t="s">
        <v>14086</v>
      </c>
      <c r="E2524" s="175" t="s">
        <v>46</v>
      </c>
      <c r="F2524" s="175" t="s">
        <v>190</v>
      </c>
      <c r="H2524" s="175" t="s">
        <v>14109</v>
      </c>
    </row>
    <row r="2525" spans="1:8" s="175" customFormat="1" x14ac:dyDescent="0.2">
      <c r="A2525" s="175" t="s">
        <v>17261</v>
      </c>
      <c r="B2525" s="175" t="s">
        <v>21233</v>
      </c>
      <c r="C2525" s="175" t="s">
        <v>21234</v>
      </c>
      <c r="D2525" s="175" t="s">
        <v>14086</v>
      </c>
      <c r="E2525" s="175" t="s">
        <v>46</v>
      </c>
      <c r="F2525" s="175" t="s">
        <v>379</v>
      </c>
      <c r="H2525" s="175" t="s">
        <v>14113</v>
      </c>
    </row>
    <row r="2526" spans="1:8" s="175" customFormat="1" x14ac:dyDescent="0.2">
      <c r="A2526" s="175" t="s">
        <v>17261</v>
      </c>
      <c r="B2526" s="175" t="s">
        <v>21235</v>
      </c>
      <c r="C2526" s="175" t="s">
        <v>17450</v>
      </c>
      <c r="D2526" s="175" t="s">
        <v>14086</v>
      </c>
      <c r="E2526" s="175" t="s">
        <v>46</v>
      </c>
      <c r="F2526" s="175" t="s">
        <v>123</v>
      </c>
      <c r="H2526" s="175" t="s">
        <v>14117</v>
      </c>
    </row>
    <row r="2527" spans="1:8" s="175" customFormat="1" x14ac:dyDescent="0.2">
      <c r="A2527" s="175" t="s">
        <v>17261</v>
      </c>
      <c r="B2527" s="175" t="s">
        <v>21236</v>
      </c>
      <c r="C2527" s="175" t="s">
        <v>18974</v>
      </c>
      <c r="D2527" s="175" t="s">
        <v>14086</v>
      </c>
      <c r="E2527" s="175" t="s">
        <v>46</v>
      </c>
      <c r="F2527" s="175" t="s">
        <v>300</v>
      </c>
      <c r="H2527" s="175" t="s">
        <v>14121</v>
      </c>
    </row>
    <row r="2528" spans="1:8" s="175" customFormat="1" x14ac:dyDescent="0.2">
      <c r="A2528" s="175" t="s">
        <v>17261</v>
      </c>
      <c r="B2528" s="175" t="s">
        <v>21237</v>
      </c>
      <c r="C2528" s="175" t="s">
        <v>21238</v>
      </c>
      <c r="D2528" s="175" t="s">
        <v>14086</v>
      </c>
      <c r="E2528" s="175" t="s">
        <v>46</v>
      </c>
      <c r="F2528" s="175" t="s">
        <v>486</v>
      </c>
      <c r="H2528" s="175" t="s">
        <v>14123</v>
      </c>
    </row>
    <row r="2529" spans="1:8" s="175" customFormat="1" x14ac:dyDescent="0.2">
      <c r="A2529" s="175" t="s">
        <v>17261</v>
      </c>
      <c r="B2529" s="175" t="s">
        <v>21239</v>
      </c>
      <c r="C2529" s="175" t="s">
        <v>20856</v>
      </c>
      <c r="D2529" s="175" t="s">
        <v>14086</v>
      </c>
      <c r="E2529" s="175" t="s">
        <v>46</v>
      </c>
      <c r="F2529" s="175" t="s">
        <v>514</v>
      </c>
      <c r="H2529" s="175" t="s">
        <v>14127</v>
      </c>
    </row>
    <row r="2530" spans="1:8" s="175" customFormat="1" x14ac:dyDescent="0.2">
      <c r="A2530" s="175" t="s">
        <v>17261</v>
      </c>
      <c r="B2530" s="175" t="s">
        <v>21240</v>
      </c>
      <c r="C2530" s="175" t="s">
        <v>19737</v>
      </c>
      <c r="D2530" s="175" t="s">
        <v>14086</v>
      </c>
      <c r="E2530" s="175" t="s">
        <v>46</v>
      </c>
      <c r="F2530" s="175" t="s">
        <v>474</v>
      </c>
      <c r="H2530" s="175" t="s">
        <v>14131</v>
      </c>
    </row>
    <row r="2531" spans="1:8" s="175" customFormat="1" x14ac:dyDescent="0.2">
      <c r="A2531" s="175" t="s">
        <v>17261</v>
      </c>
      <c r="B2531" s="175" t="s">
        <v>21241</v>
      </c>
      <c r="C2531" s="175" t="s">
        <v>17331</v>
      </c>
      <c r="D2531" s="175" t="s">
        <v>14086</v>
      </c>
      <c r="E2531" s="175" t="s">
        <v>46</v>
      </c>
      <c r="F2531" s="175" t="s">
        <v>385</v>
      </c>
      <c r="H2531" s="175" t="s">
        <v>14135</v>
      </c>
    </row>
    <row r="2532" spans="1:8" s="175" customFormat="1" x14ac:dyDescent="0.2">
      <c r="A2532" s="175" t="s">
        <v>17261</v>
      </c>
      <c r="B2532" s="175" t="s">
        <v>21242</v>
      </c>
      <c r="C2532" s="175" t="s">
        <v>21243</v>
      </c>
      <c r="D2532" s="175" t="s">
        <v>14086</v>
      </c>
      <c r="E2532" s="175" t="s">
        <v>46</v>
      </c>
      <c r="F2532" s="175" t="s">
        <v>613</v>
      </c>
      <c r="H2532" s="175" t="s">
        <v>14139</v>
      </c>
    </row>
    <row r="2533" spans="1:8" s="175" customFormat="1" x14ac:dyDescent="0.2">
      <c r="A2533" s="175" t="s">
        <v>17261</v>
      </c>
      <c r="B2533" s="175" t="s">
        <v>21244</v>
      </c>
      <c r="C2533" s="175" t="s">
        <v>17335</v>
      </c>
      <c r="D2533" s="175" t="s">
        <v>14086</v>
      </c>
      <c r="E2533" s="175" t="s">
        <v>46</v>
      </c>
      <c r="F2533" s="175" t="s">
        <v>622</v>
      </c>
      <c r="H2533" s="175" t="s">
        <v>14143</v>
      </c>
    </row>
    <row r="2534" spans="1:8" s="175" customFormat="1" x14ac:dyDescent="0.2">
      <c r="A2534" s="175" t="s">
        <v>17261</v>
      </c>
      <c r="B2534" s="175" t="s">
        <v>21245</v>
      </c>
      <c r="C2534" s="175" t="s">
        <v>21246</v>
      </c>
      <c r="D2534" s="175" t="s">
        <v>14086</v>
      </c>
      <c r="E2534" s="175" t="s">
        <v>46</v>
      </c>
      <c r="F2534" s="175" t="s">
        <v>679</v>
      </c>
      <c r="H2534" s="175" t="s">
        <v>14147</v>
      </c>
    </row>
    <row r="2535" spans="1:8" s="175" customFormat="1" x14ac:dyDescent="0.2">
      <c r="A2535" s="175" t="s">
        <v>17261</v>
      </c>
      <c r="B2535" s="175" t="s">
        <v>21247</v>
      </c>
      <c r="C2535" s="175" t="s">
        <v>18509</v>
      </c>
      <c r="D2535" s="175" t="s">
        <v>14086</v>
      </c>
      <c r="E2535" s="175" t="s">
        <v>46</v>
      </c>
      <c r="F2535" s="175" t="s">
        <v>162</v>
      </c>
      <c r="H2535" s="175" t="s">
        <v>14151</v>
      </c>
    </row>
    <row r="2536" spans="1:8" s="175" customFormat="1" x14ac:dyDescent="0.2">
      <c r="A2536" s="175" t="s">
        <v>17261</v>
      </c>
      <c r="B2536" s="175" t="s">
        <v>21248</v>
      </c>
      <c r="C2536" s="175" t="s">
        <v>19980</v>
      </c>
      <c r="D2536" s="175" t="s">
        <v>14086</v>
      </c>
      <c r="E2536" s="175" t="s">
        <v>46</v>
      </c>
      <c r="F2536" s="175" t="s">
        <v>733</v>
      </c>
      <c r="H2536" s="175" t="s">
        <v>14153</v>
      </c>
    </row>
    <row r="2537" spans="1:8" s="175" customFormat="1" x14ac:dyDescent="0.2">
      <c r="A2537" s="175" t="s">
        <v>17261</v>
      </c>
      <c r="B2537" s="175" t="s">
        <v>21249</v>
      </c>
      <c r="C2537" s="175" t="s">
        <v>18056</v>
      </c>
      <c r="D2537" s="175" t="s">
        <v>14086</v>
      </c>
      <c r="E2537" s="175" t="s">
        <v>46</v>
      </c>
      <c r="F2537" s="175" t="s">
        <v>631</v>
      </c>
      <c r="H2537" s="175" t="s">
        <v>14157</v>
      </c>
    </row>
    <row r="2538" spans="1:8" s="175" customFormat="1" x14ac:dyDescent="0.2">
      <c r="A2538" s="175" t="s">
        <v>17261</v>
      </c>
      <c r="B2538" s="175" t="s">
        <v>21250</v>
      </c>
      <c r="C2538" s="175" t="s">
        <v>17353</v>
      </c>
      <c r="D2538" s="175" t="s">
        <v>14086</v>
      </c>
      <c r="E2538" s="175" t="s">
        <v>46</v>
      </c>
      <c r="F2538" s="175" t="s">
        <v>663</v>
      </c>
      <c r="H2538" s="175" t="s">
        <v>14161</v>
      </c>
    </row>
    <row r="2539" spans="1:8" s="175" customFormat="1" x14ac:dyDescent="0.2">
      <c r="A2539" s="175" t="s">
        <v>17261</v>
      </c>
      <c r="B2539" s="175" t="s">
        <v>21251</v>
      </c>
      <c r="C2539" s="175" t="s">
        <v>21252</v>
      </c>
      <c r="D2539" s="175" t="s">
        <v>14086</v>
      </c>
      <c r="E2539" s="175" t="s">
        <v>46</v>
      </c>
      <c r="F2539" s="175" t="s">
        <v>818</v>
      </c>
      <c r="H2539" s="175" t="s">
        <v>14163</v>
      </c>
    </row>
    <row r="2540" spans="1:8" s="175" customFormat="1" x14ac:dyDescent="0.2">
      <c r="A2540" s="175" t="s">
        <v>17261</v>
      </c>
      <c r="B2540" s="175" t="s">
        <v>21253</v>
      </c>
      <c r="C2540" s="175" t="s">
        <v>21254</v>
      </c>
      <c r="D2540" s="175" t="s">
        <v>14086</v>
      </c>
      <c r="E2540" s="175" t="s">
        <v>46</v>
      </c>
      <c r="F2540" s="175" t="s">
        <v>845</v>
      </c>
      <c r="H2540" s="175" t="s">
        <v>14167</v>
      </c>
    </row>
    <row r="2541" spans="1:8" s="175" customFormat="1" x14ac:dyDescent="0.2">
      <c r="A2541" s="175" t="s">
        <v>17261</v>
      </c>
      <c r="B2541" s="175" t="s">
        <v>21255</v>
      </c>
      <c r="C2541" s="175" t="s">
        <v>17361</v>
      </c>
      <c r="D2541" s="175" t="s">
        <v>14086</v>
      </c>
      <c r="E2541" s="175" t="s">
        <v>46</v>
      </c>
      <c r="F2541" s="175" t="s">
        <v>456</v>
      </c>
      <c r="H2541" s="175" t="s">
        <v>14169</v>
      </c>
    </row>
    <row r="2542" spans="1:8" s="175" customFormat="1" x14ac:dyDescent="0.2">
      <c r="A2542" s="175" t="s">
        <v>17261</v>
      </c>
      <c r="B2542" s="175" t="s">
        <v>21256</v>
      </c>
      <c r="C2542" s="175" t="s">
        <v>21257</v>
      </c>
      <c r="D2542" s="175" t="s">
        <v>14086</v>
      </c>
      <c r="E2542" s="175" t="s">
        <v>46</v>
      </c>
      <c r="F2542" s="175" t="s">
        <v>894</v>
      </c>
      <c r="H2542" s="175" t="s">
        <v>14173</v>
      </c>
    </row>
    <row r="2543" spans="1:8" s="175" customFormat="1" x14ac:dyDescent="0.2">
      <c r="A2543" s="175" t="s">
        <v>17261</v>
      </c>
      <c r="B2543" s="175" t="s">
        <v>21258</v>
      </c>
      <c r="C2543" s="175" t="s">
        <v>17363</v>
      </c>
      <c r="D2543" s="175" t="s">
        <v>14086</v>
      </c>
      <c r="E2543" s="175" t="s">
        <v>46</v>
      </c>
      <c r="F2543" s="175" t="s">
        <v>207</v>
      </c>
      <c r="H2543" s="175" t="s">
        <v>14177</v>
      </c>
    </row>
    <row r="2544" spans="1:8" s="175" customFormat="1" x14ac:dyDescent="0.2">
      <c r="A2544" s="175" t="s">
        <v>17261</v>
      </c>
      <c r="B2544" s="175" t="s">
        <v>21259</v>
      </c>
      <c r="C2544" s="175" t="s">
        <v>18670</v>
      </c>
      <c r="D2544" s="175" t="s">
        <v>14086</v>
      </c>
      <c r="E2544" s="175" t="s">
        <v>46</v>
      </c>
      <c r="F2544" s="175" t="s">
        <v>905</v>
      </c>
      <c r="H2544" s="175" t="s">
        <v>14181</v>
      </c>
    </row>
    <row r="2545" spans="1:8" s="175" customFormat="1" x14ac:dyDescent="0.2">
      <c r="A2545" s="175" t="s">
        <v>17261</v>
      </c>
      <c r="B2545" s="175" t="s">
        <v>21260</v>
      </c>
      <c r="C2545" s="175" t="s">
        <v>21261</v>
      </c>
      <c r="D2545" s="175" t="s">
        <v>14086</v>
      </c>
      <c r="E2545" s="175" t="s">
        <v>46</v>
      </c>
      <c r="F2545" s="175" t="s">
        <v>974</v>
      </c>
      <c r="H2545" s="175" t="s">
        <v>14185</v>
      </c>
    </row>
    <row r="2546" spans="1:8" s="175" customFormat="1" x14ac:dyDescent="0.2">
      <c r="A2546" s="175" t="s">
        <v>17261</v>
      </c>
      <c r="B2546" s="175" t="s">
        <v>21262</v>
      </c>
      <c r="C2546" s="175" t="s">
        <v>21263</v>
      </c>
      <c r="D2546" s="175" t="s">
        <v>14086</v>
      </c>
      <c r="E2546" s="175" t="s">
        <v>46</v>
      </c>
      <c r="F2546" s="175" t="s">
        <v>995</v>
      </c>
      <c r="H2546" s="175" t="s">
        <v>14189</v>
      </c>
    </row>
    <row r="2547" spans="1:8" s="175" customFormat="1" x14ac:dyDescent="0.2">
      <c r="A2547" s="175" t="s">
        <v>17261</v>
      </c>
      <c r="B2547" s="175" t="s">
        <v>21264</v>
      </c>
      <c r="C2547" s="175" t="s">
        <v>17367</v>
      </c>
      <c r="D2547" s="175" t="s">
        <v>14086</v>
      </c>
      <c r="E2547" s="175" t="s">
        <v>46</v>
      </c>
      <c r="F2547" s="175" t="s">
        <v>758</v>
      </c>
      <c r="H2547" s="175" t="s">
        <v>14193</v>
      </c>
    </row>
    <row r="2548" spans="1:8" s="175" customFormat="1" x14ac:dyDescent="0.2">
      <c r="A2548" s="175" t="s">
        <v>17261</v>
      </c>
      <c r="B2548" s="175" t="s">
        <v>21265</v>
      </c>
      <c r="C2548" s="175" t="s">
        <v>18315</v>
      </c>
      <c r="D2548" s="175" t="s">
        <v>14086</v>
      </c>
      <c r="E2548" s="175" t="s">
        <v>46</v>
      </c>
      <c r="F2548" s="175" t="s">
        <v>1041</v>
      </c>
      <c r="H2548" s="175" t="s">
        <v>14197</v>
      </c>
    </row>
    <row r="2549" spans="1:8" s="175" customFormat="1" x14ac:dyDescent="0.2">
      <c r="A2549" s="175" t="s">
        <v>17261</v>
      </c>
      <c r="B2549" s="175" t="s">
        <v>21266</v>
      </c>
      <c r="C2549" s="175" t="s">
        <v>21267</v>
      </c>
      <c r="D2549" s="175" t="s">
        <v>14086</v>
      </c>
      <c r="E2549" s="175" t="s">
        <v>46</v>
      </c>
      <c r="F2549" s="175" t="s">
        <v>1065</v>
      </c>
      <c r="H2549" s="175" t="s">
        <v>14201</v>
      </c>
    </row>
    <row r="2550" spans="1:8" s="175" customFormat="1" x14ac:dyDescent="0.2">
      <c r="A2550" s="175" t="s">
        <v>17261</v>
      </c>
      <c r="B2550" s="175" t="s">
        <v>21268</v>
      </c>
      <c r="C2550" s="175" t="s">
        <v>17904</v>
      </c>
      <c r="D2550" s="175" t="s">
        <v>14086</v>
      </c>
      <c r="E2550" s="175" t="s">
        <v>46</v>
      </c>
      <c r="F2550" s="175" t="s">
        <v>785</v>
      </c>
      <c r="H2550" s="175" t="s">
        <v>14203</v>
      </c>
    </row>
    <row r="2551" spans="1:8" s="175" customFormat="1" x14ac:dyDescent="0.2">
      <c r="A2551" s="175" t="s">
        <v>17261</v>
      </c>
      <c r="B2551" s="175" t="s">
        <v>21269</v>
      </c>
      <c r="C2551" s="175" t="s">
        <v>18103</v>
      </c>
      <c r="D2551" s="175" t="s">
        <v>14086</v>
      </c>
      <c r="E2551" s="175" t="s">
        <v>46</v>
      </c>
      <c r="F2551" s="175" t="s">
        <v>255</v>
      </c>
      <c r="H2551" s="175" t="s">
        <v>14207</v>
      </c>
    </row>
    <row r="2552" spans="1:8" s="175" customFormat="1" x14ac:dyDescent="0.2">
      <c r="A2552" s="175" t="s">
        <v>17261</v>
      </c>
      <c r="B2552" s="175" t="s">
        <v>21270</v>
      </c>
      <c r="C2552" s="175" t="s">
        <v>21271</v>
      </c>
      <c r="D2552" s="175" t="s">
        <v>14086</v>
      </c>
      <c r="E2552" s="175" t="s">
        <v>46</v>
      </c>
      <c r="F2552" s="175" t="s">
        <v>1135</v>
      </c>
      <c r="H2552" s="175" t="s">
        <v>14211</v>
      </c>
    </row>
    <row r="2553" spans="1:8" s="175" customFormat="1" x14ac:dyDescent="0.2">
      <c r="A2553" s="175" t="s">
        <v>17261</v>
      </c>
      <c r="B2553" s="175" t="s">
        <v>21272</v>
      </c>
      <c r="C2553" s="175" t="s">
        <v>18321</v>
      </c>
      <c r="D2553" s="175" t="s">
        <v>14086</v>
      </c>
      <c r="E2553" s="175" t="s">
        <v>46</v>
      </c>
      <c r="F2553" s="175" t="s">
        <v>1090</v>
      </c>
      <c r="H2553" s="175" t="s">
        <v>14215</v>
      </c>
    </row>
    <row r="2554" spans="1:8" s="175" customFormat="1" x14ac:dyDescent="0.2">
      <c r="A2554" s="175" t="s">
        <v>17261</v>
      </c>
      <c r="B2554" s="175" t="s">
        <v>21273</v>
      </c>
      <c r="C2554" s="175" t="s">
        <v>21274</v>
      </c>
      <c r="D2554" s="175" t="s">
        <v>14086</v>
      </c>
      <c r="E2554" s="175" t="s">
        <v>46</v>
      </c>
      <c r="F2554" s="175" t="s">
        <v>1178</v>
      </c>
      <c r="H2554" s="175" t="s">
        <v>14219</v>
      </c>
    </row>
    <row r="2555" spans="1:8" s="175" customFormat="1" x14ac:dyDescent="0.2">
      <c r="A2555" s="175" t="s">
        <v>17261</v>
      </c>
      <c r="B2555" s="175" t="s">
        <v>21275</v>
      </c>
      <c r="C2555" s="175" t="s">
        <v>20006</v>
      </c>
      <c r="D2555" s="175" t="s">
        <v>14086</v>
      </c>
      <c r="E2555" s="175" t="s">
        <v>46</v>
      </c>
      <c r="F2555" s="175" t="s">
        <v>1199</v>
      </c>
      <c r="H2555" s="175" t="s">
        <v>14223</v>
      </c>
    </row>
    <row r="2556" spans="1:8" s="175" customFormat="1" x14ac:dyDescent="0.2">
      <c r="A2556" s="175" t="s">
        <v>17261</v>
      </c>
      <c r="B2556" s="175" t="s">
        <v>21276</v>
      </c>
      <c r="C2556" s="175" t="s">
        <v>18534</v>
      </c>
      <c r="D2556" s="175" t="s">
        <v>14086</v>
      </c>
      <c r="E2556" s="175" t="s">
        <v>46</v>
      </c>
      <c r="F2556" s="175" t="s">
        <v>1143</v>
      </c>
      <c r="H2556" s="175" t="s">
        <v>14227</v>
      </c>
    </row>
    <row r="2557" spans="1:8" s="175" customFormat="1" x14ac:dyDescent="0.2">
      <c r="A2557" s="175" t="s">
        <v>17261</v>
      </c>
      <c r="B2557" s="175" t="s">
        <v>21277</v>
      </c>
      <c r="C2557" s="175" t="s">
        <v>17371</v>
      </c>
      <c r="D2557" s="175" t="s">
        <v>14086</v>
      </c>
      <c r="E2557" s="175" t="s">
        <v>46</v>
      </c>
      <c r="F2557" s="175" t="s">
        <v>1077</v>
      </c>
      <c r="H2557" s="175" t="s">
        <v>14231</v>
      </c>
    </row>
    <row r="2558" spans="1:8" s="175" customFormat="1" x14ac:dyDescent="0.2">
      <c r="A2558" s="175" t="s">
        <v>17261</v>
      </c>
      <c r="B2558" s="175" t="s">
        <v>21278</v>
      </c>
      <c r="C2558" s="175" t="s">
        <v>19017</v>
      </c>
      <c r="D2558" s="175" t="s">
        <v>14086</v>
      </c>
      <c r="E2558" s="175" t="s">
        <v>46</v>
      </c>
      <c r="F2558" s="175" t="s">
        <v>1257</v>
      </c>
      <c r="H2558" s="175" t="s">
        <v>14235</v>
      </c>
    </row>
    <row r="2559" spans="1:8" s="175" customFormat="1" x14ac:dyDescent="0.2">
      <c r="A2559" s="175" t="s">
        <v>17261</v>
      </c>
      <c r="B2559" s="175" t="s">
        <v>21279</v>
      </c>
      <c r="C2559" s="175" t="s">
        <v>17373</v>
      </c>
      <c r="D2559" s="175" t="s">
        <v>14086</v>
      </c>
      <c r="E2559" s="175" t="s">
        <v>46</v>
      </c>
      <c r="F2559" s="175" t="s">
        <v>961</v>
      </c>
      <c r="H2559" s="175" t="s">
        <v>14239</v>
      </c>
    </row>
    <row r="2560" spans="1:8" s="175" customFormat="1" x14ac:dyDescent="0.2">
      <c r="A2560" s="175" t="s">
        <v>17261</v>
      </c>
      <c r="B2560" s="175" t="s">
        <v>21280</v>
      </c>
      <c r="C2560" s="175" t="s">
        <v>19760</v>
      </c>
      <c r="D2560" s="175" t="s">
        <v>14086</v>
      </c>
      <c r="E2560" s="175" t="s">
        <v>46</v>
      </c>
      <c r="F2560" s="175" t="s">
        <v>938</v>
      </c>
      <c r="H2560" s="175" t="s">
        <v>14243</v>
      </c>
    </row>
    <row r="2561" spans="1:8" s="175" customFormat="1" x14ac:dyDescent="0.2">
      <c r="A2561" s="175" t="s">
        <v>17261</v>
      </c>
      <c r="B2561" s="175" t="s">
        <v>21281</v>
      </c>
      <c r="C2561" s="175" t="s">
        <v>17375</v>
      </c>
      <c r="D2561" s="175" t="s">
        <v>14086</v>
      </c>
      <c r="E2561" s="175" t="s">
        <v>46</v>
      </c>
      <c r="F2561" s="175" t="s">
        <v>609</v>
      </c>
      <c r="H2561" s="175" t="s">
        <v>14247</v>
      </c>
    </row>
    <row r="2562" spans="1:8" s="175" customFormat="1" x14ac:dyDescent="0.2">
      <c r="A2562" s="175" t="s">
        <v>17261</v>
      </c>
      <c r="B2562" s="175" t="s">
        <v>21282</v>
      </c>
      <c r="C2562" s="175" t="s">
        <v>17377</v>
      </c>
      <c r="D2562" s="175" t="s">
        <v>14086</v>
      </c>
      <c r="E2562" s="175" t="s">
        <v>46</v>
      </c>
      <c r="F2562" s="175" t="s">
        <v>648</v>
      </c>
      <c r="H2562" s="175" t="s">
        <v>14249</v>
      </c>
    </row>
    <row r="2563" spans="1:8" s="175" customFormat="1" x14ac:dyDescent="0.2">
      <c r="A2563" s="175" t="s">
        <v>17261</v>
      </c>
      <c r="B2563" s="175" t="s">
        <v>21283</v>
      </c>
      <c r="C2563" s="175" t="s">
        <v>17499</v>
      </c>
      <c r="D2563" s="175" t="s">
        <v>14086</v>
      </c>
      <c r="E2563" s="175" t="s">
        <v>46</v>
      </c>
      <c r="F2563" s="175" t="s">
        <v>457</v>
      </c>
      <c r="H2563" s="175" t="s">
        <v>14253</v>
      </c>
    </row>
    <row r="2564" spans="1:8" s="175" customFormat="1" x14ac:dyDescent="0.2">
      <c r="A2564" s="175" t="s">
        <v>17261</v>
      </c>
      <c r="B2564" s="175" t="s">
        <v>21284</v>
      </c>
      <c r="C2564" s="175" t="s">
        <v>18553</v>
      </c>
      <c r="D2564" s="175" t="s">
        <v>14086</v>
      </c>
      <c r="E2564" s="175" t="s">
        <v>46</v>
      </c>
      <c r="F2564" s="175" t="s">
        <v>329</v>
      </c>
      <c r="H2564" s="175" t="s">
        <v>14255</v>
      </c>
    </row>
    <row r="2565" spans="1:8" s="175" customFormat="1" x14ac:dyDescent="0.2">
      <c r="A2565" s="175" t="s">
        <v>17261</v>
      </c>
      <c r="B2565" s="175" t="s">
        <v>21285</v>
      </c>
      <c r="C2565" s="175" t="s">
        <v>17639</v>
      </c>
      <c r="D2565" s="175" t="s">
        <v>14086</v>
      </c>
      <c r="E2565" s="175" t="s">
        <v>46</v>
      </c>
      <c r="F2565" s="175" t="s">
        <v>660</v>
      </c>
      <c r="H2565" s="175" t="s">
        <v>14259</v>
      </c>
    </row>
    <row r="2566" spans="1:8" s="175" customFormat="1" x14ac:dyDescent="0.2">
      <c r="A2566" s="175" t="s">
        <v>17261</v>
      </c>
      <c r="B2566" s="175" t="s">
        <v>21286</v>
      </c>
      <c r="C2566" s="175" t="s">
        <v>17381</v>
      </c>
      <c r="D2566" s="175" t="s">
        <v>14086</v>
      </c>
      <c r="E2566" s="175" t="s">
        <v>46</v>
      </c>
      <c r="F2566" s="175" t="s">
        <v>1190</v>
      </c>
      <c r="H2566" s="175" t="s">
        <v>14263</v>
      </c>
    </row>
    <row r="2567" spans="1:8" s="175" customFormat="1" x14ac:dyDescent="0.2">
      <c r="A2567" s="175" t="s">
        <v>17261</v>
      </c>
      <c r="B2567" s="175" t="s">
        <v>21287</v>
      </c>
      <c r="C2567" s="175" t="s">
        <v>17383</v>
      </c>
      <c r="D2567" s="175" t="s">
        <v>14086</v>
      </c>
      <c r="E2567" s="175" t="s">
        <v>46</v>
      </c>
      <c r="F2567" s="175" t="s">
        <v>1175</v>
      </c>
      <c r="H2567" s="175" t="s">
        <v>14267</v>
      </c>
    </row>
    <row r="2568" spans="1:8" s="175" customFormat="1" x14ac:dyDescent="0.2">
      <c r="A2568" s="175" t="s">
        <v>17261</v>
      </c>
      <c r="B2568" s="175" t="s">
        <v>21288</v>
      </c>
      <c r="C2568" s="175" t="s">
        <v>18460</v>
      </c>
      <c r="D2568" s="175" t="s">
        <v>14086</v>
      </c>
      <c r="E2568" s="175" t="s">
        <v>46</v>
      </c>
      <c r="F2568" s="175" t="s">
        <v>791</v>
      </c>
      <c r="H2568" s="175" t="s">
        <v>14271</v>
      </c>
    </row>
    <row r="2569" spans="1:8" s="175" customFormat="1" x14ac:dyDescent="0.2">
      <c r="A2569" s="175" t="s">
        <v>17261</v>
      </c>
      <c r="B2569" s="175" t="s">
        <v>21289</v>
      </c>
      <c r="C2569" s="175" t="s">
        <v>17505</v>
      </c>
      <c r="D2569" s="175" t="s">
        <v>14086</v>
      </c>
      <c r="E2569" s="175" t="s">
        <v>46</v>
      </c>
      <c r="F2569" s="175" t="s">
        <v>365</v>
      </c>
      <c r="H2569" s="175" t="s">
        <v>14275</v>
      </c>
    </row>
    <row r="2570" spans="1:8" s="175" customFormat="1" x14ac:dyDescent="0.2">
      <c r="A2570" s="175" t="s">
        <v>17261</v>
      </c>
      <c r="B2570" s="175" t="s">
        <v>21290</v>
      </c>
      <c r="C2570" s="175" t="s">
        <v>21291</v>
      </c>
      <c r="D2570" s="175" t="s">
        <v>14086</v>
      </c>
      <c r="E2570" s="175" t="s">
        <v>46</v>
      </c>
      <c r="F2570" s="175" t="s">
        <v>1496</v>
      </c>
      <c r="H2570" s="175" t="s">
        <v>14277</v>
      </c>
    </row>
    <row r="2571" spans="1:8" s="175" customFormat="1" x14ac:dyDescent="0.2">
      <c r="A2571" s="175" t="s">
        <v>17261</v>
      </c>
      <c r="B2571" s="175" t="s">
        <v>21292</v>
      </c>
      <c r="C2571" s="175" t="s">
        <v>21293</v>
      </c>
      <c r="D2571" s="175" t="s">
        <v>14086</v>
      </c>
      <c r="E2571" s="175" t="s">
        <v>46</v>
      </c>
      <c r="F2571" s="175" t="s">
        <v>1515</v>
      </c>
      <c r="H2571" s="175" t="s">
        <v>14281</v>
      </c>
    </row>
    <row r="2572" spans="1:8" s="175" customFormat="1" x14ac:dyDescent="0.2">
      <c r="A2572" s="175" t="s">
        <v>17261</v>
      </c>
      <c r="B2572" s="175" t="s">
        <v>21294</v>
      </c>
      <c r="C2572" s="175" t="s">
        <v>21295</v>
      </c>
      <c r="D2572" s="175" t="s">
        <v>14086</v>
      </c>
      <c r="E2572" s="175" t="s">
        <v>46</v>
      </c>
      <c r="F2572" s="175" t="s">
        <v>1536</v>
      </c>
      <c r="H2572" s="175" t="s">
        <v>14285</v>
      </c>
    </row>
    <row r="2573" spans="1:8" s="175" customFormat="1" x14ac:dyDescent="0.2">
      <c r="A2573" s="175" t="s">
        <v>17261</v>
      </c>
      <c r="B2573" s="175" t="s">
        <v>21296</v>
      </c>
      <c r="C2573" s="175" t="s">
        <v>17391</v>
      </c>
      <c r="D2573" s="175" t="s">
        <v>14086</v>
      </c>
      <c r="E2573" s="175" t="s">
        <v>46</v>
      </c>
      <c r="F2573" s="175" t="s">
        <v>1308</v>
      </c>
      <c r="H2573" s="175" t="s">
        <v>14289</v>
      </c>
    </row>
    <row r="2574" spans="1:8" s="175" customFormat="1" x14ac:dyDescent="0.2">
      <c r="A2574" s="175" t="s">
        <v>17261</v>
      </c>
      <c r="B2574" s="175" t="s">
        <v>21297</v>
      </c>
      <c r="C2574" s="175" t="s">
        <v>17393</v>
      </c>
      <c r="D2574" s="175" t="s">
        <v>14086</v>
      </c>
      <c r="E2574" s="175" t="s">
        <v>46</v>
      </c>
      <c r="F2574" s="175" t="s">
        <v>941</v>
      </c>
      <c r="H2574" s="175" t="s">
        <v>14291</v>
      </c>
    </row>
    <row r="2575" spans="1:8" s="175" customFormat="1" x14ac:dyDescent="0.2">
      <c r="A2575" s="175" t="s">
        <v>17261</v>
      </c>
      <c r="B2575" s="175" t="s">
        <v>21298</v>
      </c>
      <c r="C2575" s="175" t="s">
        <v>17397</v>
      </c>
      <c r="D2575" s="175" t="s">
        <v>14086</v>
      </c>
      <c r="E2575" s="175" t="s">
        <v>46</v>
      </c>
      <c r="F2575" s="175" t="s">
        <v>866</v>
      </c>
      <c r="H2575" s="175" t="s">
        <v>14293</v>
      </c>
    </row>
    <row r="2576" spans="1:8" s="175" customFormat="1" x14ac:dyDescent="0.2">
      <c r="A2576" s="175" t="s">
        <v>17261</v>
      </c>
      <c r="B2576" s="175" t="s">
        <v>21299</v>
      </c>
      <c r="C2576" s="175" t="s">
        <v>17399</v>
      </c>
      <c r="D2576" s="175" t="s">
        <v>14086</v>
      </c>
      <c r="E2576" s="175" t="s">
        <v>46</v>
      </c>
      <c r="F2576" s="175" t="s">
        <v>924</v>
      </c>
      <c r="H2576" s="175" t="s">
        <v>14297</v>
      </c>
    </row>
    <row r="2577" spans="1:8" s="175" customFormat="1" x14ac:dyDescent="0.2">
      <c r="A2577" s="175" t="s">
        <v>17261</v>
      </c>
      <c r="B2577" s="175" t="s">
        <v>21300</v>
      </c>
      <c r="C2577" s="175" t="s">
        <v>21301</v>
      </c>
      <c r="D2577" s="175" t="s">
        <v>14086</v>
      </c>
      <c r="E2577" s="175" t="s">
        <v>46</v>
      </c>
      <c r="F2577" s="175" t="s">
        <v>1611</v>
      </c>
      <c r="H2577" s="175" t="s">
        <v>14301</v>
      </c>
    </row>
    <row r="2578" spans="1:8" s="175" customFormat="1" x14ac:dyDescent="0.2">
      <c r="A2578" s="175" t="s">
        <v>17261</v>
      </c>
      <c r="B2578" s="175" t="s">
        <v>21302</v>
      </c>
      <c r="C2578" s="175" t="s">
        <v>20612</v>
      </c>
      <c r="D2578" s="175" t="s">
        <v>14086</v>
      </c>
      <c r="E2578" s="175" t="s">
        <v>46</v>
      </c>
      <c r="F2578" s="175" t="s">
        <v>1491</v>
      </c>
      <c r="H2578" s="175" t="s">
        <v>14305</v>
      </c>
    </row>
    <row r="2579" spans="1:8" s="175" customFormat="1" x14ac:dyDescent="0.2">
      <c r="A2579" s="175" t="s">
        <v>17261</v>
      </c>
      <c r="B2579" s="175" t="s">
        <v>21303</v>
      </c>
      <c r="C2579" s="175" t="s">
        <v>17403</v>
      </c>
      <c r="D2579" s="175" t="s">
        <v>14086</v>
      </c>
      <c r="E2579" s="175" t="s">
        <v>46</v>
      </c>
      <c r="F2579" s="175" t="s">
        <v>965</v>
      </c>
      <c r="H2579" s="175" t="s">
        <v>14309</v>
      </c>
    </row>
    <row r="2580" spans="1:8" s="175" customFormat="1" x14ac:dyDescent="0.2">
      <c r="A2580" s="175" t="s">
        <v>17261</v>
      </c>
      <c r="B2580" s="175" t="s">
        <v>21304</v>
      </c>
      <c r="C2580" s="175" t="s">
        <v>17405</v>
      </c>
      <c r="D2580" s="175" t="s">
        <v>14086</v>
      </c>
      <c r="E2580" s="175" t="s">
        <v>46</v>
      </c>
      <c r="F2580" s="175" t="s">
        <v>598</v>
      </c>
      <c r="H2580" s="175" t="s">
        <v>14311</v>
      </c>
    </row>
    <row r="2581" spans="1:8" s="175" customFormat="1" x14ac:dyDescent="0.2">
      <c r="A2581" s="175" t="s">
        <v>17261</v>
      </c>
      <c r="B2581" s="175" t="s">
        <v>21305</v>
      </c>
      <c r="C2581" s="175" t="s">
        <v>20034</v>
      </c>
      <c r="D2581" s="175" t="s">
        <v>14086</v>
      </c>
      <c r="E2581" s="175" t="s">
        <v>46</v>
      </c>
      <c r="F2581" s="175" t="s">
        <v>1656</v>
      </c>
      <c r="H2581" s="175" t="s">
        <v>14315</v>
      </c>
    </row>
    <row r="2582" spans="1:8" s="175" customFormat="1" x14ac:dyDescent="0.2">
      <c r="A2582" s="175" t="s">
        <v>17261</v>
      </c>
      <c r="B2582" s="175" t="s">
        <v>21306</v>
      </c>
      <c r="C2582" s="175" t="s">
        <v>17407</v>
      </c>
      <c r="D2582" s="175" t="s">
        <v>14086</v>
      </c>
      <c r="E2582" s="175" t="s">
        <v>46</v>
      </c>
      <c r="F2582" s="175" t="s">
        <v>615</v>
      </c>
      <c r="H2582" s="175" t="s">
        <v>14319</v>
      </c>
    </row>
    <row r="2583" spans="1:8" s="175" customFormat="1" x14ac:dyDescent="0.2">
      <c r="A2583" s="175" t="s">
        <v>17261</v>
      </c>
      <c r="B2583" s="175" t="s">
        <v>21307</v>
      </c>
      <c r="C2583" s="175" t="s">
        <v>21308</v>
      </c>
      <c r="D2583" s="175" t="s">
        <v>14086</v>
      </c>
      <c r="E2583" s="175" t="s">
        <v>46</v>
      </c>
      <c r="F2583" s="175" t="s">
        <v>1708</v>
      </c>
      <c r="H2583" s="175" t="s">
        <v>14323</v>
      </c>
    </row>
    <row r="2584" spans="1:8" s="175" customFormat="1" x14ac:dyDescent="0.2">
      <c r="A2584" s="175" t="s">
        <v>17261</v>
      </c>
      <c r="B2584" s="175" t="s">
        <v>21309</v>
      </c>
      <c r="C2584" s="175" t="s">
        <v>21310</v>
      </c>
      <c r="D2584" s="175" t="s">
        <v>14086</v>
      </c>
      <c r="E2584" s="175" t="s">
        <v>46</v>
      </c>
      <c r="F2584" s="175" t="s">
        <v>1719</v>
      </c>
      <c r="H2584" s="175" t="s">
        <v>14327</v>
      </c>
    </row>
    <row r="2585" spans="1:8" s="175" customFormat="1" x14ac:dyDescent="0.2">
      <c r="A2585" s="175" t="s">
        <v>17261</v>
      </c>
      <c r="B2585" s="175" t="s">
        <v>21311</v>
      </c>
      <c r="C2585" s="175" t="s">
        <v>17409</v>
      </c>
      <c r="D2585" s="175" t="s">
        <v>14086</v>
      </c>
      <c r="E2585" s="175" t="s">
        <v>46</v>
      </c>
      <c r="F2585" s="175" t="s">
        <v>1436</v>
      </c>
      <c r="H2585" s="175" t="s">
        <v>14331</v>
      </c>
    </row>
    <row r="2586" spans="1:8" s="175" customFormat="1" x14ac:dyDescent="0.2">
      <c r="A2586" s="175" t="s">
        <v>17261</v>
      </c>
      <c r="B2586" s="175" t="s">
        <v>21312</v>
      </c>
      <c r="C2586" s="175" t="s">
        <v>21313</v>
      </c>
      <c r="D2586" s="175" t="s">
        <v>14086</v>
      </c>
      <c r="E2586" s="175" t="s">
        <v>46</v>
      </c>
      <c r="F2586" s="175" t="s">
        <v>1745</v>
      </c>
      <c r="H2586" s="175" t="s">
        <v>14335</v>
      </c>
    </row>
    <row r="2587" spans="1:8" s="175" customFormat="1" x14ac:dyDescent="0.2">
      <c r="A2587" s="175" t="s">
        <v>17261</v>
      </c>
      <c r="B2587" s="175" t="s">
        <v>21314</v>
      </c>
      <c r="C2587" s="175" t="s">
        <v>17531</v>
      </c>
      <c r="D2587" s="175" t="s">
        <v>14086</v>
      </c>
      <c r="E2587" s="175" t="s">
        <v>46</v>
      </c>
      <c r="F2587" s="175" t="s">
        <v>945</v>
      </c>
      <c r="H2587" s="175" t="s">
        <v>14337</v>
      </c>
    </row>
    <row r="2588" spans="1:8" s="175" customFormat="1" x14ac:dyDescent="0.2">
      <c r="A2588" s="175" t="s">
        <v>17261</v>
      </c>
      <c r="B2588" s="175" t="s">
        <v>21315</v>
      </c>
      <c r="C2588" s="175" t="s">
        <v>17958</v>
      </c>
      <c r="D2588" s="175" t="s">
        <v>14086</v>
      </c>
      <c r="E2588" s="175" t="s">
        <v>46</v>
      </c>
      <c r="F2588" s="175" t="s">
        <v>1238</v>
      </c>
      <c r="H2588" s="175" t="s">
        <v>14341</v>
      </c>
    </row>
    <row r="2589" spans="1:8" s="175" customFormat="1" x14ac:dyDescent="0.2">
      <c r="A2589" s="175" t="s">
        <v>17261</v>
      </c>
      <c r="B2589" s="175" t="s">
        <v>21316</v>
      </c>
      <c r="C2589" s="175" t="s">
        <v>21317</v>
      </c>
      <c r="D2589" s="175" t="s">
        <v>14086</v>
      </c>
      <c r="E2589" s="175" t="s">
        <v>46</v>
      </c>
      <c r="F2589" s="175" t="s">
        <v>1785</v>
      </c>
      <c r="H2589" s="175" t="s">
        <v>14345</v>
      </c>
    </row>
    <row r="2590" spans="1:8" s="175" customFormat="1" x14ac:dyDescent="0.2">
      <c r="A2590" s="175" t="s">
        <v>17261</v>
      </c>
      <c r="B2590" s="175" t="s">
        <v>21318</v>
      </c>
      <c r="C2590" s="175" t="s">
        <v>21319</v>
      </c>
      <c r="D2590" s="175" t="s">
        <v>14086</v>
      </c>
      <c r="E2590" s="175" t="s">
        <v>46</v>
      </c>
      <c r="F2590" s="175" t="s">
        <v>1324</v>
      </c>
      <c r="H2590" s="175" t="s">
        <v>14349</v>
      </c>
    </row>
    <row r="2591" spans="1:8" s="175" customFormat="1" x14ac:dyDescent="0.2">
      <c r="A2591" s="175" t="s">
        <v>17261</v>
      </c>
      <c r="B2591" s="175" t="s">
        <v>21320</v>
      </c>
      <c r="C2591" s="175" t="s">
        <v>19086</v>
      </c>
      <c r="D2591" s="175" t="s">
        <v>14086</v>
      </c>
      <c r="E2591" s="175" t="s">
        <v>46</v>
      </c>
      <c r="F2591" s="175" t="s">
        <v>1812</v>
      </c>
      <c r="H2591" s="175" t="s">
        <v>14351</v>
      </c>
    </row>
    <row r="2592" spans="1:8" s="175" customFormat="1" x14ac:dyDescent="0.2">
      <c r="A2592" s="175" t="s">
        <v>17261</v>
      </c>
      <c r="B2592" s="175" t="s">
        <v>21321</v>
      </c>
      <c r="C2592" s="175" t="s">
        <v>20065</v>
      </c>
      <c r="D2592" s="175" t="s">
        <v>14086</v>
      </c>
      <c r="E2592" s="175" t="s">
        <v>46</v>
      </c>
      <c r="F2592" s="175" t="s">
        <v>1819</v>
      </c>
      <c r="H2592" s="175" t="s">
        <v>14353</v>
      </c>
    </row>
    <row r="2593" spans="1:8" s="175" customFormat="1" x14ac:dyDescent="0.2">
      <c r="A2593" s="175" t="s">
        <v>17261</v>
      </c>
      <c r="B2593" s="175" t="s">
        <v>21322</v>
      </c>
      <c r="C2593" s="175" t="s">
        <v>17544</v>
      </c>
      <c r="D2593" s="175" t="s">
        <v>14086</v>
      </c>
      <c r="E2593" s="175" t="s">
        <v>46</v>
      </c>
      <c r="F2593" s="175" t="s">
        <v>1636</v>
      </c>
      <c r="H2593" s="175" t="s">
        <v>14357</v>
      </c>
    </row>
    <row r="2594" spans="1:8" s="175" customFormat="1" x14ac:dyDescent="0.2">
      <c r="A2594" s="175" t="s">
        <v>17261</v>
      </c>
      <c r="B2594" s="175" t="s">
        <v>21323</v>
      </c>
      <c r="C2594" s="175" t="s">
        <v>21324</v>
      </c>
      <c r="D2594" s="175" t="s">
        <v>14086</v>
      </c>
      <c r="E2594" s="175" t="s">
        <v>46</v>
      </c>
      <c r="F2594" s="175" t="s">
        <v>1837</v>
      </c>
      <c r="H2594" s="175" t="s">
        <v>14359</v>
      </c>
    </row>
    <row r="2595" spans="1:8" s="175" customFormat="1" x14ac:dyDescent="0.2">
      <c r="A2595" s="175" t="s">
        <v>17261</v>
      </c>
      <c r="B2595" s="175" t="s">
        <v>21325</v>
      </c>
      <c r="C2595" s="175" t="s">
        <v>17550</v>
      </c>
      <c r="D2595" s="175" t="s">
        <v>14086</v>
      </c>
      <c r="E2595" s="175" t="s">
        <v>46</v>
      </c>
      <c r="F2595" s="175" t="s">
        <v>790</v>
      </c>
      <c r="H2595" s="175" t="s">
        <v>14363</v>
      </c>
    </row>
    <row r="2596" spans="1:8" s="175" customFormat="1" x14ac:dyDescent="0.2">
      <c r="A2596" s="175" t="s">
        <v>17261</v>
      </c>
      <c r="B2596" s="175" t="s">
        <v>21326</v>
      </c>
      <c r="C2596" s="175" t="s">
        <v>17421</v>
      </c>
      <c r="D2596" s="175" t="s">
        <v>14086</v>
      </c>
      <c r="E2596" s="175" t="s">
        <v>46</v>
      </c>
      <c r="F2596" s="175" t="s">
        <v>1584</v>
      </c>
      <c r="H2596" s="175" t="s">
        <v>14365</v>
      </c>
    </row>
    <row r="2597" spans="1:8" s="175" customFormat="1" x14ac:dyDescent="0.2">
      <c r="A2597" s="175" t="s">
        <v>17261</v>
      </c>
      <c r="B2597" s="175" t="s">
        <v>21327</v>
      </c>
      <c r="C2597" s="175" t="s">
        <v>18913</v>
      </c>
      <c r="D2597" s="175" t="s">
        <v>14086</v>
      </c>
      <c r="E2597" s="175" t="s">
        <v>46</v>
      </c>
      <c r="F2597" s="175" t="s">
        <v>1686</v>
      </c>
      <c r="H2597" s="175" t="s">
        <v>14369</v>
      </c>
    </row>
    <row r="2598" spans="1:8" s="175" customFormat="1" x14ac:dyDescent="0.2">
      <c r="A2598" s="175" t="s">
        <v>17261</v>
      </c>
      <c r="B2598" s="175" t="s">
        <v>21328</v>
      </c>
      <c r="C2598" s="175" t="s">
        <v>18194</v>
      </c>
      <c r="D2598" s="175" t="s">
        <v>14086</v>
      </c>
      <c r="E2598" s="175" t="s">
        <v>46</v>
      </c>
      <c r="F2598" s="175" t="s">
        <v>1878</v>
      </c>
      <c r="H2598" s="175" t="s">
        <v>14373</v>
      </c>
    </row>
    <row r="2599" spans="1:8" s="175" customFormat="1" x14ac:dyDescent="0.2">
      <c r="A2599" s="175" t="s">
        <v>17261</v>
      </c>
      <c r="B2599" s="175" t="s">
        <v>21329</v>
      </c>
      <c r="C2599" s="175" t="s">
        <v>18741</v>
      </c>
      <c r="D2599" s="175" t="s">
        <v>14086</v>
      </c>
      <c r="E2599" s="175" t="s">
        <v>46</v>
      </c>
      <c r="F2599" s="175" t="s">
        <v>444</v>
      </c>
      <c r="H2599" s="175" t="s">
        <v>14375</v>
      </c>
    </row>
    <row r="2600" spans="1:8" s="175" customFormat="1" x14ac:dyDescent="0.2">
      <c r="A2600" s="175" t="s">
        <v>17261</v>
      </c>
      <c r="B2600" s="175" t="s">
        <v>21330</v>
      </c>
      <c r="C2600" s="175" t="s">
        <v>18921</v>
      </c>
      <c r="D2600" s="175" t="s">
        <v>14086</v>
      </c>
      <c r="E2600" s="175" t="s">
        <v>46</v>
      </c>
      <c r="F2600" s="175" t="s">
        <v>1894</v>
      </c>
      <c r="H2600" s="175" t="s">
        <v>14377</v>
      </c>
    </row>
    <row r="2601" spans="1:8" s="175" customFormat="1" x14ac:dyDescent="0.2">
      <c r="A2601" s="175" t="s">
        <v>17261</v>
      </c>
      <c r="B2601" s="175" t="s">
        <v>21331</v>
      </c>
      <c r="C2601" s="175" t="s">
        <v>18747</v>
      </c>
      <c r="D2601" s="175" t="s">
        <v>14086</v>
      </c>
      <c r="E2601" s="175" t="s">
        <v>46</v>
      </c>
      <c r="F2601" s="175" t="s">
        <v>1864</v>
      </c>
      <c r="H2601" s="175" t="s">
        <v>14379</v>
      </c>
    </row>
    <row r="2602" spans="1:8" s="175" customFormat="1" x14ac:dyDescent="0.2">
      <c r="A2602" s="175" t="s">
        <v>17261</v>
      </c>
      <c r="B2602" s="175" t="s">
        <v>21332</v>
      </c>
      <c r="C2602" s="175" t="s">
        <v>21333</v>
      </c>
      <c r="D2602" s="175" t="s">
        <v>14086</v>
      </c>
      <c r="E2602" s="175" t="s">
        <v>46</v>
      </c>
      <c r="F2602" s="175" t="s">
        <v>1912</v>
      </c>
      <c r="H2602" s="175" t="s">
        <v>14381</v>
      </c>
    </row>
    <row r="2603" spans="1:8" s="175" customFormat="1" x14ac:dyDescent="0.2">
      <c r="A2603" s="175" t="s">
        <v>17261</v>
      </c>
      <c r="B2603" s="175" t="s">
        <v>21334</v>
      </c>
      <c r="C2603" s="175" t="s">
        <v>21335</v>
      </c>
      <c r="D2603" s="175" t="s">
        <v>14086</v>
      </c>
      <c r="E2603" s="175" t="s">
        <v>46</v>
      </c>
      <c r="F2603" s="175" t="s">
        <v>1921</v>
      </c>
      <c r="H2603" s="175" t="s">
        <v>14383</v>
      </c>
    </row>
    <row r="2604" spans="1:8" s="175" customFormat="1" x14ac:dyDescent="0.2">
      <c r="A2604" s="175" t="s">
        <v>17261</v>
      </c>
      <c r="B2604" s="175" t="s">
        <v>21336</v>
      </c>
      <c r="C2604" s="175" t="s">
        <v>17556</v>
      </c>
      <c r="D2604" s="175" t="s">
        <v>14086</v>
      </c>
      <c r="E2604" s="175" t="s">
        <v>46</v>
      </c>
      <c r="F2604" s="175" t="s">
        <v>756</v>
      </c>
      <c r="H2604" s="175" t="s">
        <v>14385</v>
      </c>
    </row>
    <row r="2605" spans="1:8" s="175" customFormat="1" x14ac:dyDescent="0.2">
      <c r="A2605" s="175" t="s">
        <v>17261</v>
      </c>
      <c r="B2605" s="175" t="s">
        <v>21337</v>
      </c>
      <c r="C2605" s="175" t="s">
        <v>17558</v>
      </c>
      <c r="D2605" s="175" t="s">
        <v>14086</v>
      </c>
      <c r="E2605" s="175" t="s">
        <v>46</v>
      </c>
      <c r="F2605" s="175" t="s">
        <v>1759</v>
      </c>
      <c r="H2605" s="175" t="s">
        <v>14389</v>
      </c>
    </row>
    <row r="2606" spans="1:8" s="175" customFormat="1" x14ac:dyDescent="0.2">
      <c r="A2606" s="175" t="s">
        <v>17261</v>
      </c>
      <c r="B2606" s="175" t="s">
        <v>21338</v>
      </c>
      <c r="C2606" s="175" t="s">
        <v>18231</v>
      </c>
      <c r="D2606" s="175" t="s">
        <v>14086</v>
      </c>
      <c r="E2606" s="175" t="s">
        <v>46</v>
      </c>
      <c r="F2606" s="175" t="s">
        <v>783</v>
      </c>
      <c r="H2606" s="175" t="s">
        <v>14393</v>
      </c>
    </row>
    <row r="2607" spans="1:8" s="175" customFormat="1" x14ac:dyDescent="0.2">
      <c r="A2607" s="175" t="s">
        <v>17261</v>
      </c>
      <c r="B2607" s="175" t="s">
        <v>21339</v>
      </c>
      <c r="C2607" s="175" t="s">
        <v>52</v>
      </c>
      <c r="D2607" s="175" t="s">
        <v>14086</v>
      </c>
      <c r="E2607" s="175" t="s">
        <v>46</v>
      </c>
      <c r="F2607" s="175" t="s">
        <v>271</v>
      </c>
      <c r="H2607" s="175" t="s">
        <v>14395</v>
      </c>
    </row>
    <row r="2608" spans="1:8" s="175" customFormat="1" x14ac:dyDescent="0.2">
      <c r="A2608" s="175" t="s">
        <v>17261</v>
      </c>
      <c r="B2608" s="175" t="s">
        <v>21340</v>
      </c>
      <c r="C2608" s="175" t="s">
        <v>18234</v>
      </c>
      <c r="D2608" s="175" t="s">
        <v>14086</v>
      </c>
      <c r="E2608" s="175" t="s">
        <v>46</v>
      </c>
      <c r="F2608" s="175" t="s">
        <v>975</v>
      </c>
      <c r="H2608" s="175" t="s">
        <v>14399</v>
      </c>
    </row>
    <row r="2609" spans="1:8" s="175" customFormat="1" x14ac:dyDescent="0.2">
      <c r="A2609" s="175" t="s">
        <v>17261</v>
      </c>
      <c r="B2609" s="175" t="s">
        <v>21341</v>
      </c>
      <c r="C2609" s="175" t="s">
        <v>21342</v>
      </c>
      <c r="D2609" s="175" t="s">
        <v>14086</v>
      </c>
      <c r="E2609" s="175" t="s">
        <v>46</v>
      </c>
      <c r="F2609" s="175" t="s">
        <v>1953</v>
      </c>
      <c r="H2609" s="175" t="s">
        <v>14403</v>
      </c>
    </row>
    <row r="2610" spans="1:8" s="175" customFormat="1" x14ac:dyDescent="0.2">
      <c r="A2610" s="175" t="s">
        <v>17261</v>
      </c>
      <c r="B2610" s="175" t="s">
        <v>21343</v>
      </c>
      <c r="C2610" s="175" t="s">
        <v>17561</v>
      </c>
      <c r="D2610" s="175" t="s">
        <v>14086</v>
      </c>
      <c r="E2610" s="175" t="s">
        <v>46</v>
      </c>
      <c r="F2610" s="175" t="s">
        <v>1789</v>
      </c>
      <c r="H2610" s="175" t="s">
        <v>14407</v>
      </c>
    </row>
    <row r="2611" spans="1:8" s="175" customFormat="1" x14ac:dyDescent="0.2">
      <c r="A2611" s="175" t="s">
        <v>17261</v>
      </c>
      <c r="B2611" s="175" t="s">
        <v>21344</v>
      </c>
      <c r="C2611" s="175" t="s">
        <v>18632</v>
      </c>
      <c r="D2611" s="175" t="s">
        <v>14086</v>
      </c>
      <c r="E2611" s="175" t="s">
        <v>46</v>
      </c>
      <c r="F2611" s="175" t="s">
        <v>1963</v>
      </c>
      <c r="H2611" s="175" t="s">
        <v>14409</v>
      </c>
    </row>
    <row r="2612" spans="1:8" s="175" customFormat="1" x14ac:dyDescent="0.2">
      <c r="A2612" s="175" t="s">
        <v>17261</v>
      </c>
      <c r="B2612" s="175" t="s">
        <v>21345</v>
      </c>
      <c r="C2612" s="175" t="s">
        <v>18933</v>
      </c>
      <c r="D2612" s="175" t="s">
        <v>14086</v>
      </c>
      <c r="E2612" s="175" t="s">
        <v>46</v>
      </c>
      <c r="F2612" s="175" t="s">
        <v>1969</v>
      </c>
      <c r="H2612" s="175" t="s">
        <v>14411</v>
      </c>
    </row>
    <row r="2613" spans="1:8" s="175" customFormat="1" x14ac:dyDescent="0.2">
      <c r="A2613" s="175" t="s">
        <v>17261</v>
      </c>
      <c r="B2613" s="175" t="s">
        <v>21346</v>
      </c>
      <c r="C2613" s="175" t="s">
        <v>18768</v>
      </c>
      <c r="D2613" s="175" t="s">
        <v>14416</v>
      </c>
      <c r="E2613" s="175" t="s">
        <v>47</v>
      </c>
      <c r="F2613" s="175" t="s">
        <v>92</v>
      </c>
      <c r="H2613" s="175" t="s">
        <v>14417</v>
      </c>
    </row>
    <row r="2614" spans="1:8" s="175" customFormat="1" x14ac:dyDescent="0.2">
      <c r="A2614" s="175" t="s">
        <v>17261</v>
      </c>
      <c r="B2614" s="175" t="s">
        <v>21347</v>
      </c>
      <c r="C2614" s="175" t="s">
        <v>21348</v>
      </c>
      <c r="D2614" s="175" t="s">
        <v>14416</v>
      </c>
      <c r="E2614" s="175" t="s">
        <v>47</v>
      </c>
      <c r="F2614" s="175" t="s">
        <v>135</v>
      </c>
      <c r="H2614" s="175" t="s">
        <v>14421</v>
      </c>
    </row>
    <row r="2615" spans="1:8" s="175" customFormat="1" x14ac:dyDescent="0.2">
      <c r="A2615" s="175" t="s">
        <v>17261</v>
      </c>
      <c r="B2615" s="175" t="s">
        <v>21349</v>
      </c>
      <c r="C2615" s="175" t="s">
        <v>21350</v>
      </c>
      <c r="D2615" s="175" t="s">
        <v>14416</v>
      </c>
      <c r="E2615" s="175" t="s">
        <v>47</v>
      </c>
      <c r="F2615" s="175" t="s">
        <v>184</v>
      </c>
      <c r="H2615" s="175" t="s">
        <v>14425</v>
      </c>
    </row>
    <row r="2616" spans="1:8" s="175" customFormat="1" x14ac:dyDescent="0.2">
      <c r="A2616" s="175" t="s">
        <v>17261</v>
      </c>
      <c r="B2616" s="175" t="s">
        <v>21351</v>
      </c>
      <c r="C2616" s="175" t="s">
        <v>21352</v>
      </c>
      <c r="D2616" s="175" t="s">
        <v>14416</v>
      </c>
      <c r="E2616" s="175" t="s">
        <v>47</v>
      </c>
      <c r="F2616" s="175" t="s">
        <v>230</v>
      </c>
      <c r="H2616" s="175" t="s">
        <v>14429</v>
      </c>
    </row>
    <row r="2617" spans="1:8" s="175" customFormat="1" x14ac:dyDescent="0.2">
      <c r="A2617" s="175" t="s">
        <v>17261</v>
      </c>
      <c r="B2617" s="175" t="s">
        <v>21353</v>
      </c>
      <c r="C2617" s="175" t="s">
        <v>21354</v>
      </c>
      <c r="D2617" s="175" t="s">
        <v>14416</v>
      </c>
      <c r="E2617" s="175" t="s">
        <v>47</v>
      </c>
      <c r="F2617" s="175" t="s">
        <v>274</v>
      </c>
      <c r="H2617" s="175" t="s">
        <v>14433</v>
      </c>
    </row>
    <row r="2618" spans="1:8" s="175" customFormat="1" x14ac:dyDescent="0.2">
      <c r="A2618" s="175" t="s">
        <v>17261</v>
      </c>
      <c r="B2618" s="175" t="s">
        <v>21355</v>
      </c>
      <c r="C2618" s="175" t="s">
        <v>20836</v>
      </c>
      <c r="D2618" s="175" t="s">
        <v>14416</v>
      </c>
      <c r="E2618" s="175" t="s">
        <v>47</v>
      </c>
      <c r="F2618" s="175" t="s">
        <v>179</v>
      </c>
      <c r="H2618" s="175" t="s">
        <v>14437</v>
      </c>
    </row>
    <row r="2619" spans="1:8" s="175" customFormat="1" x14ac:dyDescent="0.2">
      <c r="A2619" s="175" t="s">
        <v>17261</v>
      </c>
      <c r="B2619" s="175" t="s">
        <v>21356</v>
      </c>
      <c r="C2619" s="175" t="s">
        <v>21357</v>
      </c>
      <c r="D2619" s="175" t="s">
        <v>14416</v>
      </c>
      <c r="E2619" s="175" t="s">
        <v>47</v>
      </c>
      <c r="F2619" s="175" t="s">
        <v>348</v>
      </c>
      <c r="H2619" s="175" t="s">
        <v>14441</v>
      </c>
    </row>
    <row r="2620" spans="1:8" s="175" customFormat="1" x14ac:dyDescent="0.2">
      <c r="A2620" s="175" t="s">
        <v>17261</v>
      </c>
      <c r="B2620" s="175" t="s">
        <v>21358</v>
      </c>
      <c r="C2620" s="175" t="s">
        <v>21359</v>
      </c>
      <c r="D2620" s="175" t="s">
        <v>14416</v>
      </c>
      <c r="E2620" s="175" t="s">
        <v>47</v>
      </c>
      <c r="F2620" s="175" t="s">
        <v>380</v>
      </c>
      <c r="H2620" s="175" t="s">
        <v>14445</v>
      </c>
    </row>
    <row r="2621" spans="1:8" s="175" customFormat="1" x14ac:dyDescent="0.2">
      <c r="A2621" s="175" t="s">
        <v>17261</v>
      </c>
      <c r="B2621" s="175" t="s">
        <v>21360</v>
      </c>
      <c r="C2621" s="175" t="s">
        <v>21361</v>
      </c>
      <c r="D2621" s="175" t="s">
        <v>14416</v>
      </c>
      <c r="E2621" s="175" t="s">
        <v>47</v>
      </c>
      <c r="F2621" s="175" t="s">
        <v>418</v>
      </c>
      <c r="H2621" s="175" t="s">
        <v>14449</v>
      </c>
    </row>
    <row r="2622" spans="1:8" s="175" customFormat="1" x14ac:dyDescent="0.2">
      <c r="A2622" s="175" t="s">
        <v>17261</v>
      </c>
      <c r="B2622" s="175" t="s">
        <v>21362</v>
      </c>
      <c r="C2622" s="175" t="s">
        <v>21363</v>
      </c>
      <c r="D2622" s="175" t="s">
        <v>14416</v>
      </c>
      <c r="E2622" s="175" t="s">
        <v>47</v>
      </c>
      <c r="F2622" s="175" t="s">
        <v>452</v>
      </c>
      <c r="H2622" s="175" t="s">
        <v>14453</v>
      </c>
    </row>
    <row r="2623" spans="1:8" s="175" customFormat="1" x14ac:dyDescent="0.2">
      <c r="A2623" s="175" t="s">
        <v>17261</v>
      </c>
      <c r="B2623" s="175" t="s">
        <v>21364</v>
      </c>
      <c r="C2623" s="175" t="s">
        <v>21365</v>
      </c>
      <c r="D2623" s="175" t="s">
        <v>14416</v>
      </c>
      <c r="E2623" s="175" t="s">
        <v>47</v>
      </c>
      <c r="F2623" s="175" t="s">
        <v>487</v>
      </c>
      <c r="H2623" s="175" t="s">
        <v>14457</v>
      </c>
    </row>
    <row r="2624" spans="1:8" s="175" customFormat="1" x14ac:dyDescent="0.2">
      <c r="A2624" s="175" t="s">
        <v>17261</v>
      </c>
      <c r="B2624" s="175" t="s">
        <v>21366</v>
      </c>
      <c r="C2624" s="175" t="s">
        <v>21367</v>
      </c>
      <c r="D2624" s="175" t="s">
        <v>14416</v>
      </c>
      <c r="E2624" s="175" t="s">
        <v>47</v>
      </c>
      <c r="F2624" s="175" t="s">
        <v>515</v>
      </c>
      <c r="H2624" s="175" t="s">
        <v>14461</v>
      </c>
    </row>
    <row r="2625" spans="1:8" s="175" customFormat="1" x14ac:dyDescent="0.2">
      <c r="A2625" s="175" t="s">
        <v>17261</v>
      </c>
      <c r="B2625" s="175" t="s">
        <v>21368</v>
      </c>
      <c r="C2625" s="175" t="s">
        <v>21369</v>
      </c>
      <c r="D2625" s="175" t="s">
        <v>14416</v>
      </c>
      <c r="E2625" s="175" t="s">
        <v>47</v>
      </c>
      <c r="F2625" s="175" t="s">
        <v>548</v>
      </c>
      <c r="H2625" s="175" t="s">
        <v>14465</v>
      </c>
    </row>
    <row r="2626" spans="1:8" s="175" customFormat="1" x14ac:dyDescent="0.2">
      <c r="A2626" s="175" t="s">
        <v>17261</v>
      </c>
      <c r="B2626" s="175" t="s">
        <v>21370</v>
      </c>
      <c r="C2626" s="175" t="s">
        <v>18948</v>
      </c>
      <c r="D2626" s="175" t="s">
        <v>14416</v>
      </c>
      <c r="E2626" s="175" t="s">
        <v>47</v>
      </c>
      <c r="F2626" s="175" t="s">
        <v>327</v>
      </c>
      <c r="H2626" s="175" t="s">
        <v>14469</v>
      </c>
    </row>
    <row r="2627" spans="1:8" s="175" customFormat="1" x14ac:dyDescent="0.2">
      <c r="A2627" s="175" t="s">
        <v>17261</v>
      </c>
      <c r="B2627" s="175" t="s">
        <v>21371</v>
      </c>
      <c r="C2627" s="175" t="s">
        <v>21372</v>
      </c>
      <c r="D2627" s="175" t="s">
        <v>14416</v>
      </c>
      <c r="E2627" s="175" t="s">
        <v>47</v>
      </c>
      <c r="F2627" s="175" t="s">
        <v>614</v>
      </c>
      <c r="H2627" s="175" t="s">
        <v>14471</v>
      </c>
    </row>
    <row r="2628" spans="1:8" s="175" customFormat="1" x14ac:dyDescent="0.2">
      <c r="A2628" s="175" t="s">
        <v>17261</v>
      </c>
      <c r="B2628" s="175" t="s">
        <v>21373</v>
      </c>
      <c r="C2628" s="175" t="s">
        <v>21374</v>
      </c>
      <c r="D2628" s="175" t="s">
        <v>14416</v>
      </c>
      <c r="E2628" s="175" t="s">
        <v>47</v>
      </c>
      <c r="F2628" s="175" t="s">
        <v>652</v>
      </c>
      <c r="H2628" s="175" t="s">
        <v>14475</v>
      </c>
    </row>
    <row r="2629" spans="1:8" s="175" customFormat="1" x14ac:dyDescent="0.2">
      <c r="A2629" s="175" t="s">
        <v>17261</v>
      </c>
      <c r="B2629" s="175" t="s">
        <v>21375</v>
      </c>
      <c r="C2629" s="175" t="s">
        <v>21376</v>
      </c>
      <c r="D2629" s="175" t="s">
        <v>14416</v>
      </c>
      <c r="E2629" s="175" t="s">
        <v>47</v>
      </c>
      <c r="F2629" s="175" t="s">
        <v>680</v>
      </c>
      <c r="H2629" s="175" t="s">
        <v>14479</v>
      </c>
    </row>
    <row r="2630" spans="1:8" s="175" customFormat="1" x14ac:dyDescent="0.2">
      <c r="A2630" s="175" t="s">
        <v>17261</v>
      </c>
      <c r="B2630" s="175" t="s">
        <v>21377</v>
      </c>
      <c r="C2630" s="175" t="s">
        <v>21378</v>
      </c>
      <c r="D2630" s="175" t="s">
        <v>14416</v>
      </c>
      <c r="E2630" s="175" t="s">
        <v>47</v>
      </c>
      <c r="F2630" s="175" t="s">
        <v>710</v>
      </c>
      <c r="H2630" s="175" t="s">
        <v>14483</v>
      </c>
    </row>
    <row r="2631" spans="1:8" s="175" customFormat="1" x14ac:dyDescent="0.2">
      <c r="A2631" s="175" t="s">
        <v>17261</v>
      </c>
      <c r="B2631" s="175" t="s">
        <v>21379</v>
      </c>
      <c r="C2631" s="175" t="s">
        <v>21380</v>
      </c>
      <c r="D2631" s="175" t="s">
        <v>14416</v>
      </c>
      <c r="E2631" s="175" t="s">
        <v>47</v>
      </c>
      <c r="F2631" s="175" t="s">
        <v>734</v>
      </c>
      <c r="H2631" s="175" t="s">
        <v>14485</v>
      </c>
    </row>
    <row r="2632" spans="1:8" s="175" customFormat="1" x14ac:dyDescent="0.2">
      <c r="A2632" s="175" t="s">
        <v>17261</v>
      </c>
      <c r="B2632" s="175" t="s">
        <v>21381</v>
      </c>
      <c r="C2632" s="175" t="s">
        <v>21382</v>
      </c>
      <c r="D2632" s="175" t="s">
        <v>14416</v>
      </c>
      <c r="E2632" s="175" t="s">
        <v>47</v>
      </c>
      <c r="F2632" s="175" t="s">
        <v>764</v>
      </c>
      <c r="H2632" s="175" t="s">
        <v>14489</v>
      </c>
    </row>
    <row r="2633" spans="1:8" s="175" customFormat="1" x14ac:dyDescent="0.2">
      <c r="A2633" s="175" t="s">
        <v>17261</v>
      </c>
      <c r="B2633" s="175" t="s">
        <v>21383</v>
      </c>
      <c r="C2633" s="175" t="s">
        <v>21384</v>
      </c>
      <c r="D2633" s="175" t="s">
        <v>14416</v>
      </c>
      <c r="E2633" s="175" t="s">
        <v>47</v>
      </c>
      <c r="F2633" s="175" t="s">
        <v>789</v>
      </c>
      <c r="H2633" s="175" t="s">
        <v>14493</v>
      </c>
    </row>
    <row r="2634" spans="1:8" s="175" customFormat="1" x14ac:dyDescent="0.2">
      <c r="A2634" s="175" t="s">
        <v>17261</v>
      </c>
      <c r="B2634" s="175" t="s">
        <v>21385</v>
      </c>
      <c r="C2634" s="175" t="s">
        <v>21386</v>
      </c>
      <c r="D2634" s="175" t="s">
        <v>14416</v>
      </c>
      <c r="E2634" s="175" t="s">
        <v>47</v>
      </c>
      <c r="F2634" s="175" t="s">
        <v>819</v>
      </c>
      <c r="H2634" s="175" t="s">
        <v>14497</v>
      </c>
    </row>
    <row r="2635" spans="1:8" s="175" customFormat="1" x14ac:dyDescent="0.2">
      <c r="A2635" s="175" t="s">
        <v>17261</v>
      </c>
      <c r="B2635" s="175" t="s">
        <v>21387</v>
      </c>
      <c r="C2635" s="175" t="s">
        <v>21388</v>
      </c>
      <c r="D2635" s="175" t="s">
        <v>14416</v>
      </c>
      <c r="E2635" s="175" t="s">
        <v>47</v>
      </c>
      <c r="F2635" s="175" t="s">
        <v>846</v>
      </c>
      <c r="H2635" s="175" t="s">
        <v>14501</v>
      </c>
    </row>
    <row r="2636" spans="1:8" s="175" customFormat="1" x14ac:dyDescent="0.2">
      <c r="A2636" s="175" t="s">
        <v>17261</v>
      </c>
      <c r="B2636" s="175" t="s">
        <v>21389</v>
      </c>
      <c r="C2636" s="175" t="s">
        <v>18006</v>
      </c>
      <c r="D2636" s="175" t="s">
        <v>14416</v>
      </c>
      <c r="E2636" s="175" t="s">
        <v>47</v>
      </c>
      <c r="F2636" s="175" t="s">
        <v>560</v>
      </c>
      <c r="H2636" s="175" t="s">
        <v>14505</v>
      </c>
    </row>
    <row r="2637" spans="1:8" s="175" customFormat="1" x14ac:dyDescent="0.2">
      <c r="A2637" s="175" t="s">
        <v>17261</v>
      </c>
      <c r="B2637" s="175" t="s">
        <v>21390</v>
      </c>
      <c r="C2637" s="175" t="s">
        <v>18491</v>
      </c>
      <c r="D2637" s="175" t="s">
        <v>14416</v>
      </c>
      <c r="E2637" s="175" t="s">
        <v>47</v>
      </c>
      <c r="F2637" s="175" t="s">
        <v>249</v>
      </c>
      <c r="H2637" s="175" t="s">
        <v>14509</v>
      </c>
    </row>
    <row r="2638" spans="1:8" s="175" customFormat="1" x14ac:dyDescent="0.2">
      <c r="A2638" s="175" t="s">
        <v>17261</v>
      </c>
      <c r="B2638" s="175" t="s">
        <v>21391</v>
      </c>
      <c r="C2638" s="175" t="s">
        <v>21392</v>
      </c>
      <c r="D2638" s="175" t="s">
        <v>14416</v>
      </c>
      <c r="E2638" s="175" t="s">
        <v>47</v>
      </c>
      <c r="F2638" s="175" t="s">
        <v>920</v>
      </c>
      <c r="H2638" s="175" t="s">
        <v>14511</v>
      </c>
    </row>
    <row r="2639" spans="1:8" s="175" customFormat="1" x14ac:dyDescent="0.2">
      <c r="A2639" s="175" t="s">
        <v>17261</v>
      </c>
      <c r="B2639" s="175" t="s">
        <v>21393</v>
      </c>
      <c r="C2639" s="175" t="s">
        <v>21394</v>
      </c>
      <c r="D2639" s="175" t="s">
        <v>14416</v>
      </c>
      <c r="E2639" s="175" t="s">
        <v>47</v>
      </c>
      <c r="F2639" s="175" t="s">
        <v>949</v>
      </c>
      <c r="H2639" s="175" t="s">
        <v>14515</v>
      </c>
    </row>
    <row r="2640" spans="1:8" s="175" customFormat="1" x14ac:dyDescent="0.2">
      <c r="A2640" s="175" t="s">
        <v>17261</v>
      </c>
      <c r="B2640" s="175" t="s">
        <v>21395</v>
      </c>
      <c r="C2640" s="175" t="s">
        <v>18965</v>
      </c>
      <c r="D2640" s="175" t="s">
        <v>14416</v>
      </c>
      <c r="E2640" s="175" t="s">
        <v>47</v>
      </c>
      <c r="F2640" s="175" t="s">
        <v>535</v>
      </c>
      <c r="H2640" s="175" t="s">
        <v>14517</v>
      </c>
    </row>
    <row r="2641" spans="1:8" s="175" customFormat="1" x14ac:dyDescent="0.2">
      <c r="A2641" s="175" t="s">
        <v>17261</v>
      </c>
      <c r="B2641" s="175" t="s">
        <v>21396</v>
      </c>
      <c r="C2641" s="175" t="s">
        <v>17319</v>
      </c>
      <c r="D2641" s="175" t="s">
        <v>14416</v>
      </c>
      <c r="E2641" s="175" t="s">
        <v>47</v>
      </c>
      <c r="F2641" s="175" t="s">
        <v>321</v>
      </c>
      <c r="H2641" s="175" t="s">
        <v>14521</v>
      </c>
    </row>
    <row r="2642" spans="1:8" s="175" customFormat="1" x14ac:dyDescent="0.2">
      <c r="A2642" s="175" t="s">
        <v>17261</v>
      </c>
      <c r="B2642" s="175" t="s">
        <v>21397</v>
      </c>
      <c r="C2642" s="175" t="s">
        <v>21398</v>
      </c>
      <c r="D2642" s="175" t="s">
        <v>14416</v>
      </c>
      <c r="E2642" s="175" t="s">
        <v>47</v>
      </c>
      <c r="F2642" s="175" t="s">
        <v>1019</v>
      </c>
      <c r="H2642" s="175" t="s">
        <v>14525</v>
      </c>
    </row>
    <row r="2643" spans="1:8" s="175" customFormat="1" x14ac:dyDescent="0.2">
      <c r="A2643" s="175" t="s">
        <v>17261</v>
      </c>
      <c r="B2643" s="175" t="s">
        <v>21399</v>
      </c>
      <c r="C2643" s="175" t="s">
        <v>20851</v>
      </c>
      <c r="D2643" s="175" t="s">
        <v>14416</v>
      </c>
      <c r="E2643" s="175" t="s">
        <v>47</v>
      </c>
      <c r="F2643" s="175" t="s">
        <v>512</v>
      </c>
      <c r="H2643" s="175" t="s">
        <v>14529</v>
      </c>
    </row>
    <row r="2644" spans="1:8" s="175" customFormat="1" x14ac:dyDescent="0.2">
      <c r="A2644" s="175" t="s">
        <v>17261</v>
      </c>
      <c r="B2644" s="175" t="s">
        <v>21400</v>
      </c>
      <c r="C2644" s="175" t="s">
        <v>21401</v>
      </c>
      <c r="D2644" s="175" t="s">
        <v>14416</v>
      </c>
      <c r="E2644" s="175" t="s">
        <v>47</v>
      </c>
      <c r="F2644" s="175" t="s">
        <v>1066</v>
      </c>
      <c r="H2644" s="175" t="s">
        <v>14533</v>
      </c>
    </row>
    <row r="2645" spans="1:8" s="175" customFormat="1" x14ac:dyDescent="0.2">
      <c r="A2645" s="175" t="s">
        <v>17261</v>
      </c>
      <c r="B2645" s="175" t="s">
        <v>21402</v>
      </c>
      <c r="C2645" s="175" t="s">
        <v>21403</v>
      </c>
      <c r="D2645" s="175" t="s">
        <v>14416</v>
      </c>
      <c r="E2645" s="175" t="s">
        <v>47</v>
      </c>
      <c r="F2645" s="175" t="s">
        <v>1095</v>
      </c>
      <c r="H2645" s="175" t="s">
        <v>14535</v>
      </c>
    </row>
    <row r="2646" spans="1:8" s="175" customFormat="1" x14ac:dyDescent="0.2">
      <c r="A2646" s="175" t="s">
        <v>17261</v>
      </c>
      <c r="B2646" s="175" t="s">
        <v>21404</v>
      </c>
      <c r="C2646" s="175" t="s">
        <v>18282</v>
      </c>
      <c r="D2646" s="175" t="s">
        <v>14416</v>
      </c>
      <c r="E2646" s="175" t="s">
        <v>47</v>
      </c>
      <c r="F2646" s="175" t="s">
        <v>399</v>
      </c>
      <c r="H2646" s="175" t="s">
        <v>14539</v>
      </c>
    </row>
    <row r="2647" spans="1:8" s="175" customFormat="1" x14ac:dyDescent="0.2">
      <c r="A2647" s="175" t="s">
        <v>17261</v>
      </c>
      <c r="B2647" s="175" t="s">
        <v>21405</v>
      </c>
      <c r="C2647" s="175" t="s">
        <v>21406</v>
      </c>
      <c r="D2647" s="175" t="s">
        <v>14416</v>
      </c>
      <c r="E2647" s="175" t="s">
        <v>47</v>
      </c>
      <c r="F2647" s="175" t="s">
        <v>1136</v>
      </c>
      <c r="H2647" s="175" t="s">
        <v>14543</v>
      </c>
    </row>
    <row r="2648" spans="1:8" s="175" customFormat="1" x14ac:dyDescent="0.2">
      <c r="A2648" s="175" t="s">
        <v>17261</v>
      </c>
      <c r="B2648" s="175" t="s">
        <v>21407</v>
      </c>
      <c r="C2648" s="175" t="s">
        <v>17321</v>
      </c>
      <c r="D2648" s="175" t="s">
        <v>14416</v>
      </c>
      <c r="E2648" s="175" t="s">
        <v>47</v>
      </c>
      <c r="F2648" s="175" t="s">
        <v>390</v>
      </c>
      <c r="H2648" s="175" t="s">
        <v>14547</v>
      </c>
    </row>
    <row r="2649" spans="1:8" s="175" customFormat="1" x14ac:dyDescent="0.2">
      <c r="A2649" s="175" t="s">
        <v>17261</v>
      </c>
      <c r="B2649" s="175" t="s">
        <v>21408</v>
      </c>
      <c r="C2649" s="175" t="s">
        <v>17323</v>
      </c>
      <c r="D2649" s="175" t="s">
        <v>14416</v>
      </c>
      <c r="E2649" s="175" t="s">
        <v>47</v>
      </c>
      <c r="F2649" s="175" t="s">
        <v>426</v>
      </c>
      <c r="H2649" s="175" t="s">
        <v>14551</v>
      </c>
    </row>
    <row r="2650" spans="1:8" s="175" customFormat="1" x14ac:dyDescent="0.2">
      <c r="A2650" s="175" t="s">
        <v>17261</v>
      </c>
      <c r="B2650" s="175" t="s">
        <v>21409</v>
      </c>
      <c r="C2650" s="175" t="s">
        <v>21410</v>
      </c>
      <c r="D2650" s="175" t="s">
        <v>14416</v>
      </c>
      <c r="E2650" s="175" t="s">
        <v>47</v>
      </c>
      <c r="F2650" s="175" t="s">
        <v>1200</v>
      </c>
      <c r="H2650" s="175" t="s">
        <v>14555</v>
      </c>
    </row>
    <row r="2651" spans="1:8" s="175" customFormat="1" x14ac:dyDescent="0.2">
      <c r="A2651" s="175" t="s">
        <v>17261</v>
      </c>
      <c r="B2651" s="175" t="s">
        <v>21411</v>
      </c>
      <c r="C2651" s="175" t="s">
        <v>17331</v>
      </c>
      <c r="D2651" s="175" t="s">
        <v>14416</v>
      </c>
      <c r="E2651" s="175" t="s">
        <v>47</v>
      </c>
      <c r="F2651" s="175" t="s">
        <v>385</v>
      </c>
      <c r="H2651" s="175" t="s">
        <v>14557</v>
      </c>
    </row>
    <row r="2652" spans="1:8" s="175" customFormat="1" x14ac:dyDescent="0.2">
      <c r="A2652" s="175" t="s">
        <v>17261</v>
      </c>
      <c r="B2652" s="175" t="s">
        <v>21412</v>
      </c>
      <c r="C2652" s="175" t="s">
        <v>21413</v>
      </c>
      <c r="D2652" s="175" t="s">
        <v>14416</v>
      </c>
      <c r="E2652" s="175" t="s">
        <v>47</v>
      </c>
      <c r="F2652" s="175" t="s">
        <v>1243</v>
      </c>
      <c r="H2652" s="175" t="s">
        <v>14561</v>
      </c>
    </row>
    <row r="2653" spans="1:8" s="175" customFormat="1" x14ac:dyDescent="0.2">
      <c r="A2653" s="175" t="s">
        <v>17261</v>
      </c>
      <c r="B2653" s="175" t="s">
        <v>21414</v>
      </c>
      <c r="C2653" s="175" t="s">
        <v>21415</v>
      </c>
      <c r="D2653" s="175" t="s">
        <v>14416</v>
      </c>
      <c r="E2653" s="175" t="s">
        <v>47</v>
      </c>
      <c r="F2653" s="175" t="s">
        <v>1258</v>
      </c>
      <c r="H2653" s="175" t="s">
        <v>14565</v>
      </c>
    </row>
    <row r="2654" spans="1:8" s="175" customFormat="1" x14ac:dyDescent="0.2">
      <c r="A2654" s="175" t="s">
        <v>17261</v>
      </c>
      <c r="B2654" s="175" t="s">
        <v>21416</v>
      </c>
      <c r="C2654" s="175" t="s">
        <v>21417</v>
      </c>
      <c r="D2654" s="175" t="s">
        <v>14416</v>
      </c>
      <c r="E2654" s="175" t="s">
        <v>47</v>
      </c>
      <c r="F2654" s="175" t="s">
        <v>1280</v>
      </c>
      <c r="H2654" s="175" t="s">
        <v>14569</v>
      </c>
    </row>
    <row r="2655" spans="1:8" s="175" customFormat="1" x14ac:dyDescent="0.2">
      <c r="A2655" s="175" t="s">
        <v>17261</v>
      </c>
      <c r="B2655" s="175" t="s">
        <v>21418</v>
      </c>
      <c r="C2655" s="175" t="s">
        <v>21419</v>
      </c>
      <c r="D2655" s="175" t="s">
        <v>14416</v>
      </c>
      <c r="E2655" s="175" t="s">
        <v>47</v>
      </c>
      <c r="F2655" s="175" t="s">
        <v>1303</v>
      </c>
      <c r="H2655" s="175" t="s">
        <v>14573</v>
      </c>
    </row>
    <row r="2656" spans="1:8" s="175" customFormat="1" x14ac:dyDescent="0.2">
      <c r="A2656" s="175" t="s">
        <v>17261</v>
      </c>
      <c r="B2656" s="175" t="s">
        <v>21420</v>
      </c>
      <c r="C2656" s="175" t="s">
        <v>21421</v>
      </c>
      <c r="D2656" s="175" t="s">
        <v>14416</v>
      </c>
      <c r="E2656" s="175" t="s">
        <v>47</v>
      </c>
      <c r="F2656" s="175" t="s">
        <v>1323</v>
      </c>
      <c r="H2656" s="175" t="s">
        <v>14577</v>
      </c>
    </row>
    <row r="2657" spans="1:8" s="175" customFormat="1" x14ac:dyDescent="0.2">
      <c r="A2657" s="175" t="s">
        <v>17261</v>
      </c>
      <c r="B2657" s="175" t="s">
        <v>21422</v>
      </c>
      <c r="C2657" s="175" t="s">
        <v>6</v>
      </c>
      <c r="D2657" s="175" t="s">
        <v>14416</v>
      </c>
      <c r="E2657" s="175" t="s">
        <v>47</v>
      </c>
      <c r="F2657" s="175" t="s">
        <v>1338</v>
      </c>
      <c r="H2657" s="175" t="s">
        <v>14581</v>
      </c>
    </row>
    <row r="2658" spans="1:8" s="175" customFormat="1" x14ac:dyDescent="0.2">
      <c r="A2658" s="175" t="s">
        <v>17261</v>
      </c>
      <c r="B2658" s="175" t="s">
        <v>21423</v>
      </c>
      <c r="C2658" s="175" t="s">
        <v>21424</v>
      </c>
      <c r="D2658" s="175" t="s">
        <v>14416</v>
      </c>
      <c r="E2658" s="175" t="s">
        <v>47</v>
      </c>
      <c r="F2658" s="175" t="s">
        <v>1357</v>
      </c>
      <c r="H2658" s="175" t="s">
        <v>14583</v>
      </c>
    </row>
    <row r="2659" spans="1:8" s="175" customFormat="1" x14ac:dyDescent="0.2">
      <c r="A2659" s="175" t="s">
        <v>17261</v>
      </c>
      <c r="B2659" s="175" t="s">
        <v>21425</v>
      </c>
      <c r="C2659" s="175" t="s">
        <v>18792</v>
      </c>
      <c r="D2659" s="175" t="s">
        <v>14416</v>
      </c>
      <c r="E2659" s="175" t="s">
        <v>47</v>
      </c>
      <c r="F2659" s="175" t="s">
        <v>647</v>
      </c>
      <c r="H2659" s="175" t="s">
        <v>14587</v>
      </c>
    </row>
    <row r="2660" spans="1:8" s="175" customFormat="1" x14ac:dyDescent="0.2">
      <c r="A2660" s="175" t="s">
        <v>17261</v>
      </c>
      <c r="B2660" s="175" t="s">
        <v>21426</v>
      </c>
      <c r="C2660" s="175" t="s">
        <v>21427</v>
      </c>
      <c r="D2660" s="175" t="s">
        <v>14416</v>
      </c>
      <c r="E2660" s="175" t="s">
        <v>47</v>
      </c>
      <c r="F2660" s="175" t="s">
        <v>1397</v>
      </c>
      <c r="H2660" s="175" t="s">
        <v>14591</v>
      </c>
    </row>
    <row r="2661" spans="1:8" s="175" customFormat="1" x14ac:dyDescent="0.2">
      <c r="A2661" s="175" t="s">
        <v>17261</v>
      </c>
      <c r="B2661" s="175" t="s">
        <v>21428</v>
      </c>
      <c r="C2661" s="175" t="s">
        <v>21429</v>
      </c>
      <c r="D2661" s="175" t="s">
        <v>14416</v>
      </c>
      <c r="E2661" s="175" t="s">
        <v>47</v>
      </c>
      <c r="F2661" s="175" t="s">
        <v>1416</v>
      </c>
      <c r="H2661" s="175" t="s">
        <v>14595</v>
      </c>
    </row>
    <row r="2662" spans="1:8" s="175" customFormat="1" x14ac:dyDescent="0.2">
      <c r="A2662" s="175" t="s">
        <v>17261</v>
      </c>
      <c r="B2662" s="175" t="s">
        <v>21430</v>
      </c>
      <c r="C2662" s="175" t="s">
        <v>21431</v>
      </c>
      <c r="D2662" s="175" t="s">
        <v>14416</v>
      </c>
      <c r="E2662" s="175" t="s">
        <v>47</v>
      </c>
      <c r="F2662" s="175" t="s">
        <v>1439</v>
      </c>
      <c r="H2662" s="175" t="s">
        <v>14597</v>
      </c>
    </row>
    <row r="2663" spans="1:8" s="175" customFormat="1" x14ac:dyDescent="0.2">
      <c r="A2663" s="175" t="s">
        <v>17261</v>
      </c>
      <c r="B2663" s="175" t="s">
        <v>21432</v>
      </c>
      <c r="C2663" s="175" t="s">
        <v>21433</v>
      </c>
      <c r="D2663" s="175" t="s">
        <v>14416</v>
      </c>
      <c r="E2663" s="175" t="s">
        <v>47</v>
      </c>
      <c r="F2663" s="175" t="s">
        <v>1457</v>
      </c>
      <c r="H2663" s="175" t="s">
        <v>14601</v>
      </c>
    </row>
    <row r="2664" spans="1:8" s="175" customFormat="1" x14ac:dyDescent="0.2">
      <c r="A2664" s="175" t="s">
        <v>17261</v>
      </c>
      <c r="B2664" s="175" t="s">
        <v>21434</v>
      </c>
      <c r="C2664" s="175" t="s">
        <v>21435</v>
      </c>
      <c r="D2664" s="175" t="s">
        <v>14416</v>
      </c>
      <c r="E2664" s="175" t="s">
        <v>47</v>
      </c>
      <c r="F2664" s="175" t="s">
        <v>1478</v>
      </c>
      <c r="H2664" s="175" t="s">
        <v>14605</v>
      </c>
    </row>
    <row r="2665" spans="1:8" s="175" customFormat="1" x14ac:dyDescent="0.2">
      <c r="A2665" s="175" t="s">
        <v>17261</v>
      </c>
      <c r="B2665" s="175" t="s">
        <v>21436</v>
      </c>
      <c r="C2665" s="175" t="s">
        <v>21246</v>
      </c>
      <c r="D2665" s="175" t="s">
        <v>14416</v>
      </c>
      <c r="E2665" s="175" t="s">
        <v>47</v>
      </c>
      <c r="F2665" s="175" t="s">
        <v>679</v>
      </c>
      <c r="H2665" s="175" t="s">
        <v>14609</v>
      </c>
    </row>
    <row r="2666" spans="1:8" s="175" customFormat="1" x14ac:dyDescent="0.2">
      <c r="A2666" s="175" t="s">
        <v>17261</v>
      </c>
      <c r="B2666" s="175" t="s">
        <v>21437</v>
      </c>
      <c r="C2666" s="175" t="s">
        <v>21438</v>
      </c>
      <c r="D2666" s="175" t="s">
        <v>14416</v>
      </c>
      <c r="E2666" s="175" t="s">
        <v>47</v>
      </c>
      <c r="F2666" s="175" t="s">
        <v>1516</v>
      </c>
      <c r="H2666" s="175" t="s">
        <v>14613</v>
      </c>
    </row>
    <row r="2667" spans="1:8" s="175" customFormat="1" x14ac:dyDescent="0.2">
      <c r="A2667" s="175" t="s">
        <v>17261</v>
      </c>
      <c r="B2667" s="175" t="s">
        <v>21439</v>
      </c>
      <c r="C2667" s="175" t="s">
        <v>21440</v>
      </c>
      <c r="D2667" s="175" t="s">
        <v>14416</v>
      </c>
      <c r="E2667" s="175" t="s">
        <v>47</v>
      </c>
      <c r="F2667" s="175" t="s">
        <v>1537</v>
      </c>
      <c r="H2667" s="175" t="s">
        <v>14617</v>
      </c>
    </row>
    <row r="2668" spans="1:8" s="175" customFormat="1" x14ac:dyDescent="0.2">
      <c r="A2668" s="175" t="s">
        <v>17261</v>
      </c>
      <c r="B2668" s="175" t="s">
        <v>21441</v>
      </c>
      <c r="C2668" s="175" t="s">
        <v>21442</v>
      </c>
      <c r="D2668" s="175" t="s">
        <v>14416</v>
      </c>
      <c r="E2668" s="175" t="s">
        <v>47</v>
      </c>
      <c r="F2668" s="175" t="s">
        <v>1554</v>
      </c>
      <c r="H2668" s="175" t="s">
        <v>14621</v>
      </c>
    </row>
    <row r="2669" spans="1:8" s="175" customFormat="1" x14ac:dyDescent="0.2">
      <c r="A2669" s="175" t="s">
        <v>17261</v>
      </c>
      <c r="B2669" s="175" t="s">
        <v>21443</v>
      </c>
      <c r="C2669" s="175" t="s">
        <v>17351</v>
      </c>
      <c r="D2669" s="175" t="s">
        <v>14416</v>
      </c>
      <c r="E2669" s="175" t="s">
        <v>47</v>
      </c>
      <c r="F2669" s="175" t="s">
        <v>743</v>
      </c>
      <c r="H2669" s="175" t="s">
        <v>14623</v>
      </c>
    </row>
    <row r="2670" spans="1:8" s="175" customFormat="1" x14ac:dyDescent="0.2">
      <c r="A2670" s="175" t="s">
        <v>17261</v>
      </c>
      <c r="B2670" s="175" t="s">
        <v>21444</v>
      </c>
      <c r="C2670" s="175" t="s">
        <v>18054</v>
      </c>
      <c r="D2670" s="175" t="s">
        <v>14416</v>
      </c>
      <c r="E2670" s="175" t="s">
        <v>47</v>
      </c>
      <c r="F2670" s="175" t="s">
        <v>475</v>
      </c>
      <c r="H2670" s="175" t="s">
        <v>14627</v>
      </c>
    </row>
    <row r="2671" spans="1:8" s="175" customFormat="1" x14ac:dyDescent="0.2">
      <c r="A2671" s="175" t="s">
        <v>17261</v>
      </c>
      <c r="B2671" s="175" t="s">
        <v>21445</v>
      </c>
      <c r="C2671" s="175" t="s">
        <v>21446</v>
      </c>
      <c r="D2671" s="175" t="s">
        <v>14416</v>
      </c>
      <c r="E2671" s="175" t="s">
        <v>47</v>
      </c>
      <c r="F2671" s="175" t="s">
        <v>1596</v>
      </c>
      <c r="H2671" s="175" t="s">
        <v>14631</v>
      </c>
    </row>
    <row r="2672" spans="1:8" s="175" customFormat="1" x14ac:dyDescent="0.2">
      <c r="A2672" s="175" t="s">
        <v>17261</v>
      </c>
      <c r="B2672" s="175" t="s">
        <v>21447</v>
      </c>
      <c r="C2672" s="175" t="s">
        <v>17751</v>
      </c>
      <c r="D2672" s="175" t="s">
        <v>14416</v>
      </c>
      <c r="E2672" s="175" t="s">
        <v>47</v>
      </c>
      <c r="F2672" s="175" t="s">
        <v>626</v>
      </c>
      <c r="H2672" s="175" t="s">
        <v>14635</v>
      </c>
    </row>
    <row r="2673" spans="1:8" s="175" customFormat="1" x14ac:dyDescent="0.2">
      <c r="A2673" s="175" t="s">
        <v>17261</v>
      </c>
      <c r="B2673" s="175" t="s">
        <v>21448</v>
      </c>
      <c r="C2673" s="175" t="s">
        <v>21449</v>
      </c>
      <c r="D2673" s="175" t="s">
        <v>14416</v>
      </c>
      <c r="E2673" s="175" t="s">
        <v>47</v>
      </c>
      <c r="F2673" s="175" t="s">
        <v>1627</v>
      </c>
      <c r="H2673" s="175" t="s">
        <v>14637</v>
      </c>
    </row>
    <row r="2674" spans="1:8" s="175" customFormat="1" x14ac:dyDescent="0.2">
      <c r="A2674" s="175" t="s">
        <v>17261</v>
      </c>
      <c r="B2674" s="175" t="s">
        <v>21450</v>
      </c>
      <c r="C2674" s="175" t="s">
        <v>21451</v>
      </c>
      <c r="D2674" s="175" t="s">
        <v>14416</v>
      </c>
      <c r="E2674" s="175" t="s">
        <v>47</v>
      </c>
      <c r="F2674" s="175" t="s">
        <v>1641</v>
      </c>
      <c r="H2674" s="175" t="s">
        <v>14641</v>
      </c>
    </row>
    <row r="2675" spans="1:8" s="175" customFormat="1" x14ac:dyDescent="0.2">
      <c r="A2675" s="175" t="s">
        <v>17261</v>
      </c>
      <c r="B2675" s="175" t="s">
        <v>21452</v>
      </c>
      <c r="C2675" s="175" t="s">
        <v>21453</v>
      </c>
      <c r="D2675" s="175" t="s">
        <v>14416</v>
      </c>
      <c r="E2675" s="175" t="s">
        <v>47</v>
      </c>
      <c r="F2675" s="175" t="s">
        <v>1660</v>
      </c>
      <c r="H2675" s="175" t="s">
        <v>14645</v>
      </c>
    </row>
    <row r="2676" spans="1:8" s="175" customFormat="1" x14ac:dyDescent="0.2">
      <c r="A2676" s="175" t="s">
        <v>17261</v>
      </c>
      <c r="B2676" s="175" t="s">
        <v>21454</v>
      </c>
      <c r="C2676" s="175" t="s">
        <v>21455</v>
      </c>
      <c r="D2676" s="175" t="s">
        <v>14416</v>
      </c>
      <c r="E2676" s="175" t="s">
        <v>47</v>
      </c>
      <c r="F2676" s="175" t="s">
        <v>1677</v>
      </c>
      <c r="H2676" s="175" t="s">
        <v>14649</v>
      </c>
    </row>
    <row r="2677" spans="1:8" s="175" customFormat="1" x14ac:dyDescent="0.2">
      <c r="A2677" s="175" t="s">
        <v>17261</v>
      </c>
      <c r="B2677" s="175" t="s">
        <v>21456</v>
      </c>
      <c r="C2677" s="175" t="s">
        <v>21457</v>
      </c>
      <c r="D2677" s="175" t="s">
        <v>14416</v>
      </c>
      <c r="E2677" s="175" t="s">
        <v>47</v>
      </c>
      <c r="F2677" s="175" t="s">
        <v>1694</v>
      </c>
      <c r="H2677" s="175" t="s">
        <v>14653</v>
      </c>
    </row>
    <row r="2678" spans="1:8" s="175" customFormat="1" x14ac:dyDescent="0.2">
      <c r="A2678" s="175" t="s">
        <v>17261</v>
      </c>
      <c r="B2678" s="175" t="s">
        <v>21458</v>
      </c>
      <c r="C2678" s="175" t="s">
        <v>17890</v>
      </c>
      <c r="D2678" s="175" t="s">
        <v>14416</v>
      </c>
      <c r="E2678" s="175" t="s">
        <v>47</v>
      </c>
      <c r="F2678" s="175" t="s">
        <v>591</v>
      </c>
      <c r="H2678" s="175" t="s">
        <v>14657</v>
      </c>
    </row>
    <row r="2679" spans="1:8" s="175" customFormat="1" x14ac:dyDescent="0.2">
      <c r="A2679" s="175" t="s">
        <v>17261</v>
      </c>
      <c r="B2679" s="175" t="s">
        <v>21459</v>
      </c>
      <c r="C2679" s="175" t="s">
        <v>21460</v>
      </c>
      <c r="D2679" s="175" t="s">
        <v>14416</v>
      </c>
      <c r="E2679" s="175" t="s">
        <v>47</v>
      </c>
      <c r="F2679" s="175" t="s">
        <v>1720</v>
      </c>
      <c r="H2679" s="175" t="s">
        <v>14661</v>
      </c>
    </row>
    <row r="2680" spans="1:8" s="175" customFormat="1" x14ac:dyDescent="0.2">
      <c r="A2680" s="175" t="s">
        <v>17261</v>
      </c>
      <c r="B2680" s="175" t="s">
        <v>21461</v>
      </c>
      <c r="C2680" s="175" t="s">
        <v>21462</v>
      </c>
      <c r="D2680" s="175" t="s">
        <v>14416</v>
      </c>
      <c r="E2680" s="175" t="s">
        <v>47</v>
      </c>
      <c r="F2680" s="175" t="s">
        <v>1733</v>
      </c>
      <c r="H2680" s="175" t="s">
        <v>14665</v>
      </c>
    </row>
    <row r="2681" spans="1:8" s="175" customFormat="1" x14ac:dyDescent="0.2">
      <c r="A2681" s="175" t="s">
        <v>17261</v>
      </c>
      <c r="B2681" s="175" t="s">
        <v>21463</v>
      </c>
      <c r="C2681" s="175" t="s">
        <v>18519</v>
      </c>
      <c r="D2681" s="175" t="s">
        <v>14416</v>
      </c>
      <c r="E2681" s="175" t="s">
        <v>47</v>
      </c>
      <c r="F2681" s="175" t="s">
        <v>859</v>
      </c>
      <c r="H2681" s="175" t="s">
        <v>14669</v>
      </c>
    </row>
    <row r="2682" spans="1:8" s="175" customFormat="1" x14ac:dyDescent="0.2">
      <c r="A2682" s="175" t="s">
        <v>17261</v>
      </c>
      <c r="B2682" s="175" t="s">
        <v>21464</v>
      </c>
      <c r="C2682" s="175" t="s">
        <v>18805</v>
      </c>
      <c r="D2682" s="175" t="s">
        <v>14416</v>
      </c>
      <c r="E2682" s="175" t="s">
        <v>47</v>
      </c>
      <c r="F2682" s="175" t="s">
        <v>840</v>
      </c>
      <c r="H2682" s="175" t="s">
        <v>14671</v>
      </c>
    </row>
    <row r="2683" spans="1:8" s="175" customFormat="1" x14ac:dyDescent="0.2">
      <c r="A2683" s="175" t="s">
        <v>17261</v>
      </c>
      <c r="B2683" s="175" t="s">
        <v>21465</v>
      </c>
      <c r="C2683" s="175" t="s">
        <v>17763</v>
      </c>
      <c r="D2683" s="175" t="s">
        <v>14416</v>
      </c>
      <c r="E2683" s="175" t="s">
        <v>47</v>
      </c>
      <c r="F2683" s="175" t="s">
        <v>800</v>
      </c>
      <c r="H2683" s="175" t="s">
        <v>14675</v>
      </c>
    </row>
    <row r="2684" spans="1:8" s="175" customFormat="1" x14ac:dyDescent="0.2">
      <c r="A2684" s="175" t="s">
        <v>17261</v>
      </c>
      <c r="B2684" s="175" t="s">
        <v>21466</v>
      </c>
      <c r="C2684" s="175" t="s">
        <v>21467</v>
      </c>
      <c r="D2684" s="175" t="s">
        <v>14416</v>
      </c>
      <c r="E2684" s="175" t="s">
        <v>47</v>
      </c>
      <c r="F2684" s="175" t="s">
        <v>1786</v>
      </c>
      <c r="H2684" s="175" t="s">
        <v>14679</v>
      </c>
    </row>
    <row r="2685" spans="1:8" s="175" customFormat="1" x14ac:dyDescent="0.2">
      <c r="A2685" s="175" t="s">
        <v>17261</v>
      </c>
      <c r="B2685" s="175" t="s">
        <v>21468</v>
      </c>
      <c r="C2685" s="175" t="s">
        <v>21469</v>
      </c>
      <c r="D2685" s="175" t="s">
        <v>14416</v>
      </c>
      <c r="E2685" s="175" t="s">
        <v>47</v>
      </c>
      <c r="F2685" s="175" t="s">
        <v>1798</v>
      </c>
      <c r="H2685" s="175" t="s">
        <v>14683</v>
      </c>
    </row>
    <row r="2686" spans="1:8" s="175" customFormat="1" x14ac:dyDescent="0.2">
      <c r="A2686" s="175" t="s">
        <v>17261</v>
      </c>
      <c r="B2686" s="175" t="s">
        <v>21470</v>
      </c>
      <c r="C2686" s="175" t="s">
        <v>18077</v>
      </c>
      <c r="D2686" s="175" t="s">
        <v>14416</v>
      </c>
      <c r="E2686" s="175" t="s">
        <v>47</v>
      </c>
      <c r="F2686" s="175" t="s">
        <v>1524</v>
      </c>
      <c r="H2686" s="175" t="s">
        <v>14687</v>
      </c>
    </row>
    <row r="2687" spans="1:8" s="175" customFormat="1" x14ac:dyDescent="0.2">
      <c r="A2687" s="175" t="s">
        <v>17261</v>
      </c>
      <c r="B2687" s="175" t="s">
        <v>21471</v>
      </c>
      <c r="C2687" s="175" t="s">
        <v>17361</v>
      </c>
      <c r="D2687" s="175" t="s">
        <v>14416</v>
      </c>
      <c r="E2687" s="175" t="s">
        <v>47</v>
      </c>
      <c r="F2687" s="175" t="s">
        <v>456</v>
      </c>
      <c r="H2687" s="175" t="s">
        <v>14691</v>
      </c>
    </row>
    <row r="2688" spans="1:8" s="175" customFormat="1" x14ac:dyDescent="0.2">
      <c r="A2688" s="175" t="s">
        <v>17261</v>
      </c>
      <c r="B2688" s="175" t="s">
        <v>21472</v>
      </c>
      <c r="C2688" s="175" t="s">
        <v>21473</v>
      </c>
      <c r="D2688" s="175" t="s">
        <v>14416</v>
      </c>
      <c r="E2688" s="175" t="s">
        <v>47</v>
      </c>
      <c r="F2688" s="175" t="s">
        <v>1827</v>
      </c>
      <c r="H2688" s="175" t="s">
        <v>14695</v>
      </c>
    </row>
    <row r="2689" spans="1:8" s="175" customFormat="1" x14ac:dyDescent="0.2">
      <c r="A2689" s="175" t="s">
        <v>17261</v>
      </c>
      <c r="B2689" s="175" t="s">
        <v>21474</v>
      </c>
      <c r="C2689" s="175" t="s">
        <v>18080</v>
      </c>
      <c r="D2689" s="175" t="s">
        <v>14416</v>
      </c>
      <c r="E2689" s="175" t="s">
        <v>47</v>
      </c>
      <c r="F2689" s="175" t="s">
        <v>803</v>
      </c>
      <c r="H2689" s="175" t="s">
        <v>14699</v>
      </c>
    </row>
    <row r="2690" spans="1:8" s="175" customFormat="1" x14ac:dyDescent="0.2">
      <c r="A2690" s="175" t="s">
        <v>17261</v>
      </c>
      <c r="B2690" s="175" t="s">
        <v>21475</v>
      </c>
      <c r="C2690" s="175" t="s">
        <v>21476</v>
      </c>
      <c r="D2690" s="175" t="s">
        <v>14416</v>
      </c>
      <c r="E2690" s="175" t="s">
        <v>47</v>
      </c>
      <c r="F2690" s="175" t="s">
        <v>1850</v>
      </c>
      <c r="H2690" s="175" t="s">
        <v>14703</v>
      </c>
    </row>
    <row r="2691" spans="1:8" s="175" customFormat="1" x14ac:dyDescent="0.2">
      <c r="A2691" s="175" t="s">
        <v>17261</v>
      </c>
      <c r="B2691" s="175" t="s">
        <v>21477</v>
      </c>
      <c r="C2691" s="175" t="s">
        <v>21478</v>
      </c>
      <c r="D2691" s="175" t="s">
        <v>14416</v>
      </c>
      <c r="E2691" s="175" t="s">
        <v>47</v>
      </c>
      <c r="F2691" s="175" t="s">
        <v>1861</v>
      </c>
      <c r="H2691" s="175" t="s">
        <v>14705</v>
      </c>
    </row>
    <row r="2692" spans="1:8" s="175" customFormat="1" x14ac:dyDescent="0.2">
      <c r="A2692" s="175" t="s">
        <v>17261</v>
      </c>
      <c r="B2692" s="175" t="s">
        <v>21479</v>
      </c>
      <c r="C2692" s="175" t="s">
        <v>17363</v>
      </c>
      <c r="D2692" s="175" t="s">
        <v>14416</v>
      </c>
      <c r="E2692" s="175" t="s">
        <v>47</v>
      </c>
      <c r="F2692" s="175" t="s">
        <v>207</v>
      </c>
      <c r="H2692" s="175" t="s">
        <v>14709</v>
      </c>
    </row>
    <row r="2693" spans="1:8" s="175" customFormat="1" x14ac:dyDescent="0.2">
      <c r="A2693" s="175" t="s">
        <v>17261</v>
      </c>
      <c r="B2693" s="175" t="s">
        <v>21480</v>
      </c>
      <c r="C2693" s="175" t="s">
        <v>21481</v>
      </c>
      <c r="D2693" s="175" t="s">
        <v>14416</v>
      </c>
      <c r="E2693" s="175" t="s">
        <v>47</v>
      </c>
      <c r="F2693" s="175" t="s">
        <v>1879</v>
      </c>
      <c r="H2693" s="175" t="s">
        <v>14713</v>
      </c>
    </row>
    <row r="2694" spans="1:8" s="175" customFormat="1" x14ac:dyDescent="0.2">
      <c r="A2694" s="175" t="s">
        <v>17261</v>
      </c>
      <c r="B2694" s="175" t="s">
        <v>21482</v>
      </c>
      <c r="C2694" s="175" t="s">
        <v>21483</v>
      </c>
      <c r="D2694" s="175" t="s">
        <v>14416</v>
      </c>
      <c r="E2694" s="175" t="s">
        <v>47</v>
      </c>
      <c r="F2694" s="175" t="s">
        <v>1886</v>
      </c>
      <c r="H2694" s="175" t="s">
        <v>14717</v>
      </c>
    </row>
    <row r="2695" spans="1:8" s="175" customFormat="1" x14ac:dyDescent="0.2">
      <c r="A2695" s="175" t="s">
        <v>17261</v>
      </c>
      <c r="B2695" s="175" t="s">
        <v>21484</v>
      </c>
      <c r="C2695" s="175" t="s">
        <v>21485</v>
      </c>
      <c r="D2695" s="175" t="s">
        <v>14416</v>
      </c>
      <c r="E2695" s="175" t="s">
        <v>47</v>
      </c>
      <c r="F2695" s="175" t="s">
        <v>1895</v>
      </c>
      <c r="H2695" s="175" t="s">
        <v>14721</v>
      </c>
    </row>
    <row r="2696" spans="1:8" s="175" customFormat="1" x14ac:dyDescent="0.2">
      <c r="A2696" s="175" t="s">
        <v>17261</v>
      </c>
      <c r="B2696" s="175" t="s">
        <v>21486</v>
      </c>
      <c r="C2696" s="175" t="s">
        <v>21487</v>
      </c>
      <c r="D2696" s="175" t="s">
        <v>14416</v>
      </c>
      <c r="E2696" s="175" t="s">
        <v>47</v>
      </c>
      <c r="F2696" s="175" t="s">
        <v>1903</v>
      </c>
      <c r="H2696" s="175" t="s">
        <v>14723</v>
      </c>
    </row>
    <row r="2697" spans="1:8" s="175" customFormat="1" x14ac:dyDescent="0.2">
      <c r="A2697" s="175" t="s">
        <v>17261</v>
      </c>
      <c r="B2697" s="175" t="s">
        <v>21488</v>
      </c>
      <c r="C2697" s="175" t="s">
        <v>21489</v>
      </c>
      <c r="D2697" s="175" t="s">
        <v>14416</v>
      </c>
      <c r="E2697" s="175" t="s">
        <v>47</v>
      </c>
      <c r="F2697" s="175" t="s">
        <v>1913</v>
      </c>
      <c r="H2697" s="175" t="s">
        <v>14727</v>
      </c>
    </row>
    <row r="2698" spans="1:8" s="175" customFormat="1" x14ac:dyDescent="0.2">
      <c r="A2698" s="175" t="s">
        <v>17261</v>
      </c>
      <c r="B2698" s="175" t="s">
        <v>21490</v>
      </c>
      <c r="C2698" s="175" t="s">
        <v>21491</v>
      </c>
      <c r="D2698" s="175" t="s">
        <v>14416</v>
      </c>
      <c r="E2698" s="175" t="s">
        <v>47</v>
      </c>
      <c r="F2698" s="175" t="s">
        <v>1922</v>
      </c>
      <c r="H2698" s="175" t="s">
        <v>14731</v>
      </c>
    </row>
    <row r="2699" spans="1:8" s="175" customFormat="1" x14ac:dyDescent="0.2">
      <c r="A2699" s="175" t="s">
        <v>17261</v>
      </c>
      <c r="B2699" s="175" t="s">
        <v>21492</v>
      </c>
      <c r="C2699" s="175" t="s">
        <v>21493</v>
      </c>
      <c r="D2699" s="175" t="s">
        <v>14416</v>
      </c>
      <c r="E2699" s="175" t="s">
        <v>47</v>
      </c>
      <c r="F2699" s="175" t="s">
        <v>1929</v>
      </c>
      <c r="H2699" s="175" t="s">
        <v>14735</v>
      </c>
    </row>
    <row r="2700" spans="1:8" s="175" customFormat="1" x14ac:dyDescent="0.2">
      <c r="A2700" s="175" t="s">
        <v>17261</v>
      </c>
      <c r="B2700" s="175" t="s">
        <v>21494</v>
      </c>
      <c r="C2700" s="175" t="s">
        <v>21495</v>
      </c>
      <c r="D2700" s="175" t="s">
        <v>14416</v>
      </c>
      <c r="E2700" s="175" t="s">
        <v>47</v>
      </c>
      <c r="F2700" s="175" t="s">
        <v>1933</v>
      </c>
      <c r="H2700" s="175" t="s">
        <v>14739</v>
      </c>
    </row>
    <row r="2701" spans="1:8" s="175" customFormat="1" x14ac:dyDescent="0.2">
      <c r="A2701" s="175" t="s">
        <v>17261</v>
      </c>
      <c r="B2701" s="175" t="s">
        <v>21496</v>
      </c>
      <c r="C2701" s="175" t="s">
        <v>21497</v>
      </c>
      <c r="D2701" s="175" t="s">
        <v>14416</v>
      </c>
      <c r="E2701" s="175" t="s">
        <v>47</v>
      </c>
      <c r="F2701" s="175" t="s">
        <v>1940</v>
      </c>
      <c r="H2701" s="175" t="s">
        <v>14743</v>
      </c>
    </row>
    <row r="2702" spans="1:8" s="175" customFormat="1" x14ac:dyDescent="0.2">
      <c r="A2702" s="175" t="s">
        <v>17261</v>
      </c>
      <c r="B2702" s="175" t="s">
        <v>21498</v>
      </c>
      <c r="C2702" s="175" t="s">
        <v>18819</v>
      </c>
      <c r="D2702" s="175" t="s">
        <v>14416</v>
      </c>
      <c r="E2702" s="175" t="s">
        <v>47</v>
      </c>
      <c r="F2702" s="175" t="s">
        <v>1120</v>
      </c>
      <c r="H2702" s="175" t="s">
        <v>14747</v>
      </c>
    </row>
    <row r="2703" spans="1:8" s="175" customFormat="1" x14ac:dyDescent="0.2">
      <c r="A2703" s="175" t="s">
        <v>17261</v>
      </c>
      <c r="B2703" s="175" t="s">
        <v>21499</v>
      </c>
      <c r="C2703" s="175" t="s">
        <v>19003</v>
      </c>
      <c r="D2703" s="175" t="s">
        <v>14416</v>
      </c>
      <c r="E2703" s="175" t="s">
        <v>47</v>
      </c>
      <c r="F2703" s="175" t="s">
        <v>1201</v>
      </c>
      <c r="H2703" s="175" t="s">
        <v>14751</v>
      </c>
    </row>
    <row r="2704" spans="1:8" s="175" customFormat="1" x14ac:dyDescent="0.2">
      <c r="A2704" s="175" t="s">
        <v>17261</v>
      </c>
      <c r="B2704" s="175" t="s">
        <v>21500</v>
      </c>
      <c r="C2704" s="175" t="s">
        <v>21501</v>
      </c>
      <c r="D2704" s="175" t="s">
        <v>14416</v>
      </c>
      <c r="E2704" s="175" t="s">
        <v>47</v>
      </c>
      <c r="F2704" s="175" t="s">
        <v>1954</v>
      </c>
      <c r="H2704" s="175" t="s">
        <v>14755</v>
      </c>
    </row>
    <row r="2705" spans="1:8" s="175" customFormat="1" x14ac:dyDescent="0.2">
      <c r="A2705" s="175" t="s">
        <v>17261</v>
      </c>
      <c r="B2705" s="175" t="s">
        <v>21502</v>
      </c>
      <c r="C2705" s="175" t="s">
        <v>21503</v>
      </c>
      <c r="D2705" s="175" t="s">
        <v>14416</v>
      </c>
      <c r="E2705" s="175" t="s">
        <v>47</v>
      </c>
      <c r="F2705" s="175" t="s">
        <v>1958</v>
      </c>
      <c r="H2705" s="175" t="s">
        <v>14759</v>
      </c>
    </row>
    <row r="2706" spans="1:8" s="175" customFormat="1" x14ac:dyDescent="0.2">
      <c r="A2706" s="175" t="s">
        <v>17261</v>
      </c>
      <c r="B2706" s="175" t="s">
        <v>21504</v>
      </c>
      <c r="C2706" s="175" t="s">
        <v>20381</v>
      </c>
      <c r="D2706" s="175" t="s">
        <v>14416</v>
      </c>
      <c r="E2706" s="175" t="s">
        <v>47</v>
      </c>
      <c r="F2706" s="175" t="s">
        <v>479</v>
      </c>
      <c r="H2706" s="175" t="s">
        <v>14761</v>
      </c>
    </row>
    <row r="2707" spans="1:8" s="175" customFormat="1" x14ac:dyDescent="0.2">
      <c r="A2707" s="175" t="s">
        <v>17261</v>
      </c>
      <c r="B2707" s="175" t="s">
        <v>21505</v>
      </c>
      <c r="C2707" s="175" t="s">
        <v>17369</v>
      </c>
      <c r="D2707" s="175" t="s">
        <v>14416</v>
      </c>
      <c r="E2707" s="175" t="s">
        <v>47</v>
      </c>
      <c r="F2707" s="175" t="s">
        <v>1071</v>
      </c>
      <c r="H2707" s="175" t="s">
        <v>14765</v>
      </c>
    </row>
    <row r="2708" spans="1:8" s="175" customFormat="1" x14ac:dyDescent="0.2">
      <c r="A2708" s="175" t="s">
        <v>17261</v>
      </c>
      <c r="B2708" s="175" t="s">
        <v>21506</v>
      </c>
      <c r="C2708" s="175" t="s">
        <v>18101</v>
      </c>
      <c r="D2708" s="175" t="s">
        <v>14416</v>
      </c>
      <c r="E2708" s="175" t="s">
        <v>47</v>
      </c>
      <c r="F2708" s="175" t="s">
        <v>1237</v>
      </c>
      <c r="H2708" s="175" t="s">
        <v>14769</v>
      </c>
    </row>
    <row r="2709" spans="1:8" s="175" customFormat="1" x14ac:dyDescent="0.2">
      <c r="A2709" s="175" t="s">
        <v>17261</v>
      </c>
      <c r="B2709" s="175" t="s">
        <v>21507</v>
      </c>
      <c r="C2709" s="175" t="s">
        <v>17904</v>
      </c>
      <c r="D2709" s="175" t="s">
        <v>14416</v>
      </c>
      <c r="E2709" s="175" t="s">
        <v>47</v>
      </c>
      <c r="F2709" s="175" t="s">
        <v>785</v>
      </c>
      <c r="H2709" s="175" t="s">
        <v>14773</v>
      </c>
    </row>
    <row r="2710" spans="1:8" s="175" customFormat="1" x14ac:dyDescent="0.2">
      <c r="A2710" s="175" t="s">
        <v>17261</v>
      </c>
      <c r="B2710" s="175" t="s">
        <v>21508</v>
      </c>
      <c r="C2710" s="175" t="s">
        <v>21509</v>
      </c>
      <c r="D2710" s="175" t="s">
        <v>14416</v>
      </c>
      <c r="E2710" s="175" t="s">
        <v>47</v>
      </c>
      <c r="F2710" s="175" t="s">
        <v>1981</v>
      </c>
      <c r="H2710" s="175" t="s">
        <v>14777</v>
      </c>
    </row>
    <row r="2711" spans="1:8" s="175" customFormat="1" x14ac:dyDescent="0.2">
      <c r="A2711" s="175" t="s">
        <v>17261</v>
      </c>
      <c r="B2711" s="175" t="s">
        <v>21510</v>
      </c>
      <c r="C2711" s="175" t="s">
        <v>21271</v>
      </c>
      <c r="D2711" s="175" t="s">
        <v>14416</v>
      </c>
      <c r="E2711" s="175" t="s">
        <v>47</v>
      </c>
      <c r="F2711" s="175" t="s">
        <v>1135</v>
      </c>
      <c r="H2711" s="175" t="s">
        <v>14781</v>
      </c>
    </row>
    <row r="2712" spans="1:8" s="175" customFormat="1" x14ac:dyDescent="0.2">
      <c r="A2712" s="175" t="s">
        <v>17261</v>
      </c>
      <c r="B2712" s="175" t="s">
        <v>21511</v>
      </c>
      <c r="C2712" s="175" t="s">
        <v>18321</v>
      </c>
      <c r="D2712" s="175" t="s">
        <v>14416</v>
      </c>
      <c r="E2712" s="175" t="s">
        <v>47</v>
      </c>
      <c r="F2712" s="175" t="s">
        <v>1090</v>
      </c>
      <c r="H2712" s="175" t="s">
        <v>14785</v>
      </c>
    </row>
    <row r="2713" spans="1:8" s="175" customFormat="1" x14ac:dyDescent="0.2">
      <c r="A2713" s="175" t="s">
        <v>17261</v>
      </c>
      <c r="B2713" s="175" t="s">
        <v>21512</v>
      </c>
      <c r="C2713" s="175" t="s">
        <v>18107</v>
      </c>
      <c r="D2713" s="175" t="s">
        <v>14416</v>
      </c>
      <c r="E2713" s="175" t="s">
        <v>47</v>
      </c>
      <c r="F2713" s="175" t="s">
        <v>1775</v>
      </c>
      <c r="H2713" s="175" t="s">
        <v>14787</v>
      </c>
    </row>
    <row r="2714" spans="1:8" s="175" customFormat="1" x14ac:dyDescent="0.2">
      <c r="A2714" s="175" t="s">
        <v>17261</v>
      </c>
      <c r="B2714" s="175" t="s">
        <v>21513</v>
      </c>
      <c r="C2714" s="175" t="s">
        <v>18323</v>
      </c>
      <c r="D2714" s="175" t="s">
        <v>14416</v>
      </c>
      <c r="E2714" s="175" t="s">
        <v>47</v>
      </c>
      <c r="F2714" s="175" t="s">
        <v>683</v>
      </c>
      <c r="H2714" s="175" t="s">
        <v>14791</v>
      </c>
    </row>
    <row r="2715" spans="1:8" s="175" customFormat="1" x14ac:dyDescent="0.2">
      <c r="A2715" s="175" t="s">
        <v>17261</v>
      </c>
      <c r="B2715" s="175" t="s">
        <v>21514</v>
      </c>
      <c r="C2715" s="175" t="s">
        <v>21515</v>
      </c>
      <c r="D2715" s="175" t="s">
        <v>14416</v>
      </c>
      <c r="E2715" s="175" t="s">
        <v>47</v>
      </c>
      <c r="F2715" s="175" t="s">
        <v>2003</v>
      </c>
      <c r="H2715" s="175" t="s">
        <v>14795</v>
      </c>
    </row>
    <row r="2716" spans="1:8" s="175" customFormat="1" x14ac:dyDescent="0.2">
      <c r="A2716" s="175" t="s">
        <v>17261</v>
      </c>
      <c r="B2716" s="175" t="s">
        <v>21516</v>
      </c>
      <c r="C2716" s="175" t="s">
        <v>18830</v>
      </c>
      <c r="D2716" s="175" t="s">
        <v>14416</v>
      </c>
      <c r="E2716" s="175" t="s">
        <v>47</v>
      </c>
      <c r="F2716" s="175" t="s">
        <v>1037</v>
      </c>
      <c r="H2716" s="175" t="s">
        <v>14799</v>
      </c>
    </row>
    <row r="2717" spans="1:8" s="175" customFormat="1" x14ac:dyDescent="0.2">
      <c r="A2717" s="175" t="s">
        <v>17261</v>
      </c>
      <c r="B2717" s="175" t="s">
        <v>21517</v>
      </c>
      <c r="C2717" s="175" t="s">
        <v>21518</v>
      </c>
      <c r="D2717" s="175" t="s">
        <v>14416</v>
      </c>
      <c r="E2717" s="175" t="s">
        <v>47</v>
      </c>
      <c r="F2717" s="175" t="s">
        <v>2010</v>
      </c>
      <c r="H2717" s="175" t="s">
        <v>14801</v>
      </c>
    </row>
    <row r="2718" spans="1:8" s="175" customFormat="1" x14ac:dyDescent="0.2">
      <c r="A2718" s="175" t="s">
        <v>17261</v>
      </c>
      <c r="B2718" s="175" t="s">
        <v>21519</v>
      </c>
      <c r="C2718" s="175" t="s">
        <v>21520</v>
      </c>
      <c r="D2718" s="175" t="s">
        <v>14416</v>
      </c>
      <c r="E2718" s="175" t="s">
        <v>47</v>
      </c>
      <c r="F2718" s="175" t="s">
        <v>2015</v>
      </c>
      <c r="H2718" s="175" t="s">
        <v>14805</v>
      </c>
    </row>
    <row r="2719" spans="1:8" s="175" customFormat="1" x14ac:dyDescent="0.2">
      <c r="A2719" s="175" t="s">
        <v>17261</v>
      </c>
      <c r="B2719" s="175" t="s">
        <v>21521</v>
      </c>
      <c r="C2719" s="175" t="s">
        <v>18534</v>
      </c>
      <c r="D2719" s="175" t="s">
        <v>14416</v>
      </c>
      <c r="E2719" s="175" t="s">
        <v>47</v>
      </c>
      <c r="F2719" s="175" t="s">
        <v>1143</v>
      </c>
      <c r="H2719" s="175" t="s">
        <v>14809</v>
      </c>
    </row>
    <row r="2720" spans="1:8" s="175" customFormat="1" x14ac:dyDescent="0.2">
      <c r="A2720" s="175" t="s">
        <v>17261</v>
      </c>
      <c r="B2720" s="175" t="s">
        <v>21522</v>
      </c>
      <c r="C2720" s="175" t="s">
        <v>20385</v>
      </c>
      <c r="D2720" s="175" t="s">
        <v>14416</v>
      </c>
      <c r="E2720" s="175" t="s">
        <v>47</v>
      </c>
      <c r="F2720" s="175" t="s">
        <v>539</v>
      </c>
      <c r="H2720" s="175" t="s">
        <v>14813</v>
      </c>
    </row>
    <row r="2721" spans="1:8" s="175" customFormat="1" x14ac:dyDescent="0.2">
      <c r="A2721" s="175" t="s">
        <v>17261</v>
      </c>
      <c r="B2721" s="175" t="s">
        <v>21523</v>
      </c>
      <c r="C2721" s="175" t="s">
        <v>19875</v>
      </c>
      <c r="D2721" s="175" t="s">
        <v>14416</v>
      </c>
      <c r="E2721" s="175" t="s">
        <v>47</v>
      </c>
      <c r="F2721" s="175" t="s">
        <v>782</v>
      </c>
      <c r="H2721" s="175" t="s">
        <v>14817</v>
      </c>
    </row>
    <row r="2722" spans="1:8" s="175" customFormat="1" x14ac:dyDescent="0.2">
      <c r="A2722" s="175" t="s">
        <v>17261</v>
      </c>
      <c r="B2722" s="175" t="s">
        <v>21524</v>
      </c>
      <c r="C2722" s="175" t="s">
        <v>21525</v>
      </c>
      <c r="D2722" s="175" t="s">
        <v>14416</v>
      </c>
      <c r="E2722" s="175" t="s">
        <v>47</v>
      </c>
      <c r="F2722" s="175" t="s">
        <v>2025</v>
      </c>
      <c r="H2722" s="175" t="s">
        <v>14821</v>
      </c>
    </row>
    <row r="2723" spans="1:8" s="175" customFormat="1" x14ac:dyDescent="0.2">
      <c r="A2723" s="175" t="s">
        <v>17261</v>
      </c>
      <c r="B2723" s="175" t="s">
        <v>21526</v>
      </c>
      <c r="C2723" s="175" t="s">
        <v>21527</v>
      </c>
      <c r="D2723" s="175" t="s">
        <v>14416</v>
      </c>
      <c r="E2723" s="175" t="s">
        <v>47</v>
      </c>
      <c r="F2723" s="175" t="s">
        <v>2030</v>
      </c>
      <c r="H2723" s="175" t="s">
        <v>14825</v>
      </c>
    </row>
    <row r="2724" spans="1:8" s="175" customFormat="1" x14ac:dyDescent="0.2">
      <c r="A2724" s="175" t="s">
        <v>17261</v>
      </c>
      <c r="B2724" s="175" t="s">
        <v>21528</v>
      </c>
      <c r="C2724" s="175" t="s">
        <v>19019</v>
      </c>
      <c r="D2724" s="175" t="s">
        <v>14416</v>
      </c>
      <c r="E2724" s="175" t="s">
        <v>47</v>
      </c>
      <c r="F2724" s="175" t="s">
        <v>1504</v>
      </c>
      <c r="H2724" s="175" t="s">
        <v>14829</v>
      </c>
    </row>
    <row r="2725" spans="1:8" s="175" customFormat="1" x14ac:dyDescent="0.2">
      <c r="A2725" s="175" t="s">
        <v>17261</v>
      </c>
      <c r="B2725" s="175" t="s">
        <v>21529</v>
      </c>
      <c r="C2725" s="175" t="s">
        <v>17373</v>
      </c>
      <c r="D2725" s="175" t="s">
        <v>14416</v>
      </c>
      <c r="E2725" s="175" t="s">
        <v>47</v>
      </c>
      <c r="F2725" s="175" t="s">
        <v>961</v>
      </c>
      <c r="H2725" s="175" t="s">
        <v>14833</v>
      </c>
    </row>
    <row r="2726" spans="1:8" s="175" customFormat="1" x14ac:dyDescent="0.2">
      <c r="A2726" s="175" t="s">
        <v>17261</v>
      </c>
      <c r="B2726" s="175" t="s">
        <v>21530</v>
      </c>
      <c r="C2726" s="175" t="s">
        <v>17491</v>
      </c>
      <c r="D2726" s="175" t="s">
        <v>14416</v>
      </c>
      <c r="E2726" s="175" t="s">
        <v>47</v>
      </c>
      <c r="F2726" s="175" t="s">
        <v>532</v>
      </c>
      <c r="H2726" s="175" t="s">
        <v>14837</v>
      </c>
    </row>
    <row r="2727" spans="1:8" s="175" customFormat="1" x14ac:dyDescent="0.2">
      <c r="A2727" s="175" t="s">
        <v>17261</v>
      </c>
      <c r="B2727" s="175" t="s">
        <v>21531</v>
      </c>
      <c r="C2727" s="175" t="s">
        <v>21532</v>
      </c>
      <c r="D2727" s="175" t="s">
        <v>14416</v>
      </c>
      <c r="E2727" s="175" t="s">
        <v>47</v>
      </c>
      <c r="F2727" s="175" t="s">
        <v>2041</v>
      </c>
      <c r="H2727" s="175" t="s">
        <v>14841</v>
      </c>
    </row>
    <row r="2728" spans="1:8" s="175" customFormat="1" x14ac:dyDescent="0.2">
      <c r="A2728" s="175" t="s">
        <v>17261</v>
      </c>
      <c r="B2728" s="175" t="s">
        <v>21533</v>
      </c>
      <c r="C2728" s="175" t="s">
        <v>21534</v>
      </c>
      <c r="D2728" s="175" t="s">
        <v>14416</v>
      </c>
      <c r="E2728" s="175" t="s">
        <v>47</v>
      </c>
      <c r="F2728" s="175" t="s">
        <v>2044</v>
      </c>
      <c r="H2728" s="175" t="s">
        <v>14843</v>
      </c>
    </row>
    <row r="2729" spans="1:8" s="175" customFormat="1" x14ac:dyDescent="0.2">
      <c r="A2729" s="175" t="s">
        <v>17261</v>
      </c>
      <c r="B2729" s="175" t="s">
        <v>21535</v>
      </c>
      <c r="C2729" s="175" t="s">
        <v>21173</v>
      </c>
      <c r="D2729" s="175" t="s">
        <v>14416</v>
      </c>
      <c r="E2729" s="175" t="s">
        <v>47</v>
      </c>
      <c r="F2729" s="175" t="s">
        <v>1094</v>
      </c>
      <c r="H2729" s="175" t="s">
        <v>14847</v>
      </c>
    </row>
    <row r="2730" spans="1:8" s="175" customFormat="1" x14ac:dyDescent="0.2">
      <c r="A2730" s="175" t="s">
        <v>17261</v>
      </c>
      <c r="B2730" s="175" t="s">
        <v>21536</v>
      </c>
      <c r="C2730" s="175" t="s">
        <v>21537</v>
      </c>
      <c r="D2730" s="175" t="s">
        <v>14416</v>
      </c>
      <c r="E2730" s="175" t="s">
        <v>47</v>
      </c>
      <c r="F2730" s="175" t="s">
        <v>2049</v>
      </c>
      <c r="H2730" s="175" t="s">
        <v>14851</v>
      </c>
    </row>
    <row r="2731" spans="1:8" s="175" customFormat="1" x14ac:dyDescent="0.2">
      <c r="A2731" s="175" t="s">
        <v>17261</v>
      </c>
      <c r="B2731" s="175" t="s">
        <v>21538</v>
      </c>
      <c r="C2731" s="175" t="s">
        <v>21539</v>
      </c>
      <c r="D2731" s="175" t="s">
        <v>14416</v>
      </c>
      <c r="E2731" s="175" t="s">
        <v>47</v>
      </c>
      <c r="F2731" s="175" t="s">
        <v>2054</v>
      </c>
      <c r="H2731" s="175" t="s">
        <v>14855</v>
      </c>
    </row>
    <row r="2732" spans="1:8" s="175" customFormat="1" x14ac:dyDescent="0.2">
      <c r="A2732" s="175" t="s">
        <v>17261</v>
      </c>
      <c r="B2732" s="175" t="s">
        <v>21540</v>
      </c>
      <c r="C2732" s="175" t="s">
        <v>17375</v>
      </c>
      <c r="D2732" s="175" t="s">
        <v>14416</v>
      </c>
      <c r="E2732" s="175" t="s">
        <v>47</v>
      </c>
      <c r="F2732" s="175" t="s">
        <v>609</v>
      </c>
      <c r="H2732" s="175" t="s">
        <v>14859</v>
      </c>
    </row>
    <row r="2733" spans="1:8" s="175" customFormat="1" x14ac:dyDescent="0.2">
      <c r="A2733" s="175" t="s">
        <v>17261</v>
      </c>
      <c r="B2733" s="175" t="s">
        <v>21541</v>
      </c>
      <c r="C2733" s="175" t="s">
        <v>18118</v>
      </c>
      <c r="D2733" s="175" t="s">
        <v>14416</v>
      </c>
      <c r="E2733" s="175" t="s">
        <v>47</v>
      </c>
      <c r="F2733" s="175" t="s">
        <v>947</v>
      </c>
      <c r="H2733" s="175" t="s">
        <v>14863</v>
      </c>
    </row>
    <row r="2734" spans="1:8" s="175" customFormat="1" x14ac:dyDescent="0.2">
      <c r="A2734" s="175" t="s">
        <v>17261</v>
      </c>
      <c r="B2734" s="175" t="s">
        <v>21542</v>
      </c>
      <c r="C2734" s="175" t="s">
        <v>18120</v>
      </c>
      <c r="D2734" s="175" t="s">
        <v>14416</v>
      </c>
      <c r="E2734" s="175" t="s">
        <v>47</v>
      </c>
      <c r="F2734" s="175" t="s">
        <v>1863</v>
      </c>
      <c r="H2734" s="175" t="s">
        <v>14867</v>
      </c>
    </row>
    <row r="2735" spans="1:8" s="175" customFormat="1" x14ac:dyDescent="0.2">
      <c r="A2735" s="175" t="s">
        <v>17261</v>
      </c>
      <c r="B2735" s="175" t="s">
        <v>21543</v>
      </c>
      <c r="C2735" s="175" t="s">
        <v>17377</v>
      </c>
      <c r="D2735" s="175" t="s">
        <v>14416</v>
      </c>
      <c r="E2735" s="175" t="s">
        <v>47</v>
      </c>
      <c r="F2735" s="175" t="s">
        <v>648</v>
      </c>
      <c r="H2735" s="175" t="s">
        <v>14869</v>
      </c>
    </row>
    <row r="2736" spans="1:8" s="175" customFormat="1" x14ac:dyDescent="0.2">
      <c r="A2736" s="175" t="s">
        <v>17261</v>
      </c>
      <c r="B2736" s="175" t="s">
        <v>21544</v>
      </c>
      <c r="C2736" s="175" t="s">
        <v>21545</v>
      </c>
      <c r="D2736" s="175" t="s">
        <v>14416</v>
      </c>
      <c r="E2736" s="175" t="s">
        <v>47</v>
      </c>
      <c r="F2736" s="175" t="s">
        <v>2068</v>
      </c>
      <c r="H2736" s="175" t="s">
        <v>14873</v>
      </c>
    </row>
    <row r="2737" spans="1:8" s="175" customFormat="1" x14ac:dyDescent="0.2">
      <c r="A2737" s="175" t="s">
        <v>17261</v>
      </c>
      <c r="B2737" s="175" t="s">
        <v>21546</v>
      </c>
      <c r="C2737" s="175" t="s">
        <v>21547</v>
      </c>
      <c r="D2737" s="175" t="s">
        <v>14416</v>
      </c>
      <c r="E2737" s="175" t="s">
        <v>47</v>
      </c>
      <c r="F2737" s="175" t="s">
        <v>2071</v>
      </c>
      <c r="H2737" s="175" t="s">
        <v>14877</v>
      </c>
    </row>
    <row r="2738" spans="1:8" s="175" customFormat="1" x14ac:dyDescent="0.2">
      <c r="A2738" s="175" t="s">
        <v>17261</v>
      </c>
      <c r="B2738" s="175" t="s">
        <v>21548</v>
      </c>
      <c r="C2738" s="175" t="s">
        <v>17499</v>
      </c>
      <c r="D2738" s="175" t="s">
        <v>14416</v>
      </c>
      <c r="E2738" s="175" t="s">
        <v>47</v>
      </c>
      <c r="F2738" s="175" t="s">
        <v>457</v>
      </c>
      <c r="H2738" s="175" t="s">
        <v>14881</v>
      </c>
    </row>
    <row r="2739" spans="1:8" s="175" customFormat="1" x14ac:dyDescent="0.2">
      <c r="A2739" s="175" t="s">
        <v>17261</v>
      </c>
      <c r="B2739" s="175" t="s">
        <v>21549</v>
      </c>
      <c r="C2739" s="175" t="s">
        <v>18126</v>
      </c>
      <c r="D2739" s="175" t="s">
        <v>14416</v>
      </c>
      <c r="E2739" s="175" t="s">
        <v>47</v>
      </c>
      <c r="F2739" s="175" t="s">
        <v>1103</v>
      </c>
      <c r="H2739" s="175" t="s">
        <v>14883</v>
      </c>
    </row>
    <row r="2740" spans="1:8" s="175" customFormat="1" x14ac:dyDescent="0.2">
      <c r="A2740" s="175" t="s">
        <v>17261</v>
      </c>
      <c r="B2740" s="175" t="s">
        <v>21550</v>
      </c>
      <c r="C2740" s="175" t="s">
        <v>21551</v>
      </c>
      <c r="D2740" s="175" t="s">
        <v>14416</v>
      </c>
      <c r="E2740" s="175" t="s">
        <v>47</v>
      </c>
      <c r="F2740" s="175" t="s">
        <v>2079</v>
      </c>
      <c r="H2740" s="175" t="s">
        <v>14887</v>
      </c>
    </row>
    <row r="2741" spans="1:8" s="175" customFormat="1" x14ac:dyDescent="0.2">
      <c r="A2741" s="175" t="s">
        <v>17261</v>
      </c>
      <c r="B2741" s="175" t="s">
        <v>21552</v>
      </c>
      <c r="C2741" s="175" t="s">
        <v>21553</v>
      </c>
      <c r="D2741" s="175" t="s">
        <v>14416</v>
      </c>
      <c r="E2741" s="175" t="s">
        <v>47</v>
      </c>
      <c r="F2741" s="175" t="s">
        <v>2082</v>
      </c>
      <c r="H2741" s="175" t="s">
        <v>14889</v>
      </c>
    </row>
    <row r="2742" spans="1:8" s="175" customFormat="1" x14ac:dyDescent="0.2">
      <c r="A2742" s="175" t="s">
        <v>17261</v>
      </c>
      <c r="B2742" s="175" t="s">
        <v>21554</v>
      </c>
      <c r="C2742" s="175" t="s">
        <v>18551</v>
      </c>
      <c r="D2742" s="175" t="s">
        <v>14416</v>
      </c>
      <c r="E2742" s="175" t="s">
        <v>47</v>
      </c>
      <c r="F2742" s="175" t="s">
        <v>1367</v>
      </c>
      <c r="H2742" s="175" t="s">
        <v>14893</v>
      </c>
    </row>
    <row r="2743" spans="1:8" s="175" customFormat="1" x14ac:dyDescent="0.2">
      <c r="A2743" s="175" t="s">
        <v>17261</v>
      </c>
      <c r="B2743" s="175" t="s">
        <v>21555</v>
      </c>
      <c r="C2743" s="175" t="s">
        <v>21556</v>
      </c>
      <c r="D2743" s="175" t="s">
        <v>14416</v>
      </c>
      <c r="E2743" s="175" t="s">
        <v>47</v>
      </c>
      <c r="F2743" s="175" t="s">
        <v>2088</v>
      </c>
      <c r="H2743" s="175" t="s">
        <v>14897</v>
      </c>
    </row>
    <row r="2744" spans="1:8" s="175" customFormat="1" x14ac:dyDescent="0.2">
      <c r="A2744" s="175" t="s">
        <v>17261</v>
      </c>
      <c r="B2744" s="175" t="s">
        <v>21557</v>
      </c>
      <c r="C2744" s="175" t="s">
        <v>17859</v>
      </c>
      <c r="D2744" s="175" t="s">
        <v>14416</v>
      </c>
      <c r="E2744" s="175" t="s">
        <v>47</v>
      </c>
      <c r="F2744" s="175" t="s">
        <v>66</v>
      </c>
      <c r="H2744" s="175" t="s">
        <v>14901</v>
      </c>
    </row>
    <row r="2745" spans="1:8" s="175" customFormat="1" x14ac:dyDescent="0.2">
      <c r="A2745" s="175" t="s">
        <v>17261</v>
      </c>
      <c r="B2745" s="175" t="s">
        <v>21558</v>
      </c>
      <c r="C2745" s="175" t="s">
        <v>21559</v>
      </c>
      <c r="D2745" s="175" t="s">
        <v>14416</v>
      </c>
      <c r="E2745" s="175" t="s">
        <v>47</v>
      </c>
      <c r="F2745" s="175" t="s">
        <v>2094</v>
      </c>
      <c r="H2745" s="175" t="s">
        <v>14905</v>
      </c>
    </row>
    <row r="2746" spans="1:8" s="175" customFormat="1" x14ac:dyDescent="0.2">
      <c r="A2746" s="175" t="s">
        <v>17261</v>
      </c>
      <c r="B2746" s="175" t="s">
        <v>21560</v>
      </c>
      <c r="C2746" s="175" t="s">
        <v>21561</v>
      </c>
      <c r="D2746" s="175" t="s">
        <v>14416</v>
      </c>
      <c r="E2746" s="175" t="s">
        <v>47</v>
      </c>
      <c r="F2746" s="175" t="s">
        <v>2098</v>
      </c>
      <c r="H2746" s="175" t="s">
        <v>14909</v>
      </c>
    </row>
    <row r="2747" spans="1:8" s="175" customFormat="1" x14ac:dyDescent="0.2">
      <c r="A2747" s="175" t="s">
        <v>17261</v>
      </c>
      <c r="B2747" s="175" t="s">
        <v>21562</v>
      </c>
      <c r="C2747" s="175" t="s">
        <v>21563</v>
      </c>
      <c r="D2747" s="175" t="s">
        <v>14416</v>
      </c>
      <c r="E2747" s="175" t="s">
        <v>47</v>
      </c>
      <c r="F2747" s="175" t="s">
        <v>682</v>
      </c>
      <c r="H2747" s="175" t="s">
        <v>14913</v>
      </c>
    </row>
    <row r="2748" spans="1:8" s="175" customFormat="1" x14ac:dyDescent="0.2">
      <c r="A2748" s="175" t="s">
        <v>17261</v>
      </c>
      <c r="B2748" s="175" t="s">
        <v>21564</v>
      </c>
      <c r="C2748" s="175" t="s">
        <v>21565</v>
      </c>
      <c r="D2748" s="175" t="s">
        <v>14416</v>
      </c>
      <c r="E2748" s="175" t="s">
        <v>47</v>
      </c>
      <c r="F2748" s="175" t="s">
        <v>2102</v>
      </c>
      <c r="H2748" s="175" t="s">
        <v>14917</v>
      </c>
    </row>
    <row r="2749" spans="1:8" s="175" customFormat="1" x14ac:dyDescent="0.2">
      <c r="A2749" s="175" t="s">
        <v>17261</v>
      </c>
      <c r="B2749" s="175" t="s">
        <v>21566</v>
      </c>
      <c r="C2749" s="175" t="s">
        <v>21567</v>
      </c>
      <c r="D2749" s="175" t="s">
        <v>14416</v>
      </c>
      <c r="E2749" s="175" t="s">
        <v>47</v>
      </c>
      <c r="F2749" s="175" t="s">
        <v>2105</v>
      </c>
      <c r="H2749" s="175" t="s">
        <v>14921</v>
      </c>
    </row>
    <row r="2750" spans="1:8" s="175" customFormat="1" x14ac:dyDescent="0.2">
      <c r="A2750" s="175" t="s">
        <v>17261</v>
      </c>
      <c r="B2750" s="175" t="s">
        <v>21568</v>
      </c>
      <c r="C2750" s="175" t="s">
        <v>18553</v>
      </c>
      <c r="D2750" s="175" t="s">
        <v>14416</v>
      </c>
      <c r="E2750" s="175" t="s">
        <v>47</v>
      </c>
      <c r="F2750" s="175" t="s">
        <v>329</v>
      </c>
      <c r="H2750" s="175" t="s">
        <v>14925</v>
      </c>
    </row>
    <row r="2751" spans="1:8" s="175" customFormat="1" x14ac:dyDescent="0.2">
      <c r="A2751" s="175" t="s">
        <v>17261</v>
      </c>
      <c r="B2751" s="175" t="s">
        <v>21569</v>
      </c>
      <c r="C2751" s="175" t="s">
        <v>17379</v>
      </c>
      <c r="D2751" s="175" t="s">
        <v>14416</v>
      </c>
      <c r="E2751" s="175" t="s">
        <v>47</v>
      </c>
      <c r="F2751" s="175" t="s">
        <v>1167</v>
      </c>
      <c r="H2751" s="175" t="s">
        <v>14929</v>
      </c>
    </row>
    <row r="2752" spans="1:8" s="175" customFormat="1" x14ac:dyDescent="0.2">
      <c r="A2752" s="175" t="s">
        <v>17261</v>
      </c>
      <c r="B2752" s="175" t="s">
        <v>21570</v>
      </c>
      <c r="C2752" s="175" t="s">
        <v>21571</v>
      </c>
      <c r="D2752" s="175" t="s">
        <v>14416</v>
      </c>
      <c r="E2752" s="175" t="s">
        <v>47</v>
      </c>
      <c r="F2752" s="175" t="s">
        <v>2112</v>
      </c>
      <c r="H2752" s="175" t="s">
        <v>14933</v>
      </c>
    </row>
    <row r="2753" spans="1:8" s="175" customFormat="1" x14ac:dyDescent="0.2">
      <c r="A2753" s="175" t="s">
        <v>17261</v>
      </c>
      <c r="B2753" s="175" t="s">
        <v>21572</v>
      </c>
      <c r="C2753" s="175" t="s">
        <v>21573</v>
      </c>
      <c r="D2753" s="175" t="s">
        <v>14416</v>
      </c>
      <c r="E2753" s="175" t="s">
        <v>47</v>
      </c>
      <c r="F2753" s="175" t="s">
        <v>2115</v>
      </c>
      <c r="H2753" s="175" t="s">
        <v>14937</v>
      </c>
    </row>
    <row r="2754" spans="1:8" s="175" customFormat="1" x14ac:dyDescent="0.2">
      <c r="A2754" s="175" t="s">
        <v>17261</v>
      </c>
      <c r="B2754" s="175" t="s">
        <v>21574</v>
      </c>
      <c r="C2754" s="175" t="s">
        <v>21575</v>
      </c>
      <c r="D2754" s="175" t="s">
        <v>14416</v>
      </c>
      <c r="E2754" s="175" t="s">
        <v>47</v>
      </c>
      <c r="F2754" s="175" t="s">
        <v>2117</v>
      </c>
      <c r="H2754" s="175" t="s">
        <v>14941</v>
      </c>
    </row>
    <row r="2755" spans="1:8" s="175" customFormat="1" x14ac:dyDescent="0.2">
      <c r="A2755" s="175" t="s">
        <v>17261</v>
      </c>
      <c r="B2755" s="175" t="s">
        <v>21576</v>
      </c>
      <c r="C2755" s="175" t="s">
        <v>21577</v>
      </c>
      <c r="D2755" s="175" t="s">
        <v>14416</v>
      </c>
      <c r="E2755" s="175" t="s">
        <v>47</v>
      </c>
      <c r="F2755" s="175" t="s">
        <v>2120</v>
      </c>
      <c r="H2755" s="175" t="s">
        <v>14945</v>
      </c>
    </row>
    <row r="2756" spans="1:8" s="175" customFormat="1" x14ac:dyDescent="0.2">
      <c r="A2756" s="175" t="s">
        <v>17261</v>
      </c>
      <c r="B2756" s="175" t="s">
        <v>21578</v>
      </c>
      <c r="C2756" s="175" t="s">
        <v>17385</v>
      </c>
      <c r="D2756" s="175" t="s">
        <v>14416</v>
      </c>
      <c r="E2756" s="175" t="s">
        <v>47</v>
      </c>
      <c r="F2756" s="175" t="s">
        <v>1040</v>
      </c>
      <c r="H2756" s="175" t="s">
        <v>14949</v>
      </c>
    </row>
    <row r="2757" spans="1:8" s="175" customFormat="1" x14ac:dyDescent="0.2">
      <c r="A2757" s="175" t="s">
        <v>17261</v>
      </c>
      <c r="B2757" s="175" t="s">
        <v>21579</v>
      </c>
      <c r="C2757" s="175" t="s">
        <v>17925</v>
      </c>
      <c r="D2757" s="175" t="s">
        <v>14416</v>
      </c>
      <c r="E2757" s="175" t="s">
        <v>47</v>
      </c>
      <c r="F2757" s="175" t="s">
        <v>1142</v>
      </c>
      <c r="H2757" s="175" t="s">
        <v>14953</v>
      </c>
    </row>
    <row r="2758" spans="1:8" s="175" customFormat="1" x14ac:dyDescent="0.2">
      <c r="A2758" s="175" t="s">
        <v>17261</v>
      </c>
      <c r="B2758" s="175" t="s">
        <v>21580</v>
      </c>
      <c r="C2758" s="175" t="s">
        <v>17929</v>
      </c>
      <c r="D2758" s="175" t="s">
        <v>14416</v>
      </c>
      <c r="E2758" s="175" t="s">
        <v>47</v>
      </c>
      <c r="F2758" s="175" t="s">
        <v>910</v>
      </c>
      <c r="H2758" s="175" t="s">
        <v>14955</v>
      </c>
    </row>
    <row r="2759" spans="1:8" s="175" customFormat="1" x14ac:dyDescent="0.2">
      <c r="A2759" s="175" t="s">
        <v>17261</v>
      </c>
      <c r="B2759" s="175" t="s">
        <v>21581</v>
      </c>
      <c r="C2759" s="175" t="s">
        <v>17387</v>
      </c>
      <c r="D2759" s="175" t="s">
        <v>14416</v>
      </c>
      <c r="E2759" s="175" t="s">
        <v>47</v>
      </c>
      <c r="F2759" s="175" t="s">
        <v>1263</v>
      </c>
      <c r="H2759" s="175" t="s">
        <v>14959</v>
      </c>
    </row>
    <row r="2760" spans="1:8" s="175" customFormat="1" x14ac:dyDescent="0.2">
      <c r="A2760" s="175" t="s">
        <v>17261</v>
      </c>
      <c r="B2760" s="175" t="s">
        <v>21582</v>
      </c>
      <c r="C2760" s="175" t="s">
        <v>21583</v>
      </c>
      <c r="D2760" s="175" t="s">
        <v>14416</v>
      </c>
      <c r="E2760" s="175" t="s">
        <v>47</v>
      </c>
      <c r="F2760" s="175" t="s">
        <v>2128</v>
      </c>
      <c r="H2760" s="175" t="s">
        <v>14963</v>
      </c>
    </row>
    <row r="2761" spans="1:8" s="175" customFormat="1" x14ac:dyDescent="0.2">
      <c r="A2761" s="175" t="s">
        <v>17261</v>
      </c>
      <c r="B2761" s="175" t="s">
        <v>21584</v>
      </c>
      <c r="C2761" s="175" t="s">
        <v>21585</v>
      </c>
      <c r="D2761" s="175" t="s">
        <v>14416</v>
      </c>
      <c r="E2761" s="175" t="s">
        <v>47</v>
      </c>
      <c r="F2761" s="175" t="s">
        <v>2130</v>
      </c>
      <c r="H2761" s="175" t="s">
        <v>14967</v>
      </c>
    </row>
    <row r="2762" spans="1:8" s="175" customFormat="1" x14ac:dyDescent="0.2">
      <c r="A2762" s="175" t="s">
        <v>17261</v>
      </c>
      <c r="B2762" s="175" t="s">
        <v>21586</v>
      </c>
      <c r="C2762" s="175" t="s">
        <v>21587</v>
      </c>
      <c r="D2762" s="175" t="s">
        <v>14416</v>
      </c>
      <c r="E2762" s="175" t="s">
        <v>47</v>
      </c>
      <c r="F2762" s="175" t="s">
        <v>2132</v>
      </c>
      <c r="H2762" s="175" t="s">
        <v>14971</v>
      </c>
    </row>
    <row r="2763" spans="1:8" s="175" customFormat="1" x14ac:dyDescent="0.2">
      <c r="A2763" s="175" t="s">
        <v>17261</v>
      </c>
      <c r="B2763" s="175" t="s">
        <v>21588</v>
      </c>
      <c r="C2763" s="175" t="s">
        <v>21589</v>
      </c>
      <c r="D2763" s="175" t="s">
        <v>14416</v>
      </c>
      <c r="E2763" s="175" t="s">
        <v>47</v>
      </c>
      <c r="F2763" s="175" t="s">
        <v>2134</v>
      </c>
      <c r="H2763" s="175" t="s">
        <v>14975</v>
      </c>
    </row>
    <row r="2764" spans="1:8" s="175" customFormat="1" x14ac:dyDescent="0.2">
      <c r="A2764" s="175" t="s">
        <v>17261</v>
      </c>
      <c r="B2764" s="175" t="s">
        <v>21590</v>
      </c>
      <c r="C2764" s="175" t="s">
        <v>21591</v>
      </c>
      <c r="D2764" s="175" t="s">
        <v>14416</v>
      </c>
      <c r="E2764" s="175" t="s">
        <v>47</v>
      </c>
      <c r="F2764" s="175" t="s">
        <v>2136</v>
      </c>
      <c r="H2764" s="175" t="s">
        <v>14977</v>
      </c>
    </row>
    <row r="2765" spans="1:8" s="175" customFormat="1" x14ac:dyDescent="0.2">
      <c r="A2765" s="175" t="s">
        <v>17261</v>
      </c>
      <c r="B2765" s="175" t="s">
        <v>21592</v>
      </c>
      <c r="C2765" s="175" t="s">
        <v>21593</v>
      </c>
      <c r="D2765" s="175" t="s">
        <v>14416</v>
      </c>
      <c r="E2765" s="175" t="s">
        <v>47</v>
      </c>
      <c r="F2765" s="175" t="s">
        <v>2138</v>
      </c>
      <c r="H2765" s="175" t="s">
        <v>14981</v>
      </c>
    </row>
    <row r="2766" spans="1:8" s="175" customFormat="1" x14ac:dyDescent="0.2">
      <c r="A2766" s="175" t="s">
        <v>17261</v>
      </c>
      <c r="B2766" s="175" t="s">
        <v>21594</v>
      </c>
      <c r="C2766" s="175" t="s">
        <v>21595</v>
      </c>
      <c r="D2766" s="175" t="s">
        <v>14416</v>
      </c>
      <c r="E2766" s="175" t="s">
        <v>47</v>
      </c>
      <c r="F2766" s="175" t="s">
        <v>2140</v>
      </c>
      <c r="H2766" s="175" t="s">
        <v>14985</v>
      </c>
    </row>
    <row r="2767" spans="1:8" s="175" customFormat="1" x14ac:dyDescent="0.2">
      <c r="A2767" s="175" t="s">
        <v>17261</v>
      </c>
      <c r="B2767" s="175" t="s">
        <v>21596</v>
      </c>
      <c r="C2767" s="175" t="s">
        <v>21597</v>
      </c>
      <c r="D2767" s="175" t="s">
        <v>14416</v>
      </c>
      <c r="E2767" s="175" t="s">
        <v>47</v>
      </c>
      <c r="F2767" s="175" t="s">
        <v>2143</v>
      </c>
      <c r="H2767" s="175" t="s">
        <v>14989</v>
      </c>
    </row>
    <row r="2768" spans="1:8" s="175" customFormat="1" x14ac:dyDescent="0.2">
      <c r="A2768" s="175" t="s">
        <v>17261</v>
      </c>
      <c r="B2768" s="175" t="s">
        <v>21598</v>
      </c>
      <c r="C2768" s="175" t="s">
        <v>21599</v>
      </c>
      <c r="D2768" s="175" t="s">
        <v>14416</v>
      </c>
      <c r="E2768" s="175" t="s">
        <v>47</v>
      </c>
      <c r="F2768" s="175" t="s">
        <v>2145</v>
      </c>
      <c r="H2768" s="175" t="s">
        <v>14993</v>
      </c>
    </row>
    <row r="2769" spans="1:8" s="175" customFormat="1" x14ac:dyDescent="0.2">
      <c r="A2769" s="175" t="s">
        <v>17261</v>
      </c>
      <c r="B2769" s="175" t="s">
        <v>21600</v>
      </c>
      <c r="C2769" s="175" t="s">
        <v>17393</v>
      </c>
      <c r="D2769" s="175" t="s">
        <v>14416</v>
      </c>
      <c r="E2769" s="175" t="s">
        <v>47</v>
      </c>
      <c r="F2769" s="175" t="s">
        <v>941</v>
      </c>
      <c r="H2769" s="175" t="s">
        <v>14997</v>
      </c>
    </row>
    <row r="2770" spans="1:8" s="175" customFormat="1" x14ac:dyDescent="0.2">
      <c r="A2770" s="175" t="s">
        <v>17261</v>
      </c>
      <c r="B2770" s="175" t="s">
        <v>21601</v>
      </c>
      <c r="C2770" s="175" t="s">
        <v>17397</v>
      </c>
      <c r="D2770" s="175" t="s">
        <v>14416</v>
      </c>
      <c r="E2770" s="175" t="s">
        <v>47</v>
      </c>
      <c r="F2770" s="175" t="s">
        <v>866</v>
      </c>
      <c r="H2770" s="175" t="s">
        <v>15001</v>
      </c>
    </row>
    <row r="2771" spans="1:8" s="175" customFormat="1" x14ac:dyDescent="0.2">
      <c r="A2771" s="175" t="s">
        <v>17261</v>
      </c>
      <c r="B2771" s="175" t="s">
        <v>21602</v>
      </c>
      <c r="C2771" s="175" t="s">
        <v>17935</v>
      </c>
      <c r="D2771" s="175" t="s">
        <v>14416</v>
      </c>
      <c r="E2771" s="175" t="s">
        <v>47</v>
      </c>
      <c r="F2771" s="175" t="s">
        <v>1266</v>
      </c>
      <c r="H2771" s="175" t="s">
        <v>15005</v>
      </c>
    </row>
    <row r="2772" spans="1:8" s="175" customFormat="1" x14ac:dyDescent="0.2">
      <c r="A2772" s="175" t="s">
        <v>17261</v>
      </c>
      <c r="B2772" s="175" t="s">
        <v>21603</v>
      </c>
      <c r="C2772" s="175" t="s">
        <v>18576</v>
      </c>
      <c r="D2772" s="175" t="s">
        <v>14416</v>
      </c>
      <c r="E2772" s="175" t="s">
        <v>47</v>
      </c>
      <c r="F2772" s="175" t="s">
        <v>848</v>
      </c>
      <c r="H2772" s="175" t="s">
        <v>15009</v>
      </c>
    </row>
    <row r="2773" spans="1:8" s="175" customFormat="1" x14ac:dyDescent="0.2">
      <c r="A2773" s="175" t="s">
        <v>17261</v>
      </c>
      <c r="B2773" s="175" t="s">
        <v>21604</v>
      </c>
      <c r="C2773" s="175" t="s">
        <v>21605</v>
      </c>
      <c r="D2773" s="175" t="s">
        <v>14416</v>
      </c>
      <c r="E2773" s="175" t="s">
        <v>47</v>
      </c>
      <c r="F2773" s="175" t="s">
        <v>2151</v>
      </c>
      <c r="H2773" s="175" t="s">
        <v>15013</v>
      </c>
    </row>
    <row r="2774" spans="1:8" s="175" customFormat="1" x14ac:dyDescent="0.2">
      <c r="A2774" s="175" t="s">
        <v>17261</v>
      </c>
      <c r="B2774" s="175" t="s">
        <v>21606</v>
      </c>
      <c r="C2774" s="175" t="s">
        <v>21607</v>
      </c>
      <c r="D2774" s="175" t="s">
        <v>14416</v>
      </c>
      <c r="E2774" s="175" t="s">
        <v>47</v>
      </c>
      <c r="F2774" s="175" t="s">
        <v>2153</v>
      </c>
      <c r="H2774" s="175" t="s">
        <v>15017</v>
      </c>
    </row>
    <row r="2775" spans="1:8" s="175" customFormat="1" x14ac:dyDescent="0.2">
      <c r="A2775" s="175" t="s">
        <v>17261</v>
      </c>
      <c r="B2775" s="175" t="s">
        <v>21608</v>
      </c>
      <c r="C2775" s="175" t="s">
        <v>20610</v>
      </c>
      <c r="D2775" s="175" t="s">
        <v>14416</v>
      </c>
      <c r="E2775" s="175" t="s">
        <v>47</v>
      </c>
      <c r="F2775" s="175" t="s">
        <v>1473</v>
      </c>
      <c r="H2775" s="175" t="s">
        <v>15021</v>
      </c>
    </row>
    <row r="2776" spans="1:8" s="175" customFormat="1" x14ac:dyDescent="0.2">
      <c r="A2776" s="175" t="s">
        <v>17261</v>
      </c>
      <c r="B2776" s="175" t="s">
        <v>21609</v>
      </c>
      <c r="C2776" s="175" t="s">
        <v>18580</v>
      </c>
      <c r="D2776" s="175" t="s">
        <v>14416</v>
      </c>
      <c r="E2776" s="175" t="s">
        <v>47</v>
      </c>
      <c r="F2776" s="175" t="s">
        <v>1682</v>
      </c>
      <c r="H2776" s="175" t="s">
        <v>15025</v>
      </c>
    </row>
    <row r="2777" spans="1:8" s="175" customFormat="1" x14ac:dyDescent="0.2">
      <c r="A2777" s="175" t="s">
        <v>17261</v>
      </c>
      <c r="B2777" s="175" t="s">
        <v>21610</v>
      </c>
      <c r="C2777" s="175" t="s">
        <v>19365</v>
      </c>
      <c r="D2777" s="175" t="s">
        <v>14416</v>
      </c>
      <c r="E2777" s="175" t="s">
        <v>47</v>
      </c>
      <c r="F2777" s="175" t="s">
        <v>1547</v>
      </c>
      <c r="H2777" s="175" t="s">
        <v>15029</v>
      </c>
    </row>
    <row r="2778" spans="1:8" s="175" customFormat="1" x14ac:dyDescent="0.2">
      <c r="A2778" s="175" t="s">
        <v>17261</v>
      </c>
      <c r="B2778" s="175" t="s">
        <v>21611</v>
      </c>
      <c r="C2778" s="175" t="s">
        <v>21612</v>
      </c>
      <c r="D2778" s="175" t="s">
        <v>14416</v>
      </c>
      <c r="E2778" s="175" t="s">
        <v>47</v>
      </c>
      <c r="F2778" s="175" t="s">
        <v>2158</v>
      </c>
      <c r="H2778" s="175" t="s">
        <v>15033</v>
      </c>
    </row>
    <row r="2779" spans="1:8" s="175" customFormat="1" x14ac:dyDescent="0.2">
      <c r="A2779" s="175" t="s">
        <v>17261</v>
      </c>
      <c r="B2779" s="175" t="s">
        <v>21613</v>
      </c>
      <c r="C2779" s="175" t="s">
        <v>18354</v>
      </c>
      <c r="D2779" s="175" t="s">
        <v>14416</v>
      </c>
      <c r="E2779" s="175" t="s">
        <v>47</v>
      </c>
      <c r="F2779" s="175" t="s">
        <v>1684</v>
      </c>
      <c r="H2779" s="175" t="s">
        <v>15037</v>
      </c>
    </row>
    <row r="2780" spans="1:8" s="175" customFormat="1" x14ac:dyDescent="0.2">
      <c r="A2780" s="175" t="s">
        <v>17261</v>
      </c>
      <c r="B2780" s="175" t="s">
        <v>21614</v>
      </c>
      <c r="C2780" s="175" t="s">
        <v>18151</v>
      </c>
      <c r="D2780" s="175" t="s">
        <v>14416</v>
      </c>
      <c r="E2780" s="175" t="s">
        <v>47</v>
      </c>
      <c r="F2780" s="175" t="s">
        <v>1622</v>
      </c>
      <c r="H2780" s="175" t="s">
        <v>15041</v>
      </c>
    </row>
    <row r="2781" spans="1:8" s="175" customFormat="1" x14ac:dyDescent="0.2">
      <c r="A2781" s="175" t="s">
        <v>17261</v>
      </c>
      <c r="B2781" s="175" t="s">
        <v>21615</v>
      </c>
      <c r="C2781" s="175" t="s">
        <v>21616</v>
      </c>
      <c r="D2781" s="175" t="s">
        <v>14416</v>
      </c>
      <c r="E2781" s="175" t="s">
        <v>47</v>
      </c>
      <c r="F2781" s="175" t="s">
        <v>2162</v>
      </c>
      <c r="H2781" s="175" t="s">
        <v>15045</v>
      </c>
    </row>
    <row r="2782" spans="1:8" s="175" customFormat="1" x14ac:dyDescent="0.2">
      <c r="A2782" s="175" t="s">
        <v>17261</v>
      </c>
      <c r="B2782" s="175" t="s">
        <v>21617</v>
      </c>
      <c r="C2782" s="175" t="s">
        <v>17405</v>
      </c>
      <c r="D2782" s="175" t="s">
        <v>14416</v>
      </c>
      <c r="E2782" s="175" t="s">
        <v>47</v>
      </c>
      <c r="F2782" s="175" t="s">
        <v>598</v>
      </c>
      <c r="H2782" s="175" t="s">
        <v>15047</v>
      </c>
    </row>
    <row r="2783" spans="1:8" s="175" customFormat="1" x14ac:dyDescent="0.2">
      <c r="A2783" s="175" t="s">
        <v>17261</v>
      </c>
      <c r="B2783" s="175" t="s">
        <v>21618</v>
      </c>
      <c r="C2783" s="175" t="s">
        <v>20034</v>
      </c>
      <c r="D2783" s="175" t="s">
        <v>14416</v>
      </c>
      <c r="E2783" s="175" t="s">
        <v>47</v>
      </c>
      <c r="F2783" s="175" t="s">
        <v>1656</v>
      </c>
      <c r="H2783" s="175" t="s">
        <v>15051</v>
      </c>
    </row>
    <row r="2784" spans="1:8" s="175" customFormat="1" x14ac:dyDescent="0.2">
      <c r="A2784" s="175" t="s">
        <v>17261</v>
      </c>
      <c r="B2784" s="175" t="s">
        <v>21619</v>
      </c>
      <c r="C2784" s="175" t="s">
        <v>18863</v>
      </c>
      <c r="D2784" s="175" t="s">
        <v>14416</v>
      </c>
      <c r="E2784" s="175" t="s">
        <v>47</v>
      </c>
      <c r="F2784" s="175" t="s">
        <v>572</v>
      </c>
      <c r="H2784" s="175" t="s">
        <v>15055</v>
      </c>
    </row>
    <row r="2785" spans="1:8" s="175" customFormat="1" x14ac:dyDescent="0.2">
      <c r="A2785" s="175" t="s">
        <v>17261</v>
      </c>
      <c r="B2785" s="175" t="s">
        <v>21620</v>
      </c>
      <c r="C2785" s="175" t="s">
        <v>21621</v>
      </c>
      <c r="D2785" s="175" t="s">
        <v>14416</v>
      </c>
      <c r="E2785" s="175" t="s">
        <v>47</v>
      </c>
      <c r="F2785" s="175" t="s">
        <v>2167</v>
      </c>
      <c r="H2785" s="175" t="s">
        <v>15059</v>
      </c>
    </row>
    <row r="2786" spans="1:8" s="175" customFormat="1" x14ac:dyDescent="0.2">
      <c r="A2786" s="175" t="s">
        <v>17261</v>
      </c>
      <c r="B2786" s="175" t="s">
        <v>21622</v>
      </c>
      <c r="C2786" s="175" t="s">
        <v>21623</v>
      </c>
      <c r="D2786" s="175" t="s">
        <v>14416</v>
      </c>
      <c r="E2786" s="175" t="s">
        <v>47</v>
      </c>
      <c r="F2786" s="175" t="s">
        <v>2169</v>
      </c>
      <c r="H2786" s="175" t="s">
        <v>15063</v>
      </c>
    </row>
    <row r="2787" spans="1:8" s="175" customFormat="1" x14ac:dyDescent="0.2">
      <c r="A2787" s="175" t="s">
        <v>17261</v>
      </c>
      <c r="B2787" s="175" t="s">
        <v>21624</v>
      </c>
      <c r="C2787" s="175" t="s">
        <v>21625</v>
      </c>
      <c r="D2787" s="175" t="s">
        <v>14416</v>
      </c>
      <c r="E2787" s="175" t="s">
        <v>47</v>
      </c>
      <c r="F2787" s="175" t="s">
        <v>2171</v>
      </c>
      <c r="H2787" s="175" t="s">
        <v>15067</v>
      </c>
    </row>
    <row r="2788" spans="1:8" s="175" customFormat="1" x14ac:dyDescent="0.2">
      <c r="A2788" s="175" t="s">
        <v>17261</v>
      </c>
      <c r="B2788" s="175" t="s">
        <v>21626</v>
      </c>
      <c r="C2788" s="175" t="s">
        <v>17521</v>
      </c>
      <c r="D2788" s="175" t="s">
        <v>14416</v>
      </c>
      <c r="E2788" s="175" t="s">
        <v>47</v>
      </c>
      <c r="F2788" s="175" t="s">
        <v>1443</v>
      </c>
      <c r="H2788" s="175" t="s">
        <v>15071</v>
      </c>
    </row>
    <row r="2789" spans="1:8" s="175" customFormat="1" x14ac:dyDescent="0.2">
      <c r="A2789" s="175" t="s">
        <v>17261</v>
      </c>
      <c r="B2789" s="175" t="s">
        <v>21627</v>
      </c>
      <c r="C2789" s="175" t="s">
        <v>21628</v>
      </c>
      <c r="D2789" s="175" t="s">
        <v>14416</v>
      </c>
      <c r="E2789" s="175" t="s">
        <v>47</v>
      </c>
      <c r="F2789" s="175" t="s">
        <v>2174</v>
      </c>
      <c r="H2789" s="175" t="s">
        <v>15075</v>
      </c>
    </row>
    <row r="2790" spans="1:8" s="175" customFormat="1" x14ac:dyDescent="0.2">
      <c r="A2790" s="175" t="s">
        <v>17261</v>
      </c>
      <c r="B2790" s="175" t="s">
        <v>21629</v>
      </c>
      <c r="C2790" s="175" t="s">
        <v>21630</v>
      </c>
      <c r="D2790" s="175" t="s">
        <v>14416</v>
      </c>
      <c r="E2790" s="175" t="s">
        <v>47</v>
      </c>
      <c r="F2790" s="175" t="s">
        <v>2176</v>
      </c>
      <c r="H2790" s="175" t="s">
        <v>15079</v>
      </c>
    </row>
    <row r="2791" spans="1:8" s="175" customFormat="1" x14ac:dyDescent="0.2">
      <c r="A2791" s="175" t="s">
        <v>17261</v>
      </c>
      <c r="B2791" s="175" t="s">
        <v>21631</v>
      </c>
      <c r="C2791" s="175" t="s">
        <v>21632</v>
      </c>
      <c r="D2791" s="175" t="s">
        <v>14416</v>
      </c>
      <c r="E2791" s="175" t="s">
        <v>47</v>
      </c>
      <c r="F2791" s="175" t="s">
        <v>2178</v>
      </c>
      <c r="H2791" s="175" t="s">
        <v>15083</v>
      </c>
    </row>
    <row r="2792" spans="1:8" s="175" customFormat="1" x14ac:dyDescent="0.2">
      <c r="A2792" s="175" t="s">
        <v>17261</v>
      </c>
      <c r="B2792" s="175" t="s">
        <v>21633</v>
      </c>
      <c r="C2792" s="175" t="s">
        <v>19074</v>
      </c>
      <c r="D2792" s="175" t="s">
        <v>14416</v>
      </c>
      <c r="E2792" s="175" t="s">
        <v>47</v>
      </c>
      <c r="F2792" s="175" t="s">
        <v>1957</v>
      </c>
      <c r="H2792" s="175" t="s">
        <v>15087</v>
      </c>
    </row>
    <row r="2793" spans="1:8" s="175" customFormat="1" x14ac:dyDescent="0.2">
      <c r="A2793" s="175" t="s">
        <v>17261</v>
      </c>
      <c r="B2793" s="175" t="s">
        <v>21634</v>
      </c>
      <c r="C2793" s="175" t="s">
        <v>17664</v>
      </c>
      <c r="D2793" s="175" t="s">
        <v>14416</v>
      </c>
      <c r="E2793" s="175" t="s">
        <v>47</v>
      </c>
      <c r="F2793" s="175" t="s">
        <v>420</v>
      </c>
      <c r="H2793" s="175" t="s">
        <v>15089</v>
      </c>
    </row>
    <row r="2794" spans="1:8" s="175" customFormat="1" x14ac:dyDescent="0.2">
      <c r="A2794" s="175" t="s">
        <v>17261</v>
      </c>
      <c r="B2794" s="175" t="s">
        <v>21635</v>
      </c>
      <c r="C2794" s="175" t="s">
        <v>21636</v>
      </c>
      <c r="D2794" s="175" t="s">
        <v>14416</v>
      </c>
      <c r="E2794" s="175" t="s">
        <v>47</v>
      </c>
      <c r="F2794" s="175" t="s">
        <v>2182</v>
      </c>
      <c r="H2794" s="175" t="s">
        <v>15093</v>
      </c>
    </row>
    <row r="2795" spans="1:8" s="175" customFormat="1" x14ac:dyDescent="0.2">
      <c r="A2795" s="175" t="s">
        <v>17261</v>
      </c>
      <c r="B2795" s="175" t="s">
        <v>21637</v>
      </c>
      <c r="C2795" s="175" t="s">
        <v>19797</v>
      </c>
      <c r="D2795" s="175" t="s">
        <v>14416</v>
      </c>
      <c r="E2795" s="175" t="s">
        <v>47</v>
      </c>
      <c r="F2795" s="175" t="s">
        <v>1508</v>
      </c>
      <c r="H2795" s="175" t="s">
        <v>15097</v>
      </c>
    </row>
    <row r="2796" spans="1:8" s="175" customFormat="1" x14ac:dyDescent="0.2">
      <c r="A2796" s="175" t="s">
        <v>17261</v>
      </c>
      <c r="B2796" s="175" t="s">
        <v>21638</v>
      </c>
      <c r="C2796" s="175" t="s">
        <v>21639</v>
      </c>
      <c r="D2796" s="175" t="s">
        <v>14416</v>
      </c>
      <c r="E2796" s="175" t="s">
        <v>47</v>
      </c>
      <c r="F2796" s="175" t="s">
        <v>2185</v>
      </c>
      <c r="H2796" s="175" t="s">
        <v>15099</v>
      </c>
    </row>
    <row r="2797" spans="1:8" s="175" customFormat="1" x14ac:dyDescent="0.2">
      <c r="A2797" s="175" t="s">
        <v>17261</v>
      </c>
      <c r="B2797" s="175" t="s">
        <v>21640</v>
      </c>
      <c r="C2797" s="175" t="s">
        <v>21641</v>
      </c>
      <c r="D2797" s="175" t="s">
        <v>14416</v>
      </c>
      <c r="E2797" s="175" t="s">
        <v>47</v>
      </c>
      <c r="F2797" s="175" t="s">
        <v>2187</v>
      </c>
      <c r="H2797" s="175" t="s">
        <v>15103</v>
      </c>
    </row>
    <row r="2798" spans="1:8" s="175" customFormat="1" x14ac:dyDescent="0.2">
      <c r="A2798" s="175" t="s">
        <v>17261</v>
      </c>
      <c r="B2798" s="175" t="s">
        <v>21642</v>
      </c>
      <c r="C2798" s="175" t="s">
        <v>21643</v>
      </c>
      <c r="D2798" s="175" t="s">
        <v>14416</v>
      </c>
      <c r="E2798" s="175" t="s">
        <v>47</v>
      </c>
      <c r="F2798" s="175" t="s">
        <v>2189</v>
      </c>
      <c r="H2798" s="175" t="s">
        <v>15107</v>
      </c>
    </row>
    <row r="2799" spans="1:8" s="175" customFormat="1" x14ac:dyDescent="0.2">
      <c r="A2799" s="175" t="s">
        <v>17261</v>
      </c>
      <c r="B2799" s="175" t="s">
        <v>21644</v>
      </c>
      <c r="C2799" s="175" t="s">
        <v>17531</v>
      </c>
      <c r="D2799" s="175" t="s">
        <v>14416</v>
      </c>
      <c r="E2799" s="175" t="s">
        <v>47</v>
      </c>
      <c r="F2799" s="175" t="s">
        <v>945</v>
      </c>
      <c r="H2799" s="175" t="s">
        <v>15111</v>
      </c>
    </row>
    <row r="2800" spans="1:8" s="175" customFormat="1" x14ac:dyDescent="0.2">
      <c r="A2800" s="175" t="s">
        <v>17261</v>
      </c>
      <c r="B2800" s="175" t="s">
        <v>21645</v>
      </c>
      <c r="C2800" s="175" t="s">
        <v>20911</v>
      </c>
      <c r="D2800" s="175" t="s">
        <v>14416</v>
      </c>
      <c r="E2800" s="175" t="s">
        <v>47</v>
      </c>
      <c r="F2800" s="175" t="s">
        <v>1493</v>
      </c>
      <c r="H2800" s="175" t="s">
        <v>15113</v>
      </c>
    </row>
    <row r="2801" spans="1:8" s="175" customFormat="1" x14ac:dyDescent="0.2">
      <c r="A2801" s="175" t="s">
        <v>17261</v>
      </c>
      <c r="B2801" s="175" t="s">
        <v>21646</v>
      </c>
      <c r="C2801" s="175" t="s">
        <v>21647</v>
      </c>
      <c r="D2801" s="175" t="s">
        <v>14416</v>
      </c>
      <c r="E2801" s="175" t="s">
        <v>47</v>
      </c>
      <c r="F2801" s="175" t="s">
        <v>2193</v>
      </c>
      <c r="H2801" s="175" t="s">
        <v>15117</v>
      </c>
    </row>
    <row r="2802" spans="1:8" s="175" customFormat="1" x14ac:dyDescent="0.2">
      <c r="A2802" s="175" t="s">
        <v>17261</v>
      </c>
      <c r="B2802" s="175" t="s">
        <v>21648</v>
      </c>
      <c r="C2802" s="175" t="s">
        <v>21649</v>
      </c>
      <c r="D2802" s="175" t="s">
        <v>14416</v>
      </c>
      <c r="E2802" s="175" t="s">
        <v>47</v>
      </c>
      <c r="F2802" s="175" t="s">
        <v>2195</v>
      </c>
      <c r="H2802" s="175" t="s">
        <v>15121</v>
      </c>
    </row>
    <row r="2803" spans="1:8" s="175" customFormat="1" x14ac:dyDescent="0.2">
      <c r="A2803" s="175" t="s">
        <v>17261</v>
      </c>
      <c r="B2803" s="175" t="s">
        <v>21650</v>
      </c>
      <c r="C2803" s="175" t="s">
        <v>21651</v>
      </c>
      <c r="D2803" s="175" t="s">
        <v>14416</v>
      </c>
      <c r="E2803" s="175" t="s">
        <v>47</v>
      </c>
      <c r="F2803" s="175" t="s">
        <v>2197</v>
      </c>
      <c r="H2803" s="175" t="s">
        <v>15123</v>
      </c>
    </row>
    <row r="2804" spans="1:8" s="175" customFormat="1" x14ac:dyDescent="0.2">
      <c r="A2804" s="175" t="s">
        <v>17261</v>
      </c>
      <c r="B2804" s="175" t="s">
        <v>21652</v>
      </c>
      <c r="C2804" s="175" t="s">
        <v>21653</v>
      </c>
      <c r="D2804" s="175" t="s">
        <v>14416</v>
      </c>
      <c r="E2804" s="175" t="s">
        <v>47</v>
      </c>
      <c r="F2804" s="175" t="s">
        <v>2199</v>
      </c>
      <c r="H2804" s="175" t="s">
        <v>15127</v>
      </c>
    </row>
    <row r="2805" spans="1:8" s="175" customFormat="1" x14ac:dyDescent="0.2">
      <c r="A2805" s="175" t="s">
        <v>17261</v>
      </c>
      <c r="B2805" s="175" t="s">
        <v>21654</v>
      </c>
      <c r="C2805" s="175" t="s">
        <v>21655</v>
      </c>
      <c r="D2805" s="175" t="s">
        <v>14416</v>
      </c>
      <c r="E2805" s="175" t="s">
        <v>47</v>
      </c>
      <c r="F2805" s="175" t="s">
        <v>2201</v>
      </c>
      <c r="H2805" s="175" t="s">
        <v>15131</v>
      </c>
    </row>
    <row r="2806" spans="1:8" s="175" customFormat="1" x14ac:dyDescent="0.2">
      <c r="A2806" s="175" t="s">
        <v>17261</v>
      </c>
      <c r="B2806" s="175" t="s">
        <v>21656</v>
      </c>
      <c r="C2806" s="175" t="s">
        <v>21657</v>
      </c>
      <c r="D2806" s="175" t="s">
        <v>14416</v>
      </c>
      <c r="E2806" s="175" t="s">
        <v>47</v>
      </c>
      <c r="F2806" s="175" t="s">
        <v>2203</v>
      </c>
      <c r="H2806" s="175" t="s">
        <v>15135</v>
      </c>
    </row>
    <row r="2807" spans="1:8" s="175" customFormat="1" x14ac:dyDescent="0.2">
      <c r="A2807" s="175" t="s">
        <v>17261</v>
      </c>
      <c r="B2807" s="175" t="s">
        <v>21658</v>
      </c>
      <c r="C2807" s="175" t="s">
        <v>21659</v>
      </c>
      <c r="D2807" s="175" t="s">
        <v>14416</v>
      </c>
      <c r="E2807" s="175" t="s">
        <v>47</v>
      </c>
      <c r="F2807" s="175" t="s">
        <v>2205</v>
      </c>
      <c r="H2807" s="175" t="s">
        <v>15139</v>
      </c>
    </row>
    <row r="2808" spans="1:8" s="175" customFormat="1" x14ac:dyDescent="0.2">
      <c r="A2808" s="175" t="s">
        <v>17261</v>
      </c>
      <c r="B2808" s="175" t="s">
        <v>21660</v>
      </c>
      <c r="C2808" s="175" t="s">
        <v>21661</v>
      </c>
      <c r="D2808" s="175" t="s">
        <v>14416</v>
      </c>
      <c r="E2808" s="175" t="s">
        <v>47</v>
      </c>
      <c r="F2808" s="175" t="s">
        <v>2207</v>
      </c>
      <c r="H2808" s="175" t="s">
        <v>15143</v>
      </c>
    </row>
    <row r="2809" spans="1:8" s="175" customFormat="1" x14ac:dyDescent="0.2">
      <c r="A2809" s="175" t="s">
        <v>17261</v>
      </c>
      <c r="B2809" s="175" t="s">
        <v>21662</v>
      </c>
      <c r="C2809" s="175" t="s">
        <v>21205</v>
      </c>
      <c r="D2809" s="175" t="s">
        <v>14416</v>
      </c>
      <c r="E2809" s="175" t="s">
        <v>47</v>
      </c>
      <c r="F2809" s="175" t="s">
        <v>1535</v>
      </c>
      <c r="H2809" s="175" t="s">
        <v>15147</v>
      </c>
    </row>
    <row r="2810" spans="1:8" s="175" customFormat="1" x14ac:dyDescent="0.2">
      <c r="A2810" s="175" t="s">
        <v>17261</v>
      </c>
      <c r="B2810" s="175" t="s">
        <v>21663</v>
      </c>
      <c r="C2810" s="175" t="s">
        <v>19086</v>
      </c>
      <c r="D2810" s="175" t="s">
        <v>14416</v>
      </c>
      <c r="E2810" s="175" t="s">
        <v>47</v>
      </c>
      <c r="F2810" s="175" t="s">
        <v>1812</v>
      </c>
      <c r="H2810" s="175" t="s">
        <v>15149</v>
      </c>
    </row>
    <row r="2811" spans="1:8" s="175" customFormat="1" x14ac:dyDescent="0.2">
      <c r="A2811" s="175" t="s">
        <v>17261</v>
      </c>
      <c r="B2811" s="175" t="s">
        <v>21664</v>
      </c>
      <c r="C2811" s="175" t="s">
        <v>21665</v>
      </c>
      <c r="D2811" s="175" t="s">
        <v>14416</v>
      </c>
      <c r="E2811" s="175" t="s">
        <v>47</v>
      </c>
      <c r="F2811" s="175" t="s">
        <v>2211</v>
      </c>
      <c r="H2811" s="175" t="s">
        <v>15151</v>
      </c>
    </row>
    <row r="2812" spans="1:8" s="175" customFormat="1" x14ac:dyDescent="0.2">
      <c r="A2812" s="175" t="s">
        <v>17261</v>
      </c>
      <c r="B2812" s="175" t="s">
        <v>21666</v>
      </c>
      <c r="C2812" s="175" t="s">
        <v>21667</v>
      </c>
      <c r="D2812" s="175" t="s">
        <v>14416</v>
      </c>
      <c r="E2812" s="175" t="s">
        <v>47</v>
      </c>
      <c r="F2812" s="175" t="s">
        <v>2213</v>
      </c>
      <c r="H2812" s="175" t="s">
        <v>15155</v>
      </c>
    </row>
    <row r="2813" spans="1:8" s="175" customFormat="1" x14ac:dyDescent="0.2">
      <c r="A2813" s="175" t="s">
        <v>17261</v>
      </c>
      <c r="B2813" s="175" t="s">
        <v>21668</v>
      </c>
      <c r="C2813" s="175" t="s">
        <v>21669</v>
      </c>
      <c r="D2813" s="175" t="s">
        <v>14416</v>
      </c>
      <c r="E2813" s="175" t="s">
        <v>47</v>
      </c>
      <c r="F2813" s="175" t="s">
        <v>1540</v>
      </c>
      <c r="H2813" s="175" t="s">
        <v>15159</v>
      </c>
    </row>
    <row r="2814" spans="1:8" s="175" customFormat="1" x14ac:dyDescent="0.2">
      <c r="A2814" s="175" t="s">
        <v>17261</v>
      </c>
      <c r="B2814" s="175" t="s">
        <v>21670</v>
      </c>
      <c r="C2814" s="175" t="s">
        <v>21671</v>
      </c>
      <c r="D2814" s="175" t="s">
        <v>14416</v>
      </c>
      <c r="E2814" s="175" t="s">
        <v>47</v>
      </c>
      <c r="F2814" s="175" t="s">
        <v>2216</v>
      </c>
      <c r="H2814" s="175" t="s">
        <v>15163</v>
      </c>
    </row>
    <row r="2815" spans="1:8" s="175" customFormat="1" x14ac:dyDescent="0.2">
      <c r="A2815" s="175" t="s">
        <v>17261</v>
      </c>
      <c r="B2815" s="175" t="s">
        <v>21672</v>
      </c>
      <c r="C2815" s="175" t="s">
        <v>21673</v>
      </c>
      <c r="D2815" s="175" t="s">
        <v>14416</v>
      </c>
      <c r="E2815" s="175" t="s">
        <v>47</v>
      </c>
      <c r="F2815" s="175" t="s">
        <v>2218</v>
      </c>
      <c r="H2815" s="175" t="s">
        <v>15167</v>
      </c>
    </row>
    <row r="2816" spans="1:8" s="175" customFormat="1" x14ac:dyDescent="0.2">
      <c r="A2816" s="175" t="s">
        <v>17261</v>
      </c>
      <c r="B2816" s="175" t="s">
        <v>21674</v>
      </c>
      <c r="C2816" s="175" t="s">
        <v>21675</v>
      </c>
      <c r="D2816" s="175" t="s">
        <v>14416</v>
      </c>
      <c r="E2816" s="175" t="s">
        <v>47</v>
      </c>
      <c r="F2816" s="175" t="s">
        <v>2220</v>
      </c>
      <c r="H2816" s="175" t="s">
        <v>15171</v>
      </c>
    </row>
    <row r="2817" spans="1:8" s="175" customFormat="1" x14ac:dyDescent="0.2">
      <c r="A2817" s="175" t="s">
        <v>17261</v>
      </c>
      <c r="B2817" s="175" t="s">
        <v>21676</v>
      </c>
      <c r="C2817" s="175" t="s">
        <v>21677</v>
      </c>
      <c r="D2817" s="175" t="s">
        <v>14416</v>
      </c>
      <c r="E2817" s="175" t="s">
        <v>47</v>
      </c>
      <c r="F2817" s="175" t="s">
        <v>2222</v>
      </c>
      <c r="H2817" s="175" t="s">
        <v>15173</v>
      </c>
    </row>
    <row r="2818" spans="1:8" s="175" customFormat="1" x14ac:dyDescent="0.2">
      <c r="A2818" s="175" t="s">
        <v>17261</v>
      </c>
      <c r="B2818" s="175" t="s">
        <v>21678</v>
      </c>
      <c r="C2818" s="175" t="s">
        <v>21679</v>
      </c>
      <c r="D2818" s="175" t="s">
        <v>14416</v>
      </c>
      <c r="E2818" s="175" t="s">
        <v>47</v>
      </c>
      <c r="F2818" s="175" t="s">
        <v>2224</v>
      </c>
      <c r="H2818" s="175" t="s">
        <v>15177</v>
      </c>
    </row>
    <row r="2819" spans="1:8" s="175" customFormat="1" x14ac:dyDescent="0.2">
      <c r="A2819" s="175" t="s">
        <v>17261</v>
      </c>
      <c r="B2819" s="175" t="s">
        <v>21680</v>
      </c>
      <c r="C2819" s="175" t="s">
        <v>21681</v>
      </c>
      <c r="D2819" s="175" t="s">
        <v>14416</v>
      </c>
      <c r="E2819" s="175" t="s">
        <v>47</v>
      </c>
      <c r="F2819" s="175" t="s">
        <v>2226</v>
      </c>
      <c r="H2819" s="175" t="s">
        <v>15181</v>
      </c>
    </row>
    <row r="2820" spans="1:8" s="175" customFormat="1" x14ac:dyDescent="0.2">
      <c r="A2820" s="175" t="s">
        <v>17261</v>
      </c>
      <c r="B2820" s="175" t="s">
        <v>21682</v>
      </c>
      <c r="C2820" s="175" t="s">
        <v>21683</v>
      </c>
      <c r="D2820" s="175" t="s">
        <v>14416</v>
      </c>
      <c r="E2820" s="175" t="s">
        <v>47</v>
      </c>
      <c r="F2820" s="175" t="s">
        <v>2228</v>
      </c>
      <c r="H2820" s="175" t="s">
        <v>15185</v>
      </c>
    </row>
    <row r="2821" spans="1:8" s="175" customFormat="1" x14ac:dyDescent="0.2">
      <c r="A2821" s="175" t="s">
        <v>17261</v>
      </c>
      <c r="B2821" s="175" t="s">
        <v>21684</v>
      </c>
      <c r="C2821" s="175" t="s">
        <v>21685</v>
      </c>
      <c r="D2821" s="175" t="s">
        <v>14416</v>
      </c>
      <c r="E2821" s="175" t="s">
        <v>47</v>
      </c>
      <c r="F2821" s="175" t="s">
        <v>2230</v>
      </c>
      <c r="H2821" s="175" t="s">
        <v>15189</v>
      </c>
    </row>
    <row r="2822" spans="1:8" s="175" customFormat="1" x14ac:dyDescent="0.2">
      <c r="A2822" s="175" t="s">
        <v>17261</v>
      </c>
      <c r="B2822" s="175" t="s">
        <v>21686</v>
      </c>
      <c r="C2822" s="175" t="s">
        <v>17421</v>
      </c>
      <c r="D2822" s="175" t="s">
        <v>14416</v>
      </c>
      <c r="E2822" s="175" t="s">
        <v>47</v>
      </c>
      <c r="F2822" s="175" t="s">
        <v>1584</v>
      </c>
      <c r="H2822" s="175" t="s">
        <v>15193</v>
      </c>
    </row>
    <row r="2823" spans="1:8" s="175" customFormat="1" x14ac:dyDescent="0.2">
      <c r="A2823" s="175" t="s">
        <v>17261</v>
      </c>
      <c r="B2823" s="175" t="s">
        <v>21687</v>
      </c>
      <c r="C2823" s="175" t="s">
        <v>18911</v>
      </c>
      <c r="D2823" s="175" t="s">
        <v>14416</v>
      </c>
      <c r="E2823" s="175" t="s">
        <v>47</v>
      </c>
      <c r="F2823" s="175" t="s">
        <v>970</v>
      </c>
      <c r="H2823" s="175" t="s">
        <v>15197</v>
      </c>
    </row>
    <row r="2824" spans="1:8" s="175" customFormat="1" x14ac:dyDescent="0.2">
      <c r="A2824" s="175" t="s">
        <v>17261</v>
      </c>
      <c r="B2824" s="175" t="s">
        <v>21688</v>
      </c>
      <c r="C2824" s="175" t="s">
        <v>18913</v>
      </c>
      <c r="D2824" s="175" t="s">
        <v>14416</v>
      </c>
      <c r="E2824" s="175" t="s">
        <v>47</v>
      </c>
      <c r="F2824" s="175" t="s">
        <v>1686</v>
      </c>
      <c r="H2824" s="175" t="s">
        <v>15201</v>
      </c>
    </row>
    <row r="2825" spans="1:8" s="175" customFormat="1" x14ac:dyDescent="0.2">
      <c r="A2825" s="175" t="s">
        <v>17261</v>
      </c>
      <c r="B2825" s="175" t="s">
        <v>21689</v>
      </c>
      <c r="C2825" s="175" t="s">
        <v>21690</v>
      </c>
      <c r="D2825" s="175" t="s">
        <v>14416</v>
      </c>
      <c r="E2825" s="175" t="s">
        <v>47</v>
      </c>
      <c r="F2825" s="175" t="s">
        <v>2235</v>
      </c>
      <c r="H2825" s="175" t="s">
        <v>15205</v>
      </c>
    </row>
    <row r="2826" spans="1:8" s="175" customFormat="1" x14ac:dyDescent="0.2">
      <c r="A2826" s="175" t="s">
        <v>17261</v>
      </c>
      <c r="B2826" s="175" t="s">
        <v>21691</v>
      </c>
      <c r="C2826" s="175" t="s">
        <v>21692</v>
      </c>
      <c r="D2826" s="175" t="s">
        <v>14416</v>
      </c>
      <c r="E2826" s="175" t="s">
        <v>47</v>
      </c>
      <c r="F2826" s="175" t="s">
        <v>2237</v>
      </c>
      <c r="H2826" s="175" t="s">
        <v>15209</v>
      </c>
    </row>
    <row r="2827" spans="1:8" s="175" customFormat="1" x14ac:dyDescent="0.2">
      <c r="A2827" s="175" t="s">
        <v>17261</v>
      </c>
      <c r="B2827" s="175" t="s">
        <v>21693</v>
      </c>
      <c r="C2827" s="175" t="s">
        <v>18192</v>
      </c>
      <c r="D2827" s="175" t="s">
        <v>14416</v>
      </c>
      <c r="E2827" s="175" t="s">
        <v>47</v>
      </c>
      <c r="F2827" s="175" t="s">
        <v>1743</v>
      </c>
      <c r="H2827" s="175" t="s">
        <v>15213</v>
      </c>
    </row>
    <row r="2828" spans="1:8" s="175" customFormat="1" x14ac:dyDescent="0.2">
      <c r="A2828" s="175" t="s">
        <v>17261</v>
      </c>
      <c r="B2828" s="175" t="s">
        <v>21694</v>
      </c>
      <c r="C2828" s="175" t="s">
        <v>21695</v>
      </c>
      <c r="D2828" s="175" t="s">
        <v>14416</v>
      </c>
      <c r="E2828" s="175" t="s">
        <v>47</v>
      </c>
      <c r="F2828" s="175" t="s">
        <v>2240</v>
      </c>
      <c r="H2828" s="175" t="s">
        <v>15217</v>
      </c>
    </row>
    <row r="2829" spans="1:8" s="175" customFormat="1" x14ac:dyDescent="0.2">
      <c r="A2829" s="175" t="s">
        <v>17261</v>
      </c>
      <c r="B2829" s="175" t="s">
        <v>21696</v>
      </c>
      <c r="C2829" s="175" t="s">
        <v>21697</v>
      </c>
      <c r="D2829" s="175" t="s">
        <v>14416</v>
      </c>
      <c r="E2829" s="175" t="s">
        <v>47</v>
      </c>
      <c r="F2829" s="175" t="s">
        <v>2242</v>
      </c>
      <c r="H2829" s="175" t="s">
        <v>15221</v>
      </c>
    </row>
    <row r="2830" spans="1:8" s="175" customFormat="1" x14ac:dyDescent="0.2">
      <c r="A2830" s="175" t="s">
        <v>17261</v>
      </c>
      <c r="B2830" s="175" t="s">
        <v>21698</v>
      </c>
      <c r="C2830" s="175" t="s">
        <v>21699</v>
      </c>
      <c r="D2830" s="175" t="s">
        <v>14416</v>
      </c>
      <c r="E2830" s="175" t="s">
        <v>47</v>
      </c>
      <c r="F2830" s="175" t="s">
        <v>2244</v>
      </c>
      <c r="H2830" s="175" t="s">
        <v>15225</v>
      </c>
    </row>
    <row r="2831" spans="1:8" s="175" customFormat="1" x14ac:dyDescent="0.2">
      <c r="A2831" s="175" t="s">
        <v>17261</v>
      </c>
      <c r="B2831" s="175" t="s">
        <v>21700</v>
      </c>
      <c r="C2831" s="175" t="s">
        <v>21701</v>
      </c>
      <c r="D2831" s="175" t="s">
        <v>14416</v>
      </c>
      <c r="E2831" s="175" t="s">
        <v>47</v>
      </c>
      <c r="F2831" s="175" t="s">
        <v>2246</v>
      </c>
      <c r="H2831" s="175" t="s">
        <v>15229</v>
      </c>
    </row>
    <row r="2832" spans="1:8" s="175" customFormat="1" x14ac:dyDescent="0.2">
      <c r="A2832" s="175" t="s">
        <v>17261</v>
      </c>
      <c r="B2832" s="175" t="s">
        <v>21702</v>
      </c>
      <c r="C2832" s="175" t="s">
        <v>21703</v>
      </c>
      <c r="D2832" s="175" t="s">
        <v>14416</v>
      </c>
      <c r="E2832" s="175" t="s">
        <v>47</v>
      </c>
      <c r="F2832" s="175" t="s">
        <v>2248</v>
      </c>
      <c r="H2832" s="175" t="s">
        <v>15231</v>
      </c>
    </row>
    <row r="2833" spans="1:8" s="175" customFormat="1" x14ac:dyDescent="0.2">
      <c r="A2833" s="175" t="s">
        <v>17261</v>
      </c>
      <c r="B2833" s="175" t="s">
        <v>21704</v>
      </c>
      <c r="C2833" s="175" t="s">
        <v>17973</v>
      </c>
      <c r="D2833" s="175" t="s">
        <v>14416</v>
      </c>
      <c r="E2833" s="175" t="s">
        <v>47</v>
      </c>
      <c r="F2833" s="175" t="s">
        <v>1359</v>
      </c>
      <c r="H2833" s="175" t="s">
        <v>15233</v>
      </c>
    </row>
    <row r="2834" spans="1:8" s="175" customFormat="1" x14ac:dyDescent="0.2">
      <c r="A2834" s="175" t="s">
        <v>17261</v>
      </c>
      <c r="B2834" s="175" t="s">
        <v>21705</v>
      </c>
      <c r="C2834" s="175" t="s">
        <v>18206</v>
      </c>
      <c r="D2834" s="175" t="s">
        <v>14416</v>
      </c>
      <c r="E2834" s="175" t="s">
        <v>47</v>
      </c>
      <c r="F2834" s="175" t="s">
        <v>2100</v>
      </c>
      <c r="H2834" s="175" t="s">
        <v>15237</v>
      </c>
    </row>
    <row r="2835" spans="1:8" s="175" customFormat="1" x14ac:dyDescent="0.2">
      <c r="A2835" s="175" t="s">
        <v>17261</v>
      </c>
      <c r="B2835" s="175" t="s">
        <v>21706</v>
      </c>
      <c r="C2835" s="175" t="s">
        <v>21707</v>
      </c>
      <c r="D2835" s="175" t="s">
        <v>14416</v>
      </c>
      <c r="E2835" s="175" t="s">
        <v>47</v>
      </c>
      <c r="F2835" s="175" t="s">
        <v>2252</v>
      </c>
      <c r="H2835" s="175" t="s">
        <v>15241</v>
      </c>
    </row>
    <row r="2836" spans="1:8" s="175" customFormat="1" x14ac:dyDescent="0.2">
      <c r="A2836" s="175" t="s">
        <v>17261</v>
      </c>
      <c r="B2836" s="175" t="s">
        <v>21708</v>
      </c>
      <c r="C2836" s="175" t="s">
        <v>21709</v>
      </c>
      <c r="D2836" s="175" t="s">
        <v>14416</v>
      </c>
      <c r="E2836" s="175" t="s">
        <v>47</v>
      </c>
      <c r="F2836" s="175" t="s">
        <v>2254</v>
      </c>
      <c r="H2836" s="175" t="s">
        <v>15245</v>
      </c>
    </row>
    <row r="2837" spans="1:8" s="175" customFormat="1" x14ac:dyDescent="0.2">
      <c r="A2837" s="175" t="s">
        <v>17261</v>
      </c>
      <c r="B2837" s="175" t="s">
        <v>21710</v>
      </c>
      <c r="C2837" s="175" t="s">
        <v>21711</v>
      </c>
      <c r="D2837" s="175" t="s">
        <v>14416</v>
      </c>
      <c r="E2837" s="175" t="s">
        <v>47</v>
      </c>
      <c r="F2837" s="175" t="s">
        <v>2256</v>
      </c>
      <c r="H2837" s="175" t="s">
        <v>15249</v>
      </c>
    </row>
    <row r="2838" spans="1:8" s="175" customFormat="1" x14ac:dyDescent="0.2">
      <c r="A2838" s="175" t="s">
        <v>17261</v>
      </c>
      <c r="B2838" s="175" t="s">
        <v>21712</v>
      </c>
      <c r="C2838" s="175" t="s">
        <v>21713</v>
      </c>
      <c r="D2838" s="175" t="s">
        <v>14416</v>
      </c>
      <c r="E2838" s="175" t="s">
        <v>47</v>
      </c>
      <c r="F2838" s="175" t="s">
        <v>2258</v>
      </c>
      <c r="H2838" s="175" t="s">
        <v>15251</v>
      </c>
    </row>
    <row r="2839" spans="1:8" s="175" customFormat="1" x14ac:dyDescent="0.2">
      <c r="A2839" s="175" t="s">
        <v>17261</v>
      </c>
      <c r="B2839" s="175" t="s">
        <v>21714</v>
      </c>
      <c r="C2839" s="175" t="s">
        <v>21715</v>
      </c>
      <c r="D2839" s="175" t="s">
        <v>14416</v>
      </c>
      <c r="E2839" s="175" t="s">
        <v>47</v>
      </c>
      <c r="F2839" s="175" t="s">
        <v>2260</v>
      </c>
      <c r="H2839" s="175" t="s">
        <v>15253</v>
      </c>
    </row>
    <row r="2840" spans="1:8" s="175" customFormat="1" x14ac:dyDescent="0.2">
      <c r="A2840" s="175" t="s">
        <v>17261</v>
      </c>
      <c r="B2840" s="175" t="s">
        <v>21716</v>
      </c>
      <c r="C2840" s="175" t="s">
        <v>17709</v>
      </c>
      <c r="D2840" s="175" t="s">
        <v>14416</v>
      </c>
      <c r="E2840" s="175" t="s">
        <v>47</v>
      </c>
      <c r="F2840" s="175" t="s">
        <v>1482</v>
      </c>
      <c r="H2840" s="175" t="s">
        <v>15257</v>
      </c>
    </row>
    <row r="2841" spans="1:8" s="175" customFormat="1" x14ac:dyDescent="0.2">
      <c r="A2841" s="175" t="s">
        <v>17261</v>
      </c>
      <c r="B2841" s="175" t="s">
        <v>21717</v>
      </c>
      <c r="C2841" s="175" t="s">
        <v>21718</v>
      </c>
      <c r="D2841" s="175" t="s">
        <v>14416</v>
      </c>
      <c r="E2841" s="175" t="s">
        <v>47</v>
      </c>
      <c r="F2841" s="175" t="s">
        <v>1399</v>
      </c>
      <c r="H2841" s="175" t="s">
        <v>15261</v>
      </c>
    </row>
    <row r="2842" spans="1:8" s="175" customFormat="1" x14ac:dyDescent="0.2">
      <c r="A2842" s="175" t="s">
        <v>17261</v>
      </c>
      <c r="B2842" s="175" t="s">
        <v>21719</v>
      </c>
      <c r="C2842" s="175" t="s">
        <v>21720</v>
      </c>
      <c r="D2842" s="175" t="s">
        <v>14416</v>
      </c>
      <c r="E2842" s="175" t="s">
        <v>47</v>
      </c>
      <c r="F2842" s="175" t="s">
        <v>1418</v>
      </c>
      <c r="H2842" s="175" t="s">
        <v>15263</v>
      </c>
    </row>
    <row r="2843" spans="1:8" s="175" customFormat="1" x14ac:dyDescent="0.2">
      <c r="A2843" s="175" t="s">
        <v>17261</v>
      </c>
      <c r="B2843" s="175" t="s">
        <v>21721</v>
      </c>
      <c r="C2843" s="175" t="s">
        <v>21722</v>
      </c>
      <c r="D2843" s="175" t="s">
        <v>14416</v>
      </c>
      <c r="E2843" s="175" t="s">
        <v>47</v>
      </c>
      <c r="F2843" s="175" t="s">
        <v>2265</v>
      </c>
      <c r="H2843" s="175" t="s">
        <v>15267</v>
      </c>
    </row>
    <row r="2844" spans="1:8" s="175" customFormat="1" x14ac:dyDescent="0.2">
      <c r="A2844" s="175" t="s">
        <v>17261</v>
      </c>
      <c r="B2844" s="175" t="s">
        <v>21723</v>
      </c>
      <c r="C2844" s="175" t="s">
        <v>21724</v>
      </c>
      <c r="D2844" s="175" t="s">
        <v>14416</v>
      </c>
      <c r="E2844" s="175" t="s">
        <v>47</v>
      </c>
      <c r="F2844" s="175" t="s">
        <v>2267</v>
      </c>
      <c r="H2844" s="175" t="s">
        <v>15271</v>
      </c>
    </row>
    <row r="2845" spans="1:8" s="175" customFormat="1" x14ac:dyDescent="0.2">
      <c r="A2845" s="175" t="s">
        <v>17261</v>
      </c>
      <c r="B2845" s="175" t="s">
        <v>21725</v>
      </c>
      <c r="C2845" s="175" t="s">
        <v>21726</v>
      </c>
      <c r="D2845" s="175" t="s">
        <v>14416</v>
      </c>
      <c r="E2845" s="175" t="s">
        <v>47</v>
      </c>
      <c r="F2845" s="175" t="s">
        <v>2269</v>
      </c>
      <c r="H2845" s="175" t="s">
        <v>15275</v>
      </c>
    </row>
    <row r="2846" spans="1:8" s="175" customFormat="1" x14ac:dyDescent="0.2">
      <c r="A2846" s="175" t="s">
        <v>17261</v>
      </c>
      <c r="B2846" s="175" t="s">
        <v>21727</v>
      </c>
      <c r="C2846" s="175" t="s">
        <v>21728</v>
      </c>
      <c r="D2846" s="175" t="s">
        <v>14416</v>
      </c>
      <c r="E2846" s="175" t="s">
        <v>47</v>
      </c>
      <c r="F2846" s="175" t="s">
        <v>2271</v>
      </c>
      <c r="H2846" s="175" t="s">
        <v>15279</v>
      </c>
    </row>
    <row r="2847" spans="1:8" s="175" customFormat="1" x14ac:dyDescent="0.2">
      <c r="A2847" s="175" t="s">
        <v>17261</v>
      </c>
      <c r="B2847" s="175" t="s">
        <v>21729</v>
      </c>
      <c r="C2847" s="175" t="s">
        <v>21730</v>
      </c>
      <c r="D2847" s="175" t="s">
        <v>14416</v>
      </c>
      <c r="E2847" s="175" t="s">
        <v>47</v>
      </c>
      <c r="F2847" s="175" t="s">
        <v>2273</v>
      </c>
      <c r="H2847" s="175" t="s">
        <v>15281</v>
      </c>
    </row>
    <row r="2848" spans="1:8" s="175" customFormat="1" x14ac:dyDescent="0.2">
      <c r="A2848" s="175" t="s">
        <v>17261</v>
      </c>
      <c r="B2848" s="175" t="s">
        <v>21731</v>
      </c>
      <c r="C2848" s="175" t="s">
        <v>17431</v>
      </c>
      <c r="D2848" s="175" t="s">
        <v>14416</v>
      </c>
      <c r="E2848" s="175" t="s">
        <v>47</v>
      </c>
      <c r="F2848" s="175" t="s">
        <v>1663</v>
      </c>
      <c r="H2848" s="175" t="s">
        <v>15285</v>
      </c>
    </row>
    <row r="2849" spans="1:8" s="175" customFormat="1" x14ac:dyDescent="0.2">
      <c r="A2849" s="175" t="s">
        <v>17261</v>
      </c>
      <c r="B2849" s="175" t="s">
        <v>21732</v>
      </c>
      <c r="C2849" s="175" t="s">
        <v>21733</v>
      </c>
      <c r="D2849" s="175" t="s">
        <v>14416</v>
      </c>
      <c r="E2849" s="175" t="s">
        <v>47</v>
      </c>
      <c r="F2849" s="175" t="s">
        <v>2276</v>
      </c>
      <c r="H2849" s="175" t="s">
        <v>15287</v>
      </c>
    </row>
    <row r="2850" spans="1:8" s="175" customFormat="1" x14ac:dyDescent="0.2">
      <c r="A2850" s="175" t="s">
        <v>17261</v>
      </c>
      <c r="B2850" s="175" t="s">
        <v>21734</v>
      </c>
      <c r="C2850" s="175" t="s">
        <v>20178</v>
      </c>
      <c r="D2850" s="175" t="s">
        <v>14416</v>
      </c>
      <c r="E2850" s="175" t="s">
        <v>47</v>
      </c>
      <c r="F2850" s="175" t="s">
        <v>1452</v>
      </c>
      <c r="H2850" s="175" t="s">
        <v>15291</v>
      </c>
    </row>
    <row r="2851" spans="1:8" s="175" customFormat="1" x14ac:dyDescent="0.2">
      <c r="A2851" s="175" t="s">
        <v>17261</v>
      </c>
      <c r="B2851" s="175" t="s">
        <v>21735</v>
      </c>
      <c r="C2851" s="175" t="s">
        <v>52</v>
      </c>
      <c r="D2851" s="175" t="s">
        <v>14416</v>
      </c>
      <c r="E2851" s="175" t="s">
        <v>47</v>
      </c>
      <c r="F2851" s="175" t="s">
        <v>271</v>
      </c>
      <c r="H2851" s="175" t="s">
        <v>15295</v>
      </c>
    </row>
    <row r="2852" spans="1:8" s="175" customFormat="1" x14ac:dyDescent="0.2">
      <c r="A2852" s="175" t="s">
        <v>17261</v>
      </c>
      <c r="B2852" s="175" t="s">
        <v>21736</v>
      </c>
      <c r="C2852" s="175" t="s">
        <v>21737</v>
      </c>
      <c r="D2852" s="175" t="s">
        <v>14416</v>
      </c>
      <c r="E2852" s="175" t="s">
        <v>47</v>
      </c>
      <c r="F2852" s="175" t="s">
        <v>2280</v>
      </c>
      <c r="H2852" s="175" t="s">
        <v>15299</v>
      </c>
    </row>
    <row r="2853" spans="1:8" s="175" customFormat="1" x14ac:dyDescent="0.2">
      <c r="A2853" s="175" t="s">
        <v>17261</v>
      </c>
      <c r="B2853" s="175" t="s">
        <v>21738</v>
      </c>
      <c r="C2853" s="175" t="s">
        <v>21739</v>
      </c>
      <c r="D2853" s="175" t="s">
        <v>14416</v>
      </c>
      <c r="E2853" s="175" t="s">
        <v>47</v>
      </c>
      <c r="F2853" s="175" t="s">
        <v>2282</v>
      </c>
      <c r="H2853" s="175" t="s">
        <v>15303</v>
      </c>
    </row>
    <row r="2854" spans="1:8" s="175" customFormat="1" x14ac:dyDescent="0.2">
      <c r="A2854" s="175" t="s">
        <v>17261</v>
      </c>
      <c r="B2854" s="175" t="s">
        <v>21740</v>
      </c>
      <c r="C2854" s="175" t="s">
        <v>18238</v>
      </c>
      <c r="D2854" s="175" t="s">
        <v>14416</v>
      </c>
      <c r="E2854" s="175" t="s">
        <v>47</v>
      </c>
      <c r="F2854" s="175" t="s">
        <v>1131</v>
      </c>
      <c r="H2854" s="175" t="s">
        <v>15307</v>
      </c>
    </row>
    <row r="2855" spans="1:8" s="175" customFormat="1" x14ac:dyDescent="0.2">
      <c r="A2855" s="175" t="s">
        <v>17261</v>
      </c>
      <c r="B2855" s="175" t="s">
        <v>21741</v>
      </c>
      <c r="C2855" s="175" t="s">
        <v>18931</v>
      </c>
      <c r="D2855" s="175" t="s">
        <v>14416</v>
      </c>
      <c r="E2855" s="175" t="s">
        <v>47</v>
      </c>
      <c r="F2855" s="175" t="s">
        <v>1998</v>
      </c>
      <c r="H2855" s="175" t="s">
        <v>15309</v>
      </c>
    </row>
    <row r="2856" spans="1:8" s="175" customFormat="1" x14ac:dyDescent="0.2">
      <c r="A2856" s="175" t="s">
        <v>17261</v>
      </c>
      <c r="B2856" s="175" t="s">
        <v>21742</v>
      </c>
      <c r="C2856" s="175" t="s">
        <v>21743</v>
      </c>
      <c r="D2856" s="175" t="s">
        <v>14416</v>
      </c>
      <c r="E2856" s="175" t="s">
        <v>47</v>
      </c>
      <c r="F2856" s="175" t="s">
        <v>2286</v>
      </c>
      <c r="H2856" s="175" t="s">
        <v>15313</v>
      </c>
    </row>
    <row r="2857" spans="1:8" s="175" customFormat="1" x14ac:dyDescent="0.2">
      <c r="A2857" s="175" t="s">
        <v>17261</v>
      </c>
      <c r="B2857" s="175" t="s">
        <v>21744</v>
      </c>
      <c r="C2857" s="175" t="s">
        <v>21745</v>
      </c>
      <c r="D2857" s="175" t="s">
        <v>14416</v>
      </c>
      <c r="E2857" s="175" t="s">
        <v>47</v>
      </c>
      <c r="F2857" s="175" t="s">
        <v>2288</v>
      </c>
      <c r="H2857" s="175" t="s">
        <v>15317</v>
      </c>
    </row>
    <row r="2858" spans="1:8" s="175" customFormat="1" x14ac:dyDescent="0.2">
      <c r="A2858" s="175" t="s">
        <v>17261</v>
      </c>
      <c r="B2858" s="175" t="s">
        <v>21746</v>
      </c>
      <c r="C2858" s="175" t="s">
        <v>18632</v>
      </c>
      <c r="D2858" s="175" t="s">
        <v>14416</v>
      </c>
      <c r="E2858" s="175" t="s">
        <v>47</v>
      </c>
      <c r="F2858" s="175" t="s">
        <v>1963</v>
      </c>
      <c r="H2858" s="175" t="s">
        <v>15319</v>
      </c>
    </row>
    <row r="2859" spans="1:8" s="175" customFormat="1" x14ac:dyDescent="0.2">
      <c r="A2859" s="175" t="s">
        <v>17261</v>
      </c>
      <c r="B2859" s="175" t="s">
        <v>21747</v>
      </c>
      <c r="C2859" s="175" t="s">
        <v>18933</v>
      </c>
      <c r="D2859" s="175" t="s">
        <v>14416</v>
      </c>
      <c r="E2859" s="175" t="s">
        <v>47</v>
      </c>
      <c r="F2859" s="175" t="s">
        <v>1969</v>
      </c>
      <c r="H2859" s="175" t="s">
        <v>15321</v>
      </c>
    </row>
    <row r="2860" spans="1:8" s="175" customFormat="1" x14ac:dyDescent="0.2">
      <c r="A2860" s="175" t="s">
        <v>17261</v>
      </c>
      <c r="B2860" s="175" t="s">
        <v>21748</v>
      </c>
      <c r="C2860" s="175" t="s">
        <v>21749</v>
      </c>
      <c r="D2860" s="175" t="s">
        <v>14416</v>
      </c>
      <c r="E2860" s="175" t="s">
        <v>47</v>
      </c>
      <c r="F2860" s="175" t="s">
        <v>2292</v>
      </c>
      <c r="H2860" s="175" t="s">
        <v>15325</v>
      </c>
    </row>
    <row r="2861" spans="1:8" s="175" customFormat="1" x14ac:dyDescent="0.2">
      <c r="A2861" s="175" t="s">
        <v>17261</v>
      </c>
      <c r="B2861" s="175" t="s">
        <v>21750</v>
      </c>
      <c r="C2861" s="175" t="s">
        <v>21751</v>
      </c>
      <c r="D2861" s="175" t="s">
        <v>14416</v>
      </c>
      <c r="E2861" s="175" t="s">
        <v>47</v>
      </c>
      <c r="F2861" s="175" t="s">
        <v>1959</v>
      </c>
      <c r="H2861" s="175" t="s">
        <v>15329</v>
      </c>
    </row>
    <row r="2862" spans="1:8" s="175" customFormat="1" x14ac:dyDescent="0.2">
      <c r="A2862" s="175" t="s">
        <v>17261</v>
      </c>
      <c r="B2862" s="175" t="s">
        <v>21752</v>
      </c>
      <c r="C2862" s="175" t="s">
        <v>20659</v>
      </c>
      <c r="D2862" s="175" t="s">
        <v>14416</v>
      </c>
      <c r="E2862" s="175" t="s">
        <v>47</v>
      </c>
      <c r="F2862" s="175" t="s">
        <v>1518</v>
      </c>
      <c r="H2862" s="175" t="s">
        <v>15333</v>
      </c>
    </row>
    <row r="2863" spans="1:8" s="175" customFormat="1" x14ac:dyDescent="0.2">
      <c r="A2863" s="175" t="s">
        <v>17261</v>
      </c>
      <c r="B2863" s="175" t="s">
        <v>21753</v>
      </c>
      <c r="C2863" s="175" t="s">
        <v>21754</v>
      </c>
      <c r="D2863" s="175" t="s">
        <v>14416</v>
      </c>
      <c r="E2863" s="175" t="s">
        <v>47</v>
      </c>
      <c r="F2863" s="175" t="s">
        <v>2296</v>
      </c>
      <c r="H2863" s="175" t="s">
        <v>15337</v>
      </c>
    </row>
    <row r="2864" spans="1:8" s="175" customFormat="1" x14ac:dyDescent="0.2">
      <c r="A2864" s="175" t="s">
        <v>17261</v>
      </c>
      <c r="B2864" s="175" t="s">
        <v>21755</v>
      </c>
      <c r="C2864" s="175" t="s">
        <v>21756</v>
      </c>
      <c r="D2864" s="175" t="s">
        <v>14416</v>
      </c>
      <c r="E2864" s="175" t="s">
        <v>47</v>
      </c>
      <c r="F2864" s="175" t="s">
        <v>2298</v>
      </c>
      <c r="H2864" s="175" t="s">
        <v>15341</v>
      </c>
    </row>
    <row r="2865" spans="1:8" s="175" customFormat="1" x14ac:dyDescent="0.2">
      <c r="A2865" s="175" t="s">
        <v>17261</v>
      </c>
      <c r="B2865" s="175" t="s">
        <v>21757</v>
      </c>
      <c r="C2865" s="175" t="s">
        <v>21758</v>
      </c>
      <c r="D2865" s="175" t="s">
        <v>14416</v>
      </c>
      <c r="E2865" s="175" t="s">
        <v>47</v>
      </c>
      <c r="F2865" s="175" t="s">
        <v>2300</v>
      </c>
      <c r="H2865" s="175" t="s">
        <v>15345</v>
      </c>
    </row>
    <row r="2866" spans="1:8" s="175" customFormat="1" x14ac:dyDescent="0.2">
      <c r="A2866" s="175" t="s">
        <v>17261</v>
      </c>
      <c r="B2866" s="175" t="s">
        <v>21759</v>
      </c>
      <c r="C2866" s="175" t="s">
        <v>21760</v>
      </c>
      <c r="D2866" s="175" t="s">
        <v>14416</v>
      </c>
      <c r="E2866" s="175" t="s">
        <v>47</v>
      </c>
      <c r="F2866" s="175" t="s">
        <v>2302</v>
      </c>
      <c r="H2866" s="175" t="s">
        <v>15349</v>
      </c>
    </row>
    <row r="2867" spans="1:8" s="175" customFormat="1" x14ac:dyDescent="0.2">
      <c r="A2867" s="175" t="s">
        <v>17261</v>
      </c>
      <c r="B2867" s="175" t="s">
        <v>21761</v>
      </c>
      <c r="C2867" s="175" t="s">
        <v>20668</v>
      </c>
      <c r="D2867" s="175" t="s">
        <v>15354</v>
      </c>
      <c r="E2867" s="175" t="s">
        <v>48</v>
      </c>
      <c r="F2867" s="175" t="s">
        <v>93</v>
      </c>
      <c r="H2867" s="175" t="s">
        <v>15355</v>
      </c>
    </row>
    <row r="2868" spans="1:8" s="175" customFormat="1" x14ac:dyDescent="0.2">
      <c r="A2868" s="175" t="s">
        <v>17261</v>
      </c>
      <c r="B2868" s="175" t="s">
        <v>21762</v>
      </c>
      <c r="C2868" s="175" t="s">
        <v>21763</v>
      </c>
      <c r="D2868" s="175" t="s">
        <v>15354</v>
      </c>
      <c r="E2868" s="175" t="s">
        <v>48</v>
      </c>
      <c r="F2868" s="175" t="s">
        <v>136</v>
      </c>
      <c r="H2868" s="175" t="s">
        <v>15359</v>
      </c>
    </row>
    <row r="2869" spans="1:8" s="175" customFormat="1" x14ac:dyDescent="0.2">
      <c r="A2869" s="175" t="s">
        <v>17261</v>
      </c>
      <c r="B2869" s="175" t="s">
        <v>21764</v>
      </c>
      <c r="C2869" s="175" t="s">
        <v>21765</v>
      </c>
      <c r="D2869" s="175" t="s">
        <v>15354</v>
      </c>
      <c r="E2869" s="175" t="s">
        <v>48</v>
      </c>
      <c r="F2869" s="175" t="s">
        <v>185</v>
      </c>
      <c r="H2869" s="175" t="s">
        <v>15361</v>
      </c>
    </row>
    <row r="2870" spans="1:8" s="175" customFormat="1" x14ac:dyDescent="0.2">
      <c r="A2870" s="175" t="s">
        <v>17261</v>
      </c>
      <c r="B2870" s="175" t="s">
        <v>21766</v>
      </c>
      <c r="C2870" s="175" t="s">
        <v>19848</v>
      </c>
      <c r="D2870" s="175" t="s">
        <v>15354</v>
      </c>
      <c r="E2870" s="175" t="s">
        <v>48</v>
      </c>
      <c r="F2870" s="175" t="s">
        <v>231</v>
      </c>
      <c r="H2870" s="175" t="s">
        <v>15365</v>
      </c>
    </row>
    <row r="2871" spans="1:8" s="175" customFormat="1" x14ac:dyDescent="0.2">
      <c r="A2871" s="175" t="s">
        <v>17261</v>
      </c>
      <c r="B2871" s="175" t="s">
        <v>21767</v>
      </c>
      <c r="C2871" s="175" t="s">
        <v>21768</v>
      </c>
      <c r="D2871" s="175" t="s">
        <v>15354</v>
      </c>
      <c r="E2871" s="175" t="s">
        <v>48</v>
      </c>
      <c r="F2871" s="175" t="s">
        <v>275</v>
      </c>
      <c r="H2871" s="175" t="s">
        <v>15369</v>
      </c>
    </row>
    <row r="2872" spans="1:8" s="175" customFormat="1" x14ac:dyDescent="0.2">
      <c r="A2872" s="175" t="s">
        <v>17261</v>
      </c>
      <c r="B2872" s="175" t="s">
        <v>21769</v>
      </c>
      <c r="C2872" s="175" t="s">
        <v>18298</v>
      </c>
      <c r="D2872" s="175" t="s">
        <v>15354</v>
      </c>
      <c r="E2872" s="175" t="s">
        <v>48</v>
      </c>
      <c r="F2872" s="175" t="s">
        <v>311</v>
      </c>
      <c r="H2872" s="175" t="s">
        <v>15373</v>
      </c>
    </row>
    <row r="2873" spans="1:8" s="175" customFormat="1" x14ac:dyDescent="0.2">
      <c r="A2873" s="175" t="s">
        <v>17261</v>
      </c>
      <c r="B2873" s="175" t="s">
        <v>21770</v>
      </c>
      <c r="C2873" s="175" t="s">
        <v>21771</v>
      </c>
      <c r="D2873" s="175" t="s">
        <v>15354</v>
      </c>
      <c r="E2873" s="175" t="s">
        <v>48</v>
      </c>
      <c r="F2873" s="175" t="s">
        <v>349</v>
      </c>
      <c r="H2873" s="175" t="s">
        <v>15377</v>
      </c>
    </row>
    <row r="2874" spans="1:8" s="175" customFormat="1" x14ac:dyDescent="0.2">
      <c r="A2874" s="175" t="s">
        <v>17261</v>
      </c>
      <c r="B2874" s="175" t="s">
        <v>21772</v>
      </c>
      <c r="C2874" s="175" t="s">
        <v>21773</v>
      </c>
      <c r="D2874" s="175" t="s">
        <v>15354</v>
      </c>
      <c r="E2874" s="175" t="s">
        <v>48</v>
      </c>
      <c r="F2874" s="175" t="s">
        <v>381</v>
      </c>
      <c r="H2874" s="175" t="s">
        <v>15381</v>
      </c>
    </row>
    <row r="2875" spans="1:8" s="175" customFormat="1" x14ac:dyDescent="0.2">
      <c r="A2875" s="175" t="s">
        <v>17261</v>
      </c>
      <c r="B2875" s="175" t="s">
        <v>21774</v>
      </c>
      <c r="C2875" s="175" t="s">
        <v>17767</v>
      </c>
      <c r="D2875" s="175" t="s">
        <v>15354</v>
      </c>
      <c r="E2875" s="175" t="s">
        <v>48</v>
      </c>
      <c r="F2875" s="175" t="s">
        <v>419</v>
      </c>
      <c r="H2875" s="175" t="s">
        <v>15385</v>
      </c>
    </row>
    <row r="2876" spans="1:8" s="175" customFormat="1" x14ac:dyDescent="0.2">
      <c r="A2876" s="175" t="s">
        <v>17261</v>
      </c>
      <c r="B2876" s="175" t="s">
        <v>21775</v>
      </c>
      <c r="C2876" s="175" t="s">
        <v>17771</v>
      </c>
      <c r="D2876" s="175" t="s">
        <v>15354</v>
      </c>
      <c r="E2876" s="175" t="s">
        <v>48</v>
      </c>
      <c r="F2876" s="175" t="s">
        <v>453</v>
      </c>
      <c r="H2876" s="175" t="s">
        <v>15389</v>
      </c>
    </row>
    <row r="2877" spans="1:8" s="175" customFormat="1" x14ac:dyDescent="0.2">
      <c r="A2877" s="175" t="s">
        <v>17261</v>
      </c>
      <c r="B2877" s="175" t="s">
        <v>21776</v>
      </c>
      <c r="C2877" s="175" t="s">
        <v>19330</v>
      </c>
      <c r="D2877" s="175" t="s">
        <v>15354</v>
      </c>
      <c r="E2877" s="175" t="s">
        <v>48</v>
      </c>
      <c r="F2877" s="175" t="s">
        <v>488</v>
      </c>
      <c r="H2877" s="175" t="s">
        <v>15393</v>
      </c>
    </row>
    <row r="2878" spans="1:8" s="175" customFormat="1" x14ac:dyDescent="0.2">
      <c r="A2878" s="175" t="s">
        <v>17261</v>
      </c>
      <c r="B2878" s="175" t="s">
        <v>21777</v>
      </c>
      <c r="C2878" s="175" t="s">
        <v>21778</v>
      </c>
      <c r="D2878" s="175" t="s">
        <v>15354</v>
      </c>
      <c r="E2878" s="175" t="s">
        <v>48</v>
      </c>
      <c r="F2878" s="175" t="s">
        <v>516</v>
      </c>
      <c r="H2878" s="175" t="s">
        <v>15397</v>
      </c>
    </row>
    <row r="2879" spans="1:8" s="175" customFormat="1" x14ac:dyDescent="0.2">
      <c r="A2879" s="175" t="s">
        <v>17261</v>
      </c>
      <c r="B2879" s="175" t="s">
        <v>21779</v>
      </c>
      <c r="C2879" s="175" t="s">
        <v>18547</v>
      </c>
      <c r="D2879" s="175" t="s">
        <v>15354</v>
      </c>
      <c r="E2879" s="175" t="s">
        <v>48</v>
      </c>
      <c r="F2879" s="175" t="s">
        <v>549</v>
      </c>
      <c r="H2879" s="175" t="s">
        <v>15401</v>
      </c>
    </row>
    <row r="2880" spans="1:8" s="175" customFormat="1" x14ac:dyDescent="0.2">
      <c r="A2880" s="175" t="s">
        <v>17261</v>
      </c>
      <c r="B2880" s="175" t="s">
        <v>21780</v>
      </c>
      <c r="C2880" s="175" t="s">
        <v>21781</v>
      </c>
      <c r="D2880" s="175" t="s">
        <v>15354</v>
      </c>
      <c r="E2880" s="175" t="s">
        <v>48</v>
      </c>
      <c r="F2880" s="175" t="s">
        <v>580</v>
      </c>
      <c r="H2880" s="175" t="s">
        <v>15405</v>
      </c>
    </row>
    <row r="2881" spans="1:8" s="175" customFormat="1" x14ac:dyDescent="0.2">
      <c r="A2881" s="175" t="s">
        <v>17261</v>
      </c>
      <c r="B2881" s="175" t="s">
        <v>21782</v>
      </c>
      <c r="C2881" s="175" t="s">
        <v>17407</v>
      </c>
      <c r="D2881" s="175" t="s">
        <v>15354</v>
      </c>
      <c r="E2881" s="175" t="s">
        <v>48</v>
      </c>
      <c r="F2881" s="175" t="s">
        <v>615</v>
      </c>
      <c r="H2881" s="175" t="s">
        <v>15407</v>
      </c>
    </row>
    <row r="2882" spans="1:8" s="175" customFormat="1" x14ac:dyDescent="0.2">
      <c r="A2882" s="175" t="s">
        <v>17261</v>
      </c>
      <c r="B2882" s="175" t="s">
        <v>21783</v>
      </c>
      <c r="C2882" s="175" t="s">
        <v>21784</v>
      </c>
      <c r="D2882" s="175" t="s">
        <v>15354</v>
      </c>
      <c r="E2882" s="175" t="s">
        <v>48</v>
      </c>
      <c r="F2882" s="175" t="s">
        <v>653</v>
      </c>
      <c r="H2882" s="175" t="s">
        <v>15411</v>
      </c>
    </row>
    <row r="2883" spans="1:8" s="175" customFormat="1" x14ac:dyDescent="0.2">
      <c r="A2883" s="175" t="s">
        <v>17261</v>
      </c>
      <c r="B2883" s="175" t="s">
        <v>21785</v>
      </c>
      <c r="C2883" s="175" t="s">
        <v>21786</v>
      </c>
      <c r="D2883" s="175" t="s">
        <v>15354</v>
      </c>
      <c r="E2883" s="175" t="s">
        <v>48</v>
      </c>
      <c r="F2883" s="175" t="s">
        <v>681</v>
      </c>
      <c r="H2883" s="175" t="s">
        <v>15415</v>
      </c>
    </row>
    <row r="2884" spans="1:8" s="175" customFormat="1" x14ac:dyDescent="0.2">
      <c r="A2884" s="175" t="s">
        <v>17261</v>
      </c>
      <c r="B2884" s="175" t="s">
        <v>21787</v>
      </c>
      <c r="C2884" s="175" t="s">
        <v>21788</v>
      </c>
      <c r="D2884" s="175" t="s">
        <v>15354</v>
      </c>
      <c r="E2884" s="175" t="s">
        <v>48</v>
      </c>
      <c r="F2884" s="175" t="s">
        <v>711</v>
      </c>
      <c r="H2884" s="175" t="s">
        <v>15419</v>
      </c>
    </row>
    <row r="2885" spans="1:8" s="175" customFormat="1" x14ac:dyDescent="0.2">
      <c r="A2885" s="175" t="s">
        <v>17261</v>
      </c>
      <c r="B2885" s="175" t="s">
        <v>21789</v>
      </c>
      <c r="C2885" s="175" t="s">
        <v>17826</v>
      </c>
      <c r="D2885" s="175" t="s">
        <v>15354</v>
      </c>
      <c r="E2885" s="175" t="s">
        <v>48</v>
      </c>
      <c r="F2885" s="175" t="s">
        <v>735</v>
      </c>
      <c r="H2885" s="175" t="s">
        <v>15423</v>
      </c>
    </row>
    <row r="2886" spans="1:8" s="175" customFormat="1" x14ac:dyDescent="0.2">
      <c r="A2886" s="175" t="s">
        <v>17261</v>
      </c>
      <c r="B2886" s="175" t="s">
        <v>21790</v>
      </c>
      <c r="C2886" s="175" t="s">
        <v>21791</v>
      </c>
      <c r="D2886" s="175" t="s">
        <v>15354</v>
      </c>
      <c r="E2886" s="175" t="s">
        <v>48</v>
      </c>
      <c r="F2886" s="175" t="s">
        <v>765</v>
      </c>
      <c r="H2886" s="175" t="s">
        <v>15427</v>
      </c>
    </row>
    <row r="2887" spans="1:8" s="175" customFormat="1" x14ac:dyDescent="0.2">
      <c r="A2887" s="175" t="s">
        <v>17261</v>
      </c>
      <c r="B2887" s="175" t="s">
        <v>21792</v>
      </c>
      <c r="C2887" s="175" t="s">
        <v>17550</v>
      </c>
      <c r="D2887" s="175" t="s">
        <v>15354</v>
      </c>
      <c r="E2887" s="175" t="s">
        <v>48</v>
      </c>
      <c r="F2887" s="175" t="s">
        <v>790</v>
      </c>
      <c r="H2887" s="175" t="s">
        <v>15431</v>
      </c>
    </row>
    <row r="2888" spans="1:8" s="175" customFormat="1" x14ac:dyDescent="0.2">
      <c r="A2888" s="175" t="s">
        <v>17261</v>
      </c>
      <c r="B2888" s="175" t="s">
        <v>21793</v>
      </c>
      <c r="C2888" s="175" t="s">
        <v>17832</v>
      </c>
      <c r="D2888" s="175" t="s">
        <v>15354</v>
      </c>
      <c r="E2888" s="175" t="s">
        <v>48</v>
      </c>
      <c r="F2888" s="175" t="s">
        <v>820</v>
      </c>
      <c r="H2888" s="175" t="s">
        <v>15435</v>
      </c>
    </row>
    <row r="2889" spans="1:8" s="175" customFormat="1" x14ac:dyDescent="0.2">
      <c r="A2889" s="175" t="s">
        <v>17261</v>
      </c>
      <c r="B2889" s="175" t="s">
        <v>21794</v>
      </c>
      <c r="C2889" s="175" t="s">
        <v>21795</v>
      </c>
      <c r="D2889" s="175" t="s">
        <v>15354</v>
      </c>
      <c r="E2889" s="175" t="s">
        <v>48</v>
      </c>
      <c r="F2889" s="175" t="s">
        <v>847</v>
      </c>
      <c r="H2889" s="175" t="s">
        <v>15439</v>
      </c>
    </row>
    <row r="2890" spans="1:8" s="175" customFormat="1" x14ac:dyDescent="0.2">
      <c r="A2890" s="175" t="s">
        <v>17261</v>
      </c>
      <c r="B2890" s="175" t="s">
        <v>21796</v>
      </c>
      <c r="C2890" s="175" t="s">
        <v>21797</v>
      </c>
      <c r="D2890" s="175" t="s">
        <v>15354</v>
      </c>
      <c r="E2890" s="175" t="s">
        <v>48</v>
      </c>
      <c r="F2890" s="175" t="s">
        <v>871</v>
      </c>
      <c r="H2890" s="175" t="s">
        <v>15443</v>
      </c>
    </row>
    <row r="2891" spans="1:8" s="175" customFormat="1" x14ac:dyDescent="0.2">
      <c r="A2891" s="175" t="s">
        <v>17261</v>
      </c>
      <c r="B2891" s="175" t="s">
        <v>21798</v>
      </c>
      <c r="C2891" s="175" t="s">
        <v>48</v>
      </c>
      <c r="D2891" s="175" t="s">
        <v>15354</v>
      </c>
      <c r="E2891" s="175" t="s">
        <v>48</v>
      </c>
      <c r="F2891" s="175" t="s">
        <v>895</v>
      </c>
      <c r="H2891" s="175" t="s">
        <v>15445</v>
      </c>
    </row>
    <row r="2892" spans="1:8" s="175" customFormat="1" x14ac:dyDescent="0.2">
      <c r="A2892" s="175" t="s">
        <v>17261</v>
      </c>
      <c r="B2892" s="175" t="s">
        <v>21799</v>
      </c>
      <c r="C2892" s="175" t="s">
        <v>21800</v>
      </c>
      <c r="D2892" s="175" t="s">
        <v>15354</v>
      </c>
      <c r="E2892" s="175" t="s">
        <v>48</v>
      </c>
      <c r="F2892" s="175" t="s">
        <v>921</v>
      </c>
      <c r="H2892" s="175" t="s">
        <v>15449</v>
      </c>
    </row>
    <row r="2893" spans="1:8" s="175" customFormat="1" x14ac:dyDescent="0.2">
      <c r="A2893" s="175" t="s">
        <v>17261</v>
      </c>
      <c r="B2893" s="175" t="s">
        <v>21801</v>
      </c>
      <c r="C2893" s="175" t="s">
        <v>52</v>
      </c>
      <c r="D2893" s="175" t="s">
        <v>15354</v>
      </c>
      <c r="E2893" s="175" t="s">
        <v>48</v>
      </c>
      <c r="F2893" s="175" t="s">
        <v>271</v>
      </c>
      <c r="H2893" s="175" t="s">
        <v>15453</v>
      </c>
    </row>
    <row r="2894" spans="1:8" s="175" customFormat="1" x14ac:dyDescent="0.2">
      <c r="A2894" s="175" t="s">
        <v>17261</v>
      </c>
      <c r="B2894" s="175" t="s">
        <v>21802</v>
      </c>
      <c r="C2894" s="175" t="s">
        <v>18234</v>
      </c>
      <c r="D2894" s="175" t="s">
        <v>15354</v>
      </c>
      <c r="E2894" s="175" t="s">
        <v>48</v>
      </c>
      <c r="F2894" s="175" t="s">
        <v>975</v>
      </c>
      <c r="H2894" s="175" t="s">
        <v>15457</v>
      </c>
    </row>
    <row r="2895" spans="1:8" s="175" customFormat="1" x14ac:dyDescent="0.2">
      <c r="A2895" s="175" t="s">
        <v>17261</v>
      </c>
      <c r="B2895" s="175" t="s">
        <v>21803</v>
      </c>
      <c r="C2895" s="175" t="s">
        <v>21804</v>
      </c>
      <c r="D2895" s="175" t="s">
        <v>15354</v>
      </c>
      <c r="E2895" s="175" t="s">
        <v>48</v>
      </c>
      <c r="F2895" s="175" t="s">
        <v>996</v>
      </c>
      <c r="H2895" s="175" t="s">
        <v>15459</v>
      </c>
    </row>
    <row r="2896" spans="1:8" s="175" customFormat="1" x14ac:dyDescent="0.2">
      <c r="A2896" s="175" t="s">
        <v>17261</v>
      </c>
      <c r="B2896" s="175" t="s">
        <v>21805</v>
      </c>
      <c r="C2896" s="175" t="s">
        <v>21806</v>
      </c>
      <c r="D2896" s="175" t="s">
        <v>15893</v>
      </c>
      <c r="E2896" s="175" t="s">
        <v>51</v>
      </c>
      <c r="F2896" s="175" t="s">
        <v>96</v>
      </c>
      <c r="H2896" s="175" t="s">
        <v>15894</v>
      </c>
    </row>
    <row r="2897" spans="1:8" s="175" customFormat="1" x14ac:dyDescent="0.2">
      <c r="A2897" s="175" t="s">
        <v>17261</v>
      </c>
      <c r="B2897" s="175" t="s">
        <v>21807</v>
      </c>
      <c r="C2897" s="175" t="s">
        <v>21808</v>
      </c>
      <c r="D2897" s="175" t="s">
        <v>15893</v>
      </c>
      <c r="E2897" s="175" t="s">
        <v>51</v>
      </c>
      <c r="F2897" s="175" t="s">
        <v>139</v>
      </c>
      <c r="H2897" s="175" t="s">
        <v>15898</v>
      </c>
    </row>
    <row r="2898" spans="1:8" s="175" customFormat="1" x14ac:dyDescent="0.2">
      <c r="A2898" s="175" t="s">
        <v>17261</v>
      </c>
      <c r="B2898" s="175" t="s">
        <v>21809</v>
      </c>
      <c r="C2898" s="175" t="s">
        <v>19936</v>
      </c>
      <c r="D2898" s="175" t="s">
        <v>15893</v>
      </c>
      <c r="E2898" s="175" t="s">
        <v>51</v>
      </c>
      <c r="F2898" s="175" t="s">
        <v>174</v>
      </c>
      <c r="H2898" s="175" t="s">
        <v>15902</v>
      </c>
    </row>
    <row r="2899" spans="1:8" s="175" customFormat="1" x14ac:dyDescent="0.2">
      <c r="A2899" s="175" t="s">
        <v>17261</v>
      </c>
      <c r="B2899" s="175" t="s">
        <v>21810</v>
      </c>
      <c r="C2899" s="175" t="s">
        <v>21811</v>
      </c>
      <c r="D2899" s="175" t="s">
        <v>15893</v>
      </c>
      <c r="E2899" s="175" t="s">
        <v>51</v>
      </c>
      <c r="F2899" s="175" t="s">
        <v>233</v>
      </c>
      <c r="H2899" s="175" t="s">
        <v>15906</v>
      </c>
    </row>
    <row r="2900" spans="1:8" s="175" customFormat="1" x14ac:dyDescent="0.2">
      <c r="A2900" s="175" t="s">
        <v>17261</v>
      </c>
      <c r="B2900" s="175" t="s">
        <v>21812</v>
      </c>
      <c r="C2900" s="175" t="s">
        <v>21813</v>
      </c>
      <c r="D2900" s="175" t="s">
        <v>15893</v>
      </c>
      <c r="E2900" s="175" t="s">
        <v>51</v>
      </c>
      <c r="F2900" s="175" t="s">
        <v>276</v>
      </c>
      <c r="H2900" s="175" t="s">
        <v>15910</v>
      </c>
    </row>
    <row r="2901" spans="1:8" s="175" customFormat="1" x14ac:dyDescent="0.2">
      <c r="A2901" s="175" t="s">
        <v>17261</v>
      </c>
      <c r="B2901" s="175" t="s">
        <v>21814</v>
      </c>
      <c r="C2901" s="175" t="s">
        <v>21815</v>
      </c>
      <c r="D2901" s="175" t="s">
        <v>15893</v>
      </c>
      <c r="E2901" s="175" t="s">
        <v>51</v>
      </c>
      <c r="F2901" s="175" t="s">
        <v>312</v>
      </c>
      <c r="H2901" s="175" t="s">
        <v>15912</v>
      </c>
    </row>
    <row r="2902" spans="1:8" s="175" customFormat="1" x14ac:dyDescent="0.2">
      <c r="A2902" s="175" t="s">
        <v>17261</v>
      </c>
      <c r="B2902" s="175" t="s">
        <v>21816</v>
      </c>
      <c r="C2902" s="175" t="s">
        <v>21817</v>
      </c>
      <c r="D2902" s="175" t="s">
        <v>15893</v>
      </c>
      <c r="E2902" s="175" t="s">
        <v>51</v>
      </c>
      <c r="F2902" s="175" t="s">
        <v>351</v>
      </c>
      <c r="H2902" s="175" t="s">
        <v>15914</v>
      </c>
    </row>
    <row r="2903" spans="1:8" s="175" customFormat="1" x14ac:dyDescent="0.2">
      <c r="A2903" s="175" t="s">
        <v>17261</v>
      </c>
      <c r="B2903" s="175" t="s">
        <v>21818</v>
      </c>
      <c r="C2903" s="175" t="s">
        <v>21819</v>
      </c>
      <c r="D2903" s="175" t="s">
        <v>15893</v>
      </c>
      <c r="E2903" s="175" t="s">
        <v>51</v>
      </c>
      <c r="F2903" s="175" t="s">
        <v>383</v>
      </c>
      <c r="H2903" s="175" t="s">
        <v>15918</v>
      </c>
    </row>
    <row r="2904" spans="1:8" s="175" customFormat="1" x14ac:dyDescent="0.2">
      <c r="A2904" s="175" t="s">
        <v>17261</v>
      </c>
      <c r="B2904" s="175" t="s">
        <v>21820</v>
      </c>
      <c r="C2904" s="175" t="s">
        <v>18946</v>
      </c>
      <c r="D2904" s="175" t="s">
        <v>15893</v>
      </c>
      <c r="E2904" s="175" t="s">
        <v>51</v>
      </c>
      <c r="F2904" s="175" t="s">
        <v>294</v>
      </c>
      <c r="H2904" s="175" t="s">
        <v>15922</v>
      </c>
    </row>
    <row r="2905" spans="1:8" s="175" customFormat="1" x14ac:dyDescent="0.2">
      <c r="A2905" s="175" t="s">
        <v>17261</v>
      </c>
      <c r="B2905" s="175" t="s">
        <v>21821</v>
      </c>
      <c r="C2905" s="175" t="s">
        <v>20839</v>
      </c>
      <c r="D2905" s="175" t="s">
        <v>15893</v>
      </c>
      <c r="E2905" s="175" t="s">
        <v>51</v>
      </c>
      <c r="F2905" s="175" t="s">
        <v>134</v>
      </c>
      <c r="H2905" s="175" t="s">
        <v>15924</v>
      </c>
    </row>
    <row r="2906" spans="1:8" s="175" customFormat="1" x14ac:dyDescent="0.2">
      <c r="A2906" s="175" t="s">
        <v>17261</v>
      </c>
      <c r="B2906" s="175" t="s">
        <v>21822</v>
      </c>
      <c r="C2906" s="175" t="s">
        <v>21823</v>
      </c>
      <c r="D2906" s="175" t="s">
        <v>15893</v>
      </c>
      <c r="E2906" s="175" t="s">
        <v>51</v>
      </c>
      <c r="F2906" s="175" t="s">
        <v>490</v>
      </c>
      <c r="H2906" s="175" t="s">
        <v>15928</v>
      </c>
    </row>
    <row r="2907" spans="1:8" s="175" customFormat="1" x14ac:dyDescent="0.2">
      <c r="A2907" s="175" t="s">
        <v>17261</v>
      </c>
      <c r="B2907" s="175" t="s">
        <v>21824</v>
      </c>
      <c r="C2907" s="175" t="s">
        <v>21825</v>
      </c>
      <c r="D2907" s="175" t="s">
        <v>15893</v>
      </c>
      <c r="E2907" s="175" t="s">
        <v>51</v>
      </c>
      <c r="F2907" s="175" t="s">
        <v>517</v>
      </c>
      <c r="H2907" s="175" t="s">
        <v>15932</v>
      </c>
    </row>
    <row r="2908" spans="1:8" s="175" customFormat="1" x14ac:dyDescent="0.2">
      <c r="A2908" s="175" t="s">
        <v>17261</v>
      </c>
      <c r="B2908" s="175" t="s">
        <v>21826</v>
      </c>
      <c r="C2908" s="175" t="s">
        <v>19950</v>
      </c>
      <c r="D2908" s="175" t="s">
        <v>15893</v>
      </c>
      <c r="E2908" s="175" t="s">
        <v>51</v>
      </c>
      <c r="F2908" s="175" t="s">
        <v>448</v>
      </c>
      <c r="H2908" s="175" t="s">
        <v>15936</v>
      </c>
    </row>
    <row r="2909" spans="1:8" s="175" customFormat="1" x14ac:dyDescent="0.2">
      <c r="A2909" s="175" t="s">
        <v>17261</v>
      </c>
      <c r="B2909" s="175" t="s">
        <v>21827</v>
      </c>
      <c r="C2909" s="175" t="s">
        <v>18275</v>
      </c>
      <c r="D2909" s="175" t="s">
        <v>15893</v>
      </c>
      <c r="E2909" s="175" t="s">
        <v>51</v>
      </c>
      <c r="F2909" s="175" t="s">
        <v>434</v>
      </c>
      <c r="H2909" s="175" t="s">
        <v>15940</v>
      </c>
    </row>
    <row r="2910" spans="1:8" s="175" customFormat="1" x14ac:dyDescent="0.2">
      <c r="A2910" s="175" t="s">
        <v>17261</v>
      </c>
      <c r="B2910" s="175" t="s">
        <v>21828</v>
      </c>
      <c r="C2910" s="175" t="s">
        <v>21829</v>
      </c>
      <c r="D2910" s="175" t="s">
        <v>15893</v>
      </c>
      <c r="E2910" s="175" t="s">
        <v>51</v>
      </c>
      <c r="F2910" s="175" t="s">
        <v>616</v>
      </c>
      <c r="H2910" s="175" t="s">
        <v>15944</v>
      </c>
    </row>
    <row r="2911" spans="1:8" s="175" customFormat="1" x14ac:dyDescent="0.2">
      <c r="A2911" s="175" t="s">
        <v>17261</v>
      </c>
      <c r="B2911" s="175" t="s">
        <v>21830</v>
      </c>
      <c r="C2911" s="175" t="s">
        <v>18969</v>
      </c>
      <c r="D2911" s="175" t="s">
        <v>15893</v>
      </c>
      <c r="E2911" s="175" t="s">
        <v>51</v>
      </c>
      <c r="F2911" s="175" t="s">
        <v>190</v>
      </c>
      <c r="H2911" s="175" t="s">
        <v>15946</v>
      </c>
    </row>
    <row r="2912" spans="1:8" s="175" customFormat="1" x14ac:dyDescent="0.2">
      <c r="A2912" s="175" t="s">
        <v>17261</v>
      </c>
      <c r="B2912" s="175" t="s">
        <v>21831</v>
      </c>
      <c r="C2912" s="175" t="s">
        <v>19212</v>
      </c>
      <c r="D2912" s="175" t="s">
        <v>15893</v>
      </c>
      <c r="E2912" s="175" t="s">
        <v>51</v>
      </c>
      <c r="F2912" s="175" t="s">
        <v>256</v>
      </c>
      <c r="H2912" s="175" t="s">
        <v>15950</v>
      </c>
    </row>
    <row r="2913" spans="1:8" s="175" customFormat="1" x14ac:dyDescent="0.2">
      <c r="A2913" s="175" t="s">
        <v>17261</v>
      </c>
      <c r="B2913" s="175" t="s">
        <v>21832</v>
      </c>
      <c r="C2913" s="175" t="s">
        <v>17450</v>
      </c>
      <c r="D2913" s="175" t="s">
        <v>15893</v>
      </c>
      <c r="E2913" s="175" t="s">
        <v>51</v>
      </c>
      <c r="F2913" s="175" t="s">
        <v>123</v>
      </c>
      <c r="H2913" s="175" t="s">
        <v>15954</v>
      </c>
    </row>
    <row r="2914" spans="1:8" s="175" customFormat="1" x14ac:dyDescent="0.2">
      <c r="A2914" s="175" t="s">
        <v>17261</v>
      </c>
      <c r="B2914" s="175" t="s">
        <v>21833</v>
      </c>
      <c r="C2914" s="175" t="s">
        <v>21834</v>
      </c>
      <c r="D2914" s="175" t="s">
        <v>15893</v>
      </c>
      <c r="E2914" s="175" t="s">
        <v>51</v>
      </c>
      <c r="F2914" s="175" t="s">
        <v>21835</v>
      </c>
      <c r="H2914" s="175" t="s">
        <v>21836</v>
      </c>
    </row>
    <row r="2915" spans="1:8" s="175" customFormat="1" x14ac:dyDescent="0.2">
      <c r="A2915" s="175" t="s">
        <v>17261</v>
      </c>
      <c r="B2915" s="175" t="s">
        <v>21837</v>
      </c>
      <c r="C2915" s="175" t="s">
        <v>17878</v>
      </c>
      <c r="D2915" s="175" t="s">
        <v>15893</v>
      </c>
      <c r="E2915" s="175" t="s">
        <v>51</v>
      </c>
      <c r="F2915" s="175" t="s">
        <v>361</v>
      </c>
      <c r="H2915" s="175" t="s">
        <v>15960</v>
      </c>
    </row>
    <row r="2916" spans="1:8" s="175" customFormat="1" x14ac:dyDescent="0.2">
      <c r="A2916" s="175" t="s">
        <v>17261</v>
      </c>
      <c r="B2916" s="175" t="s">
        <v>21838</v>
      </c>
      <c r="C2916" s="175" t="s">
        <v>21068</v>
      </c>
      <c r="D2916" s="175" t="s">
        <v>15893</v>
      </c>
      <c r="E2916" s="175" t="s">
        <v>51</v>
      </c>
      <c r="F2916" s="175" t="s">
        <v>547</v>
      </c>
      <c r="H2916" s="175" t="s">
        <v>15962</v>
      </c>
    </row>
    <row r="2917" spans="1:8" s="175" customFormat="1" x14ac:dyDescent="0.2">
      <c r="A2917" s="175" t="s">
        <v>17261</v>
      </c>
      <c r="B2917" s="175" t="s">
        <v>21839</v>
      </c>
      <c r="C2917" s="175" t="s">
        <v>17329</v>
      </c>
      <c r="D2917" s="175" t="s">
        <v>15893</v>
      </c>
      <c r="E2917" s="175" t="s">
        <v>51</v>
      </c>
      <c r="F2917" s="175" t="s">
        <v>506</v>
      </c>
      <c r="H2917" s="175" t="s">
        <v>15964</v>
      </c>
    </row>
    <row r="2918" spans="1:8" s="175" customFormat="1" x14ac:dyDescent="0.2">
      <c r="A2918" s="175" t="s">
        <v>17261</v>
      </c>
      <c r="B2918" s="175" t="s">
        <v>21840</v>
      </c>
      <c r="C2918" s="175" t="s">
        <v>20689</v>
      </c>
      <c r="D2918" s="175" t="s">
        <v>15893</v>
      </c>
      <c r="E2918" s="175" t="s">
        <v>51</v>
      </c>
      <c r="F2918" s="175" t="s">
        <v>706</v>
      </c>
      <c r="H2918" s="175" t="s">
        <v>15966</v>
      </c>
    </row>
    <row r="2919" spans="1:8" s="175" customFormat="1" x14ac:dyDescent="0.2">
      <c r="A2919" s="175" t="s">
        <v>17261</v>
      </c>
      <c r="B2919" s="175" t="s">
        <v>21841</v>
      </c>
      <c r="C2919" s="175" t="s">
        <v>21842</v>
      </c>
      <c r="D2919" s="175" t="s">
        <v>15893</v>
      </c>
      <c r="E2919" s="175" t="s">
        <v>51</v>
      </c>
      <c r="F2919" s="175" t="s">
        <v>872</v>
      </c>
      <c r="H2919" s="175" t="s">
        <v>15970</v>
      </c>
    </row>
    <row r="2920" spans="1:8" s="175" customFormat="1" x14ac:dyDescent="0.2">
      <c r="A2920" s="175" t="s">
        <v>17261</v>
      </c>
      <c r="B2920" s="175" t="s">
        <v>21843</v>
      </c>
      <c r="C2920" s="175" t="s">
        <v>18509</v>
      </c>
      <c r="D2920" s="175" t="s">
        <v>15893</v>
      </c>
      <c r="E2920" s="175" t="s">
        <v>51</v>
      </c>
      <c r="F2920" s="175" t="s">
        <v>162</v>
      </c>
      <c r="H2920" s="175" t="s">
        <v>15974</v>
      </c>
    </row>
    <row r="2921" spans="1:8" s="175" customFormat="1" x14ac:dyDescent="0.2">
      <c r="A2921" s="175" t="s">
        <v>17261</v>
      </c>
      <c r="B2921" s="175" t="s">
        <v>21844</v>
      </c>
      <c r="C2921" s="175" t="s">
        <v>21845</v>
      </c>
      <c r="D2921" s="175" t="s">
        <v>15893</v>
      </c>
      <c r="E2921" s="175" t="s">
        <v>51</v>
      </c>
      <c r="F2921" s="175" t="s">
        <v>922</v>
      </c>
      <c r="H2921" s="175" t="s">
        <v>15978</v>
      </c>
    </row>
    <row r="2922" spans="1:8" s="175" customFormat="1" x14ac:dyDescent="0.2">
      <c r="A2922" s="175" t="s">
        <v>17261</v>
      </c>
      <c r="B2922" s="175" t="s">
        <v>21846</v>
      </c>
      <c r="C2922" s="175" t="s">
        <v>21847</v>
      </c>
      <c r="D2922" s="175" t="s">
        <v>15893</v>
      </c>
      <c r="E2922" s="175" t="s">
        <v>51</v>
      </c>
      <c r="F2922" s="175" t="s">
        <v>950</v>
      </c>
      <c r="H2922" s="175" t="s">
        <v>15980</v>
      </c>
    </row>
    <row r="2923" spans="1:8" s="175" customFormat="1" x14ac:dyDescent="0.2">
      <c r="A2923" s="175" t="s">
        <v>17261</v>
      </c>
      <c r="B2923" s="175" t="s">
        <v>21848</v>
      </c>
      <c r="C2923" s="175" t="s">
        <v>19187</v>
      </c>
      <c r="D2923" s="175" t="s">
        <v>15893</v>
      </c>
      <c r="E2923" s="175" t="s">
        <v>51</v>
      </c>
      <c r="F2923" s="175" t="s">
        <v>257</v>
      </c>
      <c r="H2923" s="175" t="s">
        <v>15984</v>
      </c>
    </row>
    <row r="2924" spans="1:8" s="175" customFormat="1" x14ac:dyDescent="0.2">
      <c r="A2924" s="175" t="s">
        <v>17261</v>
      </c>
      <c r="B2924" s="175" t="s">
        <v>21849</v>
      </c>
      <c r="C2924" s="175" t="s">
        <v>21850</v>
      </c>
      <c r="D2924" s="175" t="s">
        <v>15893</v>
      </c>
      <c r="E2924" s="175" t="s">
        <v>51</v>
      </c>
      <c r="F2924" s="175" t="s">
        <v>997</v>
      </c>
      <c r="H2924" s="175" t="s">
        <v>15986</v>
      </c>
    </row>
    <row r="2925" spans="1:8" s="175" customFormat="1" x14ac:dyDescent="0.2">
      <c r="A2925" s="175" t="s">
        <v>17261</v>
      </c>
      <c r="B2925" s="175" t="s">
        <v>21851</v>
      </c>
      <c r="C2925" s="175" t="s">
        <v>21852</v>
      </c>
      <c r="D2925" s="175" t="s">
        <v>15893</v>
      </c>
      <c r="E2925" s="175" t="s">
        <v>51</v>
      </c>
      <c r="F2925" s="175" t="s">
        <v>1020</v>
      </c>
      <c r="H2925" s="175" t="s">
        <v>15988</v>
      </c>
    </row>
    <row r="2926" spans="1:8" s="175" customFormat="1" x14ac:dyDescent="0.2">
      <c r="A2926" s="175" t="s">
        <v>17261</v>
      </c>
      <c r="B2926" s="175" t="s">
        <v>21853</v>
      </c>
      <c r="C2926" s="175" t="s">
        <v>18080</v>
      </c>
      <c r="D2926" s="175" t="s">
        <v>15893</v>
      </c>
      <c r="E2926" s="175" t="s">
        <v>51</v>
      </c>
      <c r="F2926" s="175" t="s">
        <v>803</v>
      </c>
      <c r="H2926" s="175" t="s">
        <v>15992</v>
      </c>
    </row>
    <row r="2927" spans="1:8" s="175" customFormat="1" x14ac:dyDescent="0.2">
      <c r="A2927" s="175" t="s">
        <v>17261</v>
      </c>
      <c r="B2927" s="175" t="s">
        <v>21854</v>
      </c>
      <c r="C2927" s="175" t="s">
        <v>21855</v>
      </c>
      <c r="D2927" s="175" t="s">
        <v>15893</v>
      </c>
      <c r="E2927" s="175" t="s">
        <v>51</v>
      </c>
      <c r="F2927" s="175" t="s">
        <v>1067</v>
      </c>
      <c r="H2927" s="175" t="s">
        <v>15994</v>
      </c>
    </row>
    <row r="2928" spans="1:8" s="175" customFormat="1" x14ac:dyDescent="0.2">
      <c r="A2928" s="175" t="s">
        <v>17261</v>
      </c>
      <c r="B2928" s="175" t="s">
        <v>21856</v>
      </c>
      <c r="C2928" s="175" t="s">
        <v>17363</v>
      </c>
      <c r="D2928" s="175" t="s">
        <v>15893</v>
      </c>
      <c r="E2928" s="175" t="s">
        <v>51</v>
      </c>
      <c r="F2928" s="175" t="s">
        <v>207</v>
      </c>
      <c r="H2928" s="175" t="s">
        <v>15998</v>
      </c>
    </row>
    <row r="2929" spans="1:8" s="175" customFormat="1" x14ac:dyDescent="0.2">
      <c r="A2929" s="175" t="s">
        <v>17261</v>
      </c>
      <c r="B2929" s="175" t="s">
        <v>21857</v>
      </c>
      <c r="C2929" s="175" t="s">
        <v>19221</v>
      </c>
      <c r="D2929" s="175" t="s">
        <v>15893</v>
      </c>
      <c r="E2929" s="175" t="s">
        <v>51</v>
      </c>
      <c r="F2929" s="175" t="s">
        <v>437</v>
      </c>
      <c r="H2929" s="175" t="s">
        <v>16002</v>
      </c>
    </row>
    <row r="2930" spans="1:8" s="175" customFormat="1" x14ac:dyDescent="0.2">
      <c r="A2930" s="175" t="s">
        <v>17261</v>
      </c>
      <c r="B2930" s="175" t="s">
        <v>21858</v>
      </c>
      <c r="C2930" s="175" t="s">
        <v>21261</v>
      </c>
      <c r="D2930" s="175" t="s">
        <v>15893</v>
      </c>
      <c r="E2930" s="175" t="s">
        <v>51</v>
      </c>
      <c r="F2930" s="175" t="s">
        <v>974</v>
      </c>
      <c r="H2930" s="175" t="s">
        <v>16006</v>
      </c>
    </row>
    <row r="2931" spans="1:8" s="175" customFormat="1" x14ac:dyDescent="0.2">
      <c r="A2931" s="175" t="s">
        <v>17261</v>
      </c>
      <c r="B2931" s="175" t="s">
        <v>21859</v>
      </c>
      <c r="C2931" s="175" t="s">
        <v>20343</v>
      </c>
      <c r="D2931" s="175" t="s">
        <v>15893</v>
      </c>
      <c r="E2931" s="175" t="s">
        <v>51</v>
      </c>
      <c r="F2931" s="175" t="s">
        <v>372</v>
      </c>
      <c r="H2931" s="175" t="s">
        <v>16008</v>
      </c>
    </row>
    <row r="2932" spans="1:8" s="175" customFormat="1" x14ac:dyDescent="0.2">
      <c r="A2932" s="175" t="s">
        <v>17261</v>
      </c>
      <c r="B2932" s="175" t="s">
        <v>21860</v>
      </c>
      <c r="C2932" s="175" t="s">
        <v>21861</v>
      </c>
      <c r="D2932" s="175" t="s">
        <v>15893</v>
      </c>
      <c r="E2932" s="175" t="s">
        <v>51</v>
      </c>
      <c r="F2932" s="175" t="s">
        <v>1179</v>
      </c>
      <c r="H2932" s="175" t="s">
        <v>16010</v>
      </c>
    </row>
    <row r="2933" spans="1:8" s="175" customFormat="1" x14ac:dyDescent="0.2">
      <c r="A2933" s="175" t="s">
        <v>17261</v>
      </c>
      <c r="B2933" s="175" t="s">
        <v>21862</v>
      </c>
      <c r="C2933" s="175" t="s">
        <v>19003</v>
      </c>
      <c r="D2933" s="175" t="s">
        <v>15893</v>
      </c>
      <c r="E2933" s="175" t="s">
        <v>51</v>
      </c>
      <c r="F2933" s="175" t="s">
        <v>1201</v>
      </c>
      <c r="H2933" s="175" t="s">
        <v>16014</v>
      </c>
    </row>
    <row r="2934" spans="1:8" s="175" customFormat="1" x14ac:dyDescent="0.2">
      <c r="A2934" s="175" t="s">
        <v>17261</v>
      </c>
      <c r="B2934" s="175" t="s">
        <v>21863</v>
      </c>
      <c r="C2934" s="175" t="s">
        <v>17367</v>
      </c>
      <c r="D2934" s="175" t="s">
        <v>15893</v>
      </c>
      <c r="E2934" s="175" t="s">
        <v>51</v>
      </c>
      <c r="F2934" s="175" t="s">
        <v>758</v>
      </c>
      <c r="H2934" s="175" t="s">
        <v>16016</v>
      </c>
    </row>
    <row r="2935" spans="1:8" s="175" customFormat="1" x14ac:dyDescent="0.2">
      <c r="A2935" s="175" t="s">
        <v>17261</v>
      </c>
      <c r="B2935" s="175" t="s">
        <v>21864</v>
      </c>
      <c r="C2935" s="175" t="s">
        <v>21865</v>
      </c>
      <c r="D2935" s="175" t="s">
        <v>15893</v>
      </c>
      <c r="E2935" s="175" t="s">
        <v>51</v>
      </c>
      <c r="F2935" s="175" t="s">
        <v>1244</v>
      </c>
      <c r="H2935" s="175" t="s">
        <v>16020</v>
      </c>
    </row>
    <row r="2936" spans="1:8" s="175" customFormat="1" x14ac:dyDescent="0.2">
      <c r="A2936" s="175" t="s">
        <v>17261</v>
      </c>
      <c r="B2936" s="175" t="s">
        <v>21866</v>
      </c>
      <c r="C2936" s="175" t="s">
        <v>20002</v>
      </c>
      <c r="D2936" s="175" t="s">
        <v>15893</v>
      </c>
      <c r="E2936" s="175" t="s">
        <v>51</v>
      </c>
      <c r="F2936" s="175" t="s">
        <v>1259</v>
      </c>
      <c r="H2936" s="175" t="s">
        <v>16024</v>
      </c>
    </row>
    <row r="2937" spans="1:8" s="175" customFormat="1" x14ac:dyDescent="0.2">
      <c r="A2937" s="175" t="s">
        <v>17261</v>
      </c>
      <c r="B2937" s="175" t="s">
        <v>21867</v>
      </c>
      <c r="C2937" s="175" t="s">
        <v>21868</v>
      </c>
      <c r="D2937" s="175" t="s">
        <v>15893</v>
      </c>
      <c r="E2937" s="175" t="s">
        <v>51</v>
      </c>
      <c r="F2937" s="175" t="s">
        <v>1281</v>
      </c>
      <c r="H2937" s="175" t="s">
        <v>16026</v>
      </c>
    </row>
    <row r="2938" spans="1:8" s="175" customFormat="1" x14ac:dyDescent="0.2">
      <c r="A2938" s="175" t="s">
        <v>17261</v>
      </c>
      <c r="B2938" s="175" t="s">
        <v>21869</v>
      </c>
      <c r="C2938" s="175" t="s">
        <v>21870</v>
      </c>
      <c r="D2938" s="175" t="s">
        <v>15893</v>
      </c>
      <c r="E2938" s="175" t="s">
        <v>51</v>
      </c>
      <c r="F2938" s="175" t="s">
        <v>1304</v>
      </c>
      <c r="H2938" s="175" t="s">
        <v>16028</v>
      </c>
    </row>
    <row r="2939" spans="1:8" s="175" customFormat="1" x14ac:dyDescent="0.2">
      <c r="A2939" s="175" t="s">
        <v>17261</v>
      </c>
      <c r="B2939" s="175" t="s">
        <v>21871</v>
      </c>
      <c r="C2939" s="175" t="s">
        <v>17371</v>
      </c>
      <c r="D2939" s="175" t="s">
        <v>15893</v>
      </c>
      <c r="E2939" s="175" t="s">
        <v>51</v>
      </c>
      <c r="F2939" s="175" t="s">
        <v>1077</v>
      </c>
      <c r="H2939" s="175" t="s">
        <v>16032</v>
      </c>
    </row>
    <row r="2940" spans="1:8" s="175" customFormat="1" x14ac:dyDescent="0.2">
      <c r="A2940" s="175" t="s">
        <v>17261</v>
      </c>
      <c r="B2940" s="175" t="s">
        <v>21872</v>
      </c>
      <c r="C2940" s="175" t="s">
        <v>20589</v>
      </c>
      <c r="D2940" s="175" t="s">
        <v>15893</v>
      </c>
      <c r="E2940" s="175" t="s">
        <v>51</v>
      </c>
      <c r="F2940" s="175" t="s">
        <v>1150</v>
      </c>
      <c r="H2940" s="175" t="s">
        <v>16036</v>
      </c>
    </row>
    <row r="2941" spans="1:8" s="175" customFormat="1" x14ac:dyDescent="0.2">
      <c r="A2941" s="175" t="s">
        <v>17261</v>
      </c>
      <c r="B2941" s="175" t="s">
        <v>21873</v>
      </c>
      <c r="C2941" s="175" t="s">
        <v>21874</v>
      </c>
      <c r="D2941" s="175" t="s">
        <v>15893</v>
      </c>
      <c r="E2941" s="175" t="s">
        <v>51</v>
      </c>
      <c r="F2941" s="175" t="s">
        <v>1358</v>
      </c>
      <c r="H2941" s="175" t="s">
        <v>16038</v>
      </c>
    </row>
    <row r="2942" spans="1:8" s="175" customFormat="1" x14ac:dyDescent="0.2">
      <c r="A2942" s="175" t="s">
        <v>17261</v>
      </c>
      <c r="B2942" s="175" t="s">
        <v>21875</v>
      </c>
      <c r="C2942" s="175" t="s">
        <v>21876</v>
      </c>
      <c r="D2942" s="175" t="s">
        <v>15893</v>
      </c>
      <c r="E2942" s="175" t="s">
        <v>51</v>
      </c>
      <c r="F2942" s="175" t="s">
        <v>21877</v>
      </c>
      <c r="H2942" s="175" t="s">
        <v>21878</v>
      </c>
    </row>
    <row r="2943" spans="1:8" s="175" customFormat="1" x14ac:dyDescent="0.2">
      <c r="A2943" s="175" t="s">
        <v>17261</v>
      </c>
      <c r="B2943" s="175" t="s">
        <v>21879</v>
      </c>
      <c r="C2943" s="175" t="s">
        <v>21880</v>
      </c>
      <c r="D2943" s="175" t="s">
        <v>15893</v>
      </c>
      <c r="E2943" s="175" t="s">
        <v>51</v>
      </c>
      <c r="F2943" s="175" t="s">
        <v>1398</v>
      </c>
      <c r="H2943" s="175" t="s">
        <v>16044</v>
      </c>
    </row>
    <row r="2944" spans="1:8" s="175" customFormat="1" x14ac:dyDescent="0.2">
      <c r="A2944" s="175" t="s">
        <v>17261</v>
      </c>
      <c r="B2944" s="175" t="s">
        <v>21881</v>
      </c>
      <c r="C2944" s="175" t="s">
        <v>21882</v>
      </c>
      <c r="D2944" s="175" t="s">
        <v>15893</v>
      </c>
      <c r="E2944" s="175" t="s">
        <v>51</v>
      </c>
      <c r="F2944" s="175" t="s">
        <v>1417</v>
      </c>
      <c r="H2944" s="175" t="s">
        <v>16048</v>
      </c>
    </row>
    <row r="2945" spans="1:8" s="175" customFormat="1" x14ac:dyDescent="0.2">
      <c r="A2945" s="175" t="s">
        <v>17261</v>
      </c>
      <c r="B2945" s="175" t="s">
        <v>21883</v>
      </c>
      <c r="C2945" s="175" t="s">
        <v>21884</v>
      </c>
      <c r="D2945" s="175" t="s">
        <v>15893</v>
      </c>
      <c r="E2945" s="175" t="s">
        <v>51</v>
      </c>
      <c r="F2945" s="175" t="s">
        <v>1440</v>
      </c>
      <c r="H2945" s="175" t="s">
        <v>16050</v>
      </c>
    </row>
    <row r="2946" spans="1:8" s="175" customFormat="1" x14ac:dyDescent="0.2">
      <c r="A2946" s="175" t="s">
        <v>17261</v>
      </c>
      <c r="B2946" s="175" t="s">
        <v>21885</v>
      </c>
      <c r="C2946" s="175" t="s">
        <v>20262</v>
      </c>
      <c r="D2946" s="175" t="s">
        <v>15893</v>
      </c>
      <c r="E2946" s="175" t="s">
        <v>51</v>
      </c>
      <c r="F2946" s="175" t="s">
        <v>993</v>
      </c>
      <c r="H2946" s="175" t="s">
        <v>16054</v>
      </c>
    </row>
    <row r="2947" spans="1:8" s="175" customFormat="1" x14ac:dyDescent="0.2">
      <c r="A2947" s="175" t="s">
        <v>17261</v>
      </c>
      <c r="B2947" s="175" t="s">
        <v>21886</v>
      </c>
      <c r="C2947" s="175" t="s">
        <v>17385</v>
      </c>
      <c r="D2947" s="175" t="s">
        <v>15893</v>
      </c>
      <c r="E2947" s="175" t="s">
        <v>51</v>
      </c>
      <c r="F2947" s="175" t="s">
        <v>1040</v>
      </c>
      <c r="H2947" s="175" t="s">
        <v>16058</v>
      </c>
    </row>
    <row r="2948" spans="1:8" s="175" customFormat="1" x14ac:dyDescent="0.2">
      <c r="A2948" s="175" t="s">
        <v>17261</v>
      </c>
      <c r="B2948" s="175" t="s">
        <v>21887</v>
      </c>
      <c r="C2948" s="175" t="s">
        <v>21888</v>
      </c>
      <c r="D2948" s="175" t="s">
        <v>15893</v>
      </c>
      <c r="E2948" s="175" t="s">
        <v>51</v>
      </c>
      <c r="F2948" s="175" t="s">
        <v>1497</v>
      </c>
      <c r="H2948" s="175" t="s">
        <v>16060</v>
      </c>
    </row>
    <row r="2949" spans="1:8" s="175" customFormat="1" x14ac:dyDescent="0.2">
      <c r="A2949" s="175" t="s">
        <v>17261</v>
      </c>
      <c r="B2949" s="175" t="s">
        <v>21889</v>
      </c>
      <c r="C2949" s="175" t="s">
        <v>18343</v>
      </c>
      <c r="D2949" s="175" t="s">
        <v>15893</v>
      </c>
      <c r="E2949" s="175" t="s">
        <v>51</v>
      </c>
      <c r="F2949" s="175" t="s">
        <v>1517</v>
      </c>
      <c r="H2949" s="175" t="s">
        <v>16064</v>
      </c>
    </row>
    <row r="2950" spans="1:8" s="175" customFormat="1" x14ac:dyDescent="0.2">
      <c r="A2950" s="175" t="s">
        <v>17261</v>
      </c>
      <c r="B2950" s="175" t="s">
        <v>21890</v>
      </c>
      <c r="C2950" s="175" t="s">
        <v>21891</v>
      </c>
      <c r="D2950" s="175" t="s">
        <v>15893</v>
      </c>
      <c r="E2950" s="175" t="s">
        <v>51</v>
      </c>
      <c r="F2950" s="175" t="s">
        <v>1538</v>
      </c>
      <c r="H2950" s="175" t="s">
        <v>16068</v>
      </c>
    </row>
    <row r="2951" spans="1:8" s="175" customFormat="1" x14ac:dyDescent="0.2">
      <c r="A2951" s="175" t="s">
        <v>17261</v>
      </c>
      <c r="B2951" s="175" t="s">
        <v>21892</v>
      </c>
      <c r="C2951" s="175" t="s">
        <v>17393</v>
      </c>
      <c r="D2951" s="175" t="s">
        <v>15893</v>
      </c>
      <c r="E2951" s="175" t="s">
        <v>51</v>
      </c>
      <c r="F2951" s="175" t="s">
        <v>941</v>
      </c>
      <c r="H2951" s="175" t="s">
        <v>16072</v>
      </c>
    </row>
    <row r="2952" spans="1:8" s="175" customFormat="1" x14ac:dyDescent="0.2">
      <c r="A2952" s="175" t="s">
        <v>17261</v>
      </c>
      <c r="B2952" s="175" t="s">
        <v>21893</v>
      </c>
      <c r="C2952" s="175" t="s">
        <v>21894</v>
      </c>
      <c r="D2952" s="175" t="s">
        <v>15893</v>
      </c>
      <c r="E2952" s="175" t="s">
        <v>51</v>
      </c>
      <c r="F2952" s="175" t="s">
        <v>1566</v>
      </c>
      <c r="H2952" s="175" t="s">
        <v>16074</v>
      </c>
    </row>
    <row r="2953" spans="1:8" s="175" customFormat="1" x14ac:dyDescent="0.2">
      <c r="A2953" s="175" t="s">
        <v>17261</v>
      </c>
      <c r="B2953" s="175" t="s">
        <v>21895</v>
      </c>
      <c r="C2953" s="175" t="s">
        <v>20030</v>
      </c>
      <c r="D2953" s="175" t="s">
        <v>15893</v>
      </c>
      <c r="E2953" s="175" t="s">
        <v>51</v>
      </c>
      <c r="F2953" s="175" t="s">
        <v>1581</v>
      </c>
      <c r="H2953" s="175" t="s">
        <v>16078</v>
      </c>
    </row>
    <row r="2954" spans="1:8" s="175" customFormat="1" x14ac:dyDescent="0.2">
      <c r="A2954" s="175" t="s">
        <v>17261</v>
      </c>
      <c r="B2954" s="175" t="s">
        <v>21896</v>
      </c>
      <c r="C2954" s="175" t="s">
        <v>17846</v>
      </c>
      <c r="D2954" s="175" t="s">
        <v>15893</v>
      </c>
      <c r="E2954" s="175" t="s">
        <v>51</v>
      </c>
      <c r="F2954" s="175" t="s">
        <v>199</v>
      </c>
      <c r="H2954" s="175" t="s">
        <v>16082</v>
      </c>
    </row>
    <row r="2955" spans="1:8" s="175" customFormat="1" x14ac:dyDescent="0.2">
      <c r="A2955" s="175" t="s">
        <v>17261</v>
      </c>
      <c r="B2955" s="175" t="s">
        <v>21897</v>
      </c>
      <c r="C2955" s="175" t="s">
        <v>17405</v>
      </c>
      <c r="D2955" s="175" t="s">
        <v>15893</v>
      </c>
      <c r="E2955" s="175" t="s">
        <v>51</v>
      </c>
      <c r="F2955" s="175" t="s">
        <v>598</v>
      </c>
      <c r="H2955" s="175" t="s">
        <v>16086</v>
      </c>
    </row>
    <row r="2956" spans="1:8" s="175" customFormat="1" x14ac:dyDescent="0.2">
      <c r="A2956" s="175" t="s">
        <v>17261</v>
      </c>
      <c r="B2956" s="175" t="s">
        <v>21898</v>
      </c>
      <c r="C2956" s="175" t="s">
        <v>19069</v>
      </c>
      <c r="D2956" s="175" t="s">
        <v>15893</v>
      </c>
      <c r="E2956" s="175" t="s">
        <v>51</v>
      </c>
      <c r="F2956" s="175" t="s">
        <v>1059</v>
      </c>
      <c r="H2956" s="175" t="s">
        <v>16088</v>
      </c>
    </row>
    <row r="2957" spans="1:8" s="175" customFormat="1" x14ac:dyDescent="0.2">
      <c r="A2957" s="175" t="s">
        <v>17261</v>
      </c>
      <c r="B2957" s="175" t="s">
        <v>21899</v>
      </c>
      <c r="C2957" s="175" t="s">
        <v>21900</v>
      </c>
      <c r="D2957" s="175" t="s">
        <v>15893</v>
      </c>
      <c r="E2957" s="175" t="s">
        <v>51</v>
      </c>
      <c r="F2957" s="175" t="s">
        <v>1642</v>
      </c>
      <c r="H2957" s="175" t="s">
        <v>16090</v>
      </c>
    </row>
    <row r="2958" spans="1:8" s="175" customFormat="1" x14ac:dyDescent="0.2">
      <c r="A2958" s="175" t="s">
        <v>17261</v>
      </c>
      <c r="B2958" s="175" t="s">
        <v>21901</v>
      </c>
      <c r="C2958" s="175" t="s">
        <v>20040</v>
      </c>
      <c r="D2958" s="175" t="s">
        <v>15893</v>
      </c>
      <c r="E2958" s="175" t="s">
        <v>51</v>
      </c>
      <c r="F2958" s="175" t="s">
        <v>1394</v>
      </c>
      <c r="H2958" s="175" t="s">
        <v>16094</v>
      </c>
    </row>
    <row r="2959" spans="1:8" s="175" customFormat="1" x14ac:dyDescent="0.2">
      <c r="A2959" s="175" t="s">
        <v>17261</v>
      </c>
      <c r="B2959" s="175" t="s">
        <v>21902</v>
      </c>
      <c r="C2959" s="175" t="s">
        <v>20905</v>
      </c>
      <c r="D2959" s="175" t="s">
        <v>15893</v>
      </c>
      <c r="E2959" s="175" t="s">
        <v>51</v>
      </c>
      <c r="F2959" s="175" t="s">
        <v>1413</v>
      </c>
      <c r="H2959" s="175" t="s">
        <v>16098</v>
      </c>
    </row>
    <row r="2960" spans="1:8" s="175" customFormat="1" x14ac:dyDescent="0.2">
      <c r="A2960" s="175" t="s">
        <v>17261</v>
      </c>
      <c r="B2960" s="175" t="s">
        <v>21903</v>
      </c>
      <c r="C2960" s="175" t="s">
        <v>21904</v>
      </c>
      <c r="D2960" s="175" t="s">
        <v>15893</v>
      </c>
      <c r="E2960" s="175" t="s">
        <v>51</v>
      </c>
      <c r="F2960" s="175" t="s">
        <v>1695</v>
      </c>
      <c r="H2960" s="175" t="s">
        <v>16102</v>
      </c>
    </row>
    <row r="2961" spans="1:8" s="175" customFormat="1" x14ac:dyDescent="0.2">
      <c r="A2961" s="175" t="s">
        <v>17261</v>
      </c>
      <c r="B2961" s="175" t="s">
        <v>21905</v>
      </c>
      <c r="C2961" s="175" t="s">
        <v>17664</v>
      </c>
      <c r="D2961" s="175" t="s">
        <v>15893</v>
      </c>
      <c r="E2961" s="175" t="s">
        <v>51</v>
      </c>
      <c r="F2961" s="175" t="s">
        <v>420</v>
      </c>
      <c r="H2961" s="175" t="s">
        <v>16106</v>
      </c>
    </row>
    <row r="2962" spans="1:8" s="175" customFormat="1" x14ac:dyDescent="0.2">
      <c r="A2962" s="175" t="s">
        <v>17261</v>
      </c>
      <c r="B2962" s="175" t="s">
        <v>21906</v>
      </c>
      <c r="C2962" s="175" t="s">
        <v>18366</v>
      </c>
      <c r="D2962" s="175" t="s">
        <v>15893</v>
      </c>
      <c r="E2962" s="175" t="s">
        <v>51</v>
      </c>
      <c r="F2962" s="175" t="s">
        <v>1721</v>
      </c>
      <c r="H2962" s="175" t="s">
        <v>16110</v>
      </c>
    </row>
    <row r="2963" spans="1:8" s="175" customFormat="1" x14ac:dyDescent="0.2">
      <c r="A2963" s="175" t="s">
        <v>17261</v>
      </c>
      <c r="B2963" s="175" t="s">
        <v>21907</v>
      </c>
      <c r="C2963" s="175" t="s">
        <v>21908</v>
      </c>
      <c r="D2963" s="175" t="s">
        <v>15893</v>
      </c>
      <c r="E2963" s="175" t="s">
        <v>51</v>
      </c>
      <c r="F2963" s="175" t="s">
        <v>1734</v>
      </c>
      <c r="H2963" s="175" t="s">
        <v>16114</v>
      </c>
    </row>
    <row r="2964" spans="1:8" s="175" customFormat="1" x14ac:dyDescent="0.2">
      <c r="A2964" s="175" t="s">
        <v>17261</v>
      </c>
      <c r="B2964" s="175" t="s">
        <v>21909</v>
      </c>
      <c r="C2964" s="175" t="s">
        <v>21910</v>
      </c>
      <c r="D2964" s="175" t="s">
        <v>15893</v>
      </c>
      <c r="E2964" s="175" t="s">
        <v>51</v>
      </c>
      <c r="F2964" s="175" t="s">
        <v>1746</v>
      </c>
      <c r="H2964" s="175" t="s">
        <v>16118</v>
      </c>
    </row>
    <row r="2965" spans="1:8" s="175" customFormat="1" x14ac:dyDescent="0.2">
      <c r="A2965" s="175" t="s">
        <v>17261</v>
      </c>
      <c r="B2965" s="175" t="s">
        <v>21911</v>
      </c>
      <c r="C2965" s="175" t="s">
        <v>21912</v>
      </c>
      <c r="D2965" s="175" t="s">
        <v>15893</v>
      </c>
      <c r="E2965" s="175" t="s">
        <v>51</v>
      </c>
      <c r="F2965" s="175" t="s">
        <v>1756</v>
      </c>
      <c r="H2965" s="175" t="s">
        <v>16120</v>
      </c>
    </row>
    <row r="2966" spans="1:8" s="175" customFormat="1" x14ac:dyDescent="0.2">
      <c r="A2966" s="175" t="s">
        <v>17261</v>
      </c>
      <c r="B2966" s="175" t="s">
        <v>21913</v>
      </c>
      <c r="C2966" s="175" t="s">
        <v>21914</v>
      </c>
      <c r="D2966" s="175" t="s">
        <v>15893</v>
      </c>
      <c r="E2966" s="175" t="s">
        <v>51</v>
      </c>
      <c r="F2966" s="175" t="s">
        <v>1772</v>
      </c>
      <c r="H2966" s="175" t="s">
        <v>16124</v>
      </c>
    </row>
    <row r="2967" spans="1:8" s="175" customFormat="1" x14ac:dyDescent="0.2">
      <c r="A2967" s="175" t="s">
        <v>17261</v>
      </c>
      <c r="B2967" s="175" t="s">
        <v>21915</v>
      </c>
      <c r="C2967" s="175" t="s">
        <v>21916</v>
      </c>
      <c r="D2967" s="175" t="s">
        <v>15893</v>
      </c>
      <c r="E2967" s="175" t="s">
        <v>51</v>
      </c>
      <c r="F2967" s="175" t="s">
        <v>1787</v>
      </c>
      <c r="H2967" s="175" t="s">
        <v>16126</v>
      </c>
    </row>
    <row r="2968" spans="1:8" s="175" customFormat="1" x14ac:dyDescent="0.2">
      <c r="A2968" s="175" t="s">
        <v>17261</v>
      </c>
      <c r="B2968" s="175" t="s">
        <v>21917</v>
      </c>
      <c r="C2968" s="175" t="s">
        <v>21918</v>
      </c>
      <c r="D2968" s="175" t="s">
        <v>15893</v>
      </c>
      <c r="E2968" s="175" t="s">
        <v>51</v>
      </c>
      <c r="F2968" s="175" t="s">
        <v>1799</v>
      </c>
      <c r="H2968" s="175" t="s">
        <v>16128</v>
      </c>
    </row>
    <row r="2969" spans="1:8" s="175" customFormat="1" x14ac:dyDescent="0.2">
      <c r="A2969" s="175" t="s">
        <v>17261</v>
      </c>
      <c r="B2969" s="175" t="s">
        <v>21919</v>
      </c>
      <c r="C2969" s="175" t="s">
        <v>17537</v>
      </c>
      <c r="D2969" s="175" t="s">
        <v>15893</v>
      </c>
      <c r="E2969" s="175" t="s">
        <v>51</v>
      </c>
      <c r="F2969" s="175" t="s">
        <v>1599</v>
      </c>
      <c r="H2969" s="175" t="s">
        <v>16132</v>
      </c>
    </row>
    <row r="2970" spans="1:8" s="175" customFormat="1" x14ac:dyDescent="0.2">
      <c r="A2970" s="175" t="s">
        <v>17261</v>
      </c>
      <c r="B2970" s="175" t="s">
        <v>21920</v>
      </c>
      <c r="C2970" s="175" t="s">
        <v>21921</v>
      </c>
      <c r="D2970" s="175" t="s">
        <v>15893</v>
      </c>
      <c r="E2970" s="175" t="s">
        <v>51</v>
      </c>
      <c r="F2970" s="175" t="s">
        <v>1820</v>
      </c>
      <c r="H2970" s="175" t="s">
        <v>16136</v>
      </c>
    </row>
    <row r="2971" spans="1:8" s="175" customFormat="1" x14ac:dyDescent="0.2">
      <c r="A2971" s="175" t="s">
        <v>17261</v>
      </c>
      <c r="B2971" s="175" t="s">
        <v>21922</v>
      </c>
      <c r="C2971" s="175" t="s">
        <v>18181</v>
      </c>
      <c r="D2971" s="175" t="s">
        <v>15893</v>
      </c>
      <c r="E2971" s="175" t="s">
        <v>51</v>
      </c>
      <c r="F2971" s="175" t="s">
        <v>1296</v>
      </c>
      <c r="H2971" s="175" t="s">
        <v>16140</v>
      </c>
    </row>
    <row r="2972" spans="1:8" s="175" customFormat="1" x14ac:dyDescent="0.2">
      <c r="A2972" s="175" t="s">
        <v>17261</v>
      </c>
      <c r="B2972" s="175" t="s">
        <v>21923</v>
      </c>
      <c r="C2972" s="175" t="s">
        <v>21924</v>
      </c>
      <c r="D2972" s="175" t="s">
        <v>15893</v>
      </c>
      <c r="E2972" s="175" t="s">
        <v>51</v>
      </c>
      <c r="F2972" s="175" t="s">
        <v>1838</v>
      </c>
      <c r="H2972" s="175" t="s">
        <v>16142</v>
      </c>
    </row>
    <row r="2973" spans="1:8" s="175" customFormat="1" x14ac:dyDescent="0.2">
      <c r="A2973" s="175" t="s">
        <v>17261</v>
      </c>
      <c r="B2973" s="175" t="s">
        <v>21925</v>
      </c>
      <c r="C2973" s="175" t="s">
        <v>21926</v>
      </c>
      <c r="D2973" s="175" t="s">
        <v>15893</v>
      </c>
      <c r="E2973" s="175" t="s">
        <v>51</v>
      </c>
      <c r="F2973" s="175" t="s">
        <v>1851</v>
      </c>
      <c r="H2973" s="175" t="s">
        <v>16146</v>
      </c>
    </row>
    <row r="2974" spans="1:8" s="175" customFormat="1" x14ac:dyDescent="0.2">
      <c r="A2974" s="175" t="s">
        <v>17261</v>
      </c>
      <c r="B2974" s="175" t="s">
        <v>21927</v>
      </c>
      <c r="C2974" s="175" t="s">
        <v>20062</v>
      </c>
      <c r="D2974" s="175" t="s">
        <v>15893</v>
      </c>
      <c r="E2974" s="175" t="s">
        <v>51</v>
      </c>
      <c r="F2974" s="175" t="s">
        <v>371</v>
      </c>
      <c r="H2974" s="175" t="s">
        <v>16150</v>
      </c>
    </row>
    <row r="2975" spans="1:8" s="175" customFormat="1" x14ac:dyDescent="0.2">
      <c r="A2975" s="175" t="s">
        <v>17261</v>
      </c>
      <c r="B2975" s="175" t="s">
        <v>21928</v>
      </c>
      <c r="C2975" s="175" t="s">
        <v>17417</v>
      </c>
      <c r="D2975" s="175" t="s">
        <v>15893</v>
      </c>
      <c r="E2975" s="175" t="s">
        <v>51</v>
      </c>
      <c r="F2975" s="175" t="s">
        <v>1557</v>
      </c>
      <c r="H2975" s="175" t="s">
        <v>16154</v>
      </c>
    </row>
    <row r="2976" spans="1:8" s="175" customFormat="1" x14ac:dyDescent="0.2">
      <c r="A2976" s="175" t="s">
        <v>17261</v>
      </c>
      <c r="B2976" s="175" t="s">
        <v>21929</v>
      </c>
      <c r="C2976" s="175" t="s">
        <v>17544</v>
      </c>
      <c r="D2976" s="175" t="s">
        <v>15893</v>
      </c>
      <c r="E2976" s="175" t="s">
        <v>51</v>
      </c>
      <c r="F2976" s="175" t="s">
        <v>1636</v>
      </c>
      <c r="H2976" s="175" t="s">
        <v>16156</v>
      </c>
    </row>
    <row r="2977" spans="1:8" s="175" customFormat="1" x14ac:dyDescent="0.2">
      <c r="A2977" s="175" t="s">
        <v>17261</v>
      </c>
      <c r="B2977" s="175" t="s">
        <v>21930</v>
      </c>
      <c r="C2977" s="175" t="s">
        <v>21931</v>
      </c>
      <c r="D2977" s="175" t="s">
        <v>15893</v>
      </c>
      <c r="E2977" s="175" t="s">
        <v>51</v>
      </c>
      <c r="F2977" s="175" t="s">
        <v>1887</v>
      </c>
      <c r="H2977" s="175" t="s">
        <v>16160</v>
      </c>
    </row>
    <row r="2978" spans="1:8" s="175" customFormat="1" x14ac:dyDescent="0.2">
      <c r="A2978" s="175" t="s">
        <v>17261</v>
      </c>
      <c r="B2978" s="175" t="s">
        <v>21932</v>
      </c>
      <c r="C2978" s="175" t="s">
        <v>21933</v>
      </c>
      <c r="D2978" s="175" t="s">
        <v>15893</v>
      </c>
      <c r="E2978" s="175" t="s">
        <v>51</v>
      </c>
      <c r="F2978" s="175" t="s">
        <v>1896</v>
      </c>
      <c r="H2978" s="175" t="s">
        <v>16164</v>
      </c>
    </row>
    <row r="2979" spans="1:8" s="175" customFormat="1" x14ac:dyDescent="0.2">
      <c r="A2979" s="175" t="s">
        <v>17261</v>
      </c>
      <c r="B2979" s="175" t="s">
        <v>21934</v>
      </c>
      <c r="C2979" s="175" t="s">
        <v>21935</v>
      </c>
      <c r="D2979" s="175" t="s">
        <v>15893</v>
      </c>
      <c r="E2979" s="175" t="s">
        <v>51</v>
      </c>
      <c r="F2979" s="175" t="s">
        <v>1904</v>
      </c>
      <c r="H2979" s="175" t="s">
        <v>16168</v>
      </c>
    </row>
    <row r="2980" spans="1:8" s="175" customFormat="1" x14ac:dyDescent="0.2">
      <c r="A2980" s="175" t="s">
        <v>17261</v>
      </c>
      <c r="B2980" s="175" t="s">
        <v>21936</v>
      </c>
      <c r="C2980" s="175" t="s">
        <v>21937</v>
      </c>
      <c r="D2980" s="175" t="s">
        <v>15893</v>
      </c>
      <c r="E2980" s="175" t="s">
        <v>51</v>
      </c>
      <c r="F2980" s="175" t="s">
        <v>1914</v>
      </c>
      <c r="H2980" s="175" t="s">
        <v>16170</v>
      </c>
    </row>
    <row r="2981" spans="1:8" s="175" customFormat="1" x14ac:dyDescent="0.2">
      <c r="A2981" s="175" t="s">
        <v>17261</v>
      </c>
      <c r="B2981" s="175" t="s">
        <v>21938</v>
      </c>
      <c r="C2981" s="175" t="s">
        <v>18915</v>
      </c>
      <c r="D2981" s="175" t="s">
        <v>15893</v>
      </c>
      <c r="E2981" s="175" t="s">
        <v>51</v>
      </c>
      <c r="F2981" s="175" t="s">
        <v>1923</v>
      </c>
      <c r="H2981" s="175" t="s">
        <v>16172</v>
      </c>
    </row>
    <row r="2982" spans="1:8" s="175" customFormat="1" x14ac:dyDescent="0.2">
      <c r="A2982" s="175" t="s">
        <v>17261</v>
      </c>
      <c r="B2982" s="175" t="s">
        <v>21939</v>
      </c>
      <c r="C2982" s="175" t="s">
        <v>20074</v>
      </c>
      <c r="D2982" s="175" t="s">
        <v>15893</v>
      </c>
      <c r="E2982" s="175" t="s">
        <v>51</v>
      </c>
      <c r="F2982" s="175" t="s">
        <v>1920</v>
      </c>
      <c r="H2982" s="175" t="s">
        <v>16176</v>
      </c>
    </row>
    <row r="2983" spans="1:8" s="175" customFormat="1" x14ac:dyDescent="0.2">
      <c r="A2983" s="175" t="s">
        <v>17261</v>
      </c>
      <c r="B2983" s="175" t="s">
        <v>21940</v>
      </c>
      <c r="C2983" s="175" t="s">
        <v>17863</v>
      </c>
      <c r="D2983" s="175" t="s">
        <v>15893</v>
      </c>
      <c r="E2983" s="175" t="s">
        <v>51</v>
      </c>
      <c r="F2983" s="175" t="s">
        <v>152</v>
      </c>
      <c r="H2983" s="175" t="s">
        <v>16178</v>
      </c>
    </row>
    <row r="2984" spans="1:8" s="175" customFormat="1" x14ac:dyDescent="0.2">
      <c r="A2984" s="175" t="s">
        <v>17261</v>
      </c>
      <c r="B2984" s="175" t="s">
        <v>21941</v>
      </c>
      <c r="C2984" s="175" t="s">
        <v>18617</v>
      </c>
      <c r="D2984" s="175" t="s">
        <v>15893</v>
      </c>
      <c r="E2984" s="175" t="s">
        <v>51</v>
      </c>
      <c r="F2984" s="175" t="s">
        <v>1941</v>
      </c>
      <c r="H2984" s="175" t="s">
        <v>16182</v>
      </c>
    </row>
    <row r="2985" spans="1:8" s="175" customFormat="1" x14ac:dyDescent="0.2">
      <c r="A2985" s="175" t="s">
        <v>17261</v>
      </c>
      <c r="B2985" s="175" t="s">
        <v>21942</v>
      </c>
      <c r="C2985" s="175" t="s">
        <v>18231</v>
      </c>
      <c r="D2985" s="175" t="s">
        <v>15893</v>
      </c>
      <c r="E2985" s="175" t="s">
        <v>51</v>
      </c>
      <c r="F2985" s="175" t="s">
        <v>783</v>
      </c>
      <c r="H2985" s="175" t="s">
        <v>16186</v>
      </c>
    </row>
    <row r="2986" spans="1:8" s="175" customFormat="1" x14ac:dyDescent="0.2">
      <c r="A2986" s="175" t="s">
        <v>17261</v>
      </c>
      <c r="B2986" s="175" t="s">
        <v>21943</v>
      </c>
      <c r="C2986" s="175" t="s">
        <v>52</v>
      </c>
      <c r="D2986" s="175" t="s">
        <v>15893</v>
      </c>
      <c r="E2986" s="175" t="s">
        <v>51</v>
      </c>
      <c r="F2986" s="175" t="s">
        <v>271</v>
      </c>
      <c r="H2986" s="175" t="s">
        <v>16188</v>
      </c>
    </row>
    <row r="2987" spans="1:8" s="175" customFormat="1" x14ac:dyDescent="0.2">
      <c r="A2987" s="175" t="s">
        <v>17261</v>
      </c>
      <c r="B2987" s="175" t="s">
        <v>21944</v>
      </c>
      <c r="C2987" s="175" t="s">
        <v>20928</v>
      </c>
      <c r="D2987" s="175" t="s">
        <v>15893</v>
      </c>
      <c r="E2987" s="175" t="s">
        <v>51</v>
      </c>
      <c r="F2987" s="175" t="s">
        <v>1691</v>
      </c>
      <c r="H2987" s="175" t="s">
        <v>16192</v>
      </c>
    </row>
    <row r="2988" spans="1:8" s="175" customFormat="1" x14ac:dyDescent="0.2">
      <c r="A2988" s="175" t="s">
        <v>17261</v>
      </c>
      <c r="B2988" s="175" t="s">
        <v>21945</v>
      </c>
      <c r="C2988" s="175" t="s">
        <v>21751</v>
      </c>
      <c r="D2988" s="175" t="s">
        <v>15893</v>
      </c>
      <c r="E2988" s="175" t="s">
        <v>51</v>
      </c>
      <c r="F2988" s="175" t="s">
        <v>1959</v>
      </c>
      <c r="H2988" s="175" t="s">
        <v>16196</v>
      </c>
    </row>
    <row r="2989" spans="1:8" s="175" customFormat="1" x14ac:dyDescent="0.2">
      <c r="A2989" s="175" t="s">
        <v>17261</v>
      </c>
      <c r="B2989" s="175" t="s">
        <v>21946</v>
      </c>
      <c r="C2989" s="175" t="s">
        <v>21947</v>
      </c>
      <c r="D2989" s="175" t="s">
        <v>15893</v>
      </c>
      <c r="E2989" s="175" t="s">
        <v>51</v>
      </c>
      <c r="F2989" s="175" t="s">
        <v>1964</v>
      </c>
      <c r="H2989" s="175" t="s">
        <v>16200</v>
      </c>
    </row>
    <row r="2990" spans="1:8" s="175" customFormat="1" x14ac:dyDescent="0.2">
      <c r="A2990" s="175" t="s">
        <v>17261</v>
      </c>
      <c r="B2990" s="175" t="s">
        <v>21948</v>
      </c>
      <c r="C2990" s="175" t="s">
        <v>19267</v>
      </c>
      <c r="D2990" s="175" t="s">
        <v>15893</v>
      </c>
      <c r="E2990" s="175" t="s">
        <v>51</v>
      </c>
      <c r="F2990" s="175" t="s">
        <v>634</v>
      </c>
      <c r="H2990" s="175" t="s">
        <v>16202</v>
      </c>
    </row>
    <row r="2991" spans="1:8" s="175" customFormat="1" x14ac:dyDescent="0.2">
      <c r="A2991" s="175" t="s">
        <v>17261</v>
      </c>
      <c r="B2991" s="175" t="s">
        <v>21949</v>
      </c>
      <c r="C2991" s="175" t="s">
        <v>1972</v>
      </c>
      <c r="D2991" s="175" t="s">
        <v>15893</v>
      </c>
      <c r="E2991" s="175" t="s">
        <v>51</v>
      </c>
      <c r="F2991" s="175" t="s">
        <v>1972</v>
      </c>
      <c r="H2991" s="175" t="s">
        <v>16204</v>
      </c>
    </row>
    <row r="2992" spans="1:8" s="175" customFormat="1" x14ac:dyDescent="0.2">
      <c r="A2992" s="175" t="s">
        <v>17261</v>
      </c>
      <c r="B2992" s="175" t="s">
        <v>21950</v>
      </c>
      <c r="C2992" s="175" t="s">
        <v>1976</v>
      </c>
      <c r="D2992" s="175" t="s">
        <v>15893</v>
      </c>
      <c r="E2992" s="175" t="s">
        <v>51</v>
      </c>
      <c r="F2992" s="175" t="s">
        <v>1976</v>
      </c>
      <c r="H2992" s="175" t="s">
        <v>16206</v>
      </c>
    </row>
    <row r="2993" spans="1:8" s="175" customFormat="1" x14ac:dyDescent="0.2">
      <c r="A2993" s="175" t="s">
        <v>17261</v>
      </c>
      <c r="B2993" s="175" t="s">
        <v>21951</v>
      </c>
      <c r="C2993" s="175" t="s">
        <v>1982</v>
      </c>
      <c r="D2993" s="175" t="s">
        <v>15893</v>
      </c>
      <c r="E2993" s="175" t="s">
        <v>51</v>
      </c>
      <c r="F2993" s="175" t="s">
        <v>1982</v>
      </c>
      <c r="H2993" s="175" t="s">
        <v>16208</v>
      </c>
    </row>
    <row r="2994" spans="1:8" s="175" customFormat="1" x14ac:dyDescent="0.2">
      <c r="A2994" s="175" t="s">
        <v>17261</v>
      </c>
      <c r="B2994" s="175" t="s">
        <v>21952</v>
      </c>
      <c r="C2994" s="175" t="s">
        <v>1988</v>
      </c>
      <c r="D2994" s="175" t="s">
        <v>15893</v>
      </c>
      <c r="E2994" s="175" t="s">
        <v>51</v>
      </c>
      <c r="F2994" s="175" t="s">
        <v>1988</v>
      </c>
      <c r="H2994" s="175" t="s">
        <v>16210</v>
      </c>
    </row>
    <row r="2995" spans="1:8" s="175" customFormat="1" x14ac:dyDescent="0.2">
      <c r="A2995" s="175" t="s">
        <v>17261</v>
      </c>
      <c r="B2995" s="175" t="s">
        <v>21953</v>
      </c>
      <c r="C2995" s="175" t="s">
        <v>1992</v>
      </c>
      <c r="D2995" s="175" t="s">
        <v>15893</v>
      </c>
      <c r="E2995" s="175" t="s">
        <v>51</v>
      </c>
      <c r="F2995" s="175" t="s">
        <v>1992</v>
      </c>
      <c r="H2995" s="175" t="s">
        <v>16212</v>
      </c>
    </row>
    <row r="2996" spans="1:8" s="175" customFormat="1" x14ac:dyDescent="0.2">
      <c r="A2996" s="175" t="s">
        <v>17261</v>
      </c>
      <c r="B2996" s="175" t="s">
        <v>21954</v>
      </c>
      <c r="C2996" s="175" t="s">
        <v>1995</v>
      </c>
      <c r="D2996" s="175" t="s">
        <v>15893</v>
      </c>
      <c r="E2996" s="175" t="s">
        <v>51</v>
      </c>
      <c r="F2996" s="175" t="s">
        <v>1995</v>
      </c>
      <c r="H2996" s="175" t="s">
        <v>16214</v>
      </c>
    </row>
    <row r="2997" spans="1:8" s="175" customFormat="1" x14ac:dyDescent="0.2">
      <c r="A2997" s="175" t="s">
        <v>17261</v>
      </c>
      <c r="B2997" s="175" t="s">
        <v>21955</v>
      </c>
      <c r="C2997" s="175" t="s">
        <v>2000</v>
      </c>
      <c r="D2997" s="175" t="s">
        <v>15893</v>
      </c>
      <c r="E2997" s="175" t="s">
        <v>51</v>
      </c>
      <c r="F2997" s="175" t="s">
        <v>2000</v>
      </c>
      <c r="H2997" s="175" t="s">
        <v>16216</v>
      </c>
    </row>
    <row r="2998" spans="1:8" s="175" customFormat="1" x14ac:dyDescent="0.2">
      <c r="A2998" s="175" t="s">
        <v>17261</v>
      </c>
      <c r="B2998" s="175" t="s">
        <v>21956</v>
      </c>
      <c r="C2998" s="175" t="s">
        <v>2004</v>
      </c>
      <c r="D2998" s="175" t="s">
        <v>15893</v>
      </c>
      <c r="E2998" s="175" t="s">
        <v>51</v>
      </c>
      <c r="F2998" s="175" t="s">
        <v>2004</v>
      </c>
      <c r="H2998" s="175" t="s">
        <v>16218</v>
      </c>
    </row>
    <row r="2999" spans="1:8" s="175" customFormat="1" x14ac:dyDescent="0.2">
      <c r="A2999" s="175" t="s">
        <v>17261</v>
      </c>
      <c r="B2999" s="175" t="s">
        <v>21957</v>
      </c>
      <c r="C2999" s="175" t="s">
        <v>2007</v>
      </c>
      <c r="D2999" s="175" t="s">
        <v>15893</v>
      </c>
      <c r="E2999" s="175" t="s">
        <v>51</v>
      </c>
      <c r="F2999" s="175" t="s">
        <v>2007</v>
      </c>
      <c r="H2999" s="175" t="s">
        <v>16220</v>
      </c>
    </row>
    <row r="3000" spans="1:8" s="175" customFormat="1" x14ac:dyDescent="0.2">
      <c r="A3000" s="175" t="s">
        <v>17261</v>
      </c>
      <c r="B3000" s="175" t="s">
        <v>21958</v>
      </c>
      <c r="C3000" s="175" t="s">
        <v>2011</v>
      </c>
      <c r="D3000" s="175" t="s">
        <v>15893</v>
      </c>
      <c r="E3000" s="175" t="s">
        <v>51</v>
      </c>
      <c r="F3000" s="175" t="s">
        <v>2011</v>
      </c>
      <c r="H3000" s="175" t="s">
        <v>16222</v>
      </c>
    </row>
    <row r="3001" spans="1:8" s="175" customFormat="1" x14ac:dyDescent="0.2">
      <c r="A3001" s="175" t="s">
        <v>17261</v>
      </c>
      <c r="B3001" s="175" t="s">
        <v>21959</v>
      </c>
      <c r="C3001" s="175" t="s">
        <v>2016</v>
      </c>
      <c r="D3001" s="175" t="s">
        <v>15893</v>
      </c>
      <c r="E3001" s="175" t="s">
        <v>51</v>
      </c>
      <c r="F3001" s="175" t="s">
        <v>2016</v>
      </c>
      <c r="H3001" s="175" t="s">
        <v>16224</v>
      </c>
    </row>
    <row r="3002" spans="1:8" s="175" customFormat="1" x14ac:dyDescent="0.2">
      <c r="A3002" s="175" t="s">
        <v>17261</v>
      </c>
      <c r="B3002" s="175" t="s">
        <v>21960</v>
      </c>
      <c r="C3002" s="175" t="s">
        <v>2018</v>
      </c>
      <c r="D3002" s="175" t="s">
        <v>15893</v>
      </c>
      <c r="E3002" s="175" t="s">
        <v>51</v>
      </c>
      <c r="F3002" s="175" t="s">
        <v>2018</v>
      </c>
      <c r="H3002" s="175" t="s">
        <v>16226</v>
      </c>
    </row>
    <row r="3003" spans="1:8" s="175" customFormat="1" x14ac:dyDescent="0.2">
      <c r="A3003" s="175" t="s">
        <v>17261</v>
      </c>
      <c r="B3003" s="175" t="s">
        <v>21961</v>
      </c>
      <c r="C3003" s="175" t="s">
        <v>2020</v>
      </c>
      <c r="D3003" s="175" t="s">
        <v>15893</v>
      </c>
      <c r="E3003" s="175" t="s">
        <v>51</v>
      </c>
      <c r="F3003" s="175" t="s">
        <v>2020</v>
      </c>
      <c r="H3003" s="175" t="s">
        <v>16228</v>
      </c>
    </row>
    <row r="3004" spans="1:8" s="175" customFormat="1" x14ac:dyDescent="0.2">
      <c r="A3004" s="175" t="s">
        <v>17261</v>
      </c>
      <c r="B3004" s="175" t="s">
        <v>21962</v>
      </c>
      <c r="C3004" s="175" t="s">
        <v>2023</v>
      </c>
      <c r="D3004" s="175" t="s">
        <v>15893</v>
      </c>
      <c r="E3004" s="175" t="s">
        <v>51</v>
      </c>
      <c r="F3004" s="175" t="s">
        <v>2023</v>
      </c>
      <c r="H3004" s="175" t="s">
        <v>16230</v>
      </c>
    </row>
    <row r="3005" spans="1:8" s="175" customFormat="1" x14ac:dyDescent="0.2">
      <c r="A3005" s="175" t="s">
        <v>17261</v>
      </c>
      <c r="B3005" s="175" t="s">
        <v>21963</v>
      </c>
      <c r="C3005" s="175" t="s">
        <v>2026</v>
      </c>
      <c r="D3005" s="175" t="s">
        <v>15893</v>
      </c>
      <c r="E3005" s="175" t="s">
        <v>51</v>
      </c>
      <c r="F3005" s="175" t="s">
        <v>2026</v>
      </c>
      <c r="H3005" s="175" t="s">
        <v>16232</v>
      </c>
    </row>
    <row r="3006" spans="1:8" s="175" customFormat="1" x14ac:dyDescent="0.2">
      <c r="A3006" s="175" t="s">
        <v>17261</v>
      </c>
      <c r="B3006" s="175" t="s">
        <v>21964</v>
      </c>
      <c r="C3006" s="175" t="s">
        <v>2031</v>
      </c>
      <c r="D3006" s="175" t="s">
        <v>15893</v>
      </c>
      <c r="E3006" s="175" t="s">
        <v>51</v>
      </c>
      <c r="F3006" s="175" t="s">
        <v>2031</v>
      </c>
      <c r="H3006" s="175" t="s">
        <v>16234</v>
      </c>
    </row>
    <row r="3007" spans="1:8" s="175" customFormat="1" x14ac:dyDescent="0.2">
      <c r="A3007" s="175" t="s">
        <v>17261</v>
      </c>
      <c r="B3007" s="175" t="s">
        <v>21965</v>
      </c>
      <c r="C3007" s="175" t="s">
        <v>2034</v>
      </c>
      <c r="D3007" s="175" t="s">
        <v>15893</v>
      </c>
      <c r="E3007" s="175" t="s">
        <v>51</v>
      </c>
      <c r="F3007" s="175" t="s">
        <v>2034</v>
      </c>
      <c r="H3007" s="175" t="s">
        <v>16236</v>
      </c>
    </row>
    <row r="3008" spans="1:8" s="175" customFormat="1" x14ac:dyDescent="0.2">
      <c r="A3008" s="175" t="s">
        <v>17261</v>
      </c>
      <c r="B3008" s="175" t="s">
        <v>21966</v>
      </c>
      <c r="C3008" s="175" t="s">
        <v>2036</v>
      </c>
      <c r="D3008" s="175" t="s">
        <v>15893</v>
      </c>
      <c r="E3008" s="175" t="s">
        <v>51</v>
      </c>
      <c r="F3008" s="175" t="s">
        <v>2036</v>
      </c>
      <c r="H3008" s="175" t="s">
        <v>16238</v>
      </c>
    </row>
    <row r="3009" spans="1:8" s="175" customFormat="1" x14ac:dyDescent="0.2">
      <c r="A3009" s="175" t="s">
        <v>17261</v>
      </c>
      <c r="B3009" s="175" t="s">
        <v>21967</v>
      </c>
      <c r="C3009" s="175" t="s">
        <v>2038</v>
      </c>
      <c r="D3009" s="175" t="s">
        <v>15893</v>
      </c>
      <c r="E3009" s="175" t="s">
        <v>51</v>
      </c>
      <c r="F3009" s="175" t="s">
        <v>2038</v>
      </c>
      <c r="H3009" s="175" t="s">
        <v>16240</v>
      </c>
    </row>
    <row r="3010" spans="1:8" s="175" customFormat="1" x14ac:dyDescent="0.2">
      <c r="A3010" s="175" t="s">
        <v>17261</v>
      </c>
      <c r="B3010" s="175" t="s">
        <v>21968</v>
      </c>
      <c r="C3010" s="175" t="s">
        <v>2042</v>
      </c>
      <c r="D3010" s="175" t="s">
        <v>15893</v>
      </c>
      <c r="E3010" s="175" t="s">
        <v>51</v>
      </c>
      <c r="F3010" s="175" t="s">
        <v>2042</v>
      </c>
      <c r="H3010" s="175" t="s">
        <v>16242</v>
      </c>
    </row>
    <row r="3011" spans="1:8" s="175" customFormat="1" x14ac:dyDescent="0.2">
      <c r="A3011" s="175" t="s">
        <v>17261</v>
      </c>
      <c r="B3011" s="175" t="s">
        <v>21969</v>
      </c>
      <c r="C3011" s="175" t="s">
        <v>2045</v>
      </c>
      <c r="D3011" s="175" t="s">
        <v>15893</v>
      </c>
      <c r="E3011" s="175" t="s">
        <v>51</v>
      </c>
      <c r="F3011" s="175" t="s">
        <v>2045</v>
      </c>
      <c r="H3011" s="175" t="s">
        <v>16244</v>
      </c>
    </row>
    <row r="3012" spans="1:8" s="175" customFormat="1" x14ac:dyDescent="0.2">
      <c r="A3012" s="175" t="s">
        <v>17261</v>
      </c>
      <c r="B3012" s="175" t="s">
        <v>21970</v>
      </c>
      <c r="C3012" s="175" t="s">
        <v>2047</v>
      </c>
      <c r="D3012" s="175" t="s">
        <v>15893</v>
      </c>
      <c r="E3012" s="175" t="s">
        <v>51</v>
      </c>
      <c r="F3012" s="175" t="s">
        <v>2047</v>
      </c>
      <c r="H3012" s="175" t="s">
        <v>16246</v>
      </c>
    </row>
    <row r="3013" spans="1:8" s="175" customFormat="1" x14ac:dyDescent="0.2">
      <c r="A3013" s="175" t="s">
        <v>17261</v>
      </c>
      <c r="B3013" s="175" t="s">
        <v>21971</v>
      </c>
      <c r="C3013" s="175" t="s">
        <v>2050</v>
      </c>
      <c r="D3013" s="175" t="s">
        <v>15893</v>
      </c>
      <c r="E3013" s="175" t="s">
        <v>51</v>
      </c>
      <c r="F3013" s="175" t="s">
        <v>2050</v>
      </c>
      <c r="H3013" s="175" t="s">
        <v>16248</v>
      </c>
    </row>
    <row r="3014" spans="1:8" s="175" customFormat="1" x14ac:dyDescent="0.2">
      <c r="A3014" s="175" t="s">
        <v>17261</v>
      </c>
      <c r="B3014" s="175" t="s">
        <v>21972</v>
      </c>
      <c r="C3014" s="175" t="s">
        <v>2055</v>
      </c>
      <c r="D3014" s="175" t="s">
        <v>15893</v>
      </c>
      <c r="E3014" s="175" t="s">
        <v>51</v>
      </c>
      <c r="F3014" s="175" t="s">
        <v>2055</v>
      </c>
      <c r="H3014" s="175" t="s">
        <v>16250</v>
      </c>
    </row>
    <row r="3015" spans="1:8" s="175" customFormat="1" x14ac:dyDescent="0.2">
      <c r="A3015" s="175" t="s">
        <v>17261</v>
      </c>
      <c r="B3015" s="175" t="s">
        <v>21973</v>
      </c>
      <c r="C3015" s="175" t="s">
        <v>2057</v>
      </c>
      <c r="D3015" s="175" t="s">
        <v>15893</v>
      </c>
      <c r="E3015" s="175" t="s">
        <v>51</v>
      </c>
      <c r="F3015" s="175" t="s">
        <v>2057</v>
      </c>
      <c r="H3015" s="175" t="s">
        <v>16252</v>
      </c>
    </row>
    <row r="3016" spans="1:8" s="175" customFormat="1" x14ac:dyDescent="0.2">
      <c r="A3016" s="175" t="s">
        <v>17261</v>
      </c>
      <c r="B3016" s="175" t="s">
        <v>21974</v>
      </c>
      <c r="C3016" s="175" t="s">
        <v>2059</v>
      </c>
      <c r="D3016" s="175" t="s">
        <v>15893</v>
      </c>
      <c r="E3016" s="175" t="s">
        <v>51</v>
      </c>
      <c r="F3016" s="175" t="s">
        <v>2059</v>
      </c>
      <c r="H3016" s="175" t="s">
        <v>16254</v>
      </c>
    </row>
    <row r="3017" spans="1:8" s="175" customFormat="1" x14ac:dyDescent="0.2">
      <c r="A3017" s="175" t="s">
        <v>17261</v>
      </c>
      <c r="B3017" s="175" t="s">
        <v>21975</v>
      </c>
      <c r="C3017" s="175" t="s">
        <v>2062</v>
      </c>
      <c r="D3017" s="175" t="s">
        <v>15893</v>
      </c>
      <c r="E3017" s="175" t="s">
        <v>51</v>
      </c>
      <c r="F3017" s="175" t="s">
        <v>2062</v>
      </c>
      <c r="H3017" s="175" t="s">
        <v>16256</v>
      </c>
    </row>
    <row r="3018" spans="1:8" s="175" customFormat="1" x14ac:dyDescent="0.2">
      <c r="A3018" s="175" t="s">
        <v>17261</v>
      </c>
      <c r="B3018" s="175" t="s">
        <v>21976</v>
      </c>
      <c r="C3018" s="175" t="s">
        <v>2065</v>
      </c>
      <c r="D3018" s="175" t="s">
        <v>15893</v>
      </c>
      <c r="E3018" s="175" t="s">
        <v>51</v>
      </c>
      <c r="F3018" s="175" t="s">
        <v>2065</v>
      </c>
      <c r="H3018" s="175" t="s">
        <v>16258</v>
      </c>
    </row>
    <row r="3019" spans="1:8" s="175" customFormat="1" x14ac:dyDescent="0.2">
      <c r="A3019" s="175" t="s">
        <v>17261</v>
      </c>
      <c r="B3019" s="175" t="s">
        <v>21977</v>
      </c>
      <c r="C3019" s="175" t="s">
        <v>2069</v>
      </c>
      <c r="D3019" s="175" t="s">
        <v>15893</v>
      </c>
      <c r="E3019" s="175" t="s">
        <v>51</v>
      </c>
      <c r="F3019" s="175" t="s">
        <v>2069</v>
      </c>
      <c r="H3019" s="175" t="s">
        <v>16260</v>
      </c>
    </row>
    <row r="3020" spans="1:8" s="175" customFormat="1" x14ac:dyDescent="0.2">
      <c r="A3020" s="175" t="s">
        <v>17261</v>
      </c>
      <c r="B3020" s="175" t="s">
        <v>21978</v>
      </c>
      <c r="C3020" s="175" t="s">
        <v>2072</v>
      </c>
      <c r="D3020" s="175" t="s">
        <v>15893</v>
      </c>
      <c r="E3020" s="175" t="s">
        <v>51</v>
      </c>
      <c r="F3020" s="175" t="s">
        <v>2072</v>
      </c>
      <c r="H3020" s="175" t="s">
        <v>16262</v>
      </c>
    </row>
    <row r="3021" spans="1:8" s="175" customFormat="1" x14ac:dyDescent="0.2">
      <c r="A3021" s="175" t="s">
        <v>17261</v>
      </c>
      <c r="B3021" s="175" t="s">
        <v>21979</v>
      </c>
      <c r="C3021" s="175" t="s">
        <v>2075</v>
      </c>
      <c r="D3021" s="175" t="s">
        <v>15893</v>
      </c>
      <c r="E3021" s="175" t="s">
        <v>51</v>
      </c>
      <c r="F3021" s="175" t="s">
        <v>2075</v>
      </c>
      <c r="H3021" s="175" t="s">
        <v>16264</v>
      </c>
    </row>
    <row r="3022" spans="1:8" s="175" customFormat="1" x14ac:dyDescent="0.2">
      <c r="A3022" s="175" t="s">
        <v>17261</v>
      </c>
      <c r="B3022" s="175" t="s">
        <v>21980</v>
      </c>
      <c r="C3022" s="175" t="s">
        <v>2077</v>
      </c>
      <c r="D3022" s="175" t="s">
        <v>15893</v>
      </c>
      <c r="E3022" s="175" t="s">
        <v>51</v>
      </c>
      <c r="F3022" s="175" t="s">
        <v>2077</v>
      </c>
      <c r="H3022" s="175" t="s">
        <v>16266</v>
      </c>
    </row>
    <row r="3023" spans="1:8" s="175" customFormat="1" x14ac:dyDescent="0.2">
      <c r="A3023" s="175" t="s">
        <v>17261</v>
      </c>
      <c r="B3023" s="175" t="s">
        <v>21981</v>
      </c>
      <c r="C3023" s="175" t="s">
        <v>2080</v>
      </c>
      <c r="D3023" s="175" t="s">
        <v>15893</v>
      </c>
      <c r="E3023" s="175" t="s">
        <v>51</v>
      </c>
      <c r="F3023" s="175" t="s">
        <v>2080</v>
      </c>
      <c r="H3023" s="175" t="s">
        <v>16268</v>
      </c>
    </row>
    <row r="3024" spans="1:8" s="175" customFormat="1" x14ac:dyDescent="0.2">
      <c r="A3024" s="175" t="s">
        <v>17261</v>
      </c>
      <c r="B3024" s="175" t="s">
        <v>21982</v>
      </c>
      <c r="C3024" s="175" t="s">
        <v>2083</v>
      </c>
      <c r="D3024" s="175" t="s">
        <v>15893</v>
      </c>
      <c r="E3024" s="175" t="s">
        <v>51</v>
      </c>
      <c r="F3024" s="175" t="s">
        <v>2083</v>
      </c>
      <c r="H3024" s="175" t="s">
        <v>16270</v>
      </c>
    </row>
    <row r="3025" spans="1:8" s="175" customFormat="1" x14ac:dyDescent="0.2">
      <c r="A3025" s="175" t="s">
        <v>17261</v>
      </c>
      <c r="B3025" s="175" t="s">
        <v>21983</v>
      </c>
      <c r="C3025" s="175" t="s">
        <v>2085</v>
      </c>
      <c r="D3025" s="175" t="s">
        <v>15893</v>
      </c>
      <c r="E3025" s="175" t="s">
        <v>51</v>
      </c>
      <c r="F3025" s="175" t="s">
        <v>2085</v>
      </c>
      <c r="H3025" s="175" t="s">
        <v>16272</v>
      </c>
    </row>
    <row r="3026" spans="1:8" s="175" customFormat="1" x14ac:dyDescent="0.2">
      <c r="A3026" s="175" t="s">
        <v>17261</v>
      </c>
      <c r="B3026" s="175" t="s">
        <v>21984</v>
      </c>
      <c r="C3026" s="175" t="s">
        <v>2089</v>
      </c>
      <c r="D3026" s="175" t="s">
        <v>15893</v>
      </c>
      <c r="E3026" s="175" t="s">
        <v>51</v>
      </c>
      <c r="F3026" s="175" t="s">
        <v>2089</v>
      </c>
      <c r="H3026" s="175" t="s">
        <v>16274</v>
      </c>
    </row>
    <row r="3027" spans="1:8" s="175" customFormat="1" x14ac:dyDescent="0.2">
      <c r="A3027" s="175" t="s">
        <v>17261</v>
      </c>
      <c r="B3027" s="175" t="s">
        <v>21985</v>
      </c>
      <c r="C3027" s="175" t="s">
        <v>2092</v>
      </c>
      <c r="D3027" s="175" t="s">
        <v>15893</v>
      </c>
      <c r="E3027" s="175" t="s">
        <v>51</v>
      </c>
      <c r="F3027" s="175" t="s">
        <v>2092</v>
      </c>
      <c r="H3027" s="175" t="s">
        <v>16276</v>
      </c>
    </row>
    <row r="3028" spans="1:8" s="175" customFormat="1" x14ac:dyDescent="0.2">
      <c r="A3028" s="175" t="s">
        <v>17261</v>
      </c>
      <c r="B3028" s="175" t="s">
        <v>21986</v>
      </c>
      <c r="C3028" s="175" t="s">
        <v>2095</v>
      </c>
      <c r="D3028" s="175" t="s">
        <v>15893</v>
      </c>
      <c r="E3028" s="175" t="s">
        <v>51</v>
      </c>
      <c r="F3028" s="175" t="s">
        <v>2095</v>
      </c>
      <c r="H3028" s="175" t="s">
        <v>16278</v>
      </c>
    </row>
    <row r="3029" spans="1:8" s="175" customFormat="1" x14ac:dyDescent="0.2">
      <c r="A3029" s="175" t="s">
        <v>17261</v>
      </c>
      <c r="B3029" s="175" t="s">
        <v>21987</v>
      </c>
      <c r="C3029" s="175" t="s">
        <v>95</v>
      </c>
      <c r="D3029" s="175" t="s">
        <v>17190</v>
      </c>
      <c r="E3029" s="175" t="s">
        <v>50</v>
      </c>
      <c r="F3029" s="175" t="s">
        <v>95</v>
      </c>
      <c r="H3029" s="175" t="s">
        <v>21988</v>
      </c>
    </row>
    <row r="3030" spans="1:8" s="175" customFormat="1" x14ac:dyDescent="0.2">
      <c r="A3030" s="175" t="s">
        <v>17261</v>
      </c>
      <c r="B3030" s="175" t="s">
        <v>21989</v>
      </c>
      <c r="C3030" s="175" t="s">
        <v>138</v>
      </c>
      <c r="D3030" s="175" t="s">
        <v>17190</v>
      </c>
      <c r="E3030" s="175" t="s">
        <v>50</v>
      </c>
      <c r="F3030" s="175" t="s">
        <v>138</v>
      </c>
      <c r="H3030" s="175" t="s">
        <v>21990</v>
      </c>
    </row>
    <row r="3031" spans="1:8" s="175" customFormat="1" x14ac:dyDescent="0.2">
      <c r="A3031" s="175" t="s">
        <v>17261</v>
      </c>
      <c r="B3031" s="175" t="s">
        <v>21991</v>
      </c>
      <c r="C3031" s="175" t="s">
        <v>187</v>
      </c>
      <c r="D3031" s="175" t="s">
        <v>17190</v>
      </c>
      <c r="E3031" s="175" t="s">
        <v>50</v>
      </c>
      <c r="F3031" s="175" t="s">
        <v>187</v>
      </c>
      <c r="H3031" s="175" t="s">
        <v>21992</v>
      </c>
    </row>
    <row r="3032" spans="1:8" s="175" customFormat="1" x14ac:dyDescent="0.2">
      <c r="A3032" s="175" t="s">
        <v>17261</v>
      </c>
      <c r="B3032" s="175" t="s">
        <v>21993</v>
      </c>
      <c r="C3032" s="175" t="s">
        <v>21994</v>
      </c>
      <c r="D3032" s="175" t="s">
        <v>15464</v>
      </c>
      <c r="E3032" s="175" t="s">
        <v>49</v>
      </c>
      <c r="F3032" s="175" t="s">
        <v>94</v>
      </c>
      <c r="H3032" s="175" t="s">
        <v>15465</v>
      </c>
    </row>
    <row r="3033" spans="1:8" s="175" customFormat="1" x14ac:dyDescent="0.2">
      <c r="A3033" s="175" t="s">
        <v>17261</v>
      </c>
      <c r="B3033" s="175" t="s">
        <v>21995</v>
      </c>
      <c r="C3033" s="175" t="s">
        <v>21996</v>
      </c>
      <c r="D3033" s="175" t="s">
        <v>15464</v>
      </c>
      <c r="E3033" s="175" t="s">
        <v>49</v>
      </c>
      <c r="F3033" s="175" t="s">
        <v>137</v>
      </c>
      <c r="H3033" s="175" t="s">
        <v>15501</v>
      </c>
    </row>
    <row r="3034" spans="1:8" s="175" customFormat="1" x14ac:dyDescent="0.2">
      <c r="A3034" s="175" t="s">
        <v>17261</v>
      </c>
      <c r="B3034" s="175" t="s">
        <v>21997</v>
      </c>
      <c r="C3034" s="175" t="s">
        <v>21998</v>
      </c>
      <c r="D3034" s="175" t="s">
        <v>15464</v>
      </c>
      <c r="E3034" s="175" t="s">
        <v>49</v>
      </c>
      <c r="F3034" s="175" t="s">
        <v>186</v>
      </c>
      <c r="H3034" s="175" t="s">
        <v>15532</v>
      </c>
    </row>
    <row r="3035" spans="1:8" s="175" customFormat="1" x14ac:dyDescent="0.2">
      <c r="A3035" s="175" t="s">
        <v>17261</v>
      </c>
      <c r="B3035" s="175" t="s">
        <v>21999</v>
      </c>
      <c r="C3035" s="175" t="s">
        <v>22000</v>
      </c>
      <c r="D3035" s="175" t="s">
        <v>15464</v>
      </c>
      <c r="E3035" s="175" t="s">
        <v>49</v>
      </c>
      <c r="F3035" s="175" t="s">
        <v>232</v>
      </c>
      <c r="H3035" s="175" t="s">
        <v>15562</v>
      </c>
    </row>
    <row r="3036" spans="1:8" s="175" customFormat="1" x14ac:dyDescent="0.2">
      <c r="A3036" s="175" t="s">
        <v>17261</v>
      </c>
      <c r="B3036" s="175" t="s">
        <v>22001</v>
      </c>
      <c r="C3036" s="175" t="s">
        <v>19187</v>
      </c>
      <c r="D3036" s="175" t="s">
        <v>15464</v>
      </c>
      <c r="E3036" s="175" t="s">
        <v>49</v>
      </c>
      <c r="F3036" s="175" t="s">
        <v>257</v>
      </c>
      <c r="H3036" s="175" t="s">
        <v>15592</v>
      </c>
    </row>
    <row r="3037" spans="1:8" s="175" customFormat="1" x14ac:dyDescent="0.2">
      <c r="A3037" s="175" t="s">
        <v>17261</v>
      </c>
      <c r="B3037" s="175" t="s">
        <v>22002</v>
      </c>
      <c r="C3037" s="175" t="s">
        <v>17363</v>
      </c>
      <c r="D3037" s="175" t="s">
        <v>15464</v>
      </c>
      <c r="E3037" s="175" t="s">
        <v>49</v>
      </c>
      <c r="F3037" s="175" t="s">
        <v>207</v>
      </c>
      <c r="H3037" s="175" t="s">
        <v>15623</v>
      </c>
    </row>
    <row r="3038" spans="1:8" s="175" customFormat="1" x14ac:dyDescent="0.2">
      <c r="A3038" s="175" t="s">
        <v>17261</v>
      </c>
      <c r="B3038" s="175" t="s">
        <v>22003</v>
      </c>
      <c r="C3038" s="175" t="s">
        <v>22004</v>
      </c>
      <c r="D3038" s="175" t="s">
        <v>15464</v>
      </c>
      <c r="E3038" s="175" t="s">
        <v>49</v>
      </c>
      <c r="F3038" s="175" t="s">
        <v>350</v>
      </c>
      <c r="H3038" s="175" t="s">
        <v>15650</v>
      </c>
    </row>
    <row r="3039" spans="1:8" s="175" customFormat="1" x14ac:dyDescent="0.2">
      <c r="A3039" s="175" t="s">
        <v>17261</v>
      </c>
      <c r="B3039" s="175" t="s">
        <v>22005</v>
      </c>
      <c r="C3039" s="175" t="s">
        <v>22006</v>
      </c>
      <c r="D3039" s="175" t="s">
        <v>15464</v>
      </c>
      <c r="E3039" s="175" t="s">
        <v>49</v>
      </c>
      <c r="F3039" s="175" t="s">
        <v>382</v>
      </c>
      <c r="H3039" s="175" t="s">
        <v>15662</v>
      </c>
    </row>
    <row r="3040" spans="1:8" s="175" customFormat="1" x14ac:dyDescent="0.2">
      <c r="A3040" s="175" t="s">
        <v>17261</v>
      </c>
      <c r="B3040" s="175" t="s">
        <v>22007</v>
      </c>
      <c r="C3040" s="175" t="s">
        <v>17664</v>
      </c>
      <c r="D3040" s="175" t="s">
        <v>15464</v>
      </c>
      <c r="E3040" s="175" t="s">
        <v>49</v>
      </c>
      <c r="F3040" s="175" t="s">
        <v>420</v>
      </c>
      <c r="H3040" s="175" t="s">
        <v>15682</v>
      </c>
    </row>
    <row r="3041" spans="1:8" s="175" customFormat="1" x14ac:dyDescent="0.2">
      <c r="A3041" s="175" t="s">
        <v>17261</v>
      </c>
      <c r="B3041" s="175" t="s">
        <v>22008</v>
      </c>
      <c r="C3041" s="175" t="s">
        <v>20499</v>
      </c>
      <c r="D3041" s="175" t="s">
        <v>15464</v>
      </c>
      <c r="E3041" s="175" t="s">
        <v>49</v>
      </c>
      <c r="F3041" s="175" t="s">
        <v>454</v>
      </c>
      <c r="H3041" s="175" t="s">
        <v>15708</v>
      </c>
    </row>
    <row r="3042" spans="1:8" s="175" customFormat="1" x14ac:dyDescent="0.2">
      <c r="A3042" s="175" t="s">
        <v>17261</v>
      </c>
      <c r="B3042" s="175" t="s">
        <v>22009</v>
      </c>
      <c r="C3042" s="175" t="s">
        <v>22010</v>
      </c>
      <c r="D3042" s="175" t="s">
        <v>15464</v>
      </c>
      <c r="E3042" s="175" t="s">
        <v>49</v>
      </c>
      <c r="F3042" s="175" t="s">
        <v>489</v>
      </c>
      <c r="H3042" s="175" t="s">
        <v>15739</v>
      </c>
    </row>
    <row r="3043" spans="1:8" s="175" customFormat="1" x14ac:dyDescent="0.2">
      <c r="A3043" s="175" t="s">
        <v>17261</v>
      </c>
      <c r="B3043" s="175" t="s">
        <v>22011</v>
      </c>
      <c r="C3043" s="175" t="s">
        <v>52</v>
      </c>
      <c r="D3043" s="175" t="s">
        <v>15464</v>
      </c>
      <c r="E3043" s="175" t="s">
        <v>49</v>
      </c>
      <c r="F3043" s="175" t="s">
        <v>271</v>
      </c>
      <c r="H3043" s="175" t="s">
        <v>15790</v>
      </c>
    </row>
    <row r="3044" spans="1:8" s="175" customFormat="1" x14ac:dyDescent="0.2">
      <c r="A3044" s="175" t="s">
        <v>17261</v>
      </c>
      <c r="B3044" s="175" t="s">
        <v>22012</v>
      </c>
      <c r="C3044" s="175" t="s">
        <v>17854</v>
      </c>
      <c r="D3044" s="175" t="s">
        <v>15464</v>
      </c>
      <c r="E3044" s="175" t="s">
        <v>49</v>
      </c>
      <c r="F3044" s="175" t="s">
        <v>360</v>
      </c>
      <c r="H3044" s="175" t="s">
        <v>15822</v>
      </c>
    </row>
    <row r="3045" spans="1:8" s="175" customFormat="1" x14ac:dyDescent="0.2">
      <c r="A3045" s="175" t="s">
        <v>17261</v>
      </c>
      <c r="B3045" s="175" t="s">
        <v>22013</v>
      </c>
      <c r="C3045" s="175" t="s">
        <v>22014</v>
      </c>
      <c r="D3045" s="175" t="s">
        <v>15464</v>
      </c>
      <c r="E3045" s="175" t="s">
        <v>49</v>
      </c>
      <c r="F3045" s="175" t="s">
        <v>581</v>
      </c>
      <c r="H3045" s="175" t="s">
        <v>15859</v>
      </c>
    </row>
    <row r="3046" spans="1:8" s="175" customFormat="1" x14ac:dyDescent="0.2">
      <c r="A3046" s="175" t="s">
        <v>17261</v>
      </c>
      <c r="B3046" s="175" t="s">
        <v>22015</v>
      </c>
      <c r="C3046" s="175" t="s">
        <v>17721</v>
      </c>
      <c r="D3046" s="175" t="s">
        <v>16283</v>
      </c>
      <c r="E3046" s="175" t="s">
        <v>52</v>
      </c>
      <c r="F3046" s="175" t="s">
        <v>64</v>
      </c>
      <c r="H3046" s="175" t="s">
        <v>16284</v>
      </c>
    </row>
    <row r="3047" spans="1:8" s="175" customFormat="1" x14ac:dyDescent="0.2">
      <c r="A3047" s="175" t="s">
        <v>17261</v>
      </c>
      <c r="B3047" s="175" t="s">
        <v>22016</v>
      </c>
      <c r="C3047" s="175" t="s">
        <v>22017</v>
      </c>
      <c r="D3047" s="175" t="s">
        <v>16283</v>
      </c>
      <c r="E3047" s="175" t="s">
        <v>52</v>
      </c>
      <c r="F3047" s="175" t="s">
        <v>140</v>
      </c>
      <c r="H3047" s="175" t="s">
        <v>16286</v>
      </c>
    </row>
    <row r="3048" spans="1:8" s="175" customFormat="1" x14ac:dyDescent="0.2">
      <c r="A3048" s="175" t="s">
        <v>17261</v>
      </c>
      <c r="B3048" s="175" t="s">
        <v>22018</v>
      </c>
      <c r="C3048" s="175" t="s">
        <v>17443</v>
      </c>
      <c r="D3048" s="175" t="s">
        <v>16283</v>
      </c>
      <c r="E3048" s="175" t="s">
        <v>52</v>
      </c>
      <c r="F3048" s="175" t="s">
        <v>129</v>
      </c>
      <c r="H3048" s="175" t="s">
        <v>16290</v>
      </c>
    </row>
    <row r="3049" spans="1:8" s="175" customFormat="1" x14ac:dyDescent="0.2">
      <c r="A3049" s="175" t="s">
        <v>17261</v>
      </c>
      <c r="B3049" s="175" t="s">
        <v>22019</v>
      </c>
      <c r="C3049" s="175" t="s">
        <v>22020</v>
      </c>
      <c r="D3049" s="175" t="s">
        <v>16283</v>
      </c>
      <c r="E3049" s="175" t="s">
        <v>52</v>
      </c>
      <c r="F3049" s="175" t="s">
        <v>234</v>
      </c>
      <c r="H3049" s="175" t="s">
        <v>16294</v>
      </c>
    </row>
    <row r="3050" spans="1:8" s="175" customFormat="1" x14ac:dyDescent="0.2">
      <c r="A3050" s="175" t="s">
        <v>17261</v>
      </c>
      <c r="B3050" s="175" t="s">
        <v>22021</v>
      </c>
      <c r="C3050" s="175" t="s">
        <v>22022</v>
      </c>
      <c r="D3050" s="175" t="s">
        <v>16283</v>
      </c>
      <c r="E3050" s="175" t="s">
        <v>52</v>
      </c>
      <c r="F3050" s="175" t="s">
        <v>277</v>
      </c>
      <c r="H3050" s="175" t="s">
        <v>16298</v>
      </c>
    </row>
    <row r="3051" spans="1:8" s="175" customFormat="1" x14ac:dyDescent="0.2">
      <c r="A3051" s="175" t="s">
        <v>17261</v>
      </c>
      <c r="B3051" s="175" t="s">
        <v>22023</v>
      </c>
      <c r="C3051" s="175" t="s">
        <v>17454</v>
      </c>
      <c r="D3051" s="175" t="s">
        <v>16283</v>
      </c>
      <c r="E3051" s="175" t="s">
        <v>52</v>
      </c>
      <c r="F3051" s="175" t="s">
        <v>122</v>
      </c>
      <c r="H3051" s="175" t="s">
        <v>16300</v>
      </c>
    </row>
    <row r="3052" spans="1:8" s="175" customFormat="1" x14ac:dyDescent="0.2">
      <c r="A3052" s="175" t="s">
        <v>17261</v>
      </c>
      <c r="B3052" s="175" t="s">
        <v>22024</v>
      </c>
      <c r="C3052" s="175" t="s">
        <v>17460</v>
      </c>
      <c r="D3052" s="175" t="s">
        <v>16283</v>
      </c>
      <c r="E3052" s="175" t="s">
        <v>52</v>
      </c>
      <c r="F3052" s="175" t="s">
        <v>269</v>
      </c>
      <c r="H3052" s="175" t="s">
        <v>16304</v>
      </c>
    </row>
    <row r="3053" spans="1:8" s="175" customFormat="1" x14ac:dyDescent="0.2">
      <c r="A3053" s="175" t="s">
        <v>17261</v>
      </c>
      <c r="B3053" s="175" t="s">
        <v>22025</v>
      </c>
      <c r="C3053" s="175" t="s">
        <v>22026</v>
      </c>
      <c r="D3053" s="175" t="s">
        <v>16283</v>
      </c>
      <c r="E3053" s="175" t="s">
        <v>52</v>
      </c>
      <c r="F3053" s="175" t="s">
        <v>384</v>
      </c>
      <c r="H3053" s="175" t="s">
        <v>16308</v>
      </c>
    </row>
    <row r="3054" spans="1:8" s="175" customFormat="1" x14ac:dyDescent="0.2">
      <c r="A3054" s="175" t="s">
        <v>17261</v>
      </c>
      <c r="B3054" s="175" t="s">
        <v>22027</v>
      </c>
      <c r="C3054" s="175" t="s">
        <v>17757</v>
      </c>
      <c r="D3054" s="175" t="s">
        <v>16283</v>
      </c>
      <c r="E3054" s="175" t="s">
        <v>52</v>
      </c>
      <c r="F3054" s="175" t="s">
        <v>169</v>
      </c>
      <c r="H3054" s="175" t="s">
        <v>16310</v>
      </c>
    </row>
    <row r="3055" spans="1:8" s="175" customFormat="1" x14ac:dyDescent="0.2">
      <c r="A3055" s="175" t="s">
        <v>17261</v>
      </c>
      <c r="B3055" s="175" t="s">
        <v>22028</v>
      </c>
      <c r="C3055" s="175" t="s">
        <v>22029</v>
      </c>
      <c r="D3055" s="175" t="s">
        <v>16283</v>
      </c>
      <c r="E3055" s="175" t="s">
        <v>52</v>
      </c>
      <c r="F3055" s="175" t="s">
        <v>455</v>
      </c>
      <c r="H3055" s="175" t="s">
        <v>16314</v>
      </c>
    </row>
    <row r="3056" spans="1:8" s="175" customFormat="1" x14ac:dyDescent="0.2">
      <c r="A3056" s="175" t="s">
        <v>17261</v>
      </c>
      <c r="B3056" s="175" t="s">
        <v>22030</v>
      </c>
      <c r="C3056" s="175" t="s">
        <v>17363</v>
      </c>
      <c r="D3056" s="175" t="s">
        <v>16283</v>
      </c>
      <c r="E3056" s="175" t="s">
        <v>52</v>
      </c>
      <c r="F3056" s="175" t="s">
        <v>207</v>
      </c>
      <c r="H3056" s="175" t="s">
        <v>16316</v>
      </c>
    </row>
    <row r="3057" spans="1:8" s="175" customFormat="1" x14ac:dyDescent="0.2">
      <c r="A3057" s="175" t="s">
        <v>17261</v>
      </c>
      <c r="B3057" s="175" t="s">
        <v>22031</v>
      </c>
      <c r="C3057" s="175" t="s">
        <v>17767</v>
      </c>
      <c r="D3057" s="175" t="s">
        <v>16283</v>
      </c>
      <c r="E3057" s="175" t="s">
        <v>52</v>
      </c>
      <c r="F3057" s="175" t="s">
        <v>419</v>
      </c>
      <c r="H3057" s="175" t="s">
        <v>16320</v>
      </c>
    </row>
    <row r="3058" spans="1:8" s="175" customFormat="1" x14ac:dyDescent="0.2">
      <c r="A3058" s="175" t="s">
        <v>17261</v>
      </c>
      <c r="B3058" s="175" t="s">
        <v>22032</v>
      </c>
      <c r="C3058" s="175" t="s">
        <v>17484</v>
      </c>
      <c r="D3058" s="175" t="s">
        <v>16283</v>
      </c>
      <c r="E3058" s="175" t="s">
        <v>52</v>
      </c>
      <c r="F3058" s="175" t="s">
        <v>446</v>
      </c>
      <c r="H3058" s="175" t="s">
        <v>16324</v>
      </c>
    </row>
    <row r="3059" spans="1:8" s="175" customFormat="1" x14ac:dyDescent="0.2">
      <c r="A3059" s="175" t="s">
        <v>17261</v>
      </c>
      <c r="B3059" s="175" t="s">
        <v>22033</v>
      </c>
      <c r="C3059" s="175" t="s">
        <v>22034</v>
      </c>
      <c r="D3059" s="175" t="s">
        <v>16283</v>
      </c>
      <c r="E3059" s="175" t="s">
        <v>52</v>
      </c>
      <c r="F3059" s="175" t="s">
        <v>582</v>
      </c>
      <c r="H3059" s="175" t="s">
        <v>16328</v>
      </c>
    </row>
    <row r="3060" spans="1:8" s="175" customFormat="1" x14ac:dyDescent="0.2">
      <c r="A3060" s="175" t="s">
        <v>17261</v>
      </c>
      <c r="B3060" s="175" t="s">
        <v>22035</v>
      </c>
      <c r="C3060" s="175" t="s">
        <v>22036</v>
      </c>
      <c r="D3060" s="175" t="s">
        <v>16283</v>
      </c>
      <c r="E3060" s="175" t="s">
        <v>52</v>
      </c>
      <c r="F3060" s="175" t="s">
        <v>617</v>
      </c>
      <c r="H3060" s="175" t="s">
        <v>16332</v>
      </c>
    </row>
    <row r="3061" spans="1:8" s="175" customFormat="1" x14ac:dyDescent="0.2">
      <c r="A3061" s="175" t="s">
        <v>17261</v>
      </c>
      <c r="B3061" s="175" t="s">
        <v>22037</v>
      </c>
      <c r="C3061" s="175" t="s">
        <v>17377</v>
      </c>
      <c r="D3061" s="175" t="s">
        <v>16283</v>
      </c>
      <c r="E3061" s="175" t="s">
        <v>52</v>
      </c>
      <c r="F3061" s="175" t="s">
        <v>648</v>
      </c>
      <c r="H3061" s="175" t="s">
        <v>16336</v>
      </c>
    </row>
    <row r="3062" spans="1:8" s="175" customFormat="1" x14ac:dyDescent="0.2">
      <c r="A3062" s="175" t="s">
        <v>17261</v>
      </c>
      <c r="B3062" s="175" t="s">
        <v>22038</v>
      </c>
      <c r="C3062" s="175" t="s">
        <v>21563</v>
      </c>
      <c r="D3062" s="175" t="s">
        <v>16283</v>
      </c>
      <c r="E3062" s="175" t="s">
        <v>52</v>
      </c>
      <c r="F3062" s="175" t="s">
        <v>682</v>
      </c>
      <c r="H3062" s="175" t="s">
        <v>16340</v>
      </c>
    </row>
    <row r="3063" spans="1:8" s="175" customFormat="1" x14ac:dyDescent="0.2">
      <c r="A3063" s="175" t="s">
        <v>17261</v>
      </c>
      <c r="B3063" s="175" t="s">
        <v>22039</v>
      </c>
      <c r="C3063" s="175" t="s">
        <v>22040</v>
      </c>
      <c r="D3063" s="175" t="s">
        <v>16283</v>
      </c>
      <c r="E3063" s="175" t="s">
        <v>52</v>
      </c>
      <c r="F3063" s="175" t="s">
        <v>712</v>
      </c>
      <c r="H3063" s="175" t="s">
        <v>16344</v>
      </c>
    </row>
    <row r="3064" spans="1:8" s="175" customFormat="1" x14ac:dyDescent="0.2">
      <c r="A3064" s="175" t="s">
        <v>17261</v>
      </c>
      <c r="B3064" s="175" t="s">
        <v>22041</v>
      </c>
      <c r="C3064" s="175" t="s">
        <v>22042</v>
      </c>
      <c r="D3064" s="175" t="s">
        <v>16283</v>
      </c>
      <c r="E3064" s="175" t="s">
        <v>52</v>
      </c>
      <c r="F3064" s="175" t="s">
        <v>737</v>
      </c>
      <c r="H3064" s="175" t="s">
        <v>16348</v>
      </c>
    </row>
    <row r="3065" spans="1:8" s="175" customFormat="1" x14ac:dyDescent="0.2">
      <c r="A3065" s="175" t="s">
        <v>17261</v>
      </c>
      <c r="B3065" s="175" t="s">
        <v>22043</v>
      </c>
      <c r="C3065" s="175" t="s">
        <v>22044</v>
      </c>
      <c r="D3065" s="175" t="s">
        <v>16283</v>
      </c>
      <c r="E3065" s="175" t="s">
        <v>52</v>
      </c>
      <c r="F3065" s="175" t="s">
        <v>766</v>
      </c>
      <c r="H3065" s="175" t="s">
        <v>16352</v>
      </c>
    </row>
    <row r="3066" spans="1:8" s="175" customFormat="1" x14ac:dyDescent="0.2">
      <c r="A3066" s="175" t="s">
        <v>17261</v>
      </c>
      <c r="B3066" s="175" t="s">
        <v>22045</v>
      </c>
      <c r="C3066" s="175" t="s">
        <v>18460</v>
      </c>
      <c r="D3066" s="175" t="s">
        <v>16283</v>
      </c>
      <c r="E3066" s="175" t="s">
        <v>52</v>
      </c>
      <c r="F3066" s="175" t="s">
        <v>791</v>
      </c>
      <c r="H3066" s="175" t="s">
        <v>16356</v>
      </c>
    </row>
    <row r="3067" spans="1:8" s="175" customFormat="1" x14ac:dyDescent="0.2">
      <c r="A3067" s="175" t="s">
        <v>17261</v>
      </c>
      <c r="B3067" s="175" t="s">
        <v>22046</v>
      </c>
      <c r="C3067" s="175" t="s">
        <v>17505</v>
      </c>
      <c r="D3067" s="175" t="s">
        <v>16283</v>
      </c>
      <c r="E3067" s="175" t="s">
        <v>52</v>
      </c>
      <c r="F3067" s="175" t="s">
        <v>365</v>
      </c>
      <c r="H3067" s="175" t="s">
        <v>16360</v>
      </c>
    </row>
    <row r="3068" spans="1:8" s="175" customFormat="1" x14ac:dyDescent="0.2">
      <c r="A3068" s="175" t="s">
        <v>17261</v>
      </c>
      <c r="B3068" s="175" t="s">
        <v>22047</v>
      </c>
      <c r="C3068" s="175" t="s">
        <v>18576</v>
      </c>
      <c r="D3068" s="175" t="s">
        <v>16283</v>
      </c>
      <c r="E3068" s="175" t="s">
        <v>52</v>
      </c>
      <c r="F3068" s="175" t="s">
        <v>848</v>
      </c>
      <c r="H3068" s="175" t="s">
        <v>16364</v>
      </c>
    </row>
    <row r="3069" spans="1:8" s="175" customFormat="1" x14ac:dyDescent="0.2">
      <c r="A3069" s="175" t="s">
        <v>17261</v>
      </c>
      <c r="B3069" s="175" t="s">
        <v>22048</v>
      </c>
      <c r="C3069" s="175" t="s">
        <v>22049</v>
      </c>
      <c r="D3069" s="175" t="s">
        <v>16283</v>
      </c>
      <c r="E3069" s="175" t="s">
        <v>52</v>
      </c>
      <c r="F3069" s="175" t="s">
        <v>873</v>
      </c>
      <c r="H3069" s="175" t="s">
        <v>16368</v>
      </c>
    </row>
    <row r="3070" spans="1:8" s="175" customFormat="1" x14ac:dyDescent="0.2">
      <c r="A3070" s="175" t="s">
        <v>17261</v>
      </c>
      <c r="B3070" s="175" t="s">
        <v>22050</v>
      </c>
      <c r="C3070" s="175" t="s">
        <v>22051</v>
      </c>
      <c r="D3070" s="175" t="s">
        <v>16283</v>
      </c>
      <c r="E3070" s="175" t="s">
        <v>52</v>
      </c>
      <c r="F3070" s="175" t="s">
        <v>896</v>
      </c>
      <c r="H3070" s="175" t="s">
        <v>16372</v>
      </c>
    </row>
    <row r="3071" spans="1:8" s="175" customFormat="1" x14ac:dyDescent="0.2">
      <c r="A3071" s="175" t="s">
        <v>17261</v>
      </c>
      <c r="B3071" s="175" t="s">
        <v>22052</v>
      </c>
      <c r="C3071" s="175" t="s">
        <v>22053</v>
      </c>
      <c r="D3071" s="175" t="s">
        <v>16283</v>
      </c>
      <c r="E3071" s="175" t="s">
        <v>52</v>
      </c>
      <c r="F3071" s="175" t="s">
        <v>923</v>
      </c>
      <c r="H3071" s="175" t="s">
        <v>16376</v>
      </c>
    </row>
    <row r="3072" spans="1:8" s="175" customFormat="1" x14ac:dyDescent="0.2">
      <c r="A3072" s="175" t="s">
        <v>17261</v>
      </c>
      <c r="B3072" s="175" t="s">
        <v>22054</v>
      </c>
      <c r="C3072" s="175" t="s">
        <v>18170</v>
      </c>
      <c r="D3072" s="175" t="s">
        <v>16283</v>
      </c>
      <c r="E3072" s="175" t="s">
        <v>52</v>
      </c>
      <c r="F3072" s="175" t="s">
        <v>951</v>
      </c>
      <c r="H3072" s="175" t="s">
        <v>16380</v>
      </c>
    </row>
    <row r="3073" spans="1:8" s="175" customFormat="1" x14ac:dyDescent="0.2">
      <c r="A3073" s="175" t="s">
        <v>17261</v>
      </c>
      <c r="B3073" s="175" t="s">
        <v>22055</v>
      </c>
      <c r="C3073" s="175" t="s">
        <v>17826</v>
      </c>
      <c r="D3073" s="175" t="s">
        <v>16283</v>
      </c>
      <c r="E3073" s="175" t="s">
        <v>52</v>
      </c>
      <c r="F3073" s="175" t="s">
        <v>735</v>
      </c>
      <c r="H3073" s="175" t="s">
        <v>16384</v>
      </c>
    </row>
    <row r="3074" spans="1:8" s="175" customFormat="1" x14ac:dyDescent="0.2">
      <c r="A3074" s="175" t="s">
        <v>17261</v>
      </c>
      <c r="B3074" s="175" t="s">
        <v>22056</v>
      </c>
      <c r="C3074" s="175" t="s">
        <v>22057</v>
      </c>
      <c r="D3074" s="175" t="s">
        <v>16283</v>
      </c>
      <c r="E3074" s="175" t="s">
        <v>52</v>
      </c>
      <c r="F3074" s="175" t="s">
        <v>998</v>
      </c>
      <c r="H3074" s="175" t="s">
        <v>16388</v>
      </c>
    </row>
    <row r="3075" spans="1:8" s="175" customFormat="1" x14ac:dyDescent="0.2">
      <c r="A3075" s="175" t="s">
        <v>17261</v>
      </c>
      <c r="B3075" s="175" t="s">
        <v>22058</v>
      </c>
      <c r="C3075" s="175" t="s">
        <v>22059</v>
      </c>
      <c r="D3075" s="175" t="s">
        <v>16283</v>
      </c>
      <c r="E3075" s="175" t="s">
        <v>52</v>
      </c>
      <c r="F3075" s="175" t="s">
        <v>1021</v>
      </c>
      <c r="H3075" s="175" t="s">
        <v>16390</v>
      </c>
    </row>
    <row r="3076" spans="1:8" s="175" customFormat="1" x14ac:dyDescent="0.2">
      <c r="A3076" s="175" t="s">
        <v>17261</v>
      </c>
      <c r="B3076" s="175" t="s">
        <v>22060</v>
      </c>
      <c r="C3076" s="175" t="s">
        <v>22061</v>
      </c>
      <c r="D3076" s="175" t="s">
        <v>16283</v>
      </c>
      <c r="E3076" s="175" t="s">
        <v>52</v>
      </c>
      <c r="F3076" s="175" t="s">
        <v>1042</v>
      </c>
      <c r="H3076" s="175" t="s">
        <v>16392</v>
      </c>
    </row>
    <row r="3077" spans="1:8" s="175" customFormat="1" x14ac:dyDescent="0.2">
      <c r="A3077" s="175" t="s">
        <v>17261</v>
      </c>
      <c r="B3077" s="175" t="s">
        <v>22062</v>
      </c>
      <c r="C3077" s="175" t="s">
        <v>22063</v>
      </c>
      <c r="D3077" s="175" t="s">
        <v>16283</v>
      </c>
      <c r="E3077" s="175" t="s">
        <v>52</v>
      </c>
      <c r="F3077" s="175" t="s">
        <v>1068</v>
      </c>
      <c r="H3077" s="175" t="s">
        <v>16396</v>
      </c>
    </row>
    <row r="3078" spans="1:8" s="175" customFormat="1" x14ac:dyDescent="0.2">
      <c r="A3078" s="175" t="s">
        <v>17261</v>
      </c>
      <c r="B3078" s="175" t="s">
        <v>22064</v>
      </c>
      <c r="C3078" s="175" t="s">
        <v>18919</v>
      </c>
      <c r="D3078" s="175" t="s">
        <v>16283</v>
      </c>
      <c r="E3078" s="175" t="s">
        <v>52</v>
      </c>
      <c r="F3078" s="175" t="s">
        <v>1096</v>
      </c>
      <c r="H3078" s="175" t="s">
        <v>16400</v>
      </c>
    </row>
    <row r="3079" spans="1:8" s="175" customFormat="1" x14ac:dyDescent="0.2">
      <c r="A3079" s="175" t="s">
        <v>17261</v>
      </c>
      <c r="B3079" s="175" t="s">
        <v>22065</v>
      </c>
      <c r="C3079" s="175" t="s">
        <v>20308</v>
      </c>
      <c r="D3079" s="175" t="s">
        <v>16283</v>
      </c>
      <c r="E3079" s="175" t="s">
        <v>52</v>
      </c>
      <c r="F3079" s="175" t="s">
        <v>1111</v>
      </c>
      <c r="H3079" s="175" t="s">
        <v>16404</v>
      </c>
    </row>
    <row r="3080" spans="1:8" s="175" customFormat="1" x14ac:dyDescent="0.2">
      <c r="A3080" s="175" t="s">
        <v>17261</v>
      </c>
      <c r="B3080" s="175" t="s">
        <v>22066</v>
      </c>
      <c r="C3080" s="175" t="s">
        <v>22067</v>
      </c>
      <c r="D3080" s="175" t="s">
        <v>16283</v>
      </c>
      <c r="E3080" s="175" t="s">
        <v>52</v>
      </c>
      <c r="F3080" s="175" t="s">
        <v>1137</v>
      </c>
      <c r="H3080" s="175" t="s">
        <v>16408</v>
      </c>
    </row>
    <row r="3081" spans="1:8" s="175" customFormat="1" x14ac:dyDescent="0.2">
      <c r="A3081" s="175" t="s">
        <v>17261</v>
      </c>
      <c r="B3081" s="175" t="s">
        <v>22068</v>
      </c>
      <c r="C3081" s="175" t="s">
        <v>22069</v>
      </c>
      <c r="D3081" s="175" t="s">
        <v>16283</v>
      </c>
      <c r="E3081" s="175" t="s">
        <v>52</v>
      </c>
      <c r="F3081" s="175" t="s">
        <v>1156</v>
      </c>
      <c r="H3081" s="175" t="s">
        <v>16412</v>
      </c>
    </row>
    <row r="3082" spans="1:8" s="175" customFormat="1" x14ac:dyDescent="0.2">
      <c r="A3082" s="175" t="s">
        <v>17261</v>
      </c>
      <c r="B3082" s="175" t="s">
        <v>22070</v>
      </c>
      <c r="C3082" s="175" t="s">
        <v>22071</v>
      </c>
      <c r="D3082" s="175" t="s">
        <v>16283</v>
      </c>
      <c r="E3082" s="175" t="s">
        <v>52</v>
      </c>
      <c r="F3082" s="175" t="s">
        <v>1180</v>
      </c>
      <c r="H3082" s="175" t="s">
        <v>16416</v>
      </c>
    </row>
    <row r="3083" spans="1:8" s="175" customFormat="1" x14ac:dyDescent="0.2">
      <c r="A3083" s="175" t="s">
        <v>17261</v>
      </c>
      <c r="B3083" s="175" t="s">
        <v>22072</v>
      </c>
      <c r="C3083" s="175" t="s">
        <v>22073</v>
      </c>
      <c r="D3083" s="175" t="s">
        <v>16283</v>
      </c>
      <c r="E3083" s="175" t="s">
        <v>52</v>
      </c>
      <c r="F3083" s="175" t="s">
        <v>1202</v>
      </c>
      <c r="H3083" s="175" t="s">
        <v>16420</v>
      </c>
    </row>
    <row r="3084" spans="1:8" s="175" customFormat="1" x14ac:dyDescent="0.2">
      <c r="A3084" s="175" t="s">
        <v>17261</v>
      </c>
      <c r="B3084" s="175" t="s">
        <v>22074</v>
      </c>
      <c r="C3084" s="175" t="s">
        <v>22075</v>
      </c>
      <c r="D3084" s="175" t="s">
        <v>16283</v>
      </c>
      <c r="E3084" s="175" t="s">
        <v>52</v>
      </c>
      <c r="F3084" s="175" t="s">
        <v>1220</v>
      </c>
      <c r="H3084" s="175" t="s">
        <v>16424</v>
      </c>
    </row>
    <row r="3085" spans="1:8" s="175" customFormat="1" x14ac:dyDescent="0.2">
      <c r="A3085" s="175" t="s">
        <v>17261</v>
      </c>
      <c r="B3085" s="175" t="s">
        <v>22076</v>
      </c>
      <c r="C3085" s="175" t="s">
        <v>17721</v>
      </c>
      <c r="D3085" s="175" t="s">
        <v>16629</v>
      </c>
      <c r="E3085" s="175" t="s">
        <v>54</v>
      </c>
      <c r="F3085" s="175" t="s">
        <v>64</v>
      </c>
      <c r="H3085" s="175" t="s">
        <v>16630</v>
      </c>
    </row>
    <row r="3086" spans="1:8" s="175" customFormat="1" x14ac:dyDescent="0.2">
      <c r="A3086" s="175" t="s">
        <v>17261</v>
      </c>
      <c r="B3086" s="175" t="s">
        <v>22077</v>
      </c>
      <c r="C3086" s="175" t="s">
        <v>20542</v>
      </c>
      <c r="D3086" s="175" t="s">
        <v>16629</v>
      </c>
      <c r="E3086" s="175" t="s">
        <v>54</v>
      </c>
      <c r="F3086" s="175" t="s">
        <v>142</v>
      </c>
      <c r="H3086" s="175" t="s">
        <v>16634</v>
      </c>
    </row>
    <row r="3087" spans="1:8" s="175" customFormat="1" x14ac:dyDescent="0.2">
      <c r="A3087" s="175" t="s">
        <v>17261</v>
      </c>
      <c r="B3087" s="175" t="s">
        <v>22078</v>
      </c>
      <c r="C3087" s="175" t="s">
        <v>22079</v>
      </c>
      <c r="D3087" s="175" t="s">
        <v>16629</v>
      </c>
      <c r="E3087" s="175" t="s">
        <v>54</v>
      </c>
      <c r="F3087" s="175" t="s">
        <v>189</v>
      </c>
      <c r="H3087" s="175" t="s">
        <v>16638</v>
      </c>
    </row>
    <row r="3088" spans="1:8" s="175" customFormat="1" x14ac:dyDescent="0.2">
      <c r="A3088" s="175" t="s">
        <v>17261</v>
      </c>
      <c r="B3088" s="175" t="s">
        <v>22080</v>
      </c>
      <c r="C3088" s="175" t="s">
        <v>22081</v>
      </c>
      <c r="D3088" s="175" t="s">
        <v>16629</v>
      </c>
      <c r="E3088" s="175" t="s">
        <v>54</v>
      </c>
      <c r="F3088" s="175" t="s">
        <v>236</v>
      </c>
      <c r="H3088" s="175" t="s">
        <v>16642</v>
      </c>
    </row>
    <row r="3089" spans="1:8" s="175" customFormat="1" x14ac:dyDescent="0.2">
      <c r="A3089" s="175" t="s">
        <v>17261</v>
      </c>
      <c r="B3089" s="175" t="s">
        <v>22082</v>
      </c>
      <c r="C3089" s="175" t="s">
        <v>18491</v>
      </c>
      <c r="D3089" s="175" t="s">
        <v>16629</v>
      </c>
      <c r="E3089" s="175" t="s">
        <v>54</v>
      </c>
      <c r="F3089" s="175" t="s">
        <v>249</v>
      </c>
      <c r="H3089" s="175" t="s">
        <v>16646</v>
      </c>
    </row>
    <row r="3090" spans="1:8" s="175" customFormat="1" x14ac:dyDescent="0.2">
      <c r="A3090" s="175" t="s">
        <v>17261</v>
      </c>
      <c r="B3090" s="175" t="s">
        <v>22083</v>
      </c>
      <c r="C3090" s="175" t="s">
        <v>20196</v>
      </c>
      <c r="D3090" s="175" t="s">
        <v>16629</v>
      </c>
      <c r="E3090" s="175" t="s">
        <v>54</v>
      </c>
      <c r="F3090" s="175" t="s">
        <v>314</v>
      </c>
      <c r="H3090" s="175" t="s">
        <v>16650</v>
      </c>
    </row>
    <row r="3091" spans="1:8" s="175" customFormat="1" x14ac:dyDescent="0.2">
      <c r="A3091" s="175" t="s">
        <v>17261</v>
      </c>
      <c r="B3091" s="175" t="s">
        <v>22084</v>
      </c>
      <c r="C3091" s="175" t="s">
        <v>22085</v>
      </c>
      <c r="D3091" s="175" t="s">
        <v>16629</v>
      </c>
      <c r="E3091" s="175" t="s">
        <v>54</v>
      </c>
      <c r="F3091" s="175" t="s">
        <v>352</v>
      </c>
      <c r="H3091" s="175" t="s">
        <v>16654</v>
      </c>
    </row>
    <row r="3092" spans="1:8" s="175" customFormat="1" x14ac:dyDescent="0.2">
      <c r="A3092" s="175" t="s">
        <v>17261</v>
      </c>
      <c r="B3092" s="175" t="s">
        <v>22086</v>
      </c>
      <c r="C3092" s="175" t="s">
        <v>22087</v>
      </c>
      <c r="D3092" s="175" t="s">
        <v>16629</v>
      </c>
      <c r="E3092" s="175" t="s">
        <v>54</v>
      </c>
      <c r="F3092" s="175" t="s">
        <v>386</v>
      </c>
      <c r="H3092" s="175" t="s">
        <v>16658</v>
      </c>
    </row>
    <row r="3093" spans="1:8" s="175" customFormat="1" x14ac:dyDescent="0.2">
      <c r="A3093" s="175" t="s">
        <v>17261</v>
      </c>
      <c r="B3093" s="175" t="s">
        <v>22088</v>
      </c>
      <c r="C3093" s="175" t="s">
        <v>19297</v>
      </c>
      <c r="D3093" s="175" t="s">
        <v>16629</v>
      </c>
      <c r="E3093" s="175" t="s">
        <v>54</v>
      </c>
      <c r="F3093" s="175" t="s">
        <v>422</v>
      </c>
      <c r="H3093" s="175" t="s">
        <v>16662</v>
      </c>
    </row>
    <row r="3094" spans="1:8" s="175" customFormat="1" x14ac:dyDescent="0.2">
      <c r="A3094" s="175" t="s">
        <v>17261</v>
      </c>
      <c r="B3094" s="175" t="s">
        <v>22089</v>
      </c>
      <c r="C3094" s="175" t="s">
        <v>17454</v>
      </c>
      <c r="D3094" s="175" t="s">
        <v>16629</v>
      </c>
      <c r="E3094" s="175" t="s">
        <v>54</v>
      </c>
      <c r="F3094" s="175" t="s">
        <v>122</v>
      </c>
      <c r="H3094" s="175" t="s">
        <v>16666</v>
      </c>
    </row>
    <row r="3095" spans="1:8" s="175" customFormat="1" x14ac:dyDescent="0.2">
      <c r="A3095" s="175" t="s">
        <v>17261</v>
      </c>
      <c r="B3095" s="175" t="s">
        <v>22090</v>
      </c>
      <c r="C3095" s="175" t="s">
        <v>17460</v>
      </c>
      <c r="D3095" s="175" t="s">
        <v>16629</v>
      </c>
      <c r="E3095" s="175" t="s">
        <v>54</v>
      </c>
      <c r="F3095" s="175" t="s">
        <v>269</v>
      </c>
      <c r="H3095" s="175" t="s">
        <v>16670</v>
      </c>
    </row>
    <row r="3096" spans="1:8" s="175" customFormat="1" x14ac:dyDescent="0.2">
      <c r="A3096" s="175" t="s">
        <v>17261</v>
      </c>
      <c r="B3096" s="175" t="s">
        <v>22091</v>
      </c>
      <c r="C3096" s="175" t="s">
        <v>17466</v>
      </c>
      <c r="D3096" s="175" t="s">
        <v>16629</v>
      </c>
      <c r="E3096" s="175" t="s">
        <v>54</v>
      </c>
      <c r="F3096" s="175" t="s">
        <v>518</v>
      </c>
      <c r="H3096" s="175" t="s">
        <v>16674</v>
      </c>
    </row>
    <row r="3097" spans="1:8" s="175" customFormat="1" x14ac:dyDescent="0.2">
      <c r="A3097" s="175" t="s">
        <v>17261</v>
      </c>
      <c r="B3097" s="175" t="s">
        <v>22092</v>
      </c>
      <c r="C3097" s="175" t="s">
        <v>22093</v>
      </c>
      <c r="D3097" s="175" t="s">
        <v>16629</v>
      </c>
      <c r="E3097" s="175" t="s">
        <v>54</v>
      </c>
      <c r="F3097" s="175" t="s">
        <v>551</v>
      </c>
      <c r="H3097" s="175" t="s">
        <v>16678</v>
      </c>
    </row>
    <row r="3098" spans="1:8" s="175" customFormat="1" x14ac:dyDescent="0.2">
      <c r="A3098" s="175" t="s">
        <v>17261</v>
      </c>
      <c r="B3098" s="175" t="s">
        <v>22094</v>
      </c>
      <c r="C3098" s="175" t="s">
        <v>18059</v>
      </c>
      <c r="D3098" s="175" t="s">
        <v>16629</v>
      </c>
      <c r="E3098" s="175" t="s">
        <v>54</v>
      </c>
      <c r="F3098" s="175" t="s">
        <v>583</v>
      </c>
      <c r="H3098" s="175" t="s">
        <v>16682</v>
      </c>
    </row>
    <row r="3099" spans="1:8" s="175" customFormat="1" x14ac:dyDescent="0.2">
      <c r="A3099" s="175" t="s">
        <v>17261</v>
      </c>
      <c r="B3099" s="175" t="s">
        <v>22095</v>
      </c>
      <c r="C3099" s="175" t="s">
        <v>22096</v>
      </c>
      <c r="D3099" s="175" t="s">
        <v>16629</v>
      </c>
      <c r="E3099" s="175" t="s">
        <v>54</v>
      </c>
      <c r="F3099" s="175" t="s">
        <v>618</v>
      </c>
      <c r="H3099" s="175" t="s">
        <v>16686</v>
      </c>
    </row>
    <row r="3100" spans="1:8" s="175" customFormat="1" x14ac:dyDescent="0.2">
      <c r="A3100" s="175" t="s">
        <v>17261</v>
      </c>
      <c r="B3100" s="175" t="s">
        <v>22097</v>
      </c>
      <c r="C3100" s="175" t="s">
        <v>17757</v>
      </c>
      <c r="D3100" s="175" t="s">
        <v>16629</v>
      </c>
      <c r="E3100" s="175" t="s">
        <v>54</v>
      </c>
      <c r="F3100" s="175" t="s">
        <v>169</v>
      </c>
      <c r="H3100" s="175" t="s">
        <v>16688</v>
      </c>
    </row>
    <row r="3101" spans="1:8" s="175" customFormat="1" x14ac:dyDescent="0.2">
      <c r="A3101" s="175" t="s">
        <v>17261</v>
      </c>
      <c r="B3101" s="175" t="s">
        <v>22098</v>
      </c>
      <c r="C3101" s="175" t="s">
        <v>20119</v>
      </c>
      <c r="D3101" s="175" t="s">
        <v>16629</v>
      </c>
      <c r="E3101" s="175" t="s">
        <v>54</v>
      </c>
      <c r="F3101" s="175" t="s">
        <v>542</v>
      </c>
      <c r="H3101" s="175" t="s">
        <v>16692</v>
      </c>
    </row>
    <row r="3102" spans="1:8" s="175" customFormat="1" x14ac:dyDescent="0.2">
      <c r="A3102" s="175" t="s">
        <v>17261</v>
      </c>
      <c r="B3102" s="175" t="s">
        <v>22099</v>
      </c>
      <c r="C3102" s="175" t="s">
        <v>22100</v>
      </c>
      <c r="D3102" s="175" t="s">
        <v>16629</v>
      </c>
      <c r="E3102" s="175" t="s">
        <v>54</v>
      </c>
      <c r="F3102" s="175" t="s">
        <v>713</v>
      </c>
      <c r="H3102" s="175" t="s">
        <v>16694</v>
      </c>
    </row>
    <row r="3103" spans="1:8" s="175" customFormat="1" x14ac:dyDescent="0.2">
      <c r="A3103" s="175" t="s">
        <v>17261</v>
      </c>
      <c r="B3103" s="175" t="s">
        <v>22101</v>
      </c>
      <c r="C3103" s="175" t="s">
        <v>21082</v>
      </c>
      <c r="D3103" s="175" t="s">
        <v>16629</v>
      </c>
      <c r="E3103" s="175" t="s">
        <v>54</v>
      </c>
      <c r="F3103" s="175" t="s">
        <v>738</v>
      </c>
      <c r="H3103" s="175" t="s">
        <v>16698</v>
      </c>
    </row>
    <row r="3104" spans="1:8" s="175" customFormat="1" x14ac:dyDescent="0.2">
      <c r="A3104" s="175" t="s">
        <v>17261</v>
      </c>
      <c r="B3104" s="175" t="s">
        <v>22102</v>
      </c>
      <c r="C3104" s="175" t="s">
        <v>22103</v>
      </c>
      <c r="D3104" s="175" t="s">
        <v>16629</v>
      </c>
      <c r="E3104" s="175" t="s">
        <v>54</v>
      </c>
      <c r="F3104" s="175" t="s">
        <v>768</v>
      </c>
      <c r="H3104" s="175" t="s">
        <v>16702</v>
      </c>
    </row>
    <row r="3105" spans="1:8" s="175" customFormat="1" x14ac:dyDescent="0.2">
      <c r="A3105" s="175" t="s">
        <v>17261</v>
      </c>
      <c r="B3105" s="175" t="s">
        <v>22104</v>
      </c>
      <c r="C3105" s="175" t="s">
        <v>20872</v>
      </c>
      <c r="D3105" s="175" t="s">
        <v>16629</v>
      </c>
      <c r="E3105" s="175" t="s">
        <v>54</v>
      </c>
      <c r="F3105" s="175" t="s">
        <v>792</v>
      </c>
      <c r="H3105" s="175" t="s">
        <v>16706</v>
      </c>
    </row>
    <row r="3106" spans="1:8" s="175" customFormat="1" x14ac:dyDescent="0.2">
      <c r="A3106" s="175" t="s">
        <v>17261</v>
      </c>
      <c r="B3106" s="175" t="s">
        <v>22105</v>
      </c>
      <c r="C3106" s="175" t="s">
        <v>17484</v>
      </c>
      <c r="D3106" s="175" t="s">
        <v>16629</v>
      </c>
      <c r="E3106" s="175" t="s">
        <v>54</v>
      </c>
      <c r="F3106" s="175" t="s">
        <v>446</v>
      </c>
      <c r="H3106" s="175" t="s">
        <v>16710</v>
      </c>
    </row>
    <row r="3107" spans="1:8" s="175" customFormat="1" x14ac:dyDescent="0.2">
      <c r="A3107" s="175" t="s">
        <v>17261</v>
      </c>
      <c r="B3107" s="175" t="s">
        <v>22106</v>
      </c>
      <c r="C3107" s="175" t="s">
        <v>19005</v>
      </c>
      <c r="D3107" s="175" t="s">
        <v>16629</v>
      </c>
      <c r="E3107" s="175" t="s">
        <v>54</v>
      </c>
      <c r="F3107" s="175" t="s">
        <v>850</v>
      </c>
      <c r="H3107" s="175" t="s">
        <v>16714</v>
      </c>
    </row>
    <row r="3108" spans="1:8" s="175" customFormat="1" x14ac:dyDescent="0.2">
      <c r="A3108" s="175" t="s">
        <v>17261</v>
      </c>
      <c r="B3108" s="175" t="s">
        <v>22107</v>
      </c>
      <c r="C3108" s="175" t="s">
        <v>22108</v>
      </c>
      <c r="D3108" s="175" t="s">
        <v>16629</v>
      </c>
      <c r="E3108" s="175" t="s">
        <v>54</v>
      </c>
      <c r="F3108" s="175" t="s">
        <v>875</v>
      </c>
      <c r="H3108" s="175" t="s">
        <v>16718</v>
      </c>
    </row>
    <row r="3109" spans="1:8" s="175" customFormat="1" x14ac:dyDescent="0.2">
      <c r="A3109" s="175" t="s">
        <v>17261</v>
      </c>
      <c r="B3109" s="175" t="s">
        <v>22109</v>
      </c>
      <c r="C3109" s="175" t="s">
        <v>17</v>
      </c>
      <c r="D3109" s="175" t="s">
        <v>16629</v>
      </c>
      <c r="E3109" s="175" t="s">
        <v>54</v>
      </c>
      <c r="F3109" s="175" t="s">
        <v>897</v>
      </c>
      <c r="H3109" s="175" t="s">
        <v>16722</v>
      </c>
    </row>
    <row r="3110" spans="1:8" s="175" customFormat="1" x14ac:dyDescent="0.2">
      <c r="A3110" s="175" t="s">
        <v>17261</v>
      </c>
      <c r="B3110" s="175" t="s">
        <v>22110</v>
      </c>
      <c r="C3110" s="175" t="s">
        <v>19330</v>
      </c>
      <c r="D3110" s="175" t="s">
        <v>16629</v>
      </c>
      <c r="E3110" s="175" t="s">
        <v>54</v>
      </c>
      <c r="F3110" s="175" t="s">
        <v>488</v>
      </c>
      <c r="H3110" s="175" t="s">
        <v>16726</v>
      </c>
    </row>
    <row r="3111" spans="1:8" s="175" customFormat="1" x14ac:dyDescent="0.2">
      <c r="A3111" s="175" t="s">
        <v>17261</v>
      </c>
      <c r="B3111" s="175" t="s">
        <v>22111</v>
      </c>
      <c r="C3111" s="175" t="s">
        <v>17375</v>
      </c>
      <c r="D3111" s="175" t="s">
        <v>16629</v>
      </c>
      <c r="E3111" s="175" t="s">
        <v>54</v>
      </c>
      <c r="F3111" s="175" t="s">
        <v>609</v>
      </c>
      <c r="H3111" s="175" t="s">
        <v>16730</v>
      </c>
    </row>
    <row r="3112" spans="1:8" s="175" customFormat="1" x14ac:dyDescent="0.2">
      <c r="A3112" s="175" t="s">
        <v>17261</v>
      </c>
      <c r="B3112" s="175" t="s">
        <v>22112</v>
      </c>
      <c r="C3112" s="175" t="s">
        <v>17377</v>
      </c>
      <c r="D3112" s="175" t="s">
        <v>16629</v>
      </c>
      <c r="E3112" s="175" t="s">
        <v>54</v>
      </c>
      <c r="F3112" s="175" t="s">
        <v>648</v>
      </c>
      <c r="H3112" s="175" t="s">
        <v>16734</v>
      </c>
    </row>
    <row r="3113" spans="1:8" s="175" customFormat="1" x14ac:dyDescent="0.2">
      <c r="A3113" s="175" t="s">
        <v>17261</v>
      </c>
      <c r="B3113" s="175" t="s">
        <v>22113</v>
      </c>
      <c r="C3113" s="175" t="s">
        <v>22114</v>
      </c>
      <c r="D3113" s="175" t="s">
        <v>16629</v>
      </c>
      <c r="E3113" s="175" t="s">
        <v>54</v>
      </c>
      <c r="F3113" s="175" t="s">
        <v>999</v>
      </c>
      <c r="H3113" s="175" t="s">
        <v>16738</v>
      </c>
    </row>
    <row r="3114" spans="1:8" s="175" customFormat="1" x14ac:dyDescent="0.2">
      <c r="A3114" s="175" t="s">
        <v>17261</v>
      </c>
      <c r="B3114" s="175" t="s">
        <v>22115</v>
      </c>
      <c r="C3114" s="175" t="s">
        <v>22116</v>
      </c>
      <c r="D3114" s="175" t="s">
        <v>16629</v>
      </c>
      <c r="E3114" s="175" t="s">
        <v>54</v>
      </c>
      <c r="F3114" s="175" t="s">
        <v>1023</v>
      </c>
      <c r="H3114" s="175" t="s">
        <v>16742</v>
      </c>
    </row>
    <row r="3115" spans="1:8" s="175" customFormat="1" x14ac:dyDescent="0.2">
      <c r="A3115" s="175" t="s">
        <v>17261</v>
      </c>
      <c r="B3115" s="175" t="s">
        <v>22117</v>
      </c>
      <c r="C3115" s="175" t="s">
        <v>22118</v>
      </c>
      <c r="D3115" s="175" t="s">
        <v>16629</v>
      </c>
      <c r="E3115" s="175" t="s">
        <v>54</v>
      </c>
      <c r="F3115" s="175" t="s">
        <v>1044</v>
      </c>
      <c r="H3115" s="175" t="s">
        <v>16744</v>
      </c>
    </row>
    <row r="3116" spans="1:8" s="175" customFormat="1" x14ac:dyDescent="0.2">
      <c r="A3116" s="175" t="s">
        <v>17261</v>
      </c>
      <c r="B3116" s="175" t="s">
        <v>22119</v>
      </c>
      <c r="C3116" s="175" t="s">
        <v>22120</v>
      </c>
      <c r="D3116" s="175" t="s">
        <v>16629</v>
      </c>
      <c r="E3116" s="175" t="s">
        <v>54</v>
      </c>
      <c r="F3116" s="175" t="s">
        <v>1069</v>
      </c>
      <c r="H3116" s="175" t="s">
        <v>16746</v>
      </c>
    </row>
    <row r="3117" spans="1:8" s="175" customFormat="1" x14ac:dyDescent="0.2">
      <c r="A3117" s="175" t="s">
        <v>17261</v>
      </c>
      <c r="B3117" s="175" t="s">
        <v>22121</v>
      </c>
      <c r="C3117" s="175" t="s">
        <v>17501</v>
      </c>
      <c r="D3117" s="175" t="s">
        <v>16629</v>
      </c>
      <c r="E3117" s="175" t="s">
        <v>54</v>
      </c>
      <c r="F3117" s="175" t="s">
        <v>1075</v>
      </c>
      <c r="H3117" s="175" t="s">
        <v>16750</v>
      </c>
    </row>
    <row r="3118" spans="1:8" s="175" customFormat="1" x14ac:dyDescent="0.2">
      <c r="A3118" s="175" t="s">
        <v>17261</v>
      </c>
      <c r="B3118" s="175" t="s">
        <v>22122</v>
      </c>
      <c r="C3118" s="175" t="s">
        <v>22123</v>
      </c>
      <c r="D3118" s="175" t="s">
        <v>16629</v>
      </c>
      <c r="E3118" s="175" t="s">
        <v>54</v>
      </c>
      <c r="F3118" s="175" t="s">
        <v>1113</v>
      </c>
      <c r="H3118" s="175" t="s">
        <v>16754</v>
      </c>
    </row>
    <row r="3119" spans="1:8" s="175" customFormat="1" x14ac:dyDescent="0.2">
      <c r="A3119" s="175" t="s">
        <v>17261</v>
      </c>
      <c r="B3119" s="175" t="s">
        <v>22124</v>
      </c>
      <c r="C3119" s="175" t="s">
        <v>17505</v>
      </c>
      <c r="D3119" s="175" t="s">
        <v>16629</v>
      </c>
      <c r="E3119" s="175" t="s">
        <v>54</v>
      </c>
      <c r="F3119" s="175" t="s">
        <v>365</v>
      </c>
      <c r="H3119" s="175" t="s">
        <v>16758</v>
      </c>
    </row>
    <row r="3120" spans="1:8" s="175" customFormat="1" x14ac:dyDescent="0.2">
      <c r="A3120" s="175" t="s">
        <v>17261</v>
      </c>
      <c r="B3120" s="175" t="s">
        <v>22125</v>
      </c>
      <c r="C3120" s="175" t="s">
        <v>22126</v>
      </c>
      <c r="D3120" s="175" t="s">
        <v>16629</v>
      </c>
      <c r="E3120" s="175" t="s">
        <v>54</v>
      </c>
      <c r="F3120" s="175" t="s">
        <v>1158</v>
      </c>
      <c r="H3120" s="175" t="s">
        <v>16762</v>
      </c>
    </row>
    <row r="3121" spans="1:8" s="175" customFormat="1" x14ac:dyDescent="0.2">
      <c r="A3121" s="175" t="s">
        <v>17261</v>
      </c>
      <c r="B3121" s="175" t="s">
        <v>22127</v>
      </c>
      <c r="C3121" s="175" t="s">
        <v>22128</v>
      </c>
      <c r="D3121" s="175" t="s">
        <v>16629</v>
      </c>
      <c r="E3121" s="175" t="s">
        <v>54</v>
      </c>
      <c r="F3121" s="175" t="s">
        <v>1182</v>
      </c>
      <c r="H3121" s="175" t="s">
        <v>16766</v>
      </c>
    </row>
    <row r="3122" spans="1:8" s="175" customFormat="1" x14ac:dyDescent="0.2">
      <c r="A3122" s="175" t="s">
        <v>17261</v>
      </c>
      <c r="B3122" s="175" t="s">
        <v>22129</v>
      </c>
      <c r="C3122" s="175" t="s">
        <v>22130</v>
      </c>
      <c r="D3122" s="175" t="s">
        <v>16629</v>
      </c>
      <c r="E3122" s="175" t="s">
        <v>54</v>
      </c>
      <c r="F3122" s="175" t="s">
        <v>1204</v>
      </c>
      <c r="H3122" s="175" t="s">
        <v>16770</v>
      </c>
    </row>
    <row r="3123" spans="1:8" s="175" customFormat="1" x14ac:dyDescent="0.2">
      <c r="A3123" s="175" t="s">
        <v>17261</v>
      </c>
      <c r="B3123" s="175" t="s">
        <v>22131</v>
      </c>
      <c r="C3123" s="175" t="s">
        <v>19358</v>
      </c>
      <c r="D3123" s="175" t="s">
        <v>16629</v>
      </c>
      <c r="E3123" s="175" t="s">
        <v>54</v>
      </c>
      <c r="F3123" s="175" t="s">
        <v>1222</v>
      </c>
      <c r="H3123" s="175" t="s">
        <v>16774</v>
      </c>
    </row>
    <row r="3124" spans="1:8" s="175" customFormat="1" x14ac:dyDescent="0.2">
      <c r="A3124" s="175" t="s">
        <v>17261</v>
      </c>
      <c r="B3124" s="175" t="s">
        <v>22132</v>
      </c>
      <c r="C3124" s="175" t="s">
        <v>19363</v>
      </c>
      <c r="D3124" s="175" t="s">
        <v>16629</v>
      </c>
      <c r="E3124" s="175" t="s">
        <v>54</v>
      </c>
      <c r="F3124" s="175" t="s">
        <v>1245</v>
      </c>
      <c r="H3124" s="175" t="s">
        <v>16778</v>
      </c>
    </row>
    <row r="3125" spans="1:8" s="175" customFormat="1" x14ac:dyDescent="0.2">
      <c r="A3125" s="175" t="s">
        <v>17261</v>
      </c>
      <c r="B3125" s="175" t="s">
        <v>22133</v>
      </c>
      <c r="C3125" s="175" t="s">
        <v>22134</v>
      </c>
      <c r="D3125" s="175" t="s">
        <v>16629</v>
      </c>
      <c r="E3125" s="175" t="s">
        <v>54</v>
      </c>
      <c r="F3125" s="175" t="s">
        <v>1261</v>
      </c>
      <c r="H3125" s="175" t="s">
        <v>16782</v>
      </c>
    </row>
    <row r="3126" spans="1:8" s="175" customFormat="1" x14ac:dyDescent="0.2">
      <c r="A3126" s="175" t="s">
        <v>17261</v>
      </c>
      <c r="B3126" s="175" t="s">
        <v>22135</v>
      </c>
      <c r="C3126" s="175" t="s">
        <v>17403</v>
      </c>
      <c r="D3126" s="175" t="s">
        <v>16629</v>
      </c>
      <c r="E3126" s="175" t="s">
        <v>54</v>
      </c>
      <c r="F3126" s="175" t="s">
        <v>965</v>
      </c>
      <c r="H3126" s="175" t="s">
        <v>16786</v>
      </c>
    </row>
    <row r="3127" spans="1:8" s="175" customFormat="1" x14ac:dyDescent="0.2">
      <c r="A3127" s="175" t="s">
        <v>17261</v>
      </c>
      <c r="B3127" s="175" t="s">
        <v>22136</v>
      </c>
      <c r="C3127" s="175" t="s">
        <v>22137</v>
      </c>
      <c r="D3127" s="175" t="s">
        <v>16629</v>
      </c>
      <c r="E3127" s="175" t="s">
        <v>54</v>
      </c>
      <c r="F3127" s="175" t="s">
        <v>1306</v>
      </c>
      <c r="H3127" s="175" t="s">
        <v>16790</v>
      </c>
    </row>
    <row r="3128" spans="1:8" s="175" customFormat="1" x14ac:dyDescent="0.2">
      <c r="A3128" s="175" t="s">
        <v>17261</v>
      </c>
      <c r="B3128" s="175" t="s">
        <v>22138</v>
      </c>
      <c r="C3128" s="175" t="s">
        <v>18468</v>
      </c>
      <c r="D3128" s="175" t="s">
        <v>16629</v>
      </c>
      <c r="E3128" s="175" t="s">
        <v>54</v>
      </c>
      <c r="F3128" s="175" t="s">
        <v>1087</v>
      </c>
      <c r="H3128" s="175" t="s">
        <v>16794</v>
      </c>
    </row>
    <row r="3129" spans="1:8" s="175" customFormat="1" x14ac:dyDescent="0.2">
      <c r="A3129" s="175" t="s">
        <v>17261</v>
      </c>
      <c r="B3129" s="175" t="s">
        <v>22139</v>
      </c>
      <c r="C3129" s="175" t="s">
        <v>22140</v>
      </c>
      <c r="D3129" s="175" t="s">
        <v>16629</v>
      </c>
      <c r="E3129" s="175" t="s">
        <v>54</v>
      </c>
      <c r="F3129" s="175" t="s">
        <v>1340</v>
      </c>
      <c r="H3129" s="175" t="s">
        <v>16796</v>
      </c>
    </row>
    <row r="3130" spans="1:8" s="175" customFormat="1" x14ac:dyDescent="0.2">
      <c r="A3130" s="175" t="s">
        <v>17261</v>
      </c>
      <c r="B3130" s="175" t="s">
        <v>22141</v>
      </c>
      <c r="C3130" s="175" t="s">
        <v>22142</v>
      </c>
      <c r="D3130" s="175" t="s">
        <v>16629</v>
      </c>
      <c r="E3130" s="175" t="s">
        <v>54</v>
      </c>
      <c r="F3130" s="175" t="s">
        <v>1360</v>
      </c>
      <c r="H3130" s="175" t="s">
        <v>16798</v>
      </c>
    </row>
    <row r="3131" spans="1:8" s="175" customFormat="1" x14ac:dyDescent="0.2">
      <c r="A3131" s="175" t="s">
        <v>17261</v>
      </c>
      <c r="B3131" s="175" t="s">
        <v>22143</v>
      </c>
      <c r="C3131" s="175" t="s">
        <v>22144</v>
      </c>
      <c r="D3131" s="175" t="s">
        <v>16629</v>
      </c>
      <c r="E3131" s="175" t="s">
        <v>54</v>
      </c>
      <c r="F3131" s="175" t="s">
        <v>1383</v>
      </c>
      <c r="H3131" s="175" t="s">
        <v>16802</v>
      </c>
    </row>
    <row r="3132" spans="1:8" s="175" customFormat="1" x14ac:dyDescent="0.2">
      <c r="A3132" s="175" t="s">
        <v>17261</v>
      </c>
      <c r="B3132" s="175" t="s">
        <v>22145</v>
      </c>
      <c r="C3132" s="175" t="s">
        <v>18170</v>
      </c>
      <c r="D3132" s="175" t="s">
        <v>16629</v>
      </c>
      <c r="E3132" s="175" t="s">
        <v>54</v>
      </c>
      <c r="F3132" s="175" t="s">
        <v>951</v>
      </c>
      <c r="H3132" s="175" t="s">
        <v>16804</v>
      </c>
    </row>
    <row r="3133" spans="1:8" s="175" customFormat="1" x14ac:dyDescent="0.2">
      <c r="A3133" s="175" t="s">
        <v>17261</v>
      </c>
      <c r="B3133" s="175" t="s">
        <v>22146</v>
      </c>
      <c r="C3133" s="175" t="s">
        <v>17531</v>
      </c>
      <c r="D3133" s="175" t="s">
        <v>16629</v>
      </c>
      <c r="E3133" s="175" t="s">
        <v>54</v>
      </c>
      <c r="F3133" s="175" t="s">
        <v>945</v>
      </c>
      <c r="H3133" s="175" t="s">
        <v>16808</v>
      </c>
    </row>
    <row r="3134" spans="1:8" s="175" customFormat="1" x14ac:dyDescent="0.2">
      <c r="A3134" s="175" t="s">
        <v>17261</v>
      </c>
      <c r="B3134" s="175" t="s">
        <v>22147</v>
      </c>
      <c r="C3134" s="175" t="s">
        <v>20630</v>
      </c>
      <c r="D3134" s="175" t="s">
        <v>16629</v>
      </c>
      <c r="E3134" s="175" t="s">
        <v>54</v>
      </c>
      <c r="F3134" s="175" t="s">
        <v>1441</v>
      </c>
      <c r="H3134" s="175" t="s">
        <v>16812</v>
      </c>
    </row>
    <row r="3135" spans="1:8" s="175" customFormat="1" x14ac:dyDescent="0.2">
      <c r="A3135" s="175" t="s">
        <v>17261</v>
      </c>
      <c r="B3135" s="175" t="s">
        <v>22148</v>
      </c>
      <c r="C3135" s="175" t="s">
        <v>22149</v>
      </c>
      <c r="D3135" s="175" t="s">
        <v>16629</v>
      </c>
      <c r="E3135" s="175" t="s">
        <v>54</v>
      </c>
      <c r="F3135" s="175" t="s">
        <v>1459</v>
      </c>
      <c r="H3135" s="175" t="s">
        <v>16816</v>
      </c>
    </row>
    <row r="3136" spans="1:8" s="175" customFormat="1" x14ac:dyDescent="0.2">
      <c r="A3136" s="175" t="s">
        <v>17261</v>
      </c>
      <c r="B3136" s="175" t="s">
        <v>22150</v>
      </c>
      <c r="C3136" s="175" t="s">
        <v>22151</v>
      </c>
      <c r="D3136" s="175" t="s">
        <v>16629</v>
      </c>
      <c r="E3136" s="175" t="s">
        <v>54</v>
      </c>
      <c r="F3136" s="175" t="s">
        <v>1480</v>
      </c>
      <c r="H3136" s="175" t="s">
        <v>16820</v>
      </c>
    </row>
    <row r="3137" spans="1:8" s="175" customFormat="1" x14ac:dyDescent="0.2">
      <c r="A3137" s="175" t="s">
        <v>17261</v>
      </c>
      <c r="B3137" s="175" t="s">
        <v>22152</v>
      </c>
      <c r="C3137" s="175" t="s">
        <v>18601</v>
      </c>
      <c r="D3137" s="175" t="s">
        <v>16629</v>
      </c>
      <c r="E3137" s="175" t="s">
        <v>54</v>
      </c>
      <c r="F3137" s="175" t="s">
        <v>1215</v>
      </c>
      <c r="H3137" s="175" t="s">
        <v>16824</v>
      </c>
    </row>
    <row r="3138" spans="1:8" s="175" customFormat="1" x14ac:dyDescent="0.2">
      <c r="A3138" s="175" t="s">
        <v>17261</v>
      </c>
      <c r="B3138" s="175" t="s">
        <v>22153</v>
      </c>
      <c r="C3138" s="175" t="s">
        <v>19525</v>
      </c>
      <c r="D3138" s="175" t="s">
        <v>16629</v>
      </c>
      <c r="E3138" s="175" t="s">
        <v>54</v>
      </c>
      <c r="F3138" s="175" t="s">
        <v>1519</v>
      </c>
      <c r="H3138" s="175" t="s">
        <v>16828</v>
      </c>
    </row>
    <row r="3139" spans="1:8" s="175" customFormat="1" x14ac:dyDescent="0.2">
      <c r="A3139" s="175" t="s">
        <v>17261</v>
      </c>
      <c r="B3139" s="175" t="s">
        <v>22154</v>
      </c>
      <c r="C3139" s="175" t="s">
        <v>21669</v>
      </c>
      <c r="D3139" s="175" t="s">
        <v>16629</v>
      </c>
      <c r="E3139" s="175" t="s">
        <v>54</v>
      </c>
      <c r="F3139" s="175" t="s">
        <v>1540</v>
      </c>
      <c r="H3139" s="175" t="s">
        <v>16832</v>
      </c>
    </row>
    <row r="3140" spans="1:8" s="175" customFormat="1" x14ac:dyDescent="0.2">
      <c r="A3140" s="175" t="s">
        <v>17261</v>
      </c>
      <c r="B3140" s="175" t="s">
        <v>22155</v>
      </c>
      <c r="C3140" s="175" t="s">
        <v>17188</v>
      </c>
      <c r="D3140" s="175" t="s">
        <v>16629</v>
      </c>
      <c r="E3140" s="175" t="s">
        <v>54</v>
      </c>
      <c r="F3140" s="175" t="s">
        <v>1555</v>
      </c>
      <c r="H3140" s="175" t="s">
        <v>16834</v>
      </c>
    </row>
    <row r="3141" spans="1:8" s="175" customFormat="1" x14ac:dyDescent="0.2">
      <c r="A3141" s="175" t="s">
        <v>17261</v>
      </c>
      <c r="B3141" s="175" t="s">
        <v>22156</v>
      </c>
      <c r="C3141" s="175" t="s">
        <v>22157</v>
      </c>
      <c r="D3141" s="175" t="s">
        <v>16629</v>
      </c>
      <c r="E3141" s="175" t="s">
        <v>54</v>
      </c>
      <c r="F3141" s="175" t="s">
        <v>1567</v>
      </c>
      <c r="H3141" s="175" t="s">
        <v>16838</v>
      </c>
    </row>
    <row r="3142" spans="1:8" s="175" customFormat="1" x14ac:dyDescent="0.2">
      <c r="A3142" s="175" t="s">
        <v>17261</v>
      </c>
      <c r="B3142" s="175" t="s">
        <v>22158</v>
      </c>
      <c r="C3142" s="175" t="s">
        <v>22159</v>
      </c>
      <c r="D3142" s="175" t="s">
        <v>16629</v>
      </c>
      <c r="E3142" s="175" t="s">
        <v>54</v>
      </c>
      <c r="F3142" s="175" t="s">
        <v>1582</v>
      </c>
      <c r="H3142" s="175" t="s">
        <v>16842</v>
      </c>
    </row>
    <row r="3143" spans="1:8" s="175" customFormat="1" x14ac:dyDescent="0.2">
      <c r="A3143" s="175" t="s">
        <v>17261</v>
      </c>
      <c r="B3143" s="175" t="s">
        <v>22160</v>
      </c>
      <c r="C3143" s="175" t="s">
        <v>22161</v>
      </c>
      <c r="D3143" s="175" t="s">
        <v>16629</v>
      </c>
      <c r="E3143" s="175" t="s">
        <v>54</v>
      </c>
      <c r="F3143" s="175" t="s">
        <v>1597</v>
      </c>
      <c r="H3143" s="175" t="s">
        <v>16846</v>
      </c>
    </row>
    <row r="3144" spans="1:8" s="175" customFormat="1" x14ac:dyDescent="0.2">
      <c r="A3144" s="175" t="s">
        <v>17261</v>
      </c>
      <c r="B3144" s="175" t="s">
        <v>22162</v>
      </c>
      <c r="C3144" s="175" t="s">
        <v>22163</v>
      </c>
      <c r="D3144" s="175" t="s">
        <v>16629</v>
      </c>
      <c r="E3144" s="175" t="s">
        <v>54</v>
      </c>
      <c r="F3144" s="175" t="s">
        <v>1612</v>
      </c>
      <c r="H3144" s="175" t="s">
        <v>16850</v>
      </c>
    </row>
    <row r="3145" spans="1:8" s="175" customFormat="1" x14ac:dyDescent="0.2">
      <c r="A3145" s="175" t="s">
        <v>17261</v>
      </c>
      <c r="B3145" s="175" t="s">
        <v>22164</v>
      </c>
      <c r="C3145" s="175" t="s">
        <v>17973</v>
      </c>
      <c r="D3145" s="175" t="s">
        <v>16629</v>
      </c>
      <c r="E3145" s="175" t="s">
        <v>54</v>
      </c>
      <c r="F3145" s="175" t="s">
        <v>1359</v>
      </c>
      <c r="H3145" s="175" t="s">
        <v>16854</v>
      </c>
    </row>
    <row r="3146" spans="1:8" s="175" customFormat="1" x14ac:dyDescent="0.2">
      <c r="A3146" s="175" t="s">
        <v>17261</v>
      </c>
      <c r="B3146" s="175" t="s">
        <v>22165</v>
      </c>
      <c r="C3146" s="175" t="s">
        <v>22166</v>
      </c>
      <c r="D3146" s="175" t="s">
        <v>16629</v>
      </c>
      <c r="E3146" s="175" t="s">
        <v>54</v>
      </c>
      <c r="F3146" s="175" t="s">
        <v>1643</v>
      </c>
      <c r="H3146" s="175" t="s">
        <v>16858</v>
      </c>
    </row>
    <row r="3147" spans="1:8" s="175" customFormat="1" x14ac:dyDescent="0.2">
      <c r="A3147" s="175" t="s">
        <v>17261</v>
      </c>
      <c r="B3147" s="175" t="s">
        <v>22167</v>
      </c>
      <c r="C3147" s="175" t="s">
        <v>19706</v>
      </c>
      <c r="D3147" s="175" t="s">
        <v>16629</v>
      </c>
      <c r="E3147" s="175" t="s">
        <v>54</v>
      </c>
      <c r="F3147" s="175" t="s">
        <v>1661</v>
      </c>
      <c r="H3147" s="175" t="s">
        <v>16862</v>
      </c>
    </row>
    <row r="3148" spans="1:8" s="175" customFormat="1" x14ac:dyDescent="0.2">
      <c r="A3148" s="175" t="s">
        <v>17261</v>
      </c>
      <c r="B3148" s="175" t="s">
        <v>22168</v>
      </c>
      <c r="C3148" s="175" t="s">
        <v>22169</v>
      </c>
      <c r="D3148" s="175" t="s">
        <v>16629</v>
      </c>
      <c r="E3148" s="175" t="s">
        <v>54</v>
      </c>
      <c r="F3148" s="175" t="s">
        <v>1678</v>
      </c>
      <c r="H3148" s="175" t="s">
        <v>16866</v>
      </c>
    </row>
    <row r="3149" spans="1:8" s="175" customFormat="1" x14ac:dyDescent="0.2">
      <c r="A3149" s="175" t="s">
        <v>17261</v>
      </c>
      <c r="B3149" s="175" t="s">
        <v>22170</v>
      </c>
      <c r="C3149" s="175" t="s">
        <v>21220</v>
      </c>
      <c r="D3149" s="175" t="s">
        <v>16629</v>
      </c>
      <c r="E3149" s="175" t="s">
        <v>54</v>
      </c>
      <c r="F3149" s="175" t="s">
        <v>1676</v>
      </c>
      <c r="H3149" s="175" t="s">
        <v>16870</v>
      </c>
    </row>
    <row r="3150" spans="1:8" s="175" customFormat="1" x14ac:dyDescent="0.2">
      <c r="A3150" s="175" t="s">
        <v>17261</v>
      </c>
      <c r="B3150" s="175" t="s">
        <v>22171</v>
      </c>
      <c r="C3150" s="175" t="s">
        <v>22172</v>
      </c>
      <c r="D3150" s="175" t="s">
        <v>16629</v>
      </c>
      <c r="E3150" s="175" t="s">
        <v>54</v>
      </c>
      <c r="F3150" s="175" t="s">
        <v>1709</v>
      </c>
      <c r="H3150" s="175" t="s">
        <v>16874</v>
      </c>
    </row>
    <row r="3151" spans="1:8" s="175" customFormat="1" x14ac:dyDescent="0.2">
      <c r="A3151" s="175" t="s">
        <v>17261</v>
      </c>
      <c r="B3151" s="175" t="s">
        <v>22173</v>
      </c>
      <c r="C3151" s="175" t="s">
        <v>52</v>
      </c>
      <c r="D3151" s="175" t="s">
        <v>16629</v>
      </c>
      <c r="E3151" s="175" t="s">
        <v>54</v>
      </c>
      <c r="F3151" s="175" t="s">
        <v>271</v>
      </c>
      <c r="H3151" s="175" t="s">
        <v>16876</v>
      </c>
    </row>
    <row r="3152" spans="1:8" s="175" customFormat="1" x14ac:dyDescent="0.2">
      <c r="A3152" s="175" t="s">
        <v>17261</v>
      </c>
      <c r="B3152" s="175" t="s">
        <v>22174</v>
      </c>
      <c r="C3152" s="175" t="s">
        <v>22175</v>
      </c>
      <c r="D3152" s="175" t="s">
        <v>16629</v>
      </c>
      <c r="E3152" s="175" t="s">
        <v>54</v>
      </c>
      <c r="F3152" s="175" t="s">
        <v>1735</v>
      </c>
      <c r="H3152" s="175" t="s">
        <v>16878</v>
      </c>
    </row>
    <row r="3153" spans="1:8" s="175" customFormat="1" x14ac:dyDescent="0.2">
      <c r="A3153" s="175" t="s">
        <v>17261</v>
      </c>
      <c r="B3153" s="175" t="s">
        <v>22176</v>
      </c>
      <c r="C3153" s="175" t="s">
        <v>22177</v>
      </c>
      <c r="D3153" s="175" t="s">
        <v>16629</v>
      </c>
      <c r="E3153" s="175" t="s">
        <v>54</v>
      </c>
      <c r="F3153" s="175" t="s">
        <v>1747</v>
      </c>
      <c r="H3153" s="175" t="s">
        <v>16882</v>
      </c>
    </row>
    <row r="3154" spans="1:8" s="175" customFormat="1" x14ac:dyDescent="0.2">
      <c r="A3154" s="175" t="s">
        <v>17261</v>
      </c>
      <c r="B3154" s="175" t="s">
        <v>22178</v>
      </c>
      <c r="C3154" s="175" t="s">
        <v>22179</v>
      </c>
      <c r="D3154" s="175" t="s">
        <v>16629</v>
      </c>
      <c r="E3154" s="175" t="s">
        <v>54</v>
      </c>
      <c r="F3154" s="175" t="s">
        <v>1757</v>
      </c>
      <c r="H3154" s="175" t="s">
        <v>16886</v>
      </c>
    </row>
    <row r="3155" spans="1:8" s="175" customFormat="1" x14ac:dyDescent="0.2">
      <c r="A3155" s="175" t="s">
        <v>17261</v>
      </c>
      <c r="B3155" s="175" t="s">
        <v>22180</v>
      </c>
      <c r="C3155" s="175" t="s">
        <v>18400</v>
      </c>
      <c r="D3155" s="175" t="s">
        <v>16629</v>
      </c>
      <c r="E3155" s="175" t="s">
        <v>54</v>
      </c>
      <c r="F3155" s="175" t="s">
        <v>1773</v>
      </c>
      <c r="H3155" s="175" t="s">
        <v>16890</v>
      </c>
    </row>
    <row r="3156" spans="1:8" s="175" customFormat="1" x14ac:dyDescent="0.2">
      <c r="A3156" s="175" t="s">
        <v>17261</v>
      </c>
      <c r="B3156" s="175" t="s">
        <v>22181</v>
      </c>
      <c r="C3156" s="175" t="s">
        <v>20659</v>
      </c>
      <c r="D3156" s="175" t="s">
        <v>16629</v>
      </c>
      <c r="E3156" s="175" t="s">
        <v>54</v>
      </c>
      <c r="F3156" s="175" t="s">
        <v>1518</v>
      </c>
      <c r="H3156" s="175" t="s">
        <v>16894</v>
      </c>
    </row>
    <row r="3157" spans="1:8" s="175" customFormat="1" x14ac:dyDescent="0.2">
      <c r="A3157" s="175" t="s">
        <v>17261</v>
      </c>
      <c r="B3157" s="175" t="s">
        <v>22182</v>
      </c>
      <c r="C3157" s="175" t="s">
        <v>17309</v>
      </c>
      <c r="D3157" s="175" t="s">
        <v>16429</v>
      </c>
      <c r="E3157" s="175" t="s">
        <v>53</v>
      </c>
      <c r="F3157" s="175" t="s">
        <v>97</v>
      </c>
      <c r="H3157" s="175" t="s">
        <v>16430</v>
      </c>
    </row>
    <row r="3158" spans="1:8" s="175" customFormat="1" x14ac:dyDescent="0.2">
      <c r="A3158" s="175" t="s">
        <v>17261</v>
      </c>
      <c r="B3158" s="175" t="s">
        <v>22183</v>
      </c>
      <c r="C3158" s="175" t="s">
        <v>21061</v>
      </c>
      <c r="D3158" s="175" t="s">
        <v>16429</v>
      </c>
      <c r="E3158" s="175" t="s">
        <v>53</v>
      </c>
      <c r="F3158" s="175" t="s">
        <v>141</v>
      </c>
      <c r="H3158" s="175" t="s">
        <v>16434</v>
      </c>
    </row>
    <row r="3159" spans="1:8" s="175" customFormat="1" x14ac:dyDescent="0.2">
      <c r="A3159" s="175" t="s">
        <v>17261</v>
      </c>
      <c r="B3159" s="175" t="s">
        <v>22184</v>
      </c>
      <c r="C3159" s="175" t="s">
        <v>17445</v>
      </c>
      <c r="D3159" s="175" t="s">
        <v>16429</v>
      </c>
      <c r="E3159" s="175" t="s">
        <v>53</v>
      </c>
      <c r="F3159" s="175" t="s">
        <v>188</v>
      </c>
      <c r="H3159" s="175" t="s">
        <v>16438</v>
      </c>
    </row>
    <row r="3160" spans="1:8" s="175" customFormat="1" x14ac:dyDescent="0.2">
      <c r="A3160" s="175" t="s">
        <v>17261</v>
      </c>
      <c r="B3160" s="175" t="s">
        <v>22185</v>
      </c>
      <c r="C3160" s="175" t="s">
        <v>22186</v>
      </c>
      <c r="D3160" s="175" t="s">
        <v>16429</v>
      </c>
      <c r="E3160" s="175" t="s">
        <v>53</v>
      </c>
      <c r="F3160" s="175" t="s">
        <v>235</v>
      </c>
      <c r="H3160" s="175" t="s">
        <v>16442</v>
      </c>
    </row>
    <row r="3161" spans="1:8" s="175" customFormat="1" x14ac:dyDescent="0.2">
      <c r="A3161" s="175" t="s">
        <v>17261</v>
      </c>
      <c r="B3161" s="175" t="s">
        <v>22187</v>
      </c>
      <c r="C3161" s="175" t="s">
        <v>22188</v>
      </c>
      <c r="D3161" s="175" t="s">
        <v>16429</v>
      </c>
      <c r="E3161" s="175" t="s">
        <v>53</v>
      </c>
      <c r="F3161" s="175" t="s">
        <v>278</v>
      </c>
      <c r="H3161" s="175" t="s">
        <v>16444</v>
      </c>
    </row>
    <row r="3162" spans="1:8" s="175" customFormat="1" x14ac:dyDescent="0.2">
      <c r="A3162" s="175" t="s">
        <v>17261</v>
      </c>
      <c r="B3162" s="175" t="s">
        <v>22189</v>
      </c>
      <c r="C3162" s="175" t="s">
        <v>22190</v>
      </c>
      <c r="D3162" s="175" t="s">
        <v>16429</v>
      </c>
      <c r="E3162" s="175" t="s">
        <v>53</v>
      </c>
      <c r="F3162" s="175" t="s">
        <v>313</v>
      </c>
      <c r="H3162" s="175" t="s">
        <v>16446</v>
      </c>
    </row>
    <row r="3163" spans="1:8" s="175" customFormat="1" x14ac:dyDescent="0.2">
      <c r="A3163" s="175" t="s">
        <v>17261</v>
      </c>
      <c r="B3163" s="175" t="s">
        <v>22191</v>
      </c>
      <c r="C3163" s="175" t="s">
        <v>17319</v>
      </c>
      <c r="D3163" s="175" t="s">
        <v>16429</v>
      </c>
      <c r="E3163" s="175" t="s">
        <v>53</v>
      </c>
      <c r="F3163" s="175" t="s">
        <v>321</v>
      </c>
      <c r="H3163" s="175" t="s">
        <v>16450</v>
      </c>
    </row>
    <row r="3164" spans="1:8" s="175" customFormat="1" x14ac:dyDescent="0.2">
      <c r="A3164" s="175" t="s">
        <v>17261</v>
      </c>
      <c r="B3164" s="175" t="s">
        <v>22192</v>
      </c>
      <c r="C3164" s="175" t="s">
        <v>17331</v>
      </c>
      <c r="D3164" s="175" t="s">
        <v>16429</v>
      </c>
      <c r="E3164" s="175" t="s">
        <v>53</v>
      </c>
      <c r="F3164" s="175" t="s">
        <v>385</v>
      </c>
      <c r="H3164" s="175" t="s">
        <v>16454</v>
      </c>
    </row>
    <row r="3165" spans="1:8" s="175" customFormat="1" x14ac:dyDescent="0.2">
      <c r="A3165" s="175" t="s">
        <v>17261</v>
      </c>
      <c r="B3165" s="175" t="s">
        <v>22193</v>
      </c>
      <c r="C3165" s="175" t="s">
        <v>22194</v>
      </c>
      <c r="D3165" s="175" t="s">
        <v>16429</v>
      </c>
      <c r="E3165" s="175" t="s">
        <v>53</v>
      </c>
      <c r="F3165" s="175" t="s">
        <v>421</v>
      </c>
      <c r="H3165" s="175" t="s">
        <v>16458</v>
      </c>
    </row>
    <row r="3166" spans="1:8" s="175" customFormat="1" x14ac:dyDescent="0.2">
      <c r="A3166" s="175" t="s">
        <v>17261</v>
      </c>
      <c r="B3166" s="175" t="s">
        <v>22195</v>
      </c>
      <c r="C3166" s="175" t="s">
        <v>17361</v>
      </c>
      <c r="D3166" s="175" t="s">
        <v>16429</v>
      </c>
      <c r="E3166" s="175" t="s">
        <v>53</v>
      </c>
      <c r="F3166" s="175" t="s">
        <v>456</v>
      </c>
      <c r="H3166" s="175" t="s">
        <v>16462</v>
      </c>
    </row>
    <row r="3167" spans="1:8" s="175" customFormat="1" x14ac:dyDescent="0.2">
      <c r="A3167" s="175" t="s">
        <v>17261</v>
      </c>
      <c r="B3167" s="175" t="s">
        <v>22196</v>
      </c>
      <c r="C3167" s="175" t="s">
        <v>18086</v>
      </c>
      <c r="D3167" s="175" t="s">
        <v>16429</v>
      </c>
      <c r="E3167" s="175" t="s">
        <v>53</v>
      </c>
      <c r="F3167" s="175" t="s">
        <v>491</v>
      </c>
      <c r="H3167" s="175" t="s">
        <v>16466</v>
      </c>
    </row>
    <row r="3168" spans="1:8" s="175" customFormat="1" x14ac:dyDescent="0.2">
      <c r="A3168" s="175" t="s">
        <v>17261</v>
      </c>
      <c r="B3168" s="175" t="s">
        <v>22197</v>
      </c>
      <c r="C3168" s="175" t="s">
        <v>17484</v>
      </c>
      <c r="D3168" s="175" t="s">
        <v>16429</v>
      </c>
      <c r="E3168" s="175" t="s">
        <v>53</v>
      </c>
      <c r="F3168" s="175" t="s">
        <v>446</v>
      </c>
      <c r="H3168" s="175" t="s">
        <v>16470</v>
      </c>
    </row>
    <row r="3169" spans="1:8" s="175" customFormat="1" x14ac:dyDescent="0.2">
      <c r="A3169" s="175" t="s">
        <v>17261</v>
      </c>
      <c r="B3169" s="175" t="s">
        <v>22198</v>
      </c>
      <c r="C3169" s="175" t="s">
        <v>22199</v>
      </c>
      <c r="D3169" s="175" t="s">
        <v>16429</v>
      </c>
      <c r="E3169" s="175" t="s">
        <v>53</v>
      </c>
      <c r="F3169" s="175" t="s">
        <v>550</v>
      </c>
      <c r="H3169" s="175" t="s">
        <v>16474</v>
      </c>
    </row>
    <row r="3170" spans="1:8" s="175" customFormat="1" x14ac:dyDescent="0.2">
      <c r="A3170" s="175" t="s">
        <v>17261</v>
      </c>
      <c r="B3170" s="175" t="s">
        <v>22200</v>
      </c>
      <c r="C3170" s="175" t="s">
        <v>19192</v>
      </c>
      <c r="D3170" s="175" t="s">
        <v>16429</v>
      </c>
      <c r="E3170" s="175" t="s">
        <v>53</v>
      </c>
      <c r="F3170" s="175" t="s">
        <v>367</v>
      </c>
      <c r="H3170" s="175" t="s">
        <v>16476</v>
      </c>
    </row>
    <row r="3171" spans="1:8" s="175" customFormat="1" x14ac:dyDescent="0.2">
      <c r="A3171" s="175" t="s">
        <v>17261</v>
      </c>
      <c r="B3171" s="175" t="s">
        <v>22201</v>
      </c>
      <c r="C3171" s="175" t="s">
        <v>18103</v>
      </c>
      <c r="D3171" s="175" t="s">
        <v>16429</v>
      </c>
      <c r="E3171" s="175" t="s">
        <v>53</v>
      </c>
      <c r="F3171" s="175" t="s">
        <v>255</v>
      </c>
      <c r="H3171" s="175" t="s">
        <v>16478</v>
      </c>
    </row>
    <row r="3172" spans="1:8" s="175" customFormat="1" x14ac:dyDescent="0.2">
      <c r="A3172" s="175" t="s">
        <v>17261</v>
      </c>
      <c r="B3172" s="175" t="s">
        <v>22202</v>
      </c>
      <c r="C3172" s="175" t="s">
        <v>22203</v>
      </c>
      <c r="D3172" s="175" t="s">
        <v>16429</v>
      </c>
      <c r="E3172" s="175" t="s">
        <v>53</v>
      </c>
      <c r="F3172" s="175" t="s">
        <v>654</v>
      </c>
      <c r="H3172" s="175" t="s">
        <v>16482</v>
      </c>
    </row>
    <row r="3173" spans="1:8" s="175" customFormat="1" x14ac:dyDescent="0.2">
      <c r="A3173" s="175" t="s">
        <v>17261</v>
      </c>
      <c r="B3173" s="175" t="s">
        <v>22204</v>
      </c>
      <c r="C3173" s="175" t="s">
        <v>18323</v>
      </c>
      <c r="D3173" s="175" t="s">
        <v>16429</v>
      </c>
      <c r="E3173" s="175" t="s">
        <v>53</v>
      </c>
      <c r="F3173" s="175" t="s">
        <v>683</v>
      </c>
      <c r="H3173" s="175" t="s">
        <v>16486</v>
      </c>
    </row>
    <row r="3174" spans="1:8" s="175" customFormat="1" x14ac:dyDescent="0.2">
      <c r="A3174" s="175" t="s">
        <v>17261</v>
      </c>
      <c r="B3174" s="175" t="s">
        <v>22205</v>
      </c>
      <c r="C3174" s="175" t="s">
        <v>17375</v>
      </c>
      <c r="D3174" s="175" t="s">
        <v>16429</v>
      </c>
      <c r="E3174" s="175" t="s">
        <v>53</v>
      </c>
      <c r="F3174" s="175" t="s">
        <v>609</v>
      </c>
      <c r="H3174" s="175" t="s">
        <v>16490</v>
      </c>
    </row>
    <row r="3175" spans="1:8" s="175" customFormat="1" x14ac:dyDescent="0.2">
      <c r="A3175" s="175" t="s">
        <v>17261</v>
      </c>
      <c r="B3175" s="175" t="s">
        <v>22206</v>
      </c>
      <c r="C3175" s="175" t="s">
        <v>17377</v>
      </c>
      <c r="D3175" s="175" t="s">
        <v>16429</v>
      </c>
      <c r="E3175" s="175" t="s">
        <v>53</v>
      </c>
      <c r="F3175" s="175" t="s">
        <v>648</v>
      </c>
      <c r="H3175" s="175" t="s">
        <v>16494</v>
      </c>
    </row>
    <row r="3176" spans="1:8" s="175" customFormat="1" x14ac:dyDescent="0.2">
      <c r="A3176" s="175" t="s">
        <v>17261</v>
      </c>
      <c r="B3176" s="175" t="s">
        <v>22207</v>
      </c>
      <c r="C3176" s="175" t="s">
        <v>22208</v>
      </c>
      <c r="D3176" s="175" t="s">
        <v>16429</v>
      </c>
      <c r="E3176" s="175" t="s">
        <v>53</v>
      </c>
      <c r="F3176" s="175" t="s">
        <v>767</v>
      </c>
      <c r="H3176" s="175" t="s">
        <v>16496</v>
      </c>
    </row>
    <row r="3177" spans="1:8" s="175" customFormat="1" x14ac:dyDescent="0.2">
      <c r="A3177" s="175" t="s">
        <v>17261</v>
      </c>
      <c r="B3177" s="175" t="s">
        <v>22209</v>
      </c>
      <c r="C3177" s="175" t="s">
        <v>18460</v>
      </c>
      <c r="D3177" s="175" t="s">
        <v>16429</v>
      </c>
      <c r="E3177" s="175" t="s">
        <v>53</v>
      </c>
      <c r="F3177" s="175" t="s">
        <v>791</v>
      </c>
      <c r="H3177" s="175" t="s">
        <v>16500</v>
      </c>
    </row>
    <row r="3178" spans="1:8" s="175" customFormat="1" x14ac:dyDescent="0.2">
      <c r="A3178" s="175" t="s">
        <v>17261</v>
      </c>
      <c r="B3178" s="175" t="s">
        <v>22210</v>
      </c>
      <c r="C3178" s="175" t="s">
        <v>17505</v>
      </c>
      <c r="D3178" s="175" t="s">
        <v>16429</v>
      </c>
      <c r="E3178" s="175" t="s">
        <v>53</v>
      </c>
      <c r="F3178" s="175" t="s">
        <v>365</v>
      </c>
      <c r="H3178" s="175" t="s">
        <v>16504</v>
      </c>
    </row>
    <row r="3179" spans="1:8" s="175" customFormat="1" x14ac:dyDescent="0.2">
      <c r="A3179" s="175" t="s">
        <v>17261</v>
      </c>
      <c r="B3179" s="175" t="s">
        <v>22211</v>
      </c>
      <c r="C3179" s="175" t="s">
        <v>17509</v>
      </c>
      <c r="D3179" s="175" t="s">
        <v>16429</v>
      </c>
      <c r="E3179" s="175" t="s">
        <v>53</v>
      </c>
      <c r="F3179" s="175" t="s">
        <v>849</v>
      </c>
      <c r="H3179" s="175" t="s">
        <v>16508</v>
      </c>
    </row>
    <row r="3180" spans="1:8" s="175" customFormat="1" x14ac:dyDescent="0.2">
      <c r="A3180" s="175" t="s">
        <v>17261</v>
      </c>
      <c r="B3180" s="175" t="s">
        <v>22212</v>
      </c>
      <c r="C3180" s="175" t="s">
        <v>20025</v>
      </c>
      <c r="D3180" s="175" t="s">
        <v>16429</v>
      </c>
      <c r="E3180" s="175" t="s">
        <v>53</v>
      </c>
      <c r="F3180" s="175" t="s">
        <v>874</v>
      </c>
      <c r="H3180" s="175" t="s">
        <v>16512</v>
      </c>
    </row>
    <row r="3181" spans="1:8" s="175" customFormat="1" x14ac:dyDescent="0.2">
      <c r="A3181" s="175" t="s">
        <v>17261</v>
      </c>
      <c r="B3181" s="175" t="s">
        <v>22213</v>
      </c>
      <c r="C3181" s="175" t="s">
        <v>17397</v>
      </c>
      <c r="D3181" s="175" t="s">
        <v>16429</v>
      </c>
      <c r="E3181" s="175" t="s">
        <v>53</v>
      </c>
      <c r="F3181" s="175" t="s">
        <v>866</v>
      </c>
      <c r="H3181" s="175" t="s">
        <v>16516</v>
      </c>
    </row>
    <row r="3182" spans="1:8" s="175" customFormat="1" x14ac:dyDescent="0.2">
      <c r="A3182" s="175" t="s">
        <v>17261</v>
      </c>
      <c r="B3182" s="175" t="s">
        <v>22214</v>
      </c>
      <c r="C3182" s="175" t="s">
        <v>17399</v>
      </c>
      <c r="D3182" s="175" t="s">
        <v>16429</v>
      </c>
      <c r="E3182" s="175" t="s">
        <v>53</v>
      </c>
      <c r="F3182" s="175" t="s">
        <v>924</v>
      </c>
      <c r="H3182" s="175" t="s">
        <v>16518</v>
      </c>
    </row>
    <row r="3183" spans="1:8" s="175" customFormat="1" x14ac:dyDescent="0.2">
      <c r="A3183" s="175" t="s">
        <v>17261</v>
      </c>
      <c r="B3183" s="175" t="s">
        <v>22215</v>
      </c>
      <c r="C3183" s="175" t="s">
        <v>18576</v>
      </c>
      <c r="D3183" s="175" t="s">
        <v>16429</v>
      </c>
      <c r="E3183" s="175" t="s">
        <v>53</v>
      </c>
      <c r="F3183" s="175" t="s">
        <v>848</v>
      </c>
      <c r="H3183" s="175" t="s">
        <v>16522</v>
      </c>
    </row>
    <row r="3184" spans="1:8" s="175" customFormat="1" x14ac:dyDescent="0.2">
      <c r="A3184" s="175" t="s">
        <v>17261</v>
      </c>
      <c r="B3184" s="175" t="s">
        <v>22216</v>
      </c>
      <c r="C3184" s="175" t="s">
        <v>18582</v>
      </c>
      <c r="D3184" s="175" t="s">
        <v>16429</v>
      </c>
      <c r="E3184" s="175" t="s">
        <v>53</v>
      </c>
      <c r="F3184" s="175" t="s">
        <v>478</v>
      </c>
      <c r="H3184" s="175" t="s">
        <v>16526</v>
      </c>
    </row>
    <row r="3185" spans="1:8" s="175" customFormat="1" x14ac:dyDescent="0.2">
      <c r="A3185" s="175" t="s">
        <v>17261</v>
      </c>
      <c r="B3185" s="175" t="s">
        <v>22217</v>
      </c>
      <c r="C3185" s="175" t="s">
        <v>17796</v>
      </c>
      <c r="D3185" s="175" t="s">
        <v>16429</v>
      </c>
      <c r="E3185" s="175" t="s">
        <v>53</v>
      </c>
      <c r="F3185" s="175" t="s">
        <v>477</v>
      </c>
      <c r="H3185" s="175" t="s">
        <v>16528</v>
      </c>
    </row>
    <row r="3186" spans="1:8" s="175" customFormat="1" x14ac:dyDescent="0.2">
      <c r="A3186" s="175" t="s">
        <v>17261</v>
      </c>
      <c r="B3186" s="175" t="s">
        <v>22218</v>
      </c>
      <c r="C3186" s="175" t="s">
        <v>22219</v>
      </c>
      <c r="D3186" s="175" t="s">
        <v>16429</v>
      </c>
      <c r="E3186" s="175" t="s">
        <v>53</v>
      </c>
      <c r="F3186" s="175" t="s">
        <v>1022</v>
      </c>
      <c r="H3186" s="175" t="s">
        <v>16532</v>
      </c>
    </row>
    <row r="3187" spans="1:8" s="175" customFormat="1" x14ac:dyDescent="0.2">
      <c r="A3187" s="175" t="s">
        <v>17261</v>
      </c>
      <c r="B3187" s="175" t="s">
        <v>22220</v>
      </c>
      <c r="C3187" s="175" t="s">
        <v>22221</v>
      </c>
      <c r="D3187" s="175" t="s">
        <v>16429</v>
      </c>
      <c r="E3187" s="175" t="s">
        <v>53</v>
      </c>
      <c r="F3187" s="175" t="s">
        <v>1043</v>
      </c>
      <c r="H3187" s="175" t="s">
        <v>16536</v>
      </c>
    </row>
    <row r="3188" spans="1:8" s="175" customFormat="1" x14ac:dyDescent="0.2">
      <c r="A3188" s="175" t="s">
        <v>17261</v>
      </c>
      <c r="B3188" s="175" t="s">
        <v>22222</v>
      </c>
      <c r="C3188" s="175" t="s">
        <v>17403</v>
      </c>
      <c r="D3188" s="175" t="s">
        <v>16429</v>
      </c>
      <c r="E3188" s="175" t="s">
        <v>53</v>
      </c>
      <c r="F3188" s="175" t="s">
        <v>965</v>
      </c>
      <c r="H3188" s="175" t="s">
        <v>16540</v>
      </c>
    </row>
    <row r="3189" spans="1:8" s="175" customFormat="1" x14ac:dyDescent="0.2">
      <c r="A3189" s="175" t="s">
        <v>17261</v>
      </c>
      <c r="B3189" s="175" t="s">
        <v>22223</v>
      </c>
      <c r="C3189" s="175" t="s">
        <v>17407</v>
      </c>
      <c r="D3189" s="175" t="s">
        <v>16429</v>
      </c>
      <c r="E3189" s="175" t="s">
        <v>53</v>
      </c>
      <c r="F3189" s="175" t="s">
        <v>615</v>
      </c>
      <c r="H3189" s="175" t="s">
        <v>16544</v>
      </c>
    </row>
    <row r="3190" spans="1:8" s="175" customFormat="1" x14ac:dyDescent="0.2">
      <c r="A3190" s="175" t="s">
        <v>17261</v>
      </c>
      <c r="B3190" s="175" t="s">
        <v>22224</v>
      </c>
      <c r="C3190" s="175" t="s">
        <v>19071</v>
      </c>
      <c r="D3190" s="175" t="s">
        <v>16429</v>
      </c>
      <c r="E3190" s="175" t="s">
        <v>53</v>
      </c>
      <c r="F3190" s="175" t="s">
        <v>1112</v>
      </c>
      <c r="H3190" s="175" t="s">
        <v>16548</v>
      </c>
    </row>
    <row r="3191" spans="1:8" s="175" customFormat="1" x14ac:dyDescent="0.2">
      <c r="A3191" s="175" t="s">
        <v>17261</v>
      </c>
      <c r="B3191" s="175" t="s">
        <v>22225</v>
      </c>
      <c r="C3191" s="175" t="s">
        <v>38</v>
      </c>
      <c r="D3191" s="175" t="s">
        <v>16429</v>
      </c>
      <c r="E3191" s="175" t="s">
        <v>53</v>
      </c>
      <c r="F3191" s="175" t="s">
        <v>1138</v>
      </c>
      <c r="H3191" s="175" t="s">
        <v>16550</v>
      </c>
    </row>
    <row r="3192" spans="1:8" s="175" customFormat="1" x14ac:dyDescent="0.2">
      <c r="A3192" s="175" t="s">
        <v>17261</v>
      </c>
      <c r="B3192" s="175" t="s">
        <v>22226</v>
      </c>
      <c r="C3192" s="175" t="s">
        <v>19079</v>
      </c>
      <c r="D3192" s="175" t="s">
        <v>16429</v>
      </c>
      <c r="E3192" s="175" t="s">
        <v>53</v>
      </c>
      <c r="F3192" s="175" t="s">
        <v>1157</v>
      </c>
      <c r="H3192" s="175" t="s">
        <v>16554</v>
      </c>
    </row>
    <row r="3193" spans="1:8" s="175" customFormat="1" x14ac:dyDescent="0.2">
      <c r="A3193" s="175" t="s">
        <v>17261</v>
      </c>
      <c r="B3193" s="175" t="s">
        <v>22227</v>
      </c>
      <c r="C3193" s="175" t="s">
        <v>22228</v>
      </c>
      <c r="D3193" s="175" t="s">
        <v>16429</v>
      </c>
      <c r="E3193" s="175" t="s">
        <v>53</v>
      </c>
      <c r="F3193" s="175" t="s">
        <v>1181</v>
      </c>
      <c r="H3193" s="175" t="s">
        <v>16558</v>
      </c>
    </row>
    <row r="3194" spans="1:8" s="175" customFormat="1" x14ac:dyDescent="0.2">
      <c r="A3194" s="175" t="s">
        <v>17261</v>
      </c>
      <c r="B3194" s="175" t="s">
        <v>22229</v>
      </c>
      <c r="C3194" s="175" t="s">
        <v>18372</v>
      </c>
      <c r="D3194" s="175" t="s">
        <v>16429</v>
      </c>
      <c r="E3194" s="175" t="s">
        <v>53</v>
      </c>
      <c r="F3194" s="175" t="s">
        <v>1203</v>
      </c>
      <c r="H3194" s="175" t="s">
        <v>16562</v>
      </c>
    </row>
    <row r="3195" spans="1:8" s="175" customFormat="1" x14ac:dyDescent="0.2">
      <c r="A3195" s="175" t="s">
        <v>17261</v>
      </c>
      <c r="B3195" s="175" t="s">
        <v>22230</v>
      </c>
      <c r="C3195" s="175" t="s">
        <v>22231</v>
      </c>
      <c r="D3195" s="175" t="s">
        <v>16429</v>
      </c>
      <c r="E3195" s="175" t="s">
        <v>53</v>
      </c>
      <c r="F3195" s="175" t="s">
        <v>1221</v>
      </c>
      <c r="H3195" s="175" t="s">
        <v>16564</v>
      </c>
    </row>
    <row r="3196" spans="1:8" s="175" customFormat="1" x14ac:dyDescent="0.2">
      <c r="A3196" s="175" t="s">
        <v>17261</v>
      </c>
      <c r="B3196" s="175" t="s">
        <v>22232</v>
      </c>
      <c r="C3196" s="175" t="s">
        <v>17958</v>
      </c>
      <c r="D3196" s="175" t="s">
        <v>16429</v>
      </c>
      <c r="E3196" s="175" t="s">
        <v>53</v>
      </c>
      <c r="F3196" s="175" t="s">
        <v>1238</v>
      </c>
      <c r="H3196" s="175" t="s">
        <v>16568</v>
      </c>
    </row>
    <row r="3197" spans="1:8" s="175" customFormat="1" x14ac:dyDescent="0.2">
      <c r="A3197" s="175" t="s">
        <v>17261</v>
      </c>
      <c r="B3197" s="175" t="s">
        <v>22233</v>
      </c>
      <c r="C3197" s="175" t="s">
        <v>22234</v>
      </c>
      <c r="D3197" s="175" t="s">
        <v>16429</v>
      </c>
      <c r="E3197" s="175" t="s">
        <v>53</v>
      </c>
      <c r="F3197" s="175" t="s">
        <v>1260</v>
      </c>
      <c r="H3197" s="175" t="s">
        <v>16572</v>
      </c>
    </row>
    <row r="3198" spans="1:8" s="175" customFormat="1" x14ac:dyDescent="0.2">
      <c r="A3198" s="175" t="s">
        <v>17261</v>
      </c>
      <c r="B3198" s="175" t="s">
        <v>22235</v>
      </c>
      <c r="C3198" s="175" t="s">
        <v>17415</v>
      </c>
      <c r="D3198" s="175" t="s">
        <v>16429</v>
      </c>
      <c r="E3198" s="175" t="s">
        <v>53</v>
      </c>
      <c r="F3198" s="175" t="s">
        <v>1282</v>
      </c>
      <c r="H3198" s="175" t="s">
        <v>16576</v>
      </c>
    </row>
    <row r="3199" spans="1:8" s="175" customFormat="1" x14ac:dyDescent="0.2">
      <c r="A3199" s="175" t="s">
        <v>17261</v>
      </c>
      <c r="B3199" s="175" t="s">
        <v>22236</v>
      </c>
      <c r="C3199" s="175" t="s">
        <v>22237</v>
      </c>
      <c r="D3199" s="175" t="s">
        <v>16429</v>
      </c>
      <c r="E3199" s="175" t="s">
        <v>53</v>
      </c>
      <c r="F3199" s="175" t="s">
        <v>1305</v>
      </c>
      <c r="H3199" s="175" t="s">
        <v>16580</v>
      </c>
    </row>
    <row r="3200" spans="1:8" s="175" customFormat="1" x14ac:dyDescent="0.2">
      <c r="A3200" s="175" t="s">
        <v>17261</v>
      </c>
      <c r="B3200" s="175" t="s">
        <v>22238</v>
      </c>
      <c r="C3200" s="175" t="s">
        <v>21319</v>
      </c>
      <c r="D3200" s="175" t="s">
        <v>16429</v>
      </c>
      <c r="E3200" s="175" t="s">
        <v>53</v>
      </c>
      <c r="F3200" s="175" t="s">
        <v>1324</v>
      </c>
      <c r="H3200" s="175" t="s">
        <v>16584</v>
      </c>
    </row>
    <row r="3201" spans="1:8" s="175" customFormat="1" x14ac:dyDescent="0.2">
      <c r="A3201" s="175" t="s">
        <v>17261</v>
      </c>
      <c r="B3201" s="175" t="s">
        <v>22239</v>
      </c>
      <c r="C3201" s="175" t="s">
        <v>22240</v>
      </c>
      <c r="D3201" s="175" t="s">
        <v>16429</v>
      </c>
      <c r="E3201" s="175" t="s">
        <v>53</v>
      </c>
      <c r="F3201" s="175" t="s">
        <v>1339</v>
      </c>
      <c r="H3201" s="175" t="s">
        <v>16588</v>
      </c>
    </row>
    <row r="3202" spans="1:8" s="175" customFormat="1" x14ac:dyDescent="0.2">
      <c r="A3202" s="175" t="s">
        <v>17261</v>
      </c>
      <c r="B3202" s="175" t="s">
        <v>22241</v>
      </c>
      <c r="C3202" s="175" t="s">
        <v>17973</v>
      </c>
      <c r="D3202" s="175" t="s">
        <v>16429</v>
      </c>
      <c r="E3202" s="175" t="s">
        <v>53</v>
      </c>
      <c r="F3202" s="175" t="s">
        <v>1359</v>
      </c>
      <c r="H3202" s="175" t="s">
        <v>16592</v>
      </c>
    </row>
    <row r="3203" spans="1:8" s="175" customFormat="1" x14ac:dyDescent="0.2">
      <c r="A3203" s="175" t="s">
        <v>17261</v>
      </c>
      <c r="B3203" s="175" t="s">
        <v>22242</v>
      </c>
      <c r="C3203" s="175" t="s">
        <v>22243</v>
      </c>
      <c r="D3203" s="175" t="s">
        <v>16429</v>
      </c>
      <c r="E3203" s="175" t="s">
        <v>53</v>
      </c>
      <c r="F3203" s="175" t="s">
        <v>1382</v>
      </c>
      <c r="H3203" s="175" t="s">
        <v>16596</v>
      </c>
    </row>
    <row r="3204" spans="1:8" s="175" customFormat="1" x14ac:dyDescent="0.2">
      <c r="A3204" s="175" t="s">
        <v>17261</v>
      </c>
      <c r="B3204" s="175" t="s">
        <v>22244</v>
      </c>
      <c r="C3204" s="175" t="s">
        <v>21718</v>
      </c>
      <c r="D3204" s="175" t="s">
        <v>16429</v>
      </c>
      <c r="E3204" s="175" t="s">
        <v>53</v>
      </c>
      <c r="F3204" s="175" t="s">
        <v>1399</v>
      </c>
      <c r="H3204" s="175" t="s">
        <v>16600</v>
      </c>
    </row>
    <row r="3205" spans="1:8" s="175" customFormat="1" x14ac:dyDescent="0.2">
      <c r="A3205" s="175" t="s">
        <v>17261</v>
      </c>
      <c r="B3205" s="175" t="s">
        <v>22245</v>
      </c>
      <c r="C3205" s="175" t="s">
        <v>21720</v>
      </c>
      <c r="D3205" s="175" t="s">
        <v>16429</v>
      </c>
      <c r="E3205" s="175" t="s">
        <v>53</v>
      </c>
      <c r="F3205" s="175" t="s">
        <v>1418</v>
      </c>
      <c r="H3205" s="175" t="s">
        <v>16604</v>
      </c>
    </row>
    <row r="3206" spans="1:8" s="175" customFormat="1" x14ac:dyDescent="0.2">
      <c r="A3206" s="175" t="s">
        <v>17261</v>
      </c>
      <c r="B3206" s="175" t="s">
        <v>22246</v>
      </c>
      <c r="C3206" s="175" t="s">
        <v>18234</v>
      </c>
      <c r="D3206" s="175" t="s">
        <v>16429</v>
      </c>
      <c r="E3206" s="175" t="s">
        <v>53</v>
      </c>
      <c r="F3206" s="175" t="s">
        <v>975</v>
      </c>
      <c r="H3206" s="175" t="s">
        <v>16606</v>
      </c>
    </row>
    <row r="3207" spans="1:8" s="175" customFormat="1" x14ac:dyDescent="0.2">
      <c r="A3207" s="175" t="s">
        <v>17261</v>
      </c>
      <c r="B3207" s="175" t="s">
        <v>22247</v>
      </c>
      <c r="C3207" s="175" t="s">
        <v>18236</v>
      </c>
      <c r="D3207" s="175" t="s">
        <v>16429</v>
      </c>
      <c r="E3207" s="175" t="s">
        <v>53</v>
      </c>
      <c r="F3207" s="175" t="s">
        <v>1458</v>
      </c>
      <c r="H3207" s="175" t="s">
        <v>16610</v>
      </c>
    </row>
    <row r="3208" spans="1:8" s="175" customFormat="1" x14ac:dyDescent="0.2">
      <c r="A3208" s="175" t="s">
        <v>17261</v>
      </c>
      <c r="B3208" s="175" t="s">
        <v>22248</v>
      </c>
      <c r="C3208" s="175" t="s">
        <v>22249</v>
      </c>
      <c r="D3208" s="175" t="s">
        <v>16429</v>
      </c>
      <c r="E3208" s="175" t="s">
        <v>53</v>
      </c>
      <c r="F3208" s="175" t="s">
        <v>1479</v>
      </c>
      <c r="H3208" s="175" t="s">
        <v>16614</v>
      </c>
    </row>
    <row r="3209" spans="1:8" s="175" customFormat="1" x14ac:dyDescent="0.2">
      <c r="A3209" s="175" t="s">
        <v>17261</v>
      </c>
      <c r="B3209" s="175" t="s">
        <v>22250</v>
      </c>
      <c r="C3209" s="175" t="s">
        <v>22251</v>
      </c>
      <c r="D3209" s="175" t="s">
        <v>16429</v>
      </c>
      <c r="E3209" s="175" t="s">
        <v>53</v>
      </c>
      <c r="F3209" s="175" t="s">
        <v>1498</v>
      </c>
      <c r="H3209" s="175" t="s">
        <v>16618</v>
      </c>
    </row>
    <row r="3210" spans="1:8" s="175" customFormat="1" x14ac:dyDescent="0.2">
      <c r="A3210" s="175" t="s">
        <v>17261</v>
      </c>
      <c r="B3210" s="175" t="s">
        <v>22252</v>
      </c>
      <c r="C3210" s="175" t="s">
        <v>20659</v>
      </c>
      <c r="D3210" s="175" t="s">
        <v>16429</v>
      </c>
      <c r="E3210" s="175" t="s">
        <v>53</v>
      </c>
      <c r="F3210" s="175" t="s">
        <v>1518</v>
      </c>
      <c r="H3210" s="175" t="s">
        <v>16620</v>
      </c>
    </row>
    <row r="3211" spans="1:8" s="175" customFormat="1" x14ac:dyDescent="0.2">
      <c r="A3211" s="175" t="s">
        <v>17261</v>
      </c>
      <c r="B3211" s="175" t="s">
        <v>22253</v>
      </c>
      <c r="C3211" s="175" t="s">
        <v>55</v>
      </c>
      <c r="D3211" s="175" t="s">
        <v>16429</v>
      </c>
      <c r="E3211" s="175" t="s">
        <v>53</v>
      </c>
      <c r="F3211" s="175" t="s">
        <v>1539</v>
      </c>
      <c r="H3211" s="175" t="s">
        <v>16624</v>
      </c>
    </row>
    <row r="3212" spans="1:8" s="175" customFormat="1" x14ac:dyDescent="0.2">
      <c r="A3212" s="175" t="s">
        <v>17261</v>
      </c>
      <c r="B3212" s="175" t="s">
        <v>22254</v>
      </c>
      <c r="C3212" s="175" t="s">
        <v>20449</v>
      </c>
      <c r="D3212" s="175" t="s">
        <v>16899</v>
      </c>
      <c r="E3212" s="175" t="s">
        <v>55</v>
      </c>
      <c r="F3212" s="175" t="s">
        <v>84</v>
      </c>
      <c r="H3212" s="175" t="s">
        <v>16900</v>
      </c>
    </row>
    <row r="3213" spans="1:8" s="175" customFormat="1" x14ac:dyDescent="0.2">
      <c r="A3213" s="175" t="s">
        <v>17261</v>
      </c>
      <c r="B3213" s="175" t="s">
        <v>22255</v>
      </c>
      <c r="C3213" s="175" t="s">
        <v>19843</v>
      </c>
      <c r="D3213" s="175" t="s">
        <v>16899</v>
      </c>
      <c r="E3213" s="175" t="s">
        <v>55</v>
      </c>
      <c r="F3213" s="175" t="s">
        <v>120</v>
      </c>
      <c r="H3213" s="175" t="s">
        <v>16904</v>
      </c>
    </row>
    <row r="3214" spans="1:8" s="175" customFormat="1" x14ac:dyDescent="0.2">
      <c r="A3214" s="175" t="s">
        <v>17261</v>
      </c>
      <c r="B3214" s="175" t="s">
        <v>22256</v>
      </c>
      <c r="C3214" s="175" t="s">
        <v>18969</v>
      </c>
      <c r="D3214" s="175" t="s">
        <v>16899</v>
      </c>
      <c r="E3214" s="175" t="s">
        <v>55</v>
      </c>
      <c r="F3214" s="175" t="s">
        <v>190</v>
      </c>
      <c r="H3214" s="175" t="s">
        <v>16908</v>
      </c>
    </row>
    <row r="3215" spans="1:8" s="175" customFormat="1" x14ac:dyDescent="0.2">
      <c r="A3215" s="175" t="s">
        <v>17261</v>
      </c>
      <c r="B3215" s="175" t="s">
        <v>22257</v>
      </c>
      <c r="C3215" s="175" t="s">
        <v>19848</v>
      </c>
      <c r="D3215" s="175" t="s">
        <v>16899</v>
      </c>
      <c r="E3215" s="175" t="s">
        <v>55</v>
      </c>
      <c r="F3215" s="175" t="s">
        <v>231</v>
      </c>
      <c r="H3215" s="175" t="s">
        <v>16912</v>
      </c>
    </row>
    <row r="3216" spans="1:8" s="175" customFormat="1" x14ac:dyDescent="0.2">
      <c r="A3216" s="175" t="s">
        <v>17261</v>
      </c>
      <c r="B3216" s="175" t="s">
        <v>22258</v>
      </c>
      <c r="C3216" s="175" t="s">
        <v>22259</v>
      </c>
      <c r="D3216" s="175" t="s">
        <v>16899</v>
      </c>
      <c r="E3216" s="175" t="s">
        <v>55</v>
      </c>
      <c r="F3216" s="175" t="s">
        <v>279</v>
      </c>
      <c r="H3216" s="175" t="s">
        <v>16916</v>
      </c>
    </row>
    <row r="3217" spans="1:8" s="175" customFormat="1" x14ac:dyDescent="0.2">
      <c r="A3217" s="175" t="s">
        <v>17261</v>
      </c>
      <c r="B3217" s="175" t="s">
        <v>22260</v>
      </c>
      <c r="C3217" s="175" t="s">
        <v>20789</v>
      </c>
      <c r="D3217" s="175" t="s">
        <v>16899</v>
      </c>
      <c r="E3217" s="175" t="s">
        <v>55</v>
      </c>
      <c r="F3217" s="175" t="s">
        <v>315</v>
      </c>
      <c r="H3217" s="175" t="s">
        <v>16920</v>
      </c>
    </row>
    <row r="3218" spans="1:8" s="175" customFormat="1" x14ac:dyDescent="0.2">
      <c r="A3218" s="175" t="s">
        <v>17261</v>
      </c>
      <c r="B3218" s="175" t="s">
        <v>22261</v>
      </c>
      <c r="C3218" s="175" t="s">
        <v>17765</v>
      </c>
      <c r="D3218" s="175" t="s">
        <v>16899</v>
      </c>
      <c r="E3218" s="175" t="s">
        <v>55</v>
      </c>
      <c r="F3218" s="175" t="s">
        <v>353</v>
      </c>
      <c r="H3218" s="175" t="s">
        <v>16924</v>
      </c>
    </row>
    <row r="3219" spans="1:8" s="175" customFormat="1" x14ac:dyDescent="0.2">
      <c r="A3219" s="175" t="s">
        <v>17261</v>
      </c>
      <c r="B3219" s="175" t="s">
        <v>22262</v>
      </c>
      <c r="C3219" s="175" t="s">
        <v>22263</v>
      </c>
      <c r="D3219" s="175" t="s">
        <v>16899</v>
      </c>
      <c r="E3219" s="175" t="s">
        <v>55</v>
      </c>
      <c r="F3219" s="175" t="s">
        <v>387</v>
      </c>
      <c r="H3219" s="175" t="s">
        <v>16928</v>
      </c>
    </row>
    <row r="3220" spans="1:8" s="175" customFormat="1" x14ac:dyDescent="0.2">
      <c r="A3220" s="175" t="s">
        <v>17261</v>
      </c>
      <c r="B3220" s="175" t="s">
        <v>22264</v>
      </c>
      <c r="C3220" s="175" t="s">
        <v>22265</v>
      </c>
      <c r="D3220" s="175" t="s">
        <v>16899</v>
      </c>
      <c r="E3220" s="175" t="s">
        <v>55</v>
      </c>
      <c r="F3220" s="175" t="s">
        <v>423</v>
      </c>
      <c r="H3220" s="175" t="s">
        <v>16932</v>
      </c>
    </row>
    <row r="3221" spans="1:8" s="175" customFormat="1" x14ac:dyDescent="0.2">
      <c r="A3221" s="175" t="s">
        <v>17261</v>
      </c>
      <c r="B3221" s="175" t="s">
        <v>22266</v>
      </c>
      <c r="C3221" s="175" t="s">
        <v>17499</v>
      </c>
      <c r="D3221" s="175" t="s">
        <v>16899</v>
      </c>
      <c r="E3221" s="175" t="s">
        <v>55</v>
      </c>
      <c r="F3221" s="175" t="s">
        <v>457</v>
      </c>
      <c r="H3221" s="175" t="s">
        <v>16936</v>
      </c>
    </row>
    <row r="3222" spans="1:8" s="175" customFormat="1" x14ac:dyDescent="0.2">
      <c r="A3222" s="175" t="s">
        <v>17261</v>
      </c>
      <c r="B3222" s="175" t="s">
        <v>22267</v>
      </c>
      <c r="C3222" s="175" t="s">
        <v>22268</v>
      </c>
      <c r="D3222" s="175" t="s">
        <v>16899</v>
      </c>
      <c r="E3222" s="175" t="s">
        <v>55</v>
      </c>
      <c r="F3222" s="175" t="s">
        <v>492</v>
      </c>
      <c r="H3222" s="175" t="s">
        <v>16940</v>
      </c>
    </row>
    <row r="3223" spans="1:8" s="175" customFormat="1" x14ac:dyDescent="0.2">
      <c r="A3223" s="175" t="s">
        <v>17261</v>
      </c>
      <c r="B3223" s="175" t="s">
        <v>22269</v>
      </c>
      <c r="C3223" s="175" t="s">
        <v>17505</v>
      </c>
      <c r="D3223" s="175" t="s">
        <v>16899</v>
      </c>
      <c r="E3223" s="175" t="s">
        <v>55</v>
      </c>
      <c r="F3223" s="175" t="s">
        <v>365</v>
      </c>
      <c r="H3223" s="175" t="s">
        <v>16944</v>
      </c>
    </row>
    <row r="3224" spans="1:8" s="175" customFormat="1" x14ac:dyDescent="0.2">
      <c r="A3224" s="175" t="s">
        <v>17261</v>
      </c>
      <c r="B3224" s="175" t="s">
        <v>22270</v>
      </c>
      <c r="C3224" s="175" t="s">
        <v>22271</v>
      </c>
      <c r="D3224" s="175" t="s">
        <v>16899</v>
      </c>
      <c r="E3224" s="175" t="s">
        <v>55</v>
      </c>
      <c r="F3224" s="175" t="s">
        <v>552</v>
      </c>
      <c r="H3224" s="175" t="s">
        <v>16948</v>
      </c>
    </row>
    <row r="3225" spans="1:8" s="175" customFormat="1" x14ac:dyDescent="0.2">
      <c r="A3225" s="175" t="s">
        <v>17261</v>
      </c>
      <c r="B3225" s="175" t="s">
        <v>22272</v>
      </c>
      <c r="C3225" s="175" t="s">
        <v>22273</v>
      </c>
      <c r="D3225" s="175" t="s">
        <v>16899</v>
      </c>
      <c r="E3225" s="175" t="s">
        <v>55</v>
      </c>
      <c r="F3225" s="175" t="s">
        <v>584</v>
      </c>
      <c r="H3225" s="175" t="s">
        <v>16952</v>
      </c>
    </row>
    <row r="3226" spans="1:8" s="175" customFormat="1" x14ac:dyDescent="0.2">
      <c r="A3226" s="175" t="s">
        <v>17261</v>
      </c>
      <c r="B3226" s="175" t="s">
        <v>22274</v>
      </c>
      <c r="C3226" s="175" t="s">
        <v>17809</v>
      </c>
      <c r="D3226" s="175" t="s">
        <v>16899</v>
      </c>
      <c r="E3226" s="175" t="s">
        <v>55</v>
      </c>
      <c r="F3226" s="175" t="s">
        <v>619</v>
      </c>
      <c r="H3226" s="175" t="s">
        <v>16956</v>
      </c>
    </row>
    <row r="3227" spans="1:8" s="175" customFormat="1" x14ac:dyDescent="0.2">
      <c r="A3227" s="175" t="s">
        <v>17261</v>
      </c>
      <c r="B3227" s="175" t="s">
        <v>22275</v>
      </c>
      <c r="C3227" s="175" t="s">
        <v>19670</v>
      </c>
      <c r="D3227" s="175" t="s">
        <v>16899</v>
      </c>
      <c r="E3227" s="175" t="s">
        <v>55</v>
      </c>
      <c r="F3227" s="175" t="s">
        <v>655</v>
      </c>
      <c r="H3227" s="175" t="s">
        <v>16960</v>
      </c>
    </row>
    <row r="3228" spans="1:8" s="175" customFormat="1" x14ac:dyDescent="0.2">
      <c r="A3228" s="175" t="s">
        <v>17261</v>
      </c>
      <c r="B3228" s="175" t="s">
        <v>22276</v>
      </c>
      <c r="C3228" s="175" t="s">
        <v>18909</v>
      </c>
      <c r="D3228" s="175" t="s">
        <v>16899</v>
      </c>
      <c r="E3228" s="175" t="s">
        <v>55</v>
      </c>
      <c r="F3228" s="175" t="s">
        <v>684</v>
      </c>
      <c r="H3228" s="175" t="s">
        <v>16964</v>
      </c>
    </row>
    <row r="3229" spans="1:8" s="175" customFormat="1" x14ac:dyDescent="0.2">
      <c r="A3229" s="175" t="s">
        <v>17261</v>
      </c>
      <c r="B3229" s="175" t="s">
        <v>22277</v>
      </c>
      <c r="C3229" s="175" t="s">
        <v>22278</v>
      </c>
      <c r="D3229" s="175" t="s">
        <v>16899</v>
      </c>
      <c r="E3229" s="175" t="s">
        <v>55</v>
      </c>
      <c r="F3229" s="175" t="s">
        <v>714</v>
      </c>
      <c r="H3229" s="175" t="s">
        <v>16968</v>
      </c>
    </row>
    <row r="3230" spans="1:8" s="175" customFormat="1" x14ac:dyDescent="0.2">
      <c r="A3230" s="175" t="s">
        <v>17261</v>
      </c>
      <c r="B3230" s="175" t="s">
        <v>22279</v>
      </c>
      <c r="C3230" s="175" t="s">
        <v>22280</v>
      </c>
      <c r="D3230" s="175" t="s">
        <v>16899</v>
      </c>
      <c r="E3230" s="175" t="s">
        <v>55</v>
      </c>
      <c r="F3230" s="175" t="s">
        <v>739</v>
      </c>
      <c r="H3230" s="175" t="s">
        <v>16972</v>
      </c>
    </row>
    <row r="3231" spans="1:8" s="175" customFormat="1" x14ac:dyDescent="0.2">
      <c r="A3231" s="175" t="s">
        <v>17261</v>
      </c>
      <c r="B3231" s="175" t="s">
        <v>22281</v>
      </c>
      <c r="C3231" s="175" t="s">
        <v>18478</v>
      </c>
      <c r="D3231" s="175" t="s">
        <v>16899</v>
      </c>
      <c r="E3231" s="175" t="s">
        <v>55</v>
      </c>
      <c r="F3231" s="175" t="s">
        <v>769</v>
      </c>
      <c r="H3231" s="175" t="s">
        <v>16976</v>
      </c>
    </row>
    <row r="3232" spans="1:8" s="175" customFormat="1" x14ac:dyDescent="0.2">
      <c r="A3232" s="175" t="s">
        <v>17261</v>
      </c>
      <c r="B3232" s="175" t="s">
        <v>22282</v>
      </c>
      <c r="C3232" s="175" t="s">
        <v>22283</v>
      </c>
      <c r="D3232" s="175" t="s">
        <v>16899</v>
      </c>
      <c r="E3232" s="175" t="s">
        <v>55</v>
      </c>
      <c r="F3232" s="175" t="s">
        <v>793</v>
      </c>
      <c r="H3232" s="175" t="s">
        <v>16980</v>
      </c>
    </row>
    <row r="3233" spans="1:8" s="175" customFormat="1" x14ac:dyDescent="0.2">
      <c r="A3233" s="175" t="s">
        <v>17261</v>
      </c>
      <c r="B3233" s="175" t="s">
        <v>22284</v>
      </c>
      <c r="C3233" s="175" t="s">
        <v>22285</v>
      </c>
      <c r="D3233" s="175" t="s">
        <v>16899</v>
      </c>
      <c r="E3233" s="175" t="s">
        <v>55</v>
      </c>
      <c r="F3233" s="175" t="s">
        <v>821</v>
      </c>
      <c r="H3233" s="175" t="s">
        <v>16984</v>
      </c>
    </row>
    <row r="3234" spans="1:8" s="175" customFormat="1" x14ac:dyDescent="0.2">
      <c r="A3234" s="175" t="s">
        <v>17261</v>
      </c>
      <c r="B3234" s="175" t="s">
        <v>22286</v>
      </c>
      <c r="C3234" s="175" t="s">
        <v>22287</v>
      </c>
      <c r="D3234" s="175" t="s">
        <v>16899</v>
      </c>
      <c r="E3234" s="175" t="s">
        <v>55</v>
      </c>
      <c r="F3234" s="175" t="s">
        <v>851</v>
      </c>
      <c r="H3234" s="175" t="s">
        <v>16988</v>
      </c>
    </row>
    <row r="3236" spans="1:8" x14ac:dyDescent="0.2">
      <c r="A3236" s="176" t="s">
        <v>22288</v>
      </c>
      <c r="B3236" s="176" t="s">
        <v>22289</v>
      </c>
      <c r="D3236" s="176" t="s">
        <v>2894</v>
      </c>
      <c r="E3236" s="175" t="s">
        <v>1</v>
      </c>
      <c r="F3236" s="176" t="s">
        <v>98</v>
      </c>
    </row>
    <row r="3237" spans="1:8" x14ac:dyDescent="0.2">
      <c r="A3237" s="176" t="s">
        <v>22288</v>
      </c>
      <c r="B3237" s="176" t="s">
        <v>22290</v>
      </c>
      <c r="D3237" s="176" t="s">
        <v>2894</v>
      </c>
      <c r="E3237" s="175" t="s">
        <v>1</v>
      </c>
      <c r="F3237" s="176" t="s">
        <v>143</v>
      </c>
    </row>
    <row r="3238" spans="1:8" x14ac:dyDescent="0.2">
      <c r="A3238" s="176" t="s">
        <v>22288</v>
      </c>
      <c r="B3238" s="176" t="s">
        <v>22291</v>
      </c>
      <c r="D3238" s="176" t="s">
        <v>2894</v>
      </c>
      <c r="E3238" s="175" t="s">
        <v>1</v>
      </c>
      <c r="F3238" s="176" t="s">
        <v>191</v>
      </c>
    </row>
    <row r="3239" spans="1:8" x14ac:dyDescent="0.2">
      <c r="A3239" s="176" t="s">
        <v>22288</v>
      </c>
      <c r="B3239" s="176" t="s">
        <v>22292</v>
      </c>
      <c r="D3239" s="176" t="s">
        <v>2894</v>
      </c>
      <c r="E3239" s="175" t="s">
        <v>1</v>
      </c>
      <c r="F3239" s="176" t="s">
        <v>237</v>
      </c>
    </row>
    <row r="3240" spans="1:8" x14ac:dyDescent="0.2">
      <c r="A3240" s="176" t="s">
        <v>22288</v>
      </c>
      <c r="B3240" s="176" t="s">
        <v>22293</v>
      </c>
      <c r="D3240" s="176" t="s">
        <v>2894</v>
      </c>
      <c r="E3240" s="175" t="s">
        <v>1</v>
      </c>
      <c r="F3240" s="176" t="s">
        <v>280</v>
      </c>
    </row>
    <row r="3241" spans="1:8" x14ac:dyDescent="0.2">
      <c r="A3241" s="176" t="s">
        <v>22288</v>
      </c>
      <c r="B3241" s="176" t="s">
        <v>22294</v>
      </c>
      <c r="D3241" s="176" t="s">
        <v>2894</v>
      </c>
      <c r="E3241" s="175" t="s">
        <v>1</v>
      </c>
      <c r="F3241" s="176" t="s">
        <v>316</v>
      </c>
    </row>
    <row r="3242" spans="1:8" x14ac:dyDescent="0.2">
      <c r="A3242" s="176" t="s">
        <v>22288</v>
      </c>
      <c r="B3242" s="176" t="s">
        <v>22295</v>
      </c>
      <c r="D3242" s="176" t="s">
        <v>2894</v>
      </c>
      <c r="E3242" s="175" t="s">
        <v>1</v>
      </c>
      <c r="F3242" s="176" t="s">
        <v>354</v>
      </c>
    </row>
    <row r="3243" spans="1:8" x14ac:dyDescent="0.2">
      <c r="A3243" s="176" t="s">
        <v>22288</v>
      </c>
      <c r="B3243" s="176" t="s">
        <v>22296</v>
      </c>
      <c r="D3243" s="176" t="s">
        <v>2894</v>
      </c>
      <c r="E3243" s="175" t="s">
        <v>1</v>
      </c>
      <c r="F3243" s="176" t="s">
        <v>388</v>
      </c>
    </row>
    <row r="3244" spans="1:8" x14ac:dyDescent="0.2">
      <c r="A3244" s="176" t="s">
        <v>22288</v>
      </c>
      <c r="B3244" s="176" t="s">
        <v>22297</v>
      </c>
      <c r="D3244" s="176" t="s">
        <v>2894</v>
      </c>
      <c r="E3244" s="175" t="s">
        <v>1</v>
      </c>
      <c r="F3244" s="176" t="s">
        <v>424</v>
      </c>
    </row>
    <row r="3245" spans="1:8" x14ac:dyDescent="0.2">
      <c r="A3245" s="176" t="s">
        <v>22288</v>
      </c>
      <c r="B3245" s="176" t="s">
        <v>22298</v>
      </c>
      <c r="D3245" s="176" t="s">
        <v>2894</v>
      </c>
      <c r="E3245" s="175" t="s">
        <v>1</v>
      </c>
      <c r="F3245" s="176" t="s">
        <v>458</v>
      </c>
    </row>
    <row r="3246" spans="1:8" x14ac:dyDescent="0.2">
      <c r="A3246" s="176" t="s">
        <v>22288</v>
      </c>
      <c r="B3246" s="176" t="s">
        <v>22299</v>
      </c>
      <c r="D3246" s="176" t="s">
        <v>2894</v>
      </c>
      <c r="E3246" s="175" t="s">
        <v>1</v>
      </c>
      <c r="F3246" s="176" t="s">
        <v>493</v>
      </c>
    </row>
    <row r="3247" spans="1:8" x14ac:dyDescent="0.2">
      <c r="A3247" s="176" t="s">
        <v>22288</v>
      </c>
      <c r="B3247" s="176" t="s">
        <v>22300</v>
      </c>
      <c r="D3247" s="176" t="s">
        <v>2894</v>
      </c>
      <c r="E3247" s="175" t="s">
        <v>1</v>
      </c>
      <c r="F3247" s="176" t="s">
        <v>519</v>
      </c>
    </row>
    <row r="3248" spans="1:8" x14ac:dyDescent="0.2">
      <c r="A3248" s="176" t="s">
        <v>22288</v>
      </c>
      <c r="B3248" s="176" t="s">
        <v>22301</v>
      </c>
      <c r="D3248" s="176" t="s">
        <v>2894</v>
      </c>
      <c r="E3248" s="175" t="s">
        <v>1</v>
      </c>
      <c r="F3248" s="176" t="s">
        <v>553</v>
      </c>
    </row>
    <row r="3249" spans="1:6" x14ac:dyDescent="0.2">
      <c r="A3249" s="176" t="s">
        <v>22288</v>
      </c>
      <c r="B3249" s="176" t="s">
        <v>22302</v>
      </c>
      <c r="D3249" s="176" t="s">
        <v>2894</v>
      </c>
      <c r="E3249" s="175" t="s">
        <v>1</v>
      </c>
      <c r="F3249" s="176" t="s">
        <v>585</v>
      </c>
    </row>
    <row r="3250" spans="1:6" x14ac:dyDescent="0.2">
      <c r="A3250" s="176" t="s">
        <v>22288</v>
      </c>
      <c r="B3250" s="176" t="s">
        <v>22303</v>
      </c>
      <c r="D3250" s="176" t="s">
        <v>2894</v>
      </c>
      <c r="E3250" s="175" t="s">
        <v>1</v>
      </c>
      <c r="F3250" s="176" t="s">
        <v>620</v>
      </c>
    </row>
    <row r="3251" spans="1:6" x14ac:dyDescent="0.2">
      <c r="A3251" s="176" t="s">
        <v>22288</v>
      </c>
      <c r="B3251" s="176" t="s">
        <v>22304</v>
      </c>
      <c r="D3251" s="176" t="s">
        <v>2894</v>
      </c>
      <c r="E3251" s="175" t="s">
        <v>1</v>
      </c>
      <c r="F3251" s="176" t="s">
        <v>656</v>
      </c>
    </row>
    <row r="3252" spans="1:6" x14ac:dyDescent="0.2">
      <c r="A3252" s="176" t="s">
        <v>22288</v>
      </c>
      <c r="B3252" s="176" t="s">
        <v>22305</v>
      </c>
      <c r="D3252" s="176" t="s">
        <v>2894</v>
      </c>
      <c r="E3252" s="175" t="s">
        <v>1</v>
      </c>
      <c r="F3252" s="176" t="s">
        <v>685</v>
      </c>
    </row>
    <row r="3253" spans="1:6" x14ac:dyDescent="0.2">
      <c r="A3253" s="176" t="s">
        <v>22288</v>
      </c>
      <c r="B3253" s="176" t="s">
        <v>22306</v>
      </c>
      <c r="D3253" s="176" t="s">
        <v>2894</v>
      </c>
      <c r="E3253" s="175" t="s">
        <v>1</v>
      </c>
      <c r="F3253" s="176" t="s">
        <v>715</v>
      </c>
    </row>
    <row r="3254" spans="1:6" x14ac:dyDescent="0.2">
      <c r="A3254" s="176" t="s">
        <v>22288</v>
      </c>
      <c r="B3254" s="176" t="s">
        <v>22307</v>
      </c>
      <c r="D3254" s="176" t="s">
        <v>2894</v>
      </c>
      <c r="E3254" s="175" t="s">
        <v>1</v>
      </c>
      <c r="F3254" s="176" t="s">
        <v>740</v>
      </c>
    </row>
    <row r="3255" spans="1:6" x14ac:dyDescent="0.2">
      <c r="A3255" s="176" t="s">
        <v>22288</v>
      </c>
      <c r="B3255" s="176" t="s">
        <v>22308</v>
      </c>
      <c r="D3255" s="176" t="s">
        <v>2894</v>
      </c>
      <c r="E3255" s="175" t="s">
        <v>1</v>
      </c>
      <c r="F3255" s="176" t="s">
        <v>770</v>
      </c>
    </row>
    <row r="3256" spans="1:6" x14ac:dyDescent="0.2">
      <c r="A3256" s="176" t="s">
        <v>22288</v>
      </c>
      <c r="B3256" s="176" t="s">
        <v>22309</v>
      </c>
      <c r="D3256" s="176" t="s">
        <v>2894</v>
      </c>
      <c r="E3256" s="175" t="s">
        <v>1</v>
      </c>
      <c r="F3256" s="176" t="s">
        <v>794</v>
      </c>
    </row>
    <row r="3257" spans="1:6" x14ac:dyDescent="0.2">
      <c r="A3257" s="176" t="s">
        <v>22288</v>
      </c>
      <c r="B3257" s="176" t="s">
        <v>22310</v>
      </c>
      <c r="D3257" s="176" t="s">
        <v>2894</v>
      </c>
      <c r="E3257" s="175" t="s">
        <v>1</v>
      </c>
      <c r="F3257" s="176" t="s">
        <v>822</v>
      </c>
    </row>
    <row r="3258" spans="1:6" x14ac:dyDescent="0.2">
      <c r="A3258" s="176" t="s">
        <v>22288</v>
      </c>
      <c r="B3258" s="176" t="s">
        <v>22311</v>
      </c>
      <c r="D3258" s="176" t="s">
        <v>2894</v>
      </c>
      <c r="E3258" s="175" t="s">
        <v>1</v>
      </c>
      <c r="F3258" s="176" t="s">
        <v>852</v>
      </c>
    </row>
    <row r="3259" spans="1:6" x14ac:dyDescent="0.2">
      <c r="A3259" s="176" t="s">
        <v>22288</v>
      </c>
      <c r="B3259" s="176" t="s">
        <v>22312</v>
      </c>
      <c r="D3259" s="176" t="s">
        <v>2894</v>
      </c>
      <c r="E3259" s="175" t="s">
        <v>1</v>
      </c>
      <c r="F3259" s="176" t="s">
        <v>876</v>
      </c>
    </row>
    <row r="3260" spans="1:6" x14ac:dyDescent="0.2">
      <c r="A3260" s="176" t="s">
        <v>22288</v>
      </c>
      <c r="B3260" s="176" t="s">
        <v>22313</v>
      </c>
      <c r="D3260" s="176" t="s">
        <v>2894</v>
      </c>
      <c r="E3260" s="175" t="s">
        <v>1</v>
      </c>
      <c r="F3260" s="176" t="s">
        <v>898</v>
      </c>
    </row>
    <row r="3261" spans="1:6" x14ac:dyDescent="0.2">
      <c r="A3261" s="176" t="s">
        <v>22288</v>
      </c>
      <c r="B3261" s="176" t="s">
        <v>22314</v>
      </c>
      <c r="D3261" s="176" t="s">
        <v>2894</v>
      </c>
      <c r="E3261" s="175" t="s">
        <v>1</v>
      </c>
      <c r="F3261" s="176" t="s">
        <v>925</v>
      </c>
    </row>
    <row r="3262" spans="1:6" x14ac:dyDescent="0.2">
      <c r="A3262" s="176" t="s">
        <v>22288</v>
      </c>
      <c r="B3262" s="176" t="s">
        <v>22315</v>
      </c>
      <c r="D3262" s="176" t="s">
        <v>2894</v>
      </c>
      <c r="E3262" s="175" t="s">
        <v>1</v>
      </c>
      <c r="F3262" s="176" t="s">
        <v>952</v>
      </c>
    </row>
    <row r="3263" spans="1:6" x14ac:dyDescent="0.2">
      <c r="A3263" s="176" t="s">
        <v>22288</v>
      </c>
      <c r="B3263" s="176" t="s">
        <v>22316</v>
      </c>
      <c r="D3263" s="176" t="s">
        <v>2894</v>
      </c>
      <c r="E3263" s="175" t="s">
        <v>1</v>
      </c>
      <c r="F3263" s="176" t="s">
        <v>976</v>
      </c>
    </row>
    <row r="3264" spans="1:6" x14ac:dyDescent="0.2">
      <c r="A3264" s="176" t="s">
        <v>22288</v>
      </c>
      <c r="B3264" s="176" t="s">
        <v>22317</v>
      </c>
      <c r="D3264" s="176" t="s">
        <v>2894</v>
      </c>
      <c r="E3264" s="175" t="s">
        <v>1</v>
      </c>
      <c r="F3264" s="176" t="s">
        <v>1000</v>
      </c>
    </row>
    <row r="3265" spans="1:6" x14ac:dyDescent="0.2">
      <c r="A3265" s="176" t="s">
        <v>22288</v>
      </c>
      <c r="B3265" s="176" t="s">
        <v>22318</v>
      </c>
      <c r="D3265" s="176" t="s">
        <v>2894</v>
      </c>
      <c r="E3265" s="175" t="s">
        <v>1</v>
      </c>
      <c r="F3265" s="176" t="s">
        <v>1024</v>
      </c>
    </row>
    <row r="3266" spans="1:6" x14ac:dyDescent="0.2">
      <c r="A3266" s="176" t="s">
        <v>22288</v>
      </c>
      <c r="B3266" s="176" t="s">
        <v>22319</v>
      </c>
      <c r="D3266" s="176" t="s">
        <v>2894</v>
      </c>
      <c r="E3266" s="175" t="s">
        <v>1</v>
      </c>
      <c r="F3266" s="176" t="s">
        <v>1045</v>
      </c>
    </row>
    <row r="3267" spans="1:6" x14ac:dyDescent="0.2">
      <c r="A3267" s="176" t="s">
        <v>22288</v>
      </c>
      <c r="B3267" s="176" t="s">
        <v>22320</v>
      </c>
      <c r="D3267" s="176" t="s">
        <v>2894</v>
      </c>
      <c r="E3267" s="175" t="s">
        <v>1</v>
      </c>
      <c r="F3267" s="176" t="s">
        <v>1070</v>
      </c>
    </row>
    <row r="3268" spans="1:6" x14ac:dyDescent="0.2">
      <c r="A3268" s="176" t="s">
        <v>22288</v>
      </c>
      <c r="B3268" s="176" t="s">
        <v>22321</v>
      </c>
      <c r="D3268" s="176" t="s">
        <v>2894</v>
      </c>
      <c r="E3268" s="175" t="s">
        <v>1</v>
      </c>
      <c r="F3268" s="176" t="s">
        <v>1097</v>
      </c>
    </row>
    <row r="3269" spans="1:6" x14ac:dyDescent="0.2">
      <c r="A3269" s="176" t="s">
        <v>22288</v>
      </c>
      <c r="B3269" s="176" t="s">
        <v>22322</v>
      </c>
      <c r="D3269" s="176" t="s">
        <v>2894</v>
      </c>
      <c r="E3269" s="175" t="s">
        <v>1</v>
      </c>
      <c r="F3269" s="176" t="s">
        <v>1114</v>
      </c>
    </row>
    <row r="3270" spans="1:6" x14ac:dyDescent="0.2">
      <c r="A3270" s="176" t="s">
        <v>22288</v>
      </c>
      <c r="B3270" s="176" t="s">
        <v>22323</v>
      </c>
      <c r="D3270" s="176" t="s">
        <v>2894</v>
      </c>
      <c r="E3270" s="175" t="s">
        <v>1</v>
      </c>
      <c r="F3270" s="176" t="s">
        <v>1139</v>
      </c>
    </row>
    <row r="3271" spans="1:6" x14ac:dyDescent="0.2">
      <c r="A3271" s="176" t="s">
        <v>22288</v>
      </c>
      <c r="B3271" s="176" t="s">
        <v>22324</v>
      </c>
      <c r="D3271" s="176" t="s">
        <v>2894</v>
      </c>
      <c r="E3271" s="175" t="s">
        <v>1</v>
      </c>
      <c r="F3271" s="176" t="s">
        <v>1159</v>
      </c>
    </row>
    <row r="3272" spans="1:6" x14ac:dyDescent="0.2">
      <c r="A3272" s="176" t="s">
        <v>22288</v>
      </c>
      <c r="B3272" s="176" t="s">
        <v>22325</v>
      </c>
      <c r="D3272" s="176" t="s">
        <v>2894</v>
      </c>
      <c r="E3272" s="175" t="s">
        <v>1</v>
      </c>
      <c r="F3272" s="176" t="s">
        <v>1183</v>
      </c>
    </row>
    <row r="3273" spans="1:6" x14ac:dyDescent="0.2">
      <c r="A3273" s="176" t="s">
        <v>22288</v>
      </c>
      <c r="B3273" s="176" t="s">
        <v>22326</v>
      </c>
      <c r="D3273" s="176" t="s">
        <v>2894</v>
      </c>
      <c r="E3273" s="175" t="s">
        <v>1</v>
      </c>
      <c r="F3273" s="176" t="s">
        <v>1205</v>
      </c>
    </row>
    <row r="3274" spans="1:6" x14ac:dyDescent="0.2">
      <c r="A3274" s="176" t="s">
        <v>22288</v>
      </c>
      <c r="B3274" s="176" t="s">
        <v>22327</v>
      </c>
      <c r="D3274" s="176" t="s">
        <v>2894</v>
      </c>
      <c r="E3274" s="175" t="s">
        <v>1</v>
      </c>
      <c r="F3274" s="176" t="s">
        <v>1223</v>
      </c>
    </row>
    <row r="3275" spans="1:6" x14ac:dyDescent="0.2">
      <c r="A3275" s="176" t="s">
        <v>22288</v>
      </c>
      <c r="B3275" s="176" t="s">
        <v>22328</v>
      </c>
      <c r="D3275" s="176" t="s">
        <v>2894</v>
      </c>
      <c r="E3275" s="175" t="s">
        <v>1</v>
      </c>
      <c r="F3275" s="176" t="s">
        <v>1246</v>
      </c>
    </row>
    <row r="3276" spans="1:6" x14ac:dyDescent="0.2">
      <c r="A3276" s="176" t="s">
        <v>22288</v>
      </c>
      <c r="B3276" s="176" t="s">
        <v>22329</v>
      </c>
      <c r="D3276" s="176" t="s">
        <v>2894</v>
      </c>
      <c r="E3276" s="175" t="s">
        <v>1</v>
      </c>
      <c r="F3276" s="176" t="s">
        <v>1262</v>
      </c>
    </row>
    <row r="3277" spans="1:6" x14ac:dyDescent="0.2">
      <c r="A3277" s="176" t="s">
        <v>22288</v>
      </c>
      <c r="B3277" s="176" t="s">
        <v>22330</v>
      </c>
      <c r="D3277" s="176" t="s">
        <v>2894</v>
      </c>
      <c r="E3277" s="175" t="s">
        <v>1</v>
      </c>
      <c r="F3277" s="176" t="s">
        <v>1283</v>
      </c>
    </row>
    <row r="3278" spans="1:6" x14ac:dyDescent="0.2">
      <c r="A3278" s="176" t="s">
        <v>22288</v>
      </c>
      <c r="B3278" s="176" t="s">
        <v>22331</v>
      </c>
      <c r="D3278" s="176" t="s">
        <v>2894</v>
      </c>
      <c r="E3278" s="175" t="s">
        <v>1</v>
      </c>
      <c r="F3278" s="176" t="s">
        <v>1307</v>
      </c>
    </row>
    <row r="3279" spans="1:6" x14ac:dyDescent="0.2">
      <c r="A3279" s="176" t="s">
        <v>22288</v>
      </c>
      <c r="B3279" s="176" t="s">
        <v>22332</v>
      </c>
      <c r="D3279" s="176" t="s">
        <v>2894</v>
      </c>
      <c r="E3279" s="175" t="s">
        <v>1</v>
      </c>
      <c r="F3279" s="176" t="s">
        <v>1325</v>
      </c>
    </row>
    <row r="3280" spans="1:6" x14ac:dyDescent="0.2">
      <c r="A3280" s="176" t="s">
        <v>22288</v>
      </c>
      <c r="B3280" s="176" t="s">
        <v>22333</v>
      </c>
      <c r="D3280" s="176" t="s">
        <v>2894</v>
      </c>
      <c r="E3280" s="175" t="s">
        <v>1</v>
      </c>
      <c r="F3280" s="176" t="s">
        <v>1341</v>
      </c>
    </row>
    <row r="3281" spans="1:6" x14ac:dyDescent="0.2">
      <c r="A3281" s="176" t="s">
        <v>22288</v>
      </c>
      <c r="B3281" s="176" t="s">
        <v>22334</v>
      </c>
      <c r="D3281" s="176" t="s">
        <v>2894</v>
      </c>
      <c r="E3281" s="175" t="s">
        <v>1</v>
      </c>
      <c r="F3281" s="176" t="s">
        <v>1361</v>
      </c>
    </row>
    <row r="3282" spans="1:6" x14ac:dyDescent="0.2">
      <c r="A3282" s="176" t="s">
        <v>22288</v>
      </c>
      <c r="B3282" s="176" t="s">
        <v>22335</v>
      </c>
      <c r="D3282" s="176" t="s">
        <v>2894</v>
      </c>
      <c r="E3282" s="175" t="s">
        <v>1</v>
      </c>
      <c r="F3282" s="176" t="s">
        <v>1384</v>
      </c>
    </row>
    <row r="3283" spans="1:6" x14ac:dyDescent="0.2">
      <c r="A3283" s="176" t="s">
        <v>22288</v>
      </c>
      <c r="B3283" s="176" t="s">
        <v>22336</v>
      </c>
      <c r="D3283" s="176" t="s">
        <v>2894</v>
      </c>
      <c r="E3283" s="175" t="s">
        <v>1</v>
      </c>
      <c r="F3283" s="176" t="s">
        <v>1400</v>
      </c>
    </row>
    <row r="3284" spans="1:6" x14ac:dyDescent="0.2">
      <c r="A3284" s="176" t="s">
        <v>22288</v>
      </c>
      <c r="B3284" s="176" t="s">
        <v>22337</v>
      </c>
      <c r="D3284" s="176" t="s">
        <v>2894</v>
      </c>
      <c r="E3284" s="175" t="s">
        <v>1</v>
      </c>
      <c r="F3284" s="176" t="s">
        <v>1419</v>
      </c>
    </row>
    <row r="3285" spans="1:6" x14ac:dyDescent="0.2">
      <c r="A3285" s="176" t="s">
        <v>22288</v>
      </c>
      <c r="B3285" s="176" t="s">
        <v>22338</v>
      </c>
      <c r="D3285" s="176" t="s">
        <v>2894</v>
      </c>
      <c r="E3285" s="175" t="s">
        <v>1</v>
      </c>
      <c r="F3285" s="176" t="s">
        <v>1442</v>
      </c>
    </row>
    <row r="3286" spans="1:6" x14ac:dyDescent="0.2">
      <c r="A3286" s="176" t="s">
        <v>22288</v>
      </c>
      <c r="B3286" s="176" t="s">
        <v>22339</v>
      </c>
      <c r="D3286" s="176" t="s">
        <v>2894</v>
      </c>
      <c r="E3286" s="175" t="s">
        <v>1</v>
      </c>
      <c r="F3286" s="176" t="s">
        <v>1460</v>
      </c>
    </row>
    <row r="3287" spans="1:6" x14ac:dyDescent="0.2">
      <c r="A3287" s="176" t="s">
        <v>22288</v>
      </c>
      <c r="B3287" s="176" t="s">
        <v>22340</v>
      </c>
      <c r="D3287" s="176" t="s">
        <v>2894</v>
      </c>
      <c r="E3287" s="175" t="s">
        <v>1</v>
      </c>
      <c r="F3287" s="176" t="s">
        <v>1481</v>
      </c>
    </row>
    <row r="3288" spans="1:6" x14ac:dyDescent="0.2">
      <c r="A3288" s="176" t="s">
        <v>22288</v>
      </c>
      <c r="B3288" s="176" t="s">
        <v>22341</v>
      </c>
      <c r="D3288" s="176" t="s">
        <v>2894</v>
      </c>
      <c r="E3288" s="175" t="s">
        <v>1</v>
      </c>
      <c r="F3288" s="176" t="s">
        <v>1499</v>
      </c>
    </row>
    <row r="3289" spans="1:6" x14ac:dyDescent="0.2">
      <c r="A3289" s="176" t="s">
        <v>22288</v>
      </c>
      <c r="B3289" s="176" t="s">
        <v>22342</v>
      </c>
      <c r="D3289" s="176" t="s">
        <v>2894</v>
      </c>
      <c r="E3289" s="175" t="s">
        <v>1</v>
      </c>
      <c r="F3289" s="176" t="s">
        <v>1520</v>
      </c>
    </row>
    <row r="3290" spans="1:6" x14ac:dyDescent="0.2">
      <c r="A3290" s="176" t="s">
        <v>22288</v>
      </c>
      <c r="B3290" s="176" t="s">
        <v>22343</v>
      </c>
      <c r="D3290" s="176" t="s">
        <v>2894</v>
      </c>
      <c r="E3290" s="175" t="s">
        <v>1</v>
      </c>
      <c r="F3290" s="176" t="s">
        <v>1541</v>
      </c>
    </row>
    <row r="3291" spans="1:6" x14ac:dyDescent="0.2">
      <c r="A3291" s="176" t="s">
        <v>22288</v>
      </c>
      <c r="B3291" s="176" t="s">
        <v>22344</v>
      </c>
      <c r="D3291" s="176" t="s">
        <v>2894</v>
      </c>
      <c r="E3291" s="175" t="s">
        <v>1</v>
      </c>
      <c r="F3291" s="176" t="s">
        <v>1556</v>
      </c>
    </row>
    <row r="3292" spans="1:6" x14ac:dyDescent="0.2">
      <c r="A3292" s="176" t="s">
        <v>22288</v>
      </c>
      <c r="B3292" s="176" t="s">
        <v>22345</v>
      </c>
      <c r="D3292" s="176" t="s">
        <v>2894</v>
      </c>
      <c r="E3292" s="175" t="s">
        <v>1</v>
      </c>
      <c r="F3292" s="176" t="s">
        <v>1568</v>
      </c>
    </row>
    <row r="3293" spans="1:6" x14ac:dyDescent="0.2">
      <c r="A3293" s="176" t="s">
        <v>22288</v>
      </c>
      <c r="B3293" s="176" t="s">
        <v>22346</v>
      </c>
      <c r="D3293" s="176" t="s">
        <v>2894</v>
      </c>
      <c r="E3293" s="175" t="s">
        <v>1</v>
      </c>
      <c r="F3293" s="176" t="s">
        <v>1583</v>
      </c>
    </row>
    <row r="3294" spans="1:6" x14ac:dyDescent="0.2">
      <c r="A3294" s="176" t="s">
        <v>22288</v>
      </c>
      <c r="B3294" s="176" t="s">
        <v>22347</v>
      </c>
      <c r="D3294" s="176" t="s">
        <v>2894</v>
      </c>
      <c r="E3294" s="175" t="s">
        <v>1</v>
      </c>
      <c r="F3294" s="176" t="s">
        <v>1598</v>
      </c>
    </row>
    <row r="3295" spans="1:6" x14ac:dyDescent="0.2">
      <c r="A3295" s="176" t="s">
        <v>22288</v>
      </c>
      <c r="B3295" s="176" t="s">
        <v>22348</v>
      </c>
      <c r="D3295" s="176" t="s">
        <v>2894</v>
      </c>
      <c r="E3295" s="175" t="s">
        <v>1</v>
      </c>
      <c r="F3295" s="176" t="s">
        <v>1613</v>
      </c>
    </row>
    <row r="3296" spans="1:6" x14ac:dyDescent="0.2">
      <c r="A3296" s="176" t="s">
        <v>22288</v>
      </c>
      <c r="B3296" s="176" t="s">
        <v>22349</v>
      </c>
      <c r="D3296" s="176" t="s">
        <v>2894</v>
      </c>
      <c r="E3296" s="175" t="s">
        <v>1</v>
      </c>
      <c r="F3296" s="176" t="s">
        <v>1628</v>
      </c>
    </row>
    <row r="3297" spans="1:6" x14ac:dyDescent="0.2">
      <c r="A3297" s="176" t="s">
        <v>22288</v>
      </c>
      <c r="B3297" s="176" t="s">
        <v>22350</v>
      </c>
      <c r="D3297" s="176" t="s">
        <v>2894</v>
      </c>
      <c r="E3297" s="175" t="s">
        <v>1</v>
      </c>
      <c r="F3297" s="176" t="s">
        <v>1644</v>
      </c>
    </row>
    <row r="3298" spans="1:6" x14ac:dyDescent="0.2">
      <c r="A3298" s="176" t="s">
        <v>22288</v>
      </c>
      <c r="B3298" s="176" t="s">
        <v>22351</v>
      </c>
      <c r="D3298" s="176" t="s">
        <v>2894</v>
      </c>
      <c r="E3298" s="175" t="s">
        <v>1</v>
      </c>
      <c r="F3298" s="176" t="s">
        <v>1662</v>
      </c>
    </row>
    <row r="3299" spans="1:6" x14ac:dyDescent="0.2">
      <c r="A3299" s="176" t="s">
        <v>22288</v>
      </c>
      <c r="B3299" s="176" t="s">
        <v>22352</v>
      </c>
      <c r="D3299" s="176" t="s">
        <v>2894</v>
      </c>
      <c r="E3299" s="175" t="s">
        <v>1</v>
      </c>
      <c r="F3299" s="176" t="s">
        <v>1679</v>
      </c>
    </row>
    <row r="3300" spans="1:6" x14ac:dyDescent="0.2">
      <c r="A3300" s="176" t="s">
        <v>22288</v>
      </c>
      <c r="B3300" s="176" t="s">
        <v>22353</v>
      </c>
      <c r="D3300" s="176" t="s">
        <v>2894</v>
      </c>
      <c r="E3300" s="175" t="s">
        <v>1</v>
      </c>
      <c r="F3300" s="176" t="s">
        <v>1696</v>
      </c>
    </row>
    <row r="3301" spans="1:6" x14ac:dyDescent="0.2">
      <c r="A3301" s="176" t="s">
        <v>22288</v>
      </c>
      <c r="B3301" s="176" t="s">
        <v>22354</v>
      </c>
      <c r="D3301" s="176" t="s">
        <v>2894</v>
      </c>
      <c r="E3301" s="175" t="s">
        <v>1</v>
      </c>
      <c r="F3301" s="176" t="s">
        <v>1710</v>
      </c>
    </row>
    <row r="3302" spans="1:6" x14ac:dyDescent="0.2">
      <c r="A3302" s="176" t="s">
        <v>22288</v>
      </c>
      <c r="B3302" s="176" t="s">
        <v>22355</v>
      </c>
      <c r="D3302" s="176" t="s">
        <v>2894</v>
      </c>
      <c r="E3302" s="175" t="s">
        <v>1</v>
      </c>
      <c r="F3302" s="176" t="s">
        <v>1722</v>
      </c>
    </row>
    <row r="3303" spans="1:6" x14ac:dyDescent="0.2">
      <c r="A3303" s="176" t="s">
        <v>22288</v>
      </c>
      <c r="B3303" s="176" t="s">
        <v>22356</v>
      </c>
      <c r="D3303" s="176" t="s">
        <v>2894</v>
      </c>
      <c r="E3303" s="175" t="s">
        <v>1</v>
      </c>
      <c r="F3303" s="176" t="s">
        <v>1736</v>
      </c>
    </row>
    <row r="3304" spans="1:6" x14ac:dyDescent="0.2">
      <c r="A3304" s="176" t="s">
        <v>22288</v>
      </c>
      <c r="B3304" s="176" t="s">
        <v>22357</v>
      </c>
      <c r="D3304" s="176" t="s">
        <v>2894</v>
      </c>
      <c r="E3304" s="175" t="s">
        <v>1</v>
      </c>
      <c r="F3304" s="176" t="s">
        <v>1748</v>
      </c>
    </row>
    <row r="3305" spans="1:6" x14ac:dyDescent="0.2">
      <c r="A3305" s="176" t="s">
        <v>22288</v>
      </c>
      <c r="B3305" s="176" t="s">
        <v>22358</v>
      </c>
      <c r="D3305" s="176" t="s">
        <v>2894</v>
      </c>
      <c r="E3305" s="175" t="s">
        <v>1</v>
      </c>
      <c r="F3305" s="176" t="s">
        <v>1758</v>
      </c>
    </row>
    <row r="3306" spans="1:6" x14ac:dyDescent="0.2">
      <c r="A3306" s="176" t="s">
        <v>22288</v>
      </c>
      <c r="B3306" s="176" t="s">
        <v>22359</v>
      </c>
      <c r="D3306" s="176" t="s">
        <v>2894</v>
      </c>
      <c r="E3306" s="175" t="s">
        <v>1</v>
      </c>
      <c r="F3306" s="176" t="s">
        <v>1774</v>
      </c>
    </row>
    <row r="3307" spans="1:6" x14ac:dyDescent="0.2">
      <c r="A3307" s="176" t="s">
        <v>22288</v>
      </c>
      <c r="B3307" s="176" t="s">
        <v>22360</v>
      </c>
      <c r="D3307" s="176" t="s">
        <v>2894</v>
      </c>
      <c r="E3307" s="175" t="s">
        <v>1</v>
      </c>
      <c r="F3307" s="176" t="s">
        <v>1788</v>
      </c>
    </row>
    <row r="3308" spans="1:6" x14ac:dyDescent="0.2">
      <c r="A3308" s="176" t="s">
        <v>22288</v>
      </c>
      <c r="B3308" s="176" t="s">
        <v>22361</v>
      </c>
      <c r="D3308" s="176" t="s">
        <v>2894</v>
      </c>
      <c r="E3308" s="175" t="s">
        <v>1</v>
      </c>
      <c r="F3308" s="176" t="s">
        <v>1800</v>
      </c>
    </row>
    <row r="3309" spans="1:6" x14ac:dyDescent="0.2">
      <c r="A3309" s="176" t="s">
        <v>22288</v>
      </c>
      <c r="B3309" s="176" t="s">
        <v>22362</v>
      </c>
      <c r="D3309" s="176" t="s">
        <v>2894</v>
      </c>
      <c r="E3309" s="175" t="s">
        <v>1</v>
      </c>
      <c r="F3309" s="176" t="s">
        <v>1813</v>
      </c>
    </row>
    <row r="3310" spans="1:6" x14ac:dyDescent="0.2">
      <c r="A3310" s="176" t="s">
        <v>22288</v>
      </c>
      <c r="B3310" s="176" t="s">
        <v>22363</v>
      </c>
      <c r="D3310" s="176" t="s">
        <v>2894</v>
      </c>
      <c r="E3310" s="175" t="s">
        <v>1</v>
      </c>
      <c r="F3310" s="176" t="s">
        <v>1821</v>
      </c>
    </row>
    <row r="3311" spans="1:6" x14ac:dyDescent="0.2">
      <c r="A3311" s="176" t="s">
        <v>22288</v>
      </c>
      <c r="B3311" s="176" t="s">
        <v>22364</v>
      </c>
      <c r="D3311" s="176" t="s">
        <v>2894</v>
      </c>
      <c r="E3311" s="175" t="s">
        <v>1</v>
      </c>
      <c r="F3311" s="176" t="s">
        <v>1828</v>
      </c>
    </row>
    <row r="3312" spans="1:6" x14ac:dyDescent="0.2">
      <c r="A3312" s="176" t="s">
        <v>22288</v>
      </c>
      <c r="B3312" s="176" t="s">
        <v>22365</v>
      </c>
      <c r="D3312" s="176" t="s">
        <v>2894</v>
      </c>
      <c r="E3312" s="175" t="s">
        <v>1</v>
      </c>
      <c r="F3312" s="176" t="s">
        <v>1839</v>
      </c>
    </row>
    <row r="3313" spans="1:6" x14ac:dyDescent="0.2">
      <c r="A3313" s="176" t="s">
        <v>22288</v>
      </c>
      <c r="B3313" s="176" t="s">
        <v>22366</v>
      </c>
      <c r="D3313" s="176" t="s">
        <v>2894</v>
      </c>
      <c r="E3313" s="175" t="s">
        <v>1</v>
      </c>
      <c r="F3313" s="176" t="s">
        <v>1852</v>
      </c>
    </row>
    <row r="3314" spans="1:6" x14ac:dyDescent="0.2">
      <c r="A3314" s="176" t="s">
        <v>22288</v>
      </c>
      <c r="B3314" s="176" t="s">
        <v>22367</v>
      </c>
      <c r="D3314" s="176" t="s">
        <v>2894</v>
      </c>
      <c r="E3314" s="175" t="s">
        <v>1</v>
      </c>
      <c r="F3314" s="176" t="s">
        <v>1862</v>
      </c>
    </row>
    <row r="3315" spans="1:6" x14ac:dyDescent="0.2">
      <c r="A3315" s="176" t="s">
        <v>22288</v>
      </c>
      <c r="B3315" s="176" t="s">
        <v>22368</v>
      </c>
      <c r="D3315" s="176" t="s">
        <v>2894</v>
      </c>
      <c r="E3315" s="175" t="s">
        <v>1</v>
      </c>
      <c r="F3315" s="176" t="s">
        <v>1870</v>
      </c>
    </row>
    <row r="3316" spans="1:6" x14ac:dyDescent="0.2">
      <c r="A3316" s="176" t="s">
        <v>22288</v>
      </c>
      <c r="B3316" s="176" t="s">
        <v>22369</v>
      </c>
      <c r="D3316" s="176" t="s">
        <v>2894</v>
      </c>
      <c r="E3316" s="175" t="s">
        <v>1</v>
      </c>
      <c r="F3316" s="176" t="s">
        <v>1788</v>
      </c>
    </row>
    <row r="3317" spans="1:6" x14ac:dyDescent="0.2">
      <c r="A3317" s="176" t="s">
        <v>22288</v>
      </c>
      <c r="B3317" s="176" t="s">
        <v>22370</v>
      </c>
      <c r="D3317" s="176" t="s">
        <v>2894</v>
      </c>
      <c r="E3317" s="175" t="s">
        <v>1</v>
      </c>
      <c r="F3317" s="176" t="s">
        <v>1888</v>
      </c>
    </row>
    <row r="3318" spans="1:6" x14ac:dyDescent="0.2">
      <c r="A3318" s="176" t="s">
        <v>22288</v>
      </c>
      <c r="B3318" s="176" t="s">
        <v>22371</v>
      </c>
      <c r="D3318" s="176" t="s">
        <v>2894</v>
      </c>
      <c r="E3318" s="175" t="s">
        <v>1</v>
      </c>
      <c r="F3318" s="176" t="s">
        <v>1897</v>
      </c>
    </row>
    <row r="3319" spans="1:6" x14ac:dyDescent="0.2">
      <c r="A3319" s="176" t="s">
        <v>22288</v>
      </c>
      <c r="B3319" s="176" t="s">
        <v>22372</v>
      </c>
      <c r="D3319" s="176" t="s">
        <v>2894</v>
      </c>
      <c r="E3319" s="175" t="s">
        <v>1</v>
      </c>
      <c r="F3319" s="176" t="s">
        <v>1905</v>
      </c>
    </row>
    <row r="3320" spans="1:6" x14ac:dyDescent="0.2">
      <c r="A3320" s="176" t="s">
        <v>22288</v>
      </c>
      <c r="B3320" s="176" t="s">
        <v>22373</v>
      </c>
      <c r="D3320" s="176" t="s">
        <v>2894</v>
      </c>
      <c r="E3320" s="175" t="s">
        <v>1</v>
      </c>
      <c r="F3320" s="176" t="s">
        <v>1915</v>
      </c>
    </row>
    <row r="3321" spans="1:6" x14ac:dyDescent="0.2">
      <c r="A3321" s="176" t="s">
        <v>22288</v>
      </c>
      <c r="B3321" s="176" t="s">
        <v>22374</v>
      </c>
      <c r="D3321" s="176" t="s">
        <v>2894</v>
      </c>
      <c r="E3321" s="175" t="s">
        <v>1</v>
      </c>
      <c r="F3321" s="176" t="s">
        <v>1924</v>
      </c>
    </row>
    <row r="3322" spans="1:6" x14ac:dyDescent="0.2">
      <c r="A3322" s="176" t="s">
        <v>22288</v>
      </c>
      <c r="B3322" s="176" t="s">
        <v>22375</v>
      </c>
      <c r="D3322" s="176" t="s">
        <v>2894</v>
      </c>
      <c r="E3322" s="175" t="s">
        <v>1</v>
      </c>
      <c r="F3322" s="176" t="s">
        <v>1930</v>
      </c>
    </row>
    <row r="3323" spans="1:6" x14ac:dyDescent="0.2">
      <c r="A3323" s="176" t="s">
        <v>22288</v>
      </c>
      <c r="B3323" s="176" t="s">
        <v>22376</v>
      </c>
      <c r="D3323" s="176" t="s">
        <v>2894</v>
      </c>
      <c r="E3323" s="175" t="s">
        <v>1</v>
      </c>
      <c r="F3323" s="176" t="s">
        <v>1934</v>
      </c>
    </row>
    <row r="3324" spans="1:6" x14ac:dyDescent="0.2">
      <c r="A3324" s="176" t="s">
        <v>22288</v>
      </c>
      <c r="B3324" s="176" t="s">
        <v>22377</v>
      </c>
      <c r="D3324" s="176" t="s">
        <v>2894</v>
      </c>
      <c r="E3324" s="175" t="s">
        <v>1</v>
      </c>
      <c r="F3324" s="176" t="s">
        <v>1942</v>
      </c>
    </row>
    <row r="3325" spans="1:6" x14ac:dyDescent="0.2">
      <c r="A3325" s="176" t="s">
        <v>22288</v>
      </c>
      <c r="B3325" s="176" t="s">
        <v>22378</v>
      </c>
      <c r="D3325" s="176" t="s">
        <v>2894</v>
      </c>
      <c r="E3325" s="175" t="s">
        <v>1</v>
      </c>
      <c r="F3325" s="176" t="s">
        <v>1945</v>
      </c>
    </row>
    <row r="3326" spans="1:6" x14ac:dyDescent="0.2">
      <c r="A3326" s="176" t="s">
        <v>22288</v>
      </c>
      <c r="B3326" s="176" t="s">
        <v>22379</v>
      </c>
      <c r="D3326" s="176" t="s">
        <v>2894</v>
      </c>
      <c r="E3326" s="175" t="s">
        <v>1</v>
      </c>
      <c r="F3326" s="176" t="s">
        <v>1948</v>
      </c>
    </row>
    <row r="3327" spans="1:6" x14ac:dyDescent="0.2">
      <c r="A3327" s="176" t="s">
        <v>22288</v>
      </c>
      <c r="B3327" s="176" t="s">
        <v>22380</v>
      </c>
      <c r="D3327" s="176" t="s">
        <v>2894</v>
      </c>
      <c r="E3327" s="175" t="s">
        <v>1</v>
      </c>
      <c r="F3327" s="176" t="s">
        <v>1955</v>
      </c>
    </row>
    <row r="3328" spans="1:6" x14ac:dyDescent="0.2">
      <c r="A3328" s="176" t="s">
        <v>22288</v>
      </c>
      <c r="B3328" s="176" t="s">
        <v>22381</v>
      </c>
      <c r="D3328" s="176" t="s">
        <v>2894</v>
      </c>
      <c r="E3328" s="175" t="s">
        <v>1</v>
      </c>
      <c r="F3328" s="176" t="s">
        <v>1960</v>
      </c>
    </row>
    <row r="3329" spans="1:6" x14ac:dyDescent="0.2">
      <c r="A3329" s="176" t="s">
        <v>22288</v>
      </c>
      <c r="B3329" s="176" t="s">
        <v>22382</v>
      </c>
      <c r="D3329" s="176" t="s">
        <v>2894</v>
      </c>
      <c r="E3329" s="175" t="s">
        <v>1</v>
      </c>
      <c r="F3329" s="176" t="s">
        <v>1965</v>
      </c>
    </row>
    <row r="3330" spans="1:6" x14ac:dyDescent="0.2">
      <c r="A3330" s="176" t="s">
        <v>22288</v>
      </c>
      <c r="B3330" s="176" t="s">
        <v>22383</v>
      </c>
      <c r="D3330" s="176" t="s">
        <v>2894</v>
      </c>
      <c r="E3330" s="175" t="s">
        <v>1</v>
      </c>
      <c r="F3330" s="176" t="s">
        <v>1970</v>
      </c>
    </row>
    <row r="3331" spans="1:6" x14ac:dyDescent="0.2">
      <c r="A3331" s="176" t="s">
        <v>22288</v>
      </c>
      <c r="B3331" s="176" t="s">
        <v>22384</v>
      </c>
      <c r="D3331" s="176" t="s">
        <v>2894</v>
      </c>
      <c r="E3331" s="175" t="s">
        <v>1</v>
      </c>
      <c r="F3331" s="176" t="s">
        <v>1973</v>
      </c>
    </row>
    <row r="3332" spans="1:6" x14ac:dyDescent="0.2">
      <c r="A3332" s="176" t="s">
        <v>22288</v>
      </c>
      <c r="B3332" s="176" t="s">
        <v>22385</v>
      </c>
      <c r="D3332" s="176" t="s">
        <v>2894</v>
      </c>
      <c r="E3332" s="175" t="s">
        <v>1</v>
      </c>
      <c r="F3332" s="176" t="s">
        <v>1977</v>
      </c>
    </row>
    <row r="3333" spans="1:6" x14ac:dyDescent="0.2">
      <c r="A3333" s="176" t="s">
        <v>22288</v>
      </c>
      <c r="B3333" s="176" t="s">
        <v>22386</v>
      </c>
      <c r="D3333" s="176" t="s">
        <v>2894</v>
      </c>
      <c r="E3333" s="175" t="s">
        <v>1</v>
      </c>
      <c r="F3333" s="176" t="s">
        <v>1983</v>
      </c>
    </row>
    <row r="3334" spans="1:6" x14ac:dyDescent="0.2">
      <c r="A3334" s="176" t="s">
        <v>22288</v>
      </c>
      <c r="B3334" s="176" t="s">
        <v>22387</v>
      </c>
      <c r="D3334" s="176" t="s">
        <v>2894</v>
      </c>
      <c r="E3334" s="175" t="s">
        <v>1</v>
      </c>
      <c r="F3334" s="176" t="s">
        <v>1989</v>
      </c>
    </row>
    <row r="3335" spans="1:6" x14ac:dyDescent="0.2">
      <c r="A3335" s="176" t="s">
        <v>22288</v>
      </c>
      <c r="B3335" s="176" t="s">
        <v>22388</v>
      </c>
      <c r="D3335" s="176" t="s">
        <v>2894</v>
      </c>
      <c r="E3335" s="175" t="s">
        <v>1</v>
      </c>
      <c r="F3335" s="176" t="s">
        <v>1993</v>
      </c>
    </row>
    <row r="3336" spans="1:6" x14ac:dyDescent="0.2">
      <c r="A3336" s="176" t="s">
        <v>22288</v>
      </c>
      <c r="B3336" s="176" t="s">
        <v>22389</v>
      </c>
      <c r="D3336" s="176" t="s">
        <v>2894</v>
      </c>
      <c r="E3336" s="175" t="s">
        <v>1</v>
      </c>
      <c r="F3336" s="176" t="s">
        <v>1996</v>
      </c>
    </row>
    <row r="3337" spans="1:6" x14ac:dyDescent="0.2">
      <c r="A3337" s="176" t="s">
        <v>22288</v>
      </c>
      <c r="B3337" s="176" t="s">
        <v>22390</v>
      </c>
      <c r="D3337" s="176" t="s">
        <v>2894</v>
      </c>
      <c r="E3337" s="175" t="s">
        <v>1</v>
      </c>
      <c r="F3337" s="176" t="s">
        <v>2001</v>
      </c>
    </row>
    <row r="3338" spans="1:6" x14ac:dyDescent="0.2">
      <c r="A3338" s="176" t="s">
        <v>22288</v>
      </c>
      <c r="B3338" s="176" t="s">
        <v>22391</v>
      </c>
      <c r="D3338" s="176" t="s">
        <v>2894</v>
      </c>
      <c r="E3338" s="175" t="s">
        <v>1</v>
      </c>
      <c r="F3338" s="176" t="s">
        <v>2005</v>
      </c>
    </row>
    <row r="3339" spans="1:6" x14ac:dyDescent="0.2">
      <c r="A3339" s="176" t="s">
        <v>22288</v>
      </c>
      <c r="B3339" s="176" t="s">
        <v>22392</v>
      </c>
      <c r="D3339" s="176" t="s">
        <v>2894</v>
      </c>
      <c r="E3339" s="175" t="s">
        <v>1</v>
      </c>
      <c r="F3339" s="176" t="s">
        <v>2008</v>
      </c>
    </row>
    <row r="3340" spans="1:6" x14ac:dyDescent="0.2">
      <c r="A3340" s="176" t="s">
        <v>22288</v>
      </c>
      <c r="B3340" s="176" t="s">
        <v>22393</v>
      </c>
      <c r="D3340" s="176" t="s">
        <v>2894</v>
      </c>
      <c r="E3340" s="175" t="s">
        <v>1</v>
      </c>
      <c r="F3340" s="176" t="s">
        <v>2012</v>
      </c>
    </row>
    <row r="3341" spans="1:6" x14ac:dyDescent="0.2">
      <c r="A3341" s="176" t="s">
        <v>22288</v>
      </c>
      <c r="B3341" s="176" t="s">
        <v>22394</v>
      </c>
      <c r="D3341" s="176" t="s">
        <v>2894</v>
      </c>
      <c r="E3341" s="175" t="s">
        <v>1</v>
      </c>
      <c r="F3341" s="176" t="s">
        <v>2017</v>
      </c>
    </row>
    <row r="3342" spans="1:6" x14ac:dyDescent="0.2">
      <c r="A3342" s="176" t="s">
        <v>22288</v>
      </c>
      <c r="B3342" s="176" t="s">
        <v>22395</v>
      </c>
      <c r="D3342" s="176" t="s">
        <v>2894</v>
      </c>
      <c r="E3342" s="175" t="s">
        <v>1</v>
      </c>
      <c r="F3342" s="176" t="s">
        <v>2019</v>
      </c>
    </row>
    <row r="3343" spans="1:6" x14ac:dyDescent="0.2">
      <c r="A3343" s="176" t="s">
        <v>22288</v>
      </c>
      <c r="B3343" s="176" t="s">
        <v>22396</v>
      </c>
      <c r="D3343" s="176" t="s">
        <v>2894</v>
      </c>
      <c r="E3343" s="175" t="s">
        <v>1</v>
      </c>
      <c r="F3343" s="176" t="s">
        <v>2021</v>
      </c>
    </row>
    <row r="3344" spans="1:6" x14ac:dyDescent="0.2">
      <c r="A3344" s="176" t="s">
        <v>22288</v>
      </c>
      <c r="B3344" s="176" t="s">
        <v>22397</v>
      </c>
      <c r="D3344" s="176" t="s">
        <v>2894</v>
      </c>
      <c r="E3344" s="175" t="s">
        <v>1</v>
      </c>
      <c r="F3344" s="176" t="s">
        <v>2024</v>
      </c>
    </row>
    <row r="3345" spans="1:6" x14ac:dyDescent="0.2">
      <c r="A3345" s="176" t="s">
        <v>22288</v>
      </c>
      <c r="B3345" s="176" t="s">
        <v>22398</v>
      </c>
      <c r="D3345" s="176" t="s">
        <v>2894</v>
      </c>
      <c r="E3345" s="175" t="s">
        <v>1</v>
      </c>
      <c r="F3345" s="176" t="s">
        <v>2027</v>
      </c>
    </row>
    <row r="3346" spans="1:6" x14ac:dyDescent="0.2">
      <c r="A3346" s="176" t="s">
        <v>22288</v>
      </c>
      <c r="B3346" s="176" t="s">
        <v>22399</v>
      </c>
      <c r="D3346" s="176" t="s">
        <v>2894</v>
      </c>
      <c r="E3346" s="175" t="s">
        <v>1</v>
      </c>
      <c r="F3346" s="176" t="s">
        <v>2032</v>
      </c>
    </row>
    <row r="3347" spans="1:6" x14ac:dyDescent="0.2">
      <c r="A3347" s="176" t="s">
        <v>22288</v>
      </c>
      <c r="B3347" s="176" t="s">
        <v>22400</v>
      </c>
      <c r="D3347" s="176" t="s">
        <v>2894</v>
      </c>
      <c r="E3347" s="175" t="s">
        <v>1</v>
      </c>
      <c r="F3347" s="176" t="s">
        <v>2035</v>
      </c>
    </row>
    <row r="3348" spans="1:6" x14ac:dyDescent="0.2">
      <c r="A3348" s="176" t="s">
        <v>22288</v>
      </c>
      <c r="B3348" s="176" t="s">
        <v>22401</v>
      </c>
      <c r="D3348" s="176" t="s">
        <v>2894</v>
      </c>
      <c r="E3348" s="175" t="s">
        <v>1</v>
      </c>
      <c r="F3348" s="176" t="s">
        <v>2037</v>
      </c>
    </row>
    <row r="3349" spans="1:6" x14ac:dyDescent="0.2">
      <c r="A3349" s="176" t="s">
        <v>22288</v>
      </c>
      <c r="B3349" s="176" t="s">
        <v>22402</v>
      </c>
      <c r="D3349" s="176" t="s">
        <v>2894</v>
      </c>
      <c r="E3349" s="175" t="s">
        <v>1</v>
      </c>
      <c r="F3349" s="176" t="s">
        <v>2039</v>
      </c>
    </row>
    <row r="3350" spans="1:6" x14ac:dyDescent="0.2">
      <c r="A3350" s="176" t="s">
        <v>22288</v>
      </c>
      <c r="B3350" s="176" t="s">
        <v>22403</v>
      </c>
      <c r="D3350" s="176" t="s">
        <v>2894</v>
      </c>
      <c r="E3350" s="175" t="s">
        <v>1</v>
      </c>
      <c r="F3350" s="176" t="s">
        <v>2043</v>
      </c>
    </row>
    <row r="3351" spans="1:6" x14ac:dyDescent="0.2">
      <c r="A3351" s="176" t="s">
        <v>22288</v>
      </c>
      <c r="B3351" s="176" t="s">
        <v>22404</v>
      </c>
      <c r="D3351" s="176" t="s">
        <v>2894</v>
      </c>
      <c r="E3351" s="175" t="s">
        <v>1</v>
      </c>
      <c r="F3351" s="176" t="s">
        <v>2046</v>
      </c>
    </row>
    <row r="3352" spans="1:6" x14ac:dyDescent="0.2">
      <c r="A3352" s="176" t="s">
        <v>22288</v>
      </c>
      <c r="B3352" s="176" t="s">
        <v>22405</v>
      </c>
      <c r="D3352" s="176" t="s">
        <v>2894</v>
      </c>
      <c r="E3352" s="175" t="s">
        <v>1</v>
      </c>
      <c r="F3352" s="176" t="s">
        <v>2048</v>
      </c>
    </row>
    <row r="3353" spans="1:6" x14ac:dyDescent="0.2">
      <c r="A3353" s="176" t="s">
        <v>22288</v>
      </c>
      <c r="B3353" s="176" t="s">
        <v>22406</v>
      </c>
      <c r="D3353" s="176" t="s">
        <v>2894</v>
      </c>
      <c r="E3353" s="175" t="s">
        <v>1</v>
      </c>
      <c r="F3353" s="176" t="s">
        <v>2051</v>
      </c>
    </row>
    <row r="3354" spans="1:6" x14ac:dyDescent="0.2">
      <c r="A3354" s="176" t="s">
        <v>22288</v>
      </c>
      <c r="B3354" s="176" t="s">
        <v>22407</v>
      </c>
      <c r="D3354" s="176" t="s">
        <v>2894</v>
      </c>
      <c r="E3354" s="175" t="s">
        <v>1</v>
      </c>
      <c r="F3354" s="176" t="s">
        <v>2056</v>
      </c>
    </row>
    <row r="3355" spans="1:6" x14ac:dyDescent="0.2">
      <c r="A3355" s="176" t="s">
        <v>22288</v>
      </c>
      <c r="B3355" s="176" t="s">
        <v>22408</v>
      </c>
      <c r="D3355" s="176" t="s">
        <v>2894</v>
      </c>
      <c r="E3355" s="175" t="s">
        <v>1</v>
      </c>
      <c r="F3355" s="176" t="s">
        <v>2058</v>
      </c>
    </row>
    <row r="3356" spans="1:6" x14ac:dyDescent="0.2">
      <c r="A3356" s="176" t="s">
        <v>22288</v>
      </c>
      <c r="B3356" s="176" t="s">
        <v>22409</v>
      </c>
      <c r="D3356" s="176" t="s">
        <v>2894</v>
      </c>
      <c r="E3356" s="175" t="s">
        <v>1</v>
      </c>
      <c r="F3356" s="176" t="s">
        <v>2060</v>
      </c>
    </row>
    <row r="3357" spans="1:6" x14ac:dyDescent="0.2">
      <c r="A3357" s="176" t="s">
        <v>22288</v>
      </c>
      <c r="B3357" s="176" t="s">
        <v>22410</v>
      </c>
      <c r="D3357" s="176" t="s">
        <v>2894</v>
      </c>
      <c r="E3357" s="175" t="s">
        <v>1</v>
      </c>
      <c r="F3357" s="176" t="s">
        <v>2063</v>
      </c>
    </row>
    <row r="3358" spans="1:6" x14ac:dyDescent="0.2">
      <c r="A3358" s="176" t="s">
        <v>22288</v>
      </c>
      <c r="B3358" s="176" t="s">
        <v>22411</v>
      </c>
      <c r="D3358" s="176" t="s">
        <v>2894</v>
      </c>
      <c r="E3358" s="175" t="s">
        <v>1</v>
      </c>
      <c r="F3358" s="176" t="s">
        <v>2066</v>
      </c>
    </row>
    <row r="3359" spans="1:6" x14ac:dyDescent="0.2">
      <c r="A3359" s="176" t="s">
        <v>22288</v>
      </c>
      <c r="B3359" s="176" t="s">
        <v>22412</v>
      </c>
      <c r="D3359" s="176" t="s">
        <v>2894</v>
      </c>
      <c r="E3359" s="175" t="s">
        <v>1</v>
      </c>
      <c r="F3359" s="176" t="s">
        <v>2070</v>
      </c>
    </row>
    <row r="3360" spans="1:6" x14ac:dyDescent="0.2">
      <c r="A3360" s="176" t="s">
        <v>22288</v>
      </c>
      <c r="B3360" s="176" t="s">
        <v>22413</v>
      </c>
      <c r="D3360" s="176" t="s">
        <v>2894</v>
      </c>
      <c r="E3360" s="175" t="s">
        <v>1</v>
      </c>
      <c r="F3360" s="176" t="s">
        <v>2073</v>
      </c>
    </row>
    <row r="3361" spans="1:6" x14ac:dyDescent="0.2">
      <c r="A3361" s="176" t="s">
        <v>22288</v>
      </c>
      <c r="B3361" s="176" t="s">
        <v>22414</v>
      </c>
      <c r="D3361" s="176" t="s">
        <v>2894</v>
      </c>
      <c r="E3361" s="175" t="s">
        <v>1</v>
      </c>
      <c r="F3361" s="176" t="s">
        <v>2076</v>
      </c>
    </row>
    <row r="3362" spans="1:6" x14ac:dyDescent="0.2">
      <c r="A3362" s="176" t="s">
        <v>22288</v>
      </c>
      <c r="B3362" s="176" t="s">
        <v>22415</v>
      </c>
      <c r="D3362" s="176" t="s">
        <v>2894</v>
      </c>
      <c r="E3362" s="175" t="s">
        <v>1</v>
      </c>
      <c r="F3362" s="176" t="s">
        <v>2078</v>
      </c>
    </row>
    <row r="3363" spans="1:6" x14ac:dyDescent="0.2">
      <c r="A3363" s="176" t="s">
        <v>22288</v>
      </c>
      <c r="B3363" s="176" t="s">
        <v>22416</v>
      </c>
      <c r="D3363" s="176" t="s">
        <v>2894</v>
      </c>
      <c r="E3363" s="175" t="s">
        <v>1</v>
      </c>
      <c r="F3363" s="176" t="s">
        <v>2081</v>
      </c>
    </row>
    <row r="3364" spans="1:6" x14ac:dyDescent="0.2">
      <c r="A3364" s="176" t="s">
        <v>22288</v>
      </c>
      <c r="B3364" s="176" t="s">
        <v>22417</v>
      </c>
      <c r="D3364" s="176" t="s">
        <v>2894</v>
      </c>
      <c r="E3364" s="175" t="s">
        <v>1</v>
      </c>
      <c r="F3364" s="176" t="s">
        <v>2084</v>
      </c>
    </row>
    <row r="3365" spans="1:6" x14ac:dyDescent="0.2">
      <c r="A3365" s="176" t="s">
        <v>22288</v>
      </c>
      <c r="B3365" s="176" t="s">
        <v>22418</v>
      </c>
      <c r="D3365" s="176" t="s">
        <v>2894</v>
      </c>
      <c r="E3365" s="175" t="s">
        <v>1</v>
      </c>
      <c r="F3365" s="176" t="s">
        <v>2086</v>
      </c>
    </row>
    <row r="3366" spans="1:6" x14ac:dyDescent="0.2">
      <c r="A3366" s="176" t="s">
        <v>22288</v>
      </c>
      <c r="B3366" s="176" t="s">
        <v>22419</v>
      </c>
      <c r="D3366" s="176" t="s">
        <v>2894</v>
      </c>
      <c r="E3366" s="175" t="s">
        <v>1</v>
      </c>
      <c r="F3366" s="176" t="s">
        <v>2090</v>
      </c>
    </row>
    <row r="3367" spans="1:6" x14ac:dyDescent="0.2">
      <c r="A3367" s="176" t="s">
        <v>22288</v>
      </c>
      <c r="B3367" s="176" t="s">
        <v>22420</v>
      </c>
      <c r="D3367" s="176" t="s">
        <v>2894</v>
      </c>
      <c r="E3367" s="175" t="s">
        <v>1</v>
      </c>
      <c r="F3367" s="176" t="s">
        <v>2093</v>
      </c>
    </row>
    <row r="3368" spans="1:6" x14ac:dyDescent="0.2">
      <c r="A3368" s="176" t="s">
        <v>22288</v>
      </c>
      <c r="B3368" s="176" t="s">
        <v>22421</v>
      </c>
      <c r="D3368" s="176" t="s">
        <v>2894</v>
      </c>
      <c r="E3368" s="175" t="s">
        <v>1</v>
      </c>
      <c r="F3368" s="176" t="s">
        <v>2096</v>
      </c>
    </row>
    <row r="3369" spans="1:6" x14ac:dyDescent="0.2">
      <c r="A3369" s="176" t="s">
        <v>22288</v>
      </c>
      <c r="B3369" s="176" t="s">
        <v>22422</v>
      </c>
      <c r="D3369" s="176" t="s">
        <v>2894</v>
      </c>
      <c r="E3369" s="175" t="s">
        <v>1</v>
      </c>
      <c r="F3369" s="176" t="s">
        <v>2099</v>
      </c>
    </row>
    <row r="3370" spans="1:6" x14ac:dyDescent="0.2">
      <c r="A3370" s="176" t="s">
        <v>22288</v>
      </c>
      <c r="B3370" s="176" t="s">
        <v>22423</v>
      </c>
      <c r="D3370" s="176" t="s">
        <v>2894</v>
      </c>
      <c r="E3370" s="175" t="s">
        <v>1</v>
      </c>
      <c r="F3370" s="176" t="s">
        <v>2101</v>
      </c>
    </row>
    <row r="3371" spans="1:6" x14ac:dyDescent="0.2">
      <c r="A3371" s="176" t="s">
        <v>22288</v>
      </c>
      <c r="B3371" s="176" t="s">
        <v>22424</v>
      </c>
      <c r="D3371" s="176" t="s">
        <v>2894</v>
      </c>
      <c r="E3371" s="175" t="s">
        <v>1</v>
      </c>
      <c r="F3371" s="176" t="s">
        <v>2103</v>
      </c>
    </row>
    <row r="3372" spans="1:6" x14ac:dyDescent="0.2">
      <c r="A3372" s="176" t="s">
        <v>22288</v>
      </c>
      <c r="B3372" s="176" t="s">
        <v>22425</v>
      </c>
      <c r="D3372" s="176" t="s">
        <v>2894</v>
      </c>
      <c r="E3372" s="175" t="s">
        <v>1</v>
      </c>
      <c r="F3372" s="176" t="s">
        <v>2106</v>
      </c>
    </row>
    <row r="3373" spans="1:6" x14ac:dyDescent="0.2">
      <c r="A3373" s="176" t="s">
        <v>22288</v>
      </c>
      <c r="B3373" s="176" t="s">
        <v>22426</v>
      </c>
      <c r="D3373" s="176" t="s">
        <v>2894</v>
      </c>
      <c r="E3373" s="175" t="s">
        <v>1</v>
      </c>
      <c r="F3373" s="176" t="s">
        <v>2108</v>
      </c>
    </row>
    <row r="3374" spans="1:6" x14ac:dyDescent="0.2">
      <c r="A3374" s="176" t="s">
        <v>22288</v>
      </c>
      <c r="B3374" s="176" t="s">
        <v>22427</v>
      </c>
      <c r="D3374" s="176" t="s">
        <v>2894</v>
      </c>
      <c r="E3374" s="175" t="s">
        <v>1</v>
      </c>
      <c r="F3374" s="176" t="s">
        <v>2110</v>
      </c>
    </row>
    <row r="3375" spans="1:6" x14ac:dyDescent="0.2">
      <c r="A3375" s="176" t="s">
        <v>22288</v>
      </c>
      <c r="B3375" s="176" t="s">
        <v>22428</v>
      </c>
      <c r="D3375" s="176" t="s">
        <v>2894</v>
      </c>
      <c r="E3375" s="175" t="s">
        <v>1</v>
      </c>
      <c r="F3375" s="176" t="s">
        <v>2113</v>
      </c>
    </row>
    <row r="3376" spans="1:6" x14ac:dyDescent="0.2">
      <c r="A3376" s="176" t="s">
        <v>22288</v>
      </c>
      <c r="B3376" s="176" t="s">
        <v>22429</v>
      </c>
      <c r="D3376" s="176" t="s">
        <v>2894</v>
      </c>
      <c r="E3376" s="175" t="s">
        <v>1</v>
      </c>
      <c r="F3376" s="176" t="s">
        <v>2116</v>
      </c>
    </row>
    <row r="3377" spans="1:6" x14ac:dyDescent="0.2">
      <c r="A3377" s="176" t="s">
        <v>22288</v>
      </c>
      <c r="B3377" s="176" t="s">
        <v>22430</v>
      </c>
      <c r="D3377" s="176" t="s">
        <v>2894</v>
      </c>
      <c r="E3377" s="175" t="s">
        <v>1</v>
      </c>
      <c r="F3377" s="176" t="s">
        <v>2118</v>
      </c>
    </row>
    <row r="3378" spans="1:6" x14ac:dyDescent="0.2">
      <c r="A3378" s="176" t="s">
        <v>22288</v>
      </c>
      <c r="B3378" s="176" t="s">
        <v>22431</v>
      </c>
      <c r="D3378" s="176" t="s">
        <v>2894</v>
      </c>
      <c r="E3378" s="175" t="s">
        <v>1</v>
      </c>
      <c r="F3378" s="176" t="s">
        <v>2121</v>
      </c>
    </row>
    <row r="3379" spans="1:6" x14ac:dyDescent="0.2">
      <c r="A3379" s="176" t="s">
        <v>22288</v>
      </c>
      <c r="B3379" s="176" t="s">
        <v>22432</v>
      </c>
      <c r="D3379" s="176" t="s">
        <v>2894</v>
      </c>
      <c r="E3379" s="175" t="s">
        <v>1</v>
      </c>
      <c r="F3379" s="176" t="s">
        <v>2122</v>
      </c>
    </row>
    <row r="3380" spans="1:6" x14ac:dyDescent="0.2">
      <c r="A3380" s="176" t="s">
        <v>22288</v>
      </c>
      <c r="B3380" s="176" t="s">
        <v>22433</v>
      </c>
      <c r="D3380" s="176" t="s">
        <v>2894</v>
      </c>
      <c r="E3380" s="175" t="s">
        <v>1</v>
      </c>
      <c r="F3380" s="176" t="s">
        <v>2124</v>
      </c>
    </row>
    <row r="3381" spans="1:6" x14ac:dyDescent="0.2">
      <c r="A3381" s="176" t="s">
        <v>22288</v>
      </c>
      <c r="B3381" s="176" t="s">
        <v>22434</v>
      </c>
      <c r="D3381" s="176" t="s">
        <v>2894</v>
      </c>
      <c r="E3381" s="175" t="s">
        <v>1</v>
      </c>
      <c r="F3381" s="176" t="s">
        <v>2125</v>
      </c>
    </row>
    <row r="3382" spans="1:6" x14ac:dyDescent="0.2">
      <c r="A3382" s="176" t="s">
        <v>22288</v>
      </c>
      <c r="B3382" s="176" t="s">
        <v>22435</v>
      </c>
      <c r="D3382" s="176" t="s">
        <v>2894</v>
      </c>
      <c r="E3382" s="175" t="s">
        <v>1</v>
      </c>
      <c r="F3382" s="176" t="s">
        <v>2126</v>
      </c>
    </row>
    <row r="3383" spans="1:6" x14ac:dyDescent="0.2">
      <c r="A3383" s="176" t="s">
        <v>22288</v>
      </c>
      <c r="B3383" s="176" t="s">
        <v>22436</v>
      </c>
      <c r="D3383" s="176" t="s">
        <v>2894</v>
      </c>
      <c r="E3383" s="175" t="s">
        <v>1</v>
      </c>
      <c r="F3383" s="176" t="s">
        <v>2129</v>
      </c>
    </row>
    <row r="3384" spans="1:6" x14ac:dyDescent="0.2">
      <c r="A3384" s="176" t="s">
        <v>22288</v>
      </c>
      <c r="B3384" s="176" t="s">
        <v>22437</v>
      </c>
      <c r="D3384" s="176" t="s">
        <v>2894</v>
      </c>
      <c r="E3384" s="175" t="s">
        <v>1</v>
      </c>
      <c r="F3384" s="176" t="s">
        <v>2131</v>
      </c>
    </row>
    <row r="3385" spans="1:6" x14ac:dyDescent="0.2">
      <c r="A3385" s="176" t="s">
        <v>22288</v>
      </c>
      <c r="B3385" s="176" t="s">
        <v>22438</v>
      </c>
      <c r="D3385" s="176" t="s">
        <v>2894</v>
      </c>
      <c r="E3385" s="175" t="s">
        <v>1</v>
      </c>
      <c r="F3385" s="176" t="s">
        <v>2133</v>
      </c>
    </row>
    <row r="3386" spans="1:6" x14ac:dyDescent="0.2">
      <c r="A3386" s="176" t="s">
        <v>22288</v>
      </c>
      <c r="B3386" s="176" t="s">
        <v>22439</v>
      </c>
      <c r="D3386" s="176" t="s">
        <v>2894</v>
      </c>
      <c r="E3386" s="175" t="s">
        <v>1</v>
      </c>
      <c r="F3386" s="176" t="s">
        <v>2135</v>
      </c>
    </row>
    <row r="3387" spans="1:6" x14ac:dyDescent="0.2">
      <c r="A3387" s="176" t="s">
        <v>22288</v>
      </c>
      <c r="B3387" s="176" t="s">
        <v>22440</v>
      </c>
      <c r="D3387" s="176" t="s">
        <v>2894</v>
      </c>
      <c r="E3387" s="175" t="s">
        <v>1</v>
      </c>
      <c r="F3387" s="176" t="s">
        <v>2137</v>
      </c>
    </row>
    <row r="3388" spans="1:6" x14ac:dyDescent="0.2">
      <c r="A3388" s="176" t="s">
        <v>22288</v>
      </c>
      <c r="B3388" s="176" t="s">
        <v>22441</v>
      </c>
      <c r="D3388" s="176" t="s">
        <v>2894</v>
      </c>
      <c r="E3388" s="175" t="s">
        <v>1</v>
      </c>
      <c r="F3388" s="176" t="s">
        <v>2139</v>
      </c>
    </row>
    <row r="3389" spans="1:6" x14ac:dyDescent="0.2">
      <c r="A3389" s="176" t="s">
        <v>22288</v>
      </c>
      <c r="B3389" s="176" t="s">
        <v>22442</v>
      </c>
      <c r="D3389" s="176" t="s">
        <v>2894</v>
      </c>
      <c r="E3389" s="175" t="s">
        <v>1</v>
      </c>
      <c r="F3389" s="176" t="s">
        <v>2141</v>
      </c>
    </row>
    <row r="3390" spans="1:6" x14ac:dyDescent="0.2">
      <c r="A3390" s="176" t="s">
        <v>22288</v>
      </c>
      <c r="B3390" s="176" t="s">
        <v>22443</v>
      </c>
      <c r="D3390" s="176" t="s">
        <v>2894</v>
      </c>
      <c r="E3390" s="175" t="s">
        <v>1</v>
      </c>
      <c r="F3390" s="176" t="s">
        <v>2144</v>
      </c>
    </row>
    <row r="3391" spans="1:6" x14ac:dyDescent="0.2">
      <c r="A3391" s="176" t="s">
        <v>22288</v>
      </c>
      <c r="B3391" s="176" t="s">
        <v>22444</v>
      </c>
      <c r="D3391" s="176" t="s">
        <v>2894</v>
      </c>
      <c r="E3391" s="175" t="s">
        <v>1</v>
      </c>
      <c r="F3391" s="176" t="s">
        <v>2146</v>
      </c>
    </row>
    <row r="3392" spans="1:6" x14ac:dyDescent="0.2">
      <c r="A3392" s="176" t="s">
        <v>22288</v>
      </c>
      <c r="B3392" s="176" t="s">
        <v>22445</v>
      </c>
      <c r="D3392" s="176" t="s">
        <v>2894</v>
      </c>
      <c r="E3392" s="175" t="s">
        <v>1</v>
      </c>
      <c r="F3392" s="176" t="s">
        <v>2147</v>
      </c>
    </row>
    <row r="3393" spans="1:6" x14ac:dyDescent="0.2">
      <c r="A3393" s="176" t="s">
        <v>22288</v>
      </c>
      <c r="B3393" s="176" t="s">
        <v>22446</v>
      </c>
      <c r="D3393" s="176" t="s">
        <v>2894</v>
      </c>
      <c r="E3393" s="175" t="s">
        <v>1</v>
      </c>
      <c r="F3393" s="176" t="s">
        <v>2148</v>
      </c>
    </row>
    <row r="3394" spans="1:6" x14ac:dyDescent="0.2">
      <c r="A3394" s="176" t="s">
        <v>22288</v>
      </c>
      <c r="B3394" s="176" t="s">
        <v>22447</v>
      </c>
      <c r="D3394" s="176" t="s">
        <v>2894</v>
      </c>
      <c r="E3394" s="175" t="s">
        <v>1</v>
      </c>
      <c r="F3394" s="176" t="s">
        <v>2149</v>
      </c>
    </row>
    <row r="3395" spans="1:6" x14ac:dyDescent="0.2">
      <c r="A3395" s="176" t="s">
        <v>22288</v>
      </c>
      <c r="B3395" s="176" t="s">
        <v>22448</v>
      </c>
      <c r="D3395" s="176" t="s">
        <v>2894</v>
      </c>
      <c r="E3395" s="175" t="s">
        <v>1</v>
      </c>
      <c r="F3395" s="176" t="s">
        <v>2150</v>
      </c>
    </row>
    <row r="3396" spans="1:6" x14ac:dyDescent="0.2">
      <c r="A3396" s="176" t="s">
        <v>22288</v>
      </c>
      <c r="B3396" s="176" t="s">
        <v>22449</v>
      </c>
      <c r="D3396" s="176" t="s">
        <v>2894</v>
      </c>
      <c r="E3396" s="175" t="s">
        <v>1</v>
      </c>
      <c r="F3396" s="176" t="s">
        <v>2152</v>
      </c>
    </row>
    <row r="3397" spans="1:6" x14ac:dyDescent="0.2">
      <c r="A3397" s="176" t="s">
        <v>22288</v>
      </c>
      <c r="B3397" s="176" t="s">
        <v>22450</v>
      </c>
      <c r="D3397" s="176" t="s">
        <v>2894</v>
      </c>
      <c r="E3397" s="175" t="s">
        <v>1</v>
      </c>
      <c r="F3397" s="176" t="s">
        <v>2154</v>
      </c>
    </row>
    <row r="3398" spans="1:6" x14ac:dyDescent="0.2">
      <c r="A3398" s="176" t="s">
        <v>22288</v>
      </c>
      <c r="B3398" s="176" t="s">
        <v>22451</v>
      </c>
      <c r="D3398" s="176" t="s">
        <v>2894</v>
      </c>
      <c r="E3398" s="175" t="s">
        <v>1</v>
      </c>
      <c r="F3398" s="176" t="s">
        <v>2155</v>
      </c>
    </row>
    <row r="3399" spans="1:6" x14ac:dyDescent="0.2">
      <c r="A3399" s="176" t="s">
        <v>22288</v>
      </c>
      <c r="B3399" s="176" t="s">
        <v>22452</v>
      </c>
      <c r="D3399" s="176" t="s">
        <v>2894</v>
      </c>
      <c r="E3399" s="175" t="s">
        <v>1</v>
      </c>
      <c r="F3399" s="176" t="s">
        <v>2156</v>
      </c>
    </row>
    <row r="3400" spans="1:6" x14ac:dyDescent="0.2">
      <c r="A3400" s="176" t="s">
        <v>22288</v>
      </c>
      <c r="B3400" s="176" t="s">
        <v>22453</v>
      </c>
      <c r="D3400" s="176" t="s">
        <v>2894</v>
      </c>
      <c r="E3400" s="175" t="s">
        <v>1</v>
      </c>
      <c r="F3400" s="176" t="s">
        <v>2157</v>
      </c>
    </row>
    <row r="3401" spans="1:6" x14ac:dyDescent="0.2">
      <c r="A3401" s="176" t="s">
        <v>22288</v>
      </c>
      <c r="B3401" s="176" t="s">
        <v>22454</v>
      </c>
      <c r="D3401" s="176" t="s">
        <v>2894</v>
      </c>
      <c r="E3401" s="175" t="s">
        <v>1</v>
      </c>
      <c r="F3401" s="176" t="s">
        <v>2159</v>
      </c>
    </row>
    <row r="3402" spans="1:6" x14ac:dyDescent="0.2">
      <c r="A3402" s="176" t="s">
        <v>22288</v>
      </c>
      <c r="B3402" s="176" t="s">
        <v>22455</v>
      </c>
      <c r="D3402" s="176" t="s">
        <v>2894</v>
      </c>
      <c r="E3402" s="175" t="s">
        <v>1</v>
      </c>
      <c r="F3402" s="176" t="s">
        <v>2160</v>
      </c>
    </row>
    <row r="3403" spans="1:6" x14ac:dyDescent="0.2">
      <c r="A3403" s="176" t="s">
        <v>22288</v>
      </c>
      <c r="B3403" s="176" t="s">
        <v>22456</v>
      </c>
      <c r="D3403" s="176" t="s">
        <v>2894</v>
      </c>
      <c r="E3403" s="175" t="s">
        <v>1</v>
      </c>
      <c r="F3403" s="176" t="s">
        <v>2161</v>
      </c>
    </row>
    <row r="3404" spans="1:6" x14ac:dyDescent="0.2">
      <c r="A3404" s="176" t="s">
        <v>22288</v>
      </c>
      <c r="B3404" s="176" t="s">
        <v>22457</v>
      </c>
      <c r="D3404" s="176" t="s">
        <v>2894</v>
      </c>
      <c r="E3404" s="175" t="s">
        <v>1</v>
      </c>
      <c r="F3404" s="176" t="s">
        <v>2163</v>
      </c>
    </row>
    <row r="3405" spans="1:6" x14ac:dyDescent="0.2">
      <c r="A3405" s="176" t="s">
        <v>22288</v>
      </c>
      <c r="B3405" s="176" t="s">
        <v>22458</v>
      </c>
      <c r="D3405" s="176" t="s">
        <v>2894</v>
      </c>
      <c r="E3405" s="175" t="s">
        <v>1</v>
      </c>
      <c r="F3405" s="176" t="s">
        <v>2164</v>
      </c>
    </row>
    <row r="3406" spans="1:6" x14ac:dyDescent="0.2">
      <c r="A3406" s="176" t="s">
        <v>22288</v>
      </c>
      <c r="B3406" s="176" t="s">
        <v>22459</v>
      </c>
      <c r="D3406" s="176" t="s">
        <v>2894</v>
      </c>
      <c r="E3406" s="175" t="s">
        <v>1</v>
      </c>
      <c r="F3406" s="176" t="s">
        <v>2165</v>
      </c>
    </row>
    <row r="3407" spans="1:6" x14ac:dyDescent="0.2">
      <c r="A3407" s="176" t="s">
        <v>22288</v>
      </c>
      <c r="B3407" s="176" t="s">
        <v>22460</v>
      </c>
      <c r="D3407" s="176" t="s">
        <v>2894</v>
      </c>
      <c r="E3407" s="175" t="s">
        <v>1</v>
      </c>
      <c r="F3407" s="176" t="s">
        <v>2166</v>
      </c>
    </row>
    <row r="3408" spans="1:6" x14ac:dyDescent="0.2">
      <c r="A3408" s="176" t="s">
        <v>22288</v>
      </c>
      <c r="B3408" s="176" t="s">
        <v>22461</v>
      </c>
      <c r="D3408" s="176" t="s">
        <v>2894</v>
      </c>
      <c r="E3408" s="175" t="s">
        <v>1</v>
      </c>
      <c r="F3408" s="176" t="s">
        <v>2168</v>
      </c>
    </row>
    <row r="3409" spans="1:6" x14ac:dyDescent="0.2">
      <c r="A3409" s="176" t="s">
        <v>22288</v>
      </c>
      <c r="B3409" s="176" t="s">
        <v>22462</v>
      </c>
      <c r="D3409" s="176" t="s">
        <v>2894</v>
      </c>
      <c r="E3409" s="175" t="s">
        <v>1</v>
      </c>
      <c r="F3409" s="176" t="s">
        <v>2170</v>
      </c>
    </row>
    <row r="3410" spans="1:6" x14ac:dyDescent="0.2">
      <c r="A3410" s="176" t="s">
        <v>22288</v>
      </c>
      <c r="B3410" s="176" t="s">
        <v>22463</v>
      </c>
      <c r="D3410" s="176" t="s">
        <v>2894</v>
      </c>
      <c r="E3410" s="175" t="s">
        <v>1</v>
      </c>
      <c r="F3410" s="176" t="s">
        <v>2172</v>
      </c>
    </row>
    <row r="3411" spans="1:6" x14ac:dyDescent="0.2">
      <c r="A3411" s="176" t="s">
        <v>22288</v>
      </c>
      <c r="B3411" s="176" t="s">
        <v>22464</v>
      </c>
      <c r="D3411" s="176" t="s">
        <v>2894</v>
      </c>
      <c r="E3411" s="175" t="s">
        <v>1</v>
      </c>
      <c r="F3411" s="176" t="s">
        <v>2173</v>
      </c>
    </row>
    <row r="3412" spans="1:6" x14ac:dyDescent="0.2">
      <c r="A3412" s="176" t="s">
        <v>22288</v>
      </c>
      <c r="B3412" s="176" t="s">
        <v>22465</v>
      </c>
      <c r="D3412" s="176" t="s">
        <v>2894</v>
      </c>
      <c r="E3412" s="175" t="s">
        <v>1</v>
      </c>
      <c r="F3412" s="176" t="s">
        <v>2175</v>
      </c>
    </row>
    <row r="3413" spans="1:6" x14ac:dyDescent="0.2">
      <c r="A3413" s="176" t="s">
        <v>22288</v>
      </c>
      <c r="B3413" s="176" t="s">
        <v>22466</v>
      </c>
      <c r="D3413" s="176" t="s">
        <v>2894</v>
      </c>
      <c r="E3413" s="175" t="s">
        <v>1</v>
      </c>
      <c r="F3413" s="176" t="s">
        <v>2177</v>
      </c>
    </row>
    <row r="3414" spans="1:6" x14ac:dyDescent="0.2">
      <c r="A3414" s="176" t="s">
        <v>22288</v>
      </c>
      <c r="B3414" s="176" t="s">
        <v>22467</v>
      </c>
      <c r="D3414" s="176" t="s">
        <v>2894</v>
      </c>
      <c r="E3414" s="175" t="s">
        <v>1</v>
      </c>
      <c r="F3414" s="176" t="s">
        <v>2179</v>
      </c>
    </row>
    <row r="3415" spans="1:6" x14ac:dyDescent="0.2">
      <c r="A3415" s="176" t="s">
        <v>22288</v>
      </c>
      <c r="B3415" s="176" t="s">
        <v>22468</v>
      </c>
      <c r="D3415" s="176" t="s">
        <v>2894</v>
      </c>
      <c r="E3415" s="175" t="s">
        <v>1</v>
      </c>
      <c r="F3415" s="176" t="s">
        <v>2180</v>
      </c>
    </row>
    <row r="3416" spans="1:6" x14ac:dyDescent="0.2">
      <c r="A3416" s="176" t="s">
        <v>22288</v>
      </c>
      <c r="B3416" s="176" t="s">
        <v>22469</v>
      </c>
      <c r="D3416" s="176" t="s">
        <v>2894</v>
      </c>
      <c r="E3416" s="175" t="s">
        <v>1</v>
      </c>
      <c r="F3416" s="176" t="s">
        <v>2181</v>
      </c>
    </row>
    <row r="3417" spans="1:6" x14ac:dyDescent="0.2">
      <c r="A3417" s="176" t="s">
        <v>22288</v>
      </c>
      <c r="B3417" s="176" t="s">
        <v>22470</v>
      </c>
      <c r="D3417" s="176" t="s">
        <v>2894</v>
      </c>
      <c r="E3417" s="175" t="s">
        <v>1</v>
      </c>
      <c r="F3417" s="176" t="s">
        <v>2183</v>
      </c>
    </row>
    <row r="3418" spans="1:6" x14ac:dyDescent="0.2">
      <c r="A3418" s="176" t="s">
        <v>22288</v>
      </c>
      <c r="B3418" s="176" t="s">
        <v>22471</v>
      </c>
      <c r="D3418" s="176" t="s">
        <v>2894</v>
      </c>
      <c r="E3418" s="175" t="s">
        <v>1</v>
      </c>
      <c r="F3418" s="176" t="s">
        <v>2184</v>
      </c>
    </row>
    <row r="3419" spans="1:6" x14ac:dyDescent="0.2">
      <c r="A3419" s="176" t="s">
        <v>22288</v>
      </c>
      <c r="B3419" s="176" t="s">
        <v>22472</v>
      </c>
      <c r="D3419" s="176" t="s">
        <v>2894</v>
      </c>
      <c r="E3419" s="175" t="s">
        <v>1</v>
      </c>
      <c r="F3419" s="176" t="s">
        <v>2186</v>
      </c>
    </row>
    <row r="3420" spans="1:6" x14ac:dyDescent="0.2">
      <c r="A3420" s="176" t="s">
        <v>22288</v>
      </c>
      <c r="B3420" s="176" t="s">
        <v>22473</v>
      </c>
      <c r="D3420" s="176" t="s">
        <v>2894</v>
      </c>
      <c r="E3420" s="175" t="s">
        <v>1</v>
      </c>
      <c r="F3420" s="176" t="s">
        <v>2188</v>
      </c>
    </row>
    <row r="3421" spans="1:6" x14ac:dyDescent="0.2">
      <c r="A3421" s="176" t="s">
        <v>22288</v>
      </c>
      <c r="B3421" s="176" t="s">
        <v>22474</v>
      </c>
      <c r="D3421" s="176" t="s">
        <v>2894</v>
      </c>
      <c r="E3421" s="175" t="s">
        <v>1</v>
      </c>
      <c r="F3421" s="176" t="s">
        <v>2190</v>
      </c>
    </row>
    <row r="3422" spans="1:6" x14ac:dyDescent="0.2">
      <c r="A3422" s="176" t="s">
        <v>22288</v>
      </c>
      <c r="B3422" s="176" t="s">
        <v>22475</v>
      </c>
      <c r="D3422" s="176" t="s">
        <v>2894</v>
      </c>
      <c r="E3422" s="175" t="s">
        <v>1</v>
      </c>
      <c r="F3422" s="176" t="s">
        <v>2191</v>
      </c>
    </row>
    <row r="3423" spans="1:6" x14ac:dyDescent="0.2">
      <c r="A3423" s="176" t="s">
        <v>22288</v>
      </c>
      <c r="B3423" s="176" t="s">
        <v>22476</v>
      </c>
      <c r="D3423" s="176" t="s">
        <v>2894</v>
      </c>
      <c r="E3423" s="175" t="s">
        <v>1</v>
      </c>
      <c r="F3423" s="176" t="s">
        <v>2192</v>
      </c>
    </row>
    <row r="3424" spans="1:6" x14ac:dyDescent="0.2">
      <c r="A3424" s="176" t="s">
        <v>22288</v>
      </c>
      <c r="B3424" s="176" t="s">
        <v>22477</v>
      </c>
      <c r="D3424" s="176" t="s">
        <v>2894</v>
      </c>
      <c r="E3424" s="175" t="s">
        <v>1</v>
      </c>
      <c r="F3424" s="176" t="s">
        <v>2194</v>
      </c>
    </row>
    <row r="3425" spans="1:6" x14ac:dyDescent="0.2">
      <c r="A3425" s="176" t="s">
        <v>22288</v>
      </c>
      <c r="B3425" s="176" t="s">
        <v>22478</v>
      </c>
      <c r="D3425" s="176" t="s">
        <v>2894</v>
      </c>
      <c r="E3425" s="175" t="s">
        <v>1</v>
      </c>
      <c r="F3425" s="176" t="s">
        <v>2196</v>
      </c>
    </row>
    <row r="3426" spans="1:6" x14ac:dyDescent="0.2">
      <c r="A3426" s="176" t="s">
        <v>22288</v>
      </c>
      <c r="B3426" s="176" t="s">
        <v>22479</v>
      </c>
      <c r="D3426" s="176" t="s">
        <v>2894</v>
      </c>
      <c r="E3426" s="175" t="s">
        <v>1</v>
      </c>
      <c r="F3426" s="176" t="s">
        <v>2198</v>
      </c>
    </row>
    <row r="3427" spans="1:6" x14ac:dyDescent="0.2">
      <c r="A3427" s="176" t="s">
        <v>22288</v>
      </c>
      <c r="B3427" s="176" t="s">
        <v>22480</v>
      </c>
      <c r="D3427" s="176" t="s">
        <v>2894</v>
      </c>
      <c r="E3427" s="175" t="s">
        <v>1</v>
      </c>
      <c r="F3427" s="176" t="s">
        <v>2200</v>
      </c>
    </row>
    <row r="3428" spans="1:6" x14ac:dyDescent="0.2">
      <c r="A3428" s="176" t="s">
        <v>22288</v>
      </c>
      <c r="B3428" s="176" t="s">
        <v>22481</v>
      </c>
      <c r="D3428" s="176" t="s">
        <v>2894</v>
      </c>
      <c r="E3428" s="175" t="s">
        <v>1</v>
      </c>
      <c r="F3428" s="176" t="s">
        <v>2202</v>
      </c>
    </row>
    <row r="3429" spans="1:6" x14ac:dyDescent="0.2">
      <c r="A3429" s="176" t="s">
        <v>22288</v>
      </c>
      <c r="B3429" s="176" t="s">
        <v>22482</v>
      </c>
      <c r="D3429" s="176" t="s">
        <v>2894</v>
      </c>
      <c r="E3429" s="175" t="s">
        <v>1</v>
      </c>
      <c r="F3429" s="176" t="s">
        <v>2204</v>
      </c>
    </row>
    <row r="3430" spans="1:6" x14ac:dyDescent="0.2">
      <c r="A3430" s="176" t="s">
        <v>22288</v>
      </c>
      <c r="B3430" s="176" t="s">
        <v>22483</v>
      </c>
      <c r="D3430" s="176" t="s">
        <v>2894</v>
      </c>
      <c r="E3430" s="175" t="s">
        <v>1</v>
      </c>
      <c r="F3430" s="176" t="s">
        <v>2206</v>
      </c>
    </row>
    <row r="3431" spans="1:6" x14ac:dyDescent="0.2">
      <c r="A3431" s="176" t="s">
        <v>22288</v>
      </c>
      <c r="B3431" s="176" t="s">
        <v>22484</v>
      </c>
      <c r="D3431" s="176" t="s">
        <v>2894</v>
      </c>
      <c r="E3431" s="175" t="s">
        <v>1</v>
      </c>
      <c r="F3431" s="176" t="s">
        <v>2208</v>
      </c>
    </row>
    <row r="3432" spans="1:6" x14ac:dyDescent="0.2">
      <c r="A3432" s="176" t="s">
        <v>22288</v>
      </c>
      <c r="B3432" s="176" t="s">
        <v>22485</v>
      </c>
      <c r="D3432" s="176" t="s">
        <v>2894</v>
      </c>
      <c r="E3432" s="175" t="s">
        <v>1</v>
      </c>
      <c r="F3432" s="176" t="s">
        <v>2209</v>
      </c>
    </row>
    <row r="3433" spans="1:6" x14ac:dyDescent="0.2">
      <c r="A3433" s="176" t="s">
        <v>22288</v>
      </c>
      <c r="B3433" s="176" t="s">
        <v>22486</v>
      </c>
      <c r="D3433" s="176" t="s">
        <v>2894</v>
      </c>
      <c r="E3433" s="175" t="s">
        <v>1</v>
      </c>
      <c r="F3433" s="176" t="s">
        <v>2210</v>
      </c>
    </row>
    <row r="3434" spans="1:6" x14ac:dyDescent="0.2">
      <c r="A3434" s="176" t="s">
        <v>22288</v>
      </c>
      <c r="B3434" s="176" t="s">
        <v>22487</v>
      </c>
      <c r="D3434" s="176" t="s">
        <v>2894</v>
      </c>
      <c r="E3434" s="175" t="s">
        <v>1</v>
      </c>
      <c r="F3434" s="176" t="s">
        <v>2212</v>
      </c>
    </row>
    <row r="3435" spans="1:6" x14ac:dyDescent="0.2">
      <c r="A3435" s="176" t="s">
        <v>22288</v>
      </c>
      <c r="B3435" s="176" t="s">
        <v>22488</v>
      </c>
      <c r="D3435" s="176" t="s">
        <v>2894</v>
      </c>
      <c r="E3435" s="175" t="s">
        <v>1</v>
      </c>
      <c r="F3435" s="176" t="s">
        <v>2214</v>
      </c>
    </row>
    <row r="3436" spans="1:6" x14ac:dyDescent="0.2">
      <c r="A3436" s="176" t="s">
        <v>22288</v>
      </c>
      <c r="B3436" s="176" t="s">
        <v>22489</v>
      </c>
      <c r="D3436" s="176" t="s">
        <v>2894</v>
      </c>
      <c r="E3436" s="175" t="s">
        <v>1</v>
      </c>
      <c r="F3436" s="176" t="s">
        <v>2215</v>
      </c>
    </row>
    <row r="3437" spans="1:6" x14ac:dyDescent="0.2">
      <c r="A3437" s="176" t="s">
        <v>22288</v>
      </c>
      <c r="B3437" s="176" t="s">
        <v>22490</v>
      </c>
      <c r="D3437" s="176" t="s">
        <v>2894</v>
      </c>
      <c r="E3437" s="175" t="s">
        <v>1</v>
      </c>
      <c r="F3437" s="176" t="s">
        <v>2217</v>
      </c>
    </row>
    <row r="3438" spans="1:6" x14ac:dyDescent="0.2">
      <c r="A3438" s="176" t="s">
        <v>22288</v>
      </c>
      <c r="B3438" s="176" t="s">
        <v>22491</v>
      </c>
      <c r="D3438" s="176" t="s">
        <v>2894</v>
      </c>
      <c r="E3438" s="175" t="s">
        <v>1</v>
      </c>
      <c r="F3438" s="176" t="s">
        <v>2219</v>
      </c>
    </row>
    <row r="3439" spans="1:6" x14ac:dyDescent="0.2">
      <c r="A3439" s="176" t="s">
        <v>22288</v>
      </c>
      <c r="B3439" s="176" t="s">
        <v>22492</v>
      </c>
      <c r="D3439" s="176" t="s">
        <v>2894</v>
      </c>
      <c r="E3439" s="175" t="s">
        <v>1</v>
      </c>
      <c r="F3439" s="176" t="s">
        <v>2221</v>
      </c>
    </row>
    <row r="3440" spans="1:6" x14ac:dyDescent="0.2">
      <c r="A3440" s="176" t="s">
        <v>22288</v>
      </c>
      <c r="B3440" s="176" t="s">
        <v>22493</v>
      </c>
      <c r="D3440" s="176" t="s">
        <v>2894</v>
      </c>
      <c r="E3440" s="175" t="s">
        <v>1</v>
      </c>
      <c r="F3440" s="176" t="s">
        <v>2223</v>
      </c>
    </row>
    <row r="3441" spans="1:6" x14ac:dyDescent="0.2">
      <c r="A3441" s="176" t="s">
        <v>22288</v>
      </c>
      <c r="B3441" s="176" t="s">
        <v>22494</v>
      </c>
      <c r="D3441" s="176" t="s">
        <v>2894</v>
      </c>
      <c r="E3441" s="175" t="s">
        <v>1</v>
      </c>
      <c r="F3441" s="176" t="s">
        <v>2225</v>
      </c>
    </row>
    <row r="3442" spans="1:6" x14ac:dyDescent="0.2">
      <c r="A3442" s="176" t="s">
        <v>22288</v>
      </c>
      <c r="B3442" s="176" t="s">
        <v>22495</v>
      </c>
      <c r="D3442" s="176" t="s">
        <v>2894</v>
      </c>
      <c r="E3442" s="175" t="s">
        <v>1</v>
      </c>
      <c r="F3442" s="176" t="s">
        <v>2227</v>
      </c>
    </row>
    <row r="3443" spans="1:6" x14ac:dyDescent="0.2">
      <c r="A3443" s="176" t="s">
        <v>22288</v>
      </c>
      <c r="B3443" s="176" t="s">
        <v>22496</v>
      </c>
      <c r="D3443" s="176" t="s">
        <v>2894</v>
      </c>
      <c r="E3443" s="175" t="s">
        <v>1</v>
      </c>
      <c r="F3443" s="176" t="s">
        <v>2229</v>
      </c>
    </row>
    <row r="3444" spans="1:6" x14ac:dyDescent="0.2">
      <c r="A3444" s="176" t="s">
        <v>22288</v>
      </c>
      <c r="B3444" s="176" t="s">
        <v>22497</v>
      </c>
      <c r="D3444" s="176" t="s">
        <v>2894</v>
      </c>
      <c r="E3444" s="175" t="s">
        <v>1</v>
      </c>
      <c r="F3444" s="176" t="s">
        <v>2231</v>
      </c>
    </row>
    <row r="3445" spans="1:6" x14ac:dyDescent="0.2">
      <c r="A3445" s="176" t="s">
        <v>22288</v>
      </c>
      <c r="B3445" s="176" t="s">
        <v>22498</v>
      </c>
      <c r="D3445" s="176" t="s">
        <v>2894</v>
      </c>
      <c r="E3445" s="175" t="s">
        <v>1</v>
      </c>
      <c r="F3445" s="176" t="s">
        <v>2232</v>
      </c>
    </row>
    <row r="3446" spans="1:6" x14ac:dyDescent="0.2">
      <c r="A3446" s="176" t="s">
        <v>22288</v>
      </c>
      <c r="B3446" s="176" t="s">
        <v>22499</v>
      </c>
      <c r="D3446" s="176" t="s">
        <v>2894</v>
      </c>
      <c r="E3446" s="175" t="s">
        <v>1</v>
      </c>
      <c r="F3446" s="176" t="s">
        <v>2233</v>
      </c>
    </row>
    <row r="3447" spans="1:6" x14ac:dyDescent="0.2">
      <c r="A3447" s="176" t="s">
        <v>22288</v>
      </c>
      <c r="B3447" s="176" t="s">
        <v>22500</v>
      </c>
      <c r="D3447" s="176" t="s">
        <v>2894</v>
      </c>
      <c r="E3447" s="175" t="s">
        <v>1</v>
      </c>
      <c r="F3447" s="176" t="s">
        <v>2234</v>
      </c>
    </row>
    <row r="3448" spans="1:6" x14ac:dyDescent="0.2">
      <c r="A3448" s="176" t="s">
        <v>22288</v>
      </c>
      <c r="B3448" s="176" t="s">
        <v>22501</v>
      </c>
      <c r="D3448" s="176" t="s">
        <v>2894</v>
      </c>
      <c r="E3448" s="175" t="s">
        <v>1</v>
      </c>
      <c r="F3448" s="176" t="s">
        <v>2236</v>
      </c>
    </row>
    <row r="3449" spans="1:6" x14ac:dyDescent="0.2">
      <c r="A3449" s="176" t="s">
        <v>22288</v>
      </c>
      <c r="B3449" s="176" t="s">
        <v>22502</v>
      </c>
      <c r="D3449" s="176" t="s">
        <v>2894</v>
      </c>
      <c r="E3449" s="175" t="s">
        <v>1</v>
      </c>
      <c r="F3449" s="176" t="s">
        <v>2238</v>
      </c>
    </row>
    <row r="3450" spans="1:6" x14ac:dyDescent="0.2">
      <c r="A3450" s="176" t="s">
        <v>22288</v>
      </c>
      <c r="B3450" s="176" t="s">
        <v>22503</v>
      </c>
      <c r="D3450" s="176" t="s">
        <v>2894</v>
      </c>
      <c r="E3450" s="175" t="s">
        <v>1</v>
      </c>
      <c r="F3450" s="176" t="s">
        <v>2239</v>
      </c>
    </row>
    <row r="3451" spans="1:6" x14ac:dyDescent="0.2">
      <c r="A3451" s="176" t="s">
        <v>22288</v>
      </c>
      <c r="B3451" s="176" t="s">
        <v>22504</v>
      </c>
      <c r="D3451" s="176" t="s">
        <v>2894</v>
      </c>
      <c r="E3451" s="175" t="s">
        <v>1</v>
      </c>
      <c r="F3451" s="176" t="s">
        <v>2241</v>
      </c>
    </row>
    <row r="3452" spans="1:6" x14ac:dyDescent="0.2">
      <c r="A3452" s="176" t="s">
        <v>22288</v>
      </c>
      <c r="B3452" s="176" t="s">
        <v>22505</v>
      </c>
      <c r="D3452" s="176" t="s">
        <v>2894</v>
      </c>
      <c r="E3452" s="175" t="s">
        <v>1</v>
      </c>
      <c r="F3452" s="176" t="s">
        <v>2243</v>
      </c>
    </row>
    <row r="3453" spans="1:6" x14ac:dyDescent="0.2">
      <c r="A3453" s="176" t="s">
        <v>22288</v>
      </c>
      <c r="B3453" s="176" t="s">
        <v>22506</v>
      </c>
      <c r="D3453" s="176" t="s">
        <v>2894</v>
      </c>
      <c r="E3453" s="175" t="s">
        <v>1</v>
      </c>
      <c r="F3453" s="176" t="s">
        <v>2245</v>
      </c>
    </row>
    <row r="3454" spans="1:6" x14ac:dyDescent="0.2">
      <c r="A3454" s="176" t="s">
        <v>22288</v>
      </c>
      <c r="B3454" s="176" t="s">
        <v>22507</v>
      </c>
      <c r="D3454" s="176" t="s">
        <v>2894</v>
      </c>
      <c r="E3454" s="175" t="s">
        <v>1</v>
      </c>
      <c r="F3454" s="176" t="s">
        <v>2247</v>
      </c>
    </row>
    <row r="3455" spans="1:6" x14ac:dyDescent="0.2">
      <c r="A3455" s="176" t="s">
        <v>22288</v>
      </c>
      <c r="B3455" s="176" t="s">
        <v>22508</v>
      </c>
      <c r="D3455" s="176" t="s">
        <v>2894</v>
      </c>
      <c r="E3455" s="175" t="s">
        <v>1</v>
      </c>
      <c r="F3455" s="176" t="s">
        <v>2249</v>
      </c>
    </row>
    <row r="3456" spans="1:6" x14ac:dyDescent="0.2">
      <c r="A3456" s="176" t="s">
        <v>22288</v>
      </c>
      <c r="B3456" s="176" t="s">
        <v>22509</v>
      </c>
      <c r="D3456" s="176" t="s">
        <v>2894</v>
      </c>
      <c r="E3456" s="175" t="s">
        <v>1</v>
      </c>
      <c r="F3456" s="176" t="s">
        <v>2250</v>
      </c>
    </row>
    <row r="3457" spans="1:6" x14ac:dyDescent="0.2">
      <c r="A3457" s="176" t="s">
        <v>22288</v>
      </c>
      <c r="B3457" s="176" t="s">
        <v>22510</v>
      </c>
      <c r="D3457" s="176" t="s">
        <v>2894</v>
      </c>
      <c r="E3457" s="175" t="s">
        <v>1</v>
      </c>
      <c r="F3457" s="176" t="s">
        <v>2251</v>
      </c>
    </row>
    <row r="3458" spans="1:6" x14ac:dyDescent="0.2">
      <c r="A3458" s="176" t="s">
        <v>22288</v>
      </c>
      <c r="B3458" s="176" t="s">
        <v>22511</v>
      </c>
      <c r="D3458" s="176" t="s">
        <v>2894</v>
      </c>
      <c r="E3458" s="175" t="s">
        <v>1</v>
      </c>
      <c r="F3458" s="176" t="s">
        <v>2253</v>
      </c>
    </row>
    <row r="3459" spans="1:6" x14ac:dyDescent="0.2">
      <c r="A3459" s="176" t="s">
        <v>22288</v>
      </c>
      <c r="B3459" s="176" t="s">
        <v>22512</v>
      </c>
      <c r="D3459" s="176" t="s">
        <v>2894</v>
      </c>
      <c r="E3459" s="175" t="s">
        <v>1</v>
      </c>
      <c r="F3459" s="176" t="s">
        <v>2255</v>
      </c>
    </row>
    <row r="3460" spans="1:6" x14ac:dyDescent="0.2">
      <c r="A3460" s="176" t="s">
        <v>22288</v>
      </c>
      <c r="B3460" s="176" t="s">
        <v>22513</v>
      </c>
      <c r="D3460" s="176" t="s">
        <v>2894</v>
      </c>
      <c r="E3460" s="175" t="s">
        <v>1</v>
      </c>
      <c r="F3460" s="176" t="s">
        <v>2257</v>
      </c>
    </row>
    <row r="3461" spans="1:6" x14ac:dyDescent="0.2">
      <c r="A3461" s="176" t="s">
        <v>22288</v>
      </c>
      <c r="B3461" s="176" t="s">
        <v>22514</v>
      </c>
      <c r="D3461" s="176" t="s">
        <v>2894</v>
      </c>
      <c r="E3461" s="175" t="s">
        <v>1</v>
      </c>
      <c r="F3461" s="176" t="s">
        <v>2259</v>
      </c>
    </row>
    <row r="3462" spans="1:6" x14ac:dyDescent="0.2">
      <c r="A3462" s="176" t="s">
        <v>22288</v>
      </c>
      <c r="B3462" s="176" t="s">
        <v>22515</v>
      </c>
      <c r="D3462" s="176" t="s">
        <v>2894</v>
      </c>
      <c r="E3462" s="175" t="s">
        <v>1</v>
      </c>
      <c r="F3462" s="176" t="s">
        <v>2261</v>
      </c>
    </row>
    <row r="3463" spans="1:6" x14ac:dyDescent="0.2">
      <c r="A3463" s="176" t="s">
        <v>22288</v>
      </c>
      <c r="B3463" s="176" t="s">
        <v>22516</v>
      </c>
      <c r="D3463" s="176" t="s">
        <v>2894</v>
      </c>
      <c r="E3463" s="175" t="s">
        <v>1</v>
      </c>
      <c r="F3463" s="176" t="s">
        <v>2262</v>
      </c>
    </row>
    <row r="3464" spans="1:6" x14ac:dyDescent="0.25">
      <c r="A3464" s="176" t="s">
        <v>22288</v>
      </c>
      <c r="B3464" s="176" t="s">
        <v>22517</v>
      </c>
      <c r="D3464" s="176" t="s">
        <v>2646</v>
      </c>
      <c r="E3464" s="176" t="s">
        <v>0</v>
      </c>
      <c r="F3464" s="176" t="s">
        <v>2263</v>
      </c>
    </row>
    <row r="3465" spans="1:6" x14ac:dyDescent="0.25">
      <c r="A3465" s="176" t="s">
        <v>22288</v>
      </c>
      <c r="B3465" s="176" t="s">
        <v>22518</v>
      </c>
      <c r="D3465" s="176" t="s">
        <v>3015</v>
      </c>
      <c r="E3465" s="176" t="s">
        <v>3</v>
      </c>
      <c r="F3465" s="176" t="s">
        <v>2264</v>
      </c>
    </row>
    <row r="3466" spans="1:6" x14ac:dyDescent="0.25">
      <c r="A3466" s="176" t="s">
        <v>22288</v>
      </c>
      <c r="B3466" s="176" t="s">
        <v>22519</v>
      </c>
      <c r="D3466" s="176" t="s">
        <v>3015</v>
      </c>
      <c r="E3466" s="176" t="s">
        <v>3</v>
      </c>
      <c r="F3466" s="176" t="s">
        <v>2266</v>
      </c>
    </row>
    <row r="3467" spans="1:6" x14ac:dyDescent="0.25">
      <c r="A3467" s="176" t="s">
        <v>22288</v>
      </c>
      <c r="B3467" s="176" t="s">
        <v>22520</v>
      </c>
      <c r="D3467" s="176" t="s">
        <v>3015</v>
      </c>
      <c r="E3467" s="176" t="s">
        <v>3</v>
      </c>
      <c r="F3467" s="176" t="s">
        <v>2268</v>
      </c>
    </row>
    <row r="3468" spans="1:6" x14ac:dyDescent="0.25">
      <c r="A3468" s="176" t="s">
        <v>22288</v>
      </c>
      <c r="B3468" s="176" t="s">
        <v>22521</v>
      </c>
      <c r="D3468" s="176" t="s">
        <v>3015</v>
      </c>
      <c r="E3468" s="176" t="s">
        <v>3</v>
      </c>
      <c r="F3468" s="176" t="s">
        <v>2270</v>
      </c>
    </row>
    <row r="3469" spans="1:6" x14ac:dyDescent="0.25">
      <c r="A3469" s="176" t="s">
        <v>22288</v>
      </c>
      <c r="B3469" s="176" t="s">
        <v>22522</v>
      </c>
      <c r="D3469" s="176" t="s">
        <v>3015</v>
      </c>
      <c r="E3469" s="176" t="s">
        <v>3</v>
      </c>
      <c r="F3469" s="176" t="s">
        <v>2272</v>
      </c>
    </row>
    <row r="3470" spans="1:6" x14ac:dyDescent="0.25">
      <c r="A3470" s="176" t="s">
        <v>22288</v>
      </c>
      <c r="B3470" s="176" t="s">
        <v>22523</v>
      </c>
      <c r="D3470" s="176" t="s">
        <v>3015</v>
      </c>
      <c r="E3470" s="176" t="s">
        <v>3</v>
      </c>
      <c r="F3470" s="176" t="s">
        <v>2274</v>
      </c>
    </row>
    <row r="3471" spans="1:6" x14ac:dyDescent="0.25">
      <c r="A3471" s="176" t="s">
        <v>22288</v>
      </c>
      <c r="B3471" s="176" t="s">
        <v>22524</v>
      </c>
      <c r="D3471" s="176" t="s">
        <v>3015</v>
      </c>
      <c r="E3471" s="176" t="s">
        <v>3</v>
      </c>
      <c r="F3471" s="176" t="s">
        <v>2275</v>
      </c>
    </row>
    <row r="3472" spans="1:6" x14ac:dyDescent="0.25">
      <c r="A3472" s="176" t="s">
        <v>22288</v>
      </c>
      <c r="B3472" s="176" t="s">
        <v>22525</v>
      </c>
      <c r="D3472" s="176" t="s">
        <v>3015</v>
      </c>
      <c r="E3472" s="176" t="s">
        <v>3</v>
      </c>
      <c r="F3472" s="176" t="s">
        <v>2277</v>
      </c>
    </row>
    <row r="3473" spans="1:6" x14ac:dyDescent="0.25">
      <c r="A3473" s="176" t="s">
        <v>22288</v>
      </c>
      <c r="B3473" s="176" t="s">
        <v>22526</v>
      </c>
      <c r="D3473" s="176" t="s">
        <v>3015</v>
      </c>
      <c r="E3473" s="176" t="s">
        <v>3</v>
      </c>
      <c r="F3473" s="176" t="s">
        <v>2278</v>
      </c>
    </row>
    <row r="3474" spans="1:6" x14ac:dyDescent="0.25">
      <c r="A3474" s="176" t="s">
        <v>22288</v>
      </c>
      <c r="B3474" s="176" t="s">
        <v>22527</v>
      </c>
      <c r="D3474" s="176" t="s">
        <v>3015</v>
      </c>
      <c r="E3474" s="176" t="s">
        <v>3</v>
      </c>
      <c r="F3474" s="176" t="s">
        <v>2279</v>
      </c>
    </row>
    <row r="3475" spans="1:6" x14ac:dyDescent="0.25">
      <c r="A3475" s="176" t="s">
        <v>22288</v>
      </c>
      <c r="B3475" s="176" t="s">
        <v>22528</v>
      </c>
      <c r="D3475" s="176" t="s">
        <v>3015</v>
      </c>
      <c r="E3475" s="176" t="s">
        <v>3</v>
      </c>
      <c r="F3475" s="176" t="s">
        <v>2281</v>
      </c>
    </row>
    <row r="3476" spans="1:6" x14ac:dyDescent="0.25">
      <c r="A3476" s="176" t="s">
        <v>22288</v>
      </c>
      <c r="B3476" s="176" t="s">
        <v>22529</v>
      </c>
      <c r="D3476" s="176" t="s">
        <v>3015</v>
      </c>
      <c r="E3476" s="176" t="s">
        <v>3</v>
      </c>
      <c r="F3476" s="176" t="s">
        <v>2283</v>
      </c>
    </row>
    <row r="3477" spans="1:6" x14ac:dyDescent="0.25">
      <c r="A3477" s="176" t="s">
        <v>22288</v>
      </c>
      <c r="B3477" s="176" t="s">
        <v>22530</v>
      </c>
      <c r="D3477" s="176" t="s">
        <v>3015</v>
      </c>
      <c r="E3477" s="176" t="s">
        <v>3</v>
      </c>
      <c r="F3477" s="176" t="s">
        <v>2284</v>
      </c>
    </row>
    <row r="3478" spans="1:6" x14ac:dyDescent="0.25">
      <c r="A3478" s="176" t="s">
        <v>22288</v>
      </c>
      <c r="B3478" s="176" t="s">
        <v>22531</v>
      </c>
      <c r="D3478" s="176" t="s">
        <v>3015</v>
      </c>
      <c r="E3478" s="176" t="s">
        <v>3</v>
      </c>
      <c r="F3478" s="176" t="s">
        <v>2285</v>
      </c>
    </row>
    <row r="3479" spans="1:6" x14ac:dyDescent="0.25">
      <c r="A3479" s="176" t="s">
        <v>22288</v>
      </c>
      <c r="B3479" s="176" t="s">
        <v>22532</v>
      </c>
      <c r="D3479" s="176" t="s">
        <v>3015</v>
      </c>
      <c r="E3479" s="176" t="s">
        <v>3</v>
      </c>
      <c r="F3479" s="176" t="s">
        <v>2287</v>
      </c>
    </row>
    <row r="3480" spans="1:6" x14ac:dyDescent="0.25">
      <c r="A3480" s="176" t="s">
        <v>22288</v>
      </c>
      <c r="B3480" s="176" t="s">
        <v>22533</v>
      </c>
      <c r="D3480" s="176" t="s">
        <v>3015</v>
      </c>
      <c r="E3480" s="176" t="s">
        <v>3</v>
      </c>
      <c r="F3480" s="176" t="s">
        <v>2289</v>
      </c>
    </row>
    <row r="3481" spans="1:6" x14ac:dyDescent="0.25">
      <c r="A3481" s="176" t="s">
        <v>22288</v>
      </c>
      <c r="B3481" s="176" t="s">
        <v>22534</v>
      </c>
      <c r="D3481" s="176" t="s">
        <v>3015</v>
      </c>
      <c r="E3481" s="176" t="s">
        <v>3</v>
      </c>
      <c r="F3481" s="176" t="s">
        <v>2290</v>
      </c>
    </row>
    <row r="3482" spans="1:6" x14ac:dyDescent="0.25">
      <c r="A3482" s="176" t="s">
        <v>22288</v>
      </c>
      <c r="B3482" s="176" t="s">
        <v>22535</v>
      </c>
      <c r="D3482" s="176" t="s">
        <v>3015</v>
      </c>
      <c r="E3482" s="176" t="s">
        <v>3</v>
      </c>
      <c r="F3482" s="176" t="s">
        <v>2291</v>
      </c>
    </row>
    <row r="3483" spans="1:6" x14ac:dyDescent="0.25">
      <c r="A3483" s="176" t="s">
        <v>22288</v>
      </c>
      <c r="B3483" s="176" t="s">
        <v>22536</v>
      </c>
      <c r="D3483" s="176" t="s">
        <v>3015</v>
      </c>
      <c r="E3483" s="176" t="s">
        <v>3</v>
      </c>
      <c r="F3483" s="176" t="s">
        <v>2293</v>
      </c>
    </row>
    <row r="3484" spans="1:6" x14ac:dyDescent="0.25">
      <c r="A3484" s="176" t="s">
        <v>22288</v>
      </c>
      <c r="B3484" s="176" t="s">
        <v>22537</v>
      </c>
      <c r="D3484" s="176" t="s">
        <v>3015</v>
      </c>
      <c r="E3484" s="176" t="s">
        <v>3</v>
      </c>
      <c r="F3484" s="176" t="s">
        <v>2294</v>
      </c>
    </row>
    <row r="3485" spans="1:6" x14ac:dyDescent="0.25">
      <c r="A3485" s="176" t="s">
        <v>22288</v>
      </c>
      <c r="B3485" s="176" t="s">
        <v>22538</v>
      </c>
      <c r="D3485" s="176" t="s">
        <v>3015</v>
      </c>
      <c r="E3485" s="176" t="s">
        <v>3</v>
      </c>
      <c r="F3485" s="176" t="s">
        <v>2295</v>
      </c>
    </row>
    <row r="3486" spans="1:6" x14ac:dyDescent="0.25">
      <c r="A3486" s="176" t="s">
        <v>22288</v>
      </c>
      <c r="B3486" s="176" t="s">
        <v>22539</v>
      </c>
      <c r="D3486" s="176" t="s">
        <v>3359</v>
      </c>
      <c r="E3486" s="176" t="s">
        <v>5</v>
      </c>
      <c r="F3486" s="176" t="s">
        <v>2297</v>
      </c>
    </row>
    <row r="3487" spans="1:6" x14ac:dyDescent="0.25">
      <c r="A3487" s="176" t="s">
        <v>22288</v>
      </c>
      <c r="B3487" s="176" t="s">
        <v>22540</v>
      </c>
      <c r="D3487" s="176" t="s">
        <v>3359</v>
      </c>
      <c r="E3487" s="176" t="s">
        <v>5</v>
      </c>
      <c r="F3487" s="176" t="s">
        <v>2299</v>
      </c>
    </row>
    <row r="3488" spans="1:6" x14ac:dyDescent="0.25">
      <c r="A3488" s="176" t="s">
        <v>22288</v>
      </c>
      <c r="B3488" s="176" t="s">
        <v>22541</v>
      </c>
      <c r="D3488" s="176" t="s">
        <v>3359</v>
      </c>
      <c r="E3488" s="176" t="s">
        <v>5</v>
      </c>
      <c r="F3488" s="176" t="s">
        <v>2301</v>
      </c>
    </row>
    <row r="3489" spans="1:6" x14ac:dyDescent="0.25">
      <c r="A3489" s="176" t="s">
        <v>22288</v>
      </c>
      <c r="B3489" s="176" t="s">
        <v>22542</v>
      </c>
      <c r="D3489" s="176" t="s">
        <v>3359</v>
      </c>
      <c r="E3489" s="176" t="s">
        <v>5</v>
      </c>
      <c r="F3489" s="176" t="s">
        <v>2303</v>
      </c>
    </row>
    <row r="3490" spans="1:6" x14ac:dyDescent="0.25">
      <c r="A3490" s="176" t="s">
        <v>22288</v>
      </c>
      <c r="B3490" s="176" t="s">
        <v>22543</v>
      </c>
      <c r="D3490" s="176" t="s">
        <v>3359</v>
      </c>
      <c r="E3490" s="176" t="s">
        <v>5</v>
      </c>
      <c r="F3490" s="176" t="s">
        <v>2304</v>
      </c>
    </row>
    <row r="3491" spans="1:6" x14ac:dyDescent="0.25">
      <c r="A3491" s="176" t="s">
        <v>22288</v>
      </c>
      <c r="B3491" s="176" t="s">
        <v>22544</v>
      </c>
      <c r="D3491" s="176" t="s">
        <v>3359</v>
      </c>
      <c r="E3491" s="176" t="s">
        <v>5</v>
      </c>
      <c r="F3491" s="176" t="s">
        <v>2305</v>
      </c>
    </row>
    <row r="3492" spans="1:6" x14ac:dyDescent="0.25">
      <c r="A3492" s="176" t="s">
        <v>22288</v>
      </c>
      <c r="B3492" s="176" t="s">
        <v>22545</v>
      </c>
      <c r="D3492" s="176" t="s">
        <v>3359</v>
      </c>
      <c r="E3492" s="176" t="s">
        <v>5</v>
      </c>
      <c r="F3492" s="176" t="s">
        <v>2306</v>
      </c>
    </row>
    <row r="3493" spans="1:6" x14ac:dyDescent="0.25">
      <c r="A3493" s="176" t="s">
        <v>22288</v>
      </c>
      <c r="B3493" s="176" t="s">
        <v>22546</v>
      </c>
      <c r="D3493" s="176" t="s">
        <v>3359</v>
      </c>
      <c r="E3493" s="176" t="s">
        <v>5</v>
      </c>
      <c r="F3493" s="176" t="s">
        <v>2307</v>
      </c>
    </row>
    <row r="3494" spans="1:6" x14ac:dyDescent="0.25">
      <c r="A3494" s="176" t="s">
        <v>22288</v>
      </c>
      <c r="B3494" s="176" t="s">
        <v>22547</v>
      </c>
      <c r="D3494" s="176" t="s">
        <v>3359</v>
      </c>
      <c r="E3494" s="176" t="s">
        <v>5</v>
      </c>
      <c r="F3494" s="176" t="s">
        <v>2308</v>
      </c>
    </row>
    <row r="3495" spans="1:6" x14ac:dyDescent="0.25">
      <c r="A3495" s="176" t="s">
        <v>22288</v>
      </c>
      <c r="B3495" s="176" t="s">
        <v>22548</v>
      </c>
      <c r="D3495" s="176" t="s">
        <v>3359</v>
      </c>
      <c r="E3495" s="176" t="s">
        <v>5</v>
      </c>
      <c r="F3495" s="176" t="s">
        <v>2309</v>
      </c>
    </row>
    <row r="3496" spans="1:6" x14ac:dyDescent="0.25">
      <c r="A3496" s="176" t="s">
        <v>22288</v>
      </c>
      <c r="B3496" s="176" t="s">
        <v>22549</v>
      </c>
      <c r="D3496" s="176" t="s">
        <v>3359</v>
      </c>
      <c r="E3496" s="176" t="s">
        <v>5</v>
      </c>
      <c r="F3496" s="176" t="s">
        <v>2310</v>
      </c>
    </row>
    <row r="3497" spans="1:6" x14ac:dyDescent="0.25">
      <c r="A3497" s="176" t="s">
        <v>22288</v>
      </c>
      <c r="B3497" s="176" t="s">
        <v>22550</v>
      </c>
      <c r="D3497" s="176" t="s">
        <v>3359</v>
      </c>
      <c r="E3497" s="176" t="s">
        <v>5</v>
      </c>
      <c r="F3497" s="176" t="s">
        <v>2311</v>
      </c>
    </row>
    <row r="3498" spans="1:6" x14ac:dyDescent="0.25">
      <c r="A3498" s="176" t="s">
        <v>22288</v>
      </c>
      <c r="B3498" s="176" t="s">
        <v>22551</v>
      </c>
      <c r="D3498" s="176" t="s">
        <v>3359</v>
      </c>
      <c r="E3498" s="176" t="s">
        <v>5</v>
      </c>
      <c r="F3498" s="176" t="s">
        <v>2312</v>
      </c>
    </row>
    <row r="3499" spans="1:6" x14ac:dyDescent="0.25">
      <c r="A3499" s="176" t="s">
        <v>22288</v>
      </c>
      <c r="B3499" s="176" t="s">
        <v>22552</v>
      </c>
      <c r="D3499" s="176" t="s">
        <v>3359</v>
      </c>
      <c r="E3499" s="176" t="s">
        <v>5</v>
      </c>
      <c r="F3499" s="176" t="s">
        <v>2313</v>
      </c>
    </row>
    <row r="3500" spans="1:6" x14ac:dyDescent="0.25">
      <c r="A3500" s="176" t="s">
        <v>22288</v>
      </c>
      <c r="B3500" s="176" t="s">
        <v>22553</v>
      </c>
      <c r="D3500" s="176" t="s">
        <v>3359</v>
      </c>
      <c r="E3500" s="176" t="s">
        <v>5</v>
      </c>
      <c r="F3500" s="176" t="s">
        <v>2314</v>
      </c>
    </row>
    <row r="3501" spans="1:6" x14ac:dyDescent="0.25">
      <c r="A3501" s="176" t="s">
        <v>22288</v>
      </c>
      <c r="B3501" s="176" t="s">
        <v>22554</v>
      </c>
      <c r="D3501" s="176" t="s">
        <v>3359</v>
      </c>
      <c r="E3501" s="176" t="s">
        <v>5</v>
      </c>
      <c r="F3501" s="176" t="s">
        <v>2315</v>
      </c>
    </row>
    <row r="3502" spans="1:6" x14ac:dyDescent="0.25">
      <c r="A3502" s="176" t="s">
        <v>22288</v>
      </c>
      <c r="B3502" s="176" t="s">
        <v>22555</v>
      </c>
      <c r="D3502" s="176" t="s">
        <v>3359</v>
      </c>
      <c r="E3502" s="176" t="s">
        <v>5</v>
      </c>
      <c r="F3502" s="176" t="s">
        <v>2316</v>
      </c>
    </row>
    <row r="3503" spans="1:6" x14ac:dyDescent="0.25">
      <c r="A3503" s="176" t="s">
        <v>22288</v>
      </c>
      <c r="B3503" s="176" t="s">
        <v>22556</v>
      </c>
      <c r="D3503" s="176" t="s">
        <v>3359</v>
      </c>
      <c r="E3503" s="176" t="s">
        <v>5</v>
      </c>
      <c r="F3503" s="176" t="s">
        <v>2317</v>
      </c>
    </row>
    <row r="3504" spans="1:6" x14ac:dyDescent="0.25">
      <c r="A3504" s="176" t="s">
        <v>22288</v>
      </c>
      <c r="B3504" s="176" t="s">
        <v>22557</v>
      </c>
      <c r="D3504" s="176" t="s">
        <v>3359</v>
      </c>
      <c r="E3504" s="176" t="s">
        <v>5</v>
      </c>
      <c r="F3504" s="176" t="s">
        <v>2318</v>
      </c>
    </row>
    <row r="3505" spans="1:6" x14ac:dyDescent="0.25">
      <c r="A3505" s="176" t="s">
        <v>22288</v>
      </c>
      <c r="B3505" s="176" t="s">
        <v>22558</v>
      </c>
      <c r="D3505" s="176" t="s">
        <v>3359</v>
      </c>
      <c r="E3505" s="176" t="s">
        <v>5</v>
      </c>
      <c r="F3505" s="176" t="s">
        <v>2319</v>
      </c>
    </row>
    <row r="3506" spans="1:6" x14ac:dyDescent="0.25">
      <c r="A3506" s="176" t="s">
        <v>22288</v>
      </c>
      <c r="B3506" s="176" t="s">
        <v>22559</v>
      </c>
      <c r="D3506" s="176" t="s">
        <v>3359</v>
      </c>
      <c r="E3506" s="176" t="s">
        <v>5</v>
      </c>
      <c r="F3506" s="176" t="s">
        <v>2320</v>
      </c>
    </row>
    <row r="3507" spans="1:6" x14ac:dyDescent="0.25">
      <c r="A3507" s="176" t="s">
        <v>22288</v>
      </c>
      <c r="B3507" s="176" t="s">
        <v>22560</v>
      </c>
      <c r="D3507" s="176" t="s">
        <v>3359</v>
      </c>
      <c r="E3507" s="176" t="s">
        <v>5</v>
      </c>
      <c r="F3507" s="176" t="s">
        <v>2321</v>
      </c>
    </row>
    <row r="3508" spans="1:6" x14ac:dyDescent="0.25">
      <c r="A3508" s="176" t="s">
        <v>22288</v>
      </c>
      <c r="B3508" s="176" t="s">
        <v>22561</v>
      </c>
      <c r="D3508" s="176" t="s">
        <v>3359</v>
      </c>
      <c r="E3508" s="176" t="s">
        <v>5</v>
      </c>
      <c r="F3508" s="176" t="s">
        <v>2322</v>
      </c>
    </row>
    <row r="3509" spans="1:6" x14ac:dyDescent="0.25">
      <c r="A3509" s="176" t="s">
        <v>22288</v>
      </c>
      <c r="B3509" s="176" t="s">
        <v>22562</v>
      </c>
      <c r="D3509" s="176" t="s">
        <v>3359</v>
      </c>
      <c r="E3509" s="176" t="s">
        <v>5</v>
      </c>
      <c r="F3509" s="176" t="s">
        <v>2323</v>
      </c>
    </row>
    <row r="3510" spans="1:6" x14ac:dyDescent="0.25">
      <c r="A3510" s="176" t="s">
        <v>22288</v>
      </c>
      <c r="B3510" s="176" t="s">
        <v>22563</v>
      </c>
      <c r="D3510" s="176" t="s">
        <v>3359</v>
      </c>
      <c r="E3510" s="176" t="s">
        <v>5</v>
      </c>
      <c r="F3510" s="176" t="s">
        <v>2324</v>
      </c>
    </row>
    <row r="3511" spans="1:6" x14ac:dyDescent="0.25">
      <c r="A3511" s="176" t="s">
        <v>22288</v>
      </c>
      <c r="B3511" s="176" t="s">
        <v>22564</v>
      </c>
      <c r="D3511" s="176" t="s">
        <v>3359</v>
      </c>
      <c r="E3511" s="176" t="s">
        <v>5</v>
      </c>
      <c r="F3511" s="176" t="s">
        <v>2325</v>
      </c>
    </row>
    <row r="3512" spans="1:6" x14ac:dyDescent="0.25">
      <c r="A3512" s="176" t="s">
        <v>22288</v>
      </c>
      <c r="B3512" s="176" t="s">
        <v>22565</v>
      </c>
      <c r="D3512" s="176" t="s">
        <v>3359</v>
      </c>
      <c r="E3512" s="176" t="s">
        <v>5</v>
      </c>
      <c r="F3512" s="176" t="s">
        <v>2326</v>
      </c>
    </row>
    <row r="3513" spans="1:6" x14ac:dyDescent="0.25">
      <c r="A3513" s="176" t="s">
        <v>22288</v>
      </c>
      <c r="B3513" s="176" t="s">
        <v>22566</v>
      </c>
      <c r="D3513" s="176" t="s">
        <v>3359</v>
      </c>
      <c r="E3513" s="176" t="s">
        <v>5</v>
      </c>
      <c r="F3513" s="176" t="s">
        <v>2327</v>
      </c>
    </row>
    <row r="3514" spans="1:6" x14ac:dyDescent="0.25">
      <c r="A3514" s="176" t="s">
        <v>22288</v>
      </c>
      <c r="B3514" s="176" t="s">
        <v>22567</v>
      </c>
      <c r="D3514" s="176" t="s">
        <v>3359</v>
      </c>
      <c r="E3514" s="176" t="s">
        <v>5</v>
      </c>
      <c r="F3514" s="176" t="s">
        <v>2328</v>
      </c>
    </row>
    <row r="3515" spans="1:6" x14ac:dyDescent="0.25">
      <c r="A3515" s="176" t="s">
        <v>22288</v>
      </c>
      <c r="B3515" s="176" t="s">
        <v>22568</v>
      </c>
      <c r="D3515" s="176" t="s">
        <v>3359</v>
      </c>
      <c r="E3515" s="176" t="s">
        <v>5</v>
      </c>
      <c r="F3515" s="176" t="s">
        <v>2329</v>
      </c>
    </row>
    <row r="3516" spans="1:6" x14ac:dyDescent="0.25">
      <c r="A3516" s="176" t="s">
        <v>22288</v>
      </c>
      <c r="B3516" s="176" t="s">
        <v>22569</v>
      </c>
      <c r="D3516" s="176" t="s">
        <v>3359</v>
      </c>
      <c r="E3516" s="176" t="s">
        <v>5</v>
      </c>
      <c r="F3516" s="176" t="s">
        <v>2330</v>
      </c>
    </row>
    <row r="3517" spans="1:6" x14ac:dyDescent="0.25">
      <c r="A3517" s="176" t="s">
        <v>22288</v>
      </c>
      <c r="B3517" s="176" t="s">
        <v>22570</v>
      </c>
      <c r="D3517" s="176" t="s">
        <v>3359</v>
      </c>
      <c r="E3517" s="176" t="s">
        <v>5</v>
      </c>
      <c r="F3517" s="176" t="s">
        <v>2331</v>
      </c>
    </row>
    <row r="3518" spans="1:6" x14ac:dyDescent="0.25">
      <c r="A3518" s="176" t="s">
        <v>22288</v>
      </c>
      <c r="B3518" s="176" t="s">
        <v>22571</v>
      </c>
      <c r="D3518" s="176" t="s">
        <v>3359</v>
      </c>
      <c r="E3518" s="176" t="s">
        <v>5</v>
      </c>
      <c r="F3518" s="176" t="s">
        <v>2332</v>
      </c>
    </row>
    <row r="3519" spans="1:6" x14ac:dyDescent="0.25">
      <c r="A3519" s="176" t="s">
        <v>22288</v>
      </c>
      <c r="B3519" s="176" t="s">
        <v>22572</v>
      </c>
      <c r="D3519" s="176" t="s">
        <v>3359</v>
      </c>
      <c r="E3519" s="176" t="s">
        <v>5</v>
      </c>
      <c r="F3519" s="176" t="s">
        <v>2333</v>
      </c>
    </row>
    <row r="3520" spans="1:6" x14ac:dyDescent="0.25">
      <c r="A3520" s="176" t="s">
        <v>22288</v>
      </c>
      <c r="B3520" s="176" t="s">
        <v>22573</v>
      </c>
      <c r="D3520" s="176" t="s">
        <v>3359</v>
      </c>
      <c r="E3520" s="176" t="s">
        <v>5</v>
      </c>
      <c r="F3520" s="176" t="s">
        <v>2334</v>
      </c>
    </row>
    <row r="3521" spans="1:6" x14ac:dyDescent="0.25">
      <c r="A3521" s="176" t="s">
        <v>22288</v>
      </c>
      <c r="B3521" s="176" t="s">
        <v>22574</v>
      </c>
      <c r="D3521" s="176" t="s">
        <v>3359</v>
      </c>
      <c r="E3521" s="176" t="s">
        <v>5</v>
      </c>
      <c r="F3521" s="176" t="s">
        <v>2335</v>
      </c>
    </row>
    <row r="3522" spans="1:6" x14ac:dyDescent="0.25">
      <c r="A3522" s="176" t="s">
        <v>22288</v>
      </c>
      <c r="B3522" s="176" t="s">
        <v>22575</v>
      </c>
      <c r="D3522" s="176" t="s">
        <v>3359</v>
      </c>
      <c r="E3522" s="176" t="s">
        <v>5</v>
      </c>
      <c r="F3522" s="176" t="s">
        <v>2336</v>
      </c>
    </row>
    <row r="3523" spans="1:6" x14ac:dyDescent="0.25">
      <c r="A3523" s="176" t="s">
        <v>22288</v>
      </c>
      <c r="B3523" s="176" t="s">
        <v>22576</v>
      </c>
      <c r="D3523" s="176" t="s">
        <v>3359</v>
      </c>
      <c r="E3523" s="176" t="s">
        <v>5</v>
      </c>
      <c r="F3523" s="176" t="s">
        <v>2337</v>
      </c>
    </row>
    <row r="3524" spans="1:6" x14ac:dyDescent="0.25">
      <c r="A3524" s="176" t="s">
        <v>22288</v>
      </c>
      <c r="B3524" s="176" t="s">
        <v>22577</v>
      </c>
      <c r="D3524" s="176" t="s">
        <v>3359</v>
      </c>
      <c r="E3524" s="176" t="s">
        <v>5</v>
      </c>
      <c r="F3524" s="176" t="s">
        <v>2338</v>
      </c>
    </row>
    <row r="3525" spans="1:6" x14ac:dyDescent="0.25">
      <c r="A3525" s="176" t="s">
        <v>22288</v>
      </c>
      <c r="B3525" s="176" t="s">
        <v>22578</v>
      </c>
      <c r="D3525" s="176" t="s">
        <v>3359</v>
      </c>
      <c r="E3525" s="176" t="s">
        <v>5</v>
      </c>
      <c r="F3525" s="176" t="s">
        <v>2339</v>
      </c>
    </row>
    <row r="3526" spans="1:6" x14ac:dyDescent="0.25">
      <c r="A3526" s="176" t="s">
        <v>22288</v>
      </c>
      <c r="B3526" s="176" t="s">
        <v>22579</v>
      </c>
      <c r="D3526" s="176" t="s">
        <v>3359</v>
      </c>
      <c r="E3526" s="176" t="s">
        <v>5</v>
      </c>
      <c r="F3526" s="176" t="s">
        <v>2340</v>
      </c>
    </row>
    <row r="3527" spans="1:6" x14ac:dyDescent="0.25">
      <c r="A3527" s="176" t="s">
        <v>22288</v>
      </c>
      <c r="B3527" s="176" t="s">
        <v>22580</v>
      </c>
      <c r="D3527" s="176" t="s">
        <v>3359</v>
      </c>
      <c r="E3527" s="176" t="s">
        <v>5</v>
      </c>
      <c r="F3527" s="176" t="s">
        <v>2341</v>
      </c>
    </row>
    <row r="3528" spans="1:6" x14ac:dyDescent="0.25">
      <c r="A3528" s="176" t="s">
        <v>22288</v>
      </c>
      <c r="B3528" s="176" t="s">
        <v>22581</v>
      </c>
      <c r="D3528" s="176" t="s">
        <v>3359</v>
      </c>
      <c r="E3528" s="176" t="s">
        <v>5</v>
      </c>
      <c r="F3528" s="176" t="s">
        <v>2342</v>
      </c>
    </row>
    <row r="3529" spans="1:6" x14ac:dyDescent="0.25">
      <c r="A3529" s="176" t="s">
        <v>22288</v>
      </c>
      <c r="B3529" s="176" t="s">
        <v>22582</v>
      </c>
      <c r="D3529" s="176" t="s">
        <v>3359</v>
      </c>
      <c r="E3529" s="176" t="s">
        <v>5</v>
      </c>
      <c r="F3529" s="176" t="s">
        <v>2343</v>
      </c>
    </row>
    <row r="3530" spans="1:6" x14ac:dyDescent="0.25">
      <c r="A3530" s="176" t="s">
        <v>22288</v>
      </c>
      <c r="B3530" s="176" t="s">
        <v>22583</v>
      </c>
      <c r="D3530" s="176" t="s">
        <v>3359</v>
      </c>
      <c r="E3530" s="176" t="s">
        <v>5</v>
      </c>
      <c r="F3530" s="176" t="s">
        <v>2344</v>
      </c>
    </row>
    <row r="3531" spans="1:6" x14ac:dyDescent="0.25">
      <c r="A3531" s="176" t="s">
        <v>22288</v>
      </c>
      <c r="B3531" s="176" t="s">
        <v>22584</v>
      </c>
      <c r="D3531" s="176" t="s">
        <v>3359</v>
      </c>
      <c r="E3531" s="176" t="s">
        <v>5</v>
      </c>
      <c r="F3531" s="176" t="s">
        <v>2345</v>
      </c>
    </row>
    <row r="3532" spans="1:6" x14ac:dyDescent="0.25">
      <c r="A3532" s="176" t="s">
        <v>22288</v>
      </c>
      <c r="B3532" s="176" t="s">
        <v>22585</v>
      </c>
      <c r="D3532" s="176" t="s">
        <v>3359</v>
      </c>
      <c r="E3532" s="176" t="s">
        <v>5</v>
      </c>
      <c r="F3532" s="176" t="s">
        <v>2346</v>
      </c>
    </row>
    <row r="3533" spans="1:6" x14ac:dyDescent="0.25">
      <c r="A3533" s="176" t="s">
        <v>22288</v>
      </c>
      <c r="B3533" s="176" t="s">
        <v>22586</v>
      </c>
      <c r="D3533" s="176" t="s">
        <v>3359</v>
      </c>
      <c r="E3533" s="176" t="s">
        <v>5</v>
      </c>
      <c r="F3533" s="176" t="s">
        <v>2347</v>
      </c>
    </row>
    <row r="3534" spans="1:6" x14ac:dyDescent="0.25">
      <c r="A3534" s="176" t="s">
        <v>22288</v>
      </c>
      <c r="B3534" s="176" t="s">
        <v>22587</v>
      </c>
      <c r="D3534" s="176" t="s">
        <v>3359</v>
      </c>
      <c r="E3534" s="176" t="s">
        <v>5</v>
      </c>
      <c r="F3534" s="176" t="s">
        <v>2348</v>
      </c>
    </row>
    <row r="3535" spans="1:6" x14ac:dyDescent="0.25">
      <c r="A3535" s="176" t="s">
        <v>22288</v>
      </c>
      <c r="B3535" s="176" t="s">
        <v>22588</v>
      </c>
      <c r="D3535" s="176" t="s">
        <v>3359</v>
      </c>
      <c r="E3535" s="176" t="s">
        <v>5</v>
      </c>
      <c r="F3535" s="176" t="s">
        <v>2349</v>
      </c>
    </row>
    <row r="3536" spans="1:6" x14ac:dyDescent="0.25">
      <c r="A3536" s="176" t="s">
        <v>22288</v>
      </c>
      <c r="B3536" s="176" t="s">
        <v>22589</v>
      </c>
      <c r="D3536" s="176" t="s">
        <v>3359</v>
      </c>
      <c r="E3536" s="176" t="s">
        <v>5</v>
      </c>
      <c r="F3536" s="176" t="s">
        <v>2350</v>
      </c>
    </row>
    <row r="3537" spans="1:6" x14ac:dyDescent="0.25">
      <c r="A3537" s="176" t="s">
        <v>22288</v>
      </c>
      <c r="B3537" s="176" t="s">
        <v>22590</v>
      </c>
      <c r="D3537" s="176" t="s">
        <v>3359</v>
      </c>
      <c r="E3537" s="176" t="s">
        <v>5</v>
      </c>
      <c r="F3537" s="176" t="s">
        <v>2351</v>
      </c>
    </row>
    <row r="3538" spans="1:6" x14ac:dyDescent="0.25">
      <c r="A3538" s="176" t="s">
        <v>22288</v>
      </c>
      <c r="B3538" s="176" t="s">
        <v>22591</v>
      </c>
      <c r="D3538" s="176" t="s">
        <v>3359</v>
      </c>
      <c r="E3538" s="176" t="s">
        <v>5</v>
      </c>
      <c r="F3538" s="176" t="s">
        <v>2352</v>
      </c>
    </row>
    <row r="3539" spans="1:6" x14ac:dyDescent="0.25">
      <c r="A3539" s="176" t="s">
        <v>22288</v>
      </c>
      <c r="B3539" s="176" t="s">
        <v>22592</v>
      </c>
      <c r="D3539" s="176" t="s">
        <v>3359</v>
      </c>
      <c r="E3539" s="176" t="s">
        <v>5</v>
      </c>
      <c r="F3539" s="176" t="s">
        <v>2353</v>
      </c>
    </row>
    <row r="3540" spans="1:6" x14ac:dyDescent="0.25">
      <c r="A3540" s="176" t="s">
        <v>22288</v>
      </c>
      <c r="B3540" s="176" t="s">
        <v>22593</v>
      </c>
      <c r="D3540" s="176" t="s">
        <v>3359</v>
      </c>
      <c r="E3540" s="176" t="s">
        <v>5</v>
      </c>
      <c r="F3540" s="176" t="s">
        <v>2354</v>
      </c>
    </row>
    <row r="3541" spans="1:6" x14ac:dyDescent="0.25">
      <c r="A3541" s="176" t="s">
        <v>22288</v>
      </c>
      <c r="B3541" s="176" t="s">
        <v>22594</v>
      </c>
      <c r="D3541" s="176" t="s">
        <v>3359</v>
      </c>
      <c r="E3541" s="176" t="s">
        <v>5</v>
      </c>
      <c r="F3541" s="176" t="s">
        <v>2355</v>
      </c>
    </row>
    <row r="3542" spans="1:6" x14ac:dyDescent="0.25">
      <c r="A3542" s="176" t="s">
        <v>22288</v>
      </c>
      <c r="B3542" s="176" t="s">
        <v>22595</v>
      </c>
      <c r="D3542" s="176" t="s">
        <v>3359</v>
      </c>
      <c r="E3542" s="176" t="s">
        <v>5</v>
      </c>
      <c r="F3542" s="176" t="s">
        <v>2356</v>
      </c>
    </row>
    <row r="3543" spans="1:6" x14ac:dyDescent="0.25">
      <c r="A3543" s="176" t="s">
        <v>22288</v>
      </c>
      <c r="B3543" s="176" t="s">
        <v>22596</v>
      </c>
      <c r="D3543" s="176" t="s">
        <v>3359</v>
      </c>
      <c r="E3543" s="176" t="s">
        <v>5</v>
      </c>
      <c r="F3543" s="176" t="s">
        <v>2357</v>
      </c>
    </row>
    <row r="3544" spans="1:6" x14ac:dyDescent="0.25">
      <c r="A3544" s="176" t="s">
        <v>22288</v>
      </c>
      <c r="B3544" s="176" t="s">
        <v>22597</v>
      </c>
      <c r="D3544" s="176" t="s">
        <v>3359</v>
      </c>
      <c r="E3544" s="176" t="s">
        <v>5</v>
      </c>
      <c r="F3544" s="176" t="s">
        <v>2358</v>
      </c>
    </row>
    <row r="3545" spans="1:6" x14ac:dyDescent="0.25">
      <c r="A3545" s="176" t="s">
        <v>22288</v>
      </c>
      <c r="B3545" s="176" t="s">
        <v>22598</v>
      </c>
      <c r="D3545" s="176" t="s">
        <v>3359</v>
      </c>
      <c r="E3545" s="176" t="s">
        <v>5</v>
      </c>
      <c r="F3545" s="176" t="s">
        <v>2359</v>
      </c>
    </row>
    <row r="3546" spans="1:6" x14ac:dyDescent="0.25">
      <c r="A3546" s="176" t="s">
        <v>22288</v>
      </c>
      <c r="B3546" s="176" t="s">
        <v>22599</v>
      </c>
      <c r="D3546" s="176" t="s">
        <v>3359</v>
      </c>
      <c r="E3546" s="176" t="s">
        <v>5</v>
      </c>
      <c r="F3546" s="176" t="s">
        <v>2360</v>
      </c>
    </row>
    <row r="3547" spans="1:6" x14ac:dyDescent="0.25">
      <c r="A3547" s="176" t="s">
        <v>22288</v>
      </c>
      <c r="B3547" s="176" t="s">
        <v>22600</v>
      </c>
      <c r="D3547" s="176" t="s">
        <v>3359</v>
      </c>
      <c r="E3547" s="176" t="s">
        <v>5</v>
      </c>
      <c r="F3547" s="176" t="s">
        <v>2361</v>
      </c>
    </row>
    <row r="3548" spans="1:6" x14ac:dyDescent="0.25">
      <c r="A3548" s="176" t="s">
        <v>22288</v>
      </c>
      <c r="B3548" s="176" t="s">
        <v>22601</v>
      </c>
      <c r="D3548" s="176" t="s">
        <v>3359</v>
      </c>
      <c r="E3548" s="176" t="s">
        <v>5</v>
      </c>
      <c r="F3548" s="176" t="s">
        <v>2362</v>
      </c>
    </row>
    <row r="3549" spans="1:6" x14ac:dyDescent="0.25">
      <c r="A3549" s="176" t="s">
        <v>22288</v>
      </c>
      <c r="B3549" s="176" t="s">
        <v>22602</v>
      </c>
      <c r="D3549" s="176" t="s">
        <v>3359</v>
      </c>
      <c r="E3549" s="176" t="s">
        <v>5</v>
      </c>
      <c r="F3549" s="176" t="s">
        <v>2363</v>
      </c>
    </row>
    <row r="3550" spans="1:6" x14ac:dyDescent="0.25">
      <c r="A3550" s="176" t="s">
        <v>22288</v>
      </c>
      <c r="B3550" s="176" t="s">
        <v>22603</v>
      </c>
      <c r="D3550" s="176" t="s">
        <v>3359</v>
      </c>
      <c r="E3550" s="176" t="s">
        <v>5</v>
      </c>
      <c r="F3550" s="176" t="s">
        <v>2364</v>
      </c>
    </row>
    <row r="3551" spans="1:6" x14ac:dyDescent="0.25">
      <c r="A3551" s="176" t="s">
        <v>22288</v>
      </c>
      <c r="B3551" s="176" t="s">
        <v>22604</v>
      </c>
      <c r="D3551" s="176" t="s">
        <v>3359</v>
      </c>
      <c r="E3551" s="176" t="s">
        <v>5</v>
      </c>
      <c r="F3551" s="176" t="s">
        <v>2365</v>
      </c>
    </row>
    <row r="3552" spans="1:6" x14ac:dyDescent="0.25">
      <c r="A3552" s="176" t="s">
        <v>22288</v>
      </c>
      <c r="B3552" s="176" t="s">
        <v>22605</v>
      </c>
      <c r="D3552" s="176" t="s">
        <v>3359</v>
      </c>
      <c r="E3552" s="176" t="s">
        <v>5</v>
      </c>
      <c r="F3552" s="176" t="s">
        <v>2366</v>
      </c>
    </row>
    <row r="3553" spans="1:6" x14ac:dyDescent="0.25">
      <c r="A3553" s="176" t="s">
        <v>22288</v>
      </c>
      <c r="B3553" s="176" t="s">
        <v>22606</v>
      </c>
      <c r="D3553" s="176" t="s">
        <v>3359</v>
      </c>
      <c r="E3553" s="176" t="s">
        <v>5</v>
      </c>
      <c r="F3553" s="176" t="s">
        <v>2367</v>
      </c>
    </row>
    <row r="3554" spans="1:6" x14ac:dyDescent="0.25">
      <c r="A3554" s="176" t="s">
        <v>22288</v>
      </c>
      <c r="B3554" s="176" t="s">
        <v>22607</v>
      </c>
      <c r="D3554" s="176" t="s">
        <v>3359</v>
      </c>
      <c r="E3554" s="176" t="s">
        <v>5</v>
      </c>
      <c r="F3554" s="176" t="s">
        <v>2368</v>
      </c>
    </row>
    <row r="3555" spans="1:6" x14ac:dyDescent="0.25">
      <c r="A3555" s="176" t="s">
        <v>22288</v>
      </c>
      <c r="B3555" s="176" t="s">
        <v>22608</v>
      </c>
      <c r="D3555" s="176" t="s">
        <v>3359</v>
      </c>
      <c r="E3555" s="176" t="s">
        <v>5</v>
      </c>
      <c r="F3555" s="176" t="s">
        <v>2369</v>
      </c>
    </row>
    <row r="3556" spans="1:6" x14ac:dyDescent="0.25">
      <c r="A3556" s="176" t="s">
        <v>22288</v>
      </c>
      <c r="B3556" s="176" t="s">
        <v>22609</v>
      </c>
      <c r="D3556" s="176" t="s">
        <v>3359</v>
      </c>
      <c r="E3556" s="176" t="s">
        <v>5</v>
      </c>
      <c r="F3556" s="176" t="s">
        <v>2295</v>
      </c>
    </row>
    <row r="3557" spans="1:6" x14ac:dyDescent="0.25">
      <c r="A3557" s="176" t="s">
        <v>22288</v>
      </c>
      <c r="B3557" s="176" t="s">
        <v>22610</v>
      </c>
      <c r="D3557" s="176" t="s">
        <v>3359</v>
      </c>
      <c r="E3557" s="176" t="s">
        <v>5</v>
      </c>
      <c r="F3557" s="176" t="s">
        <v>2370</v>
      </c>
    </row>
    <row r="3558" spans="1:6" x14ac:dyDescent="0.25">
      <c r="A3558" s="176" t="s">
        <v>22288</v>
      </c>
      <c r="B3558" s="176" t="s">
        <v>22611</v>
      </c>
      <c r="D3558" s="176" t="s">
        <v>3359</v>
      </c>
      <c r="E3558" s="176" t="s">
        <v>5</v>
      </c>
      <c r="F3558" s="176" t="s">
        <v>2371</v>
      </c>
    </row>
    <row r="3559" spans="1:6" x14ac:dyDescent="0.25">
      <c r="A3559" s="176" t="s">
        <v>22288</v>
      </c>
      <c r="B3559" s="176" t="s">
        <v>22612</v>
      </c>
      <c r="D3559" s="176" t="s">
        <v>3359</v>
      </c>
      <c r="E3559" s="176" t="s">
        <v>5</v>
      </c>
      <c r="F3559" s="176" t="s">
        <v>2372</v>
      </c>
    </row>
    <row r="3560" spans="1:6" x14ac:dyDescent="0.25">
      <c r="A3560" s="176" t="s">
        <v>22288</v>
      </c>
      <c r="B3560" s="176" t="s">
        <v>22613</v>
      </c>
      <c r="D3560" s="176" t="s">
        <v>3359</v>
      </c>
      <c r="E3560" s="176" t="s">
        <v>5</v>
      </c>
      <c r="F3560" s="176" t="s">
        <v>2373</v>
      </c>
    </row>
    <row r="3561" spans="1:6" x14ac:dyDescent="0.25">
      <c r="A3561" s="176" t="s">
        <v>22288</v>
      </c>
      <c r="B3561" s="176" t="s">
        <v>22614</v>
      </c>
      <c r="D3561" s="176" t="s">
        <v>3359</v>
      </c>
      <c r="E3561" s="176" t="s">
        <v>5</v>
      </c>
      <c r="F3561" s="176" t="s">
        <v>2374</v>
      </c>
    </row>
    <row r="3562" spans="1:6" x14ac:dyDescent="0.25">
      <c r="A3562" s="176" t="s">
        <v>22288</v>
      </c>
      <c r="B3562" s="176" t="s">
        <v>22615</v>
      </c>
      <c r="D3562" s="176" t="s">
        <v>3359</v>
      </c>
      <c r="E3562" s="176" t="s">
        <v>5</v>
      </c>
      <c r="F3562" s="176" t="s">
        <v>2375</v>
      </c>
    </row>
    <row r="3563" spans="1:6" x14ac:dyDescent="0.25">
      <c r="A3563" s="176" t="s">
        <v>22288</v>
      </c>
      <c r="B3563" s="176" t="s">
        <v>22616</v>
      </c>
      <c r="D3563" s="176" t="s">
        <v>3359</v>
      </c>
      <c r="E3563" s="176" t="s">
        <v>5</v>
      </c>
      <c r="F3563" s="176" t="s">
        <v>2376</v>
      </c>
    </row>
    <row r="3564" spans="1:6" x14ac:dyDescent="0.25">
      <c r="A3564" s="176" t="s">
        <v>22288</v>
      </c>
      <c r="B3564" s="176" t="s">
        <v>22617</v>
      </c>
      <c r="D3564" s="176" t="s">
        <v>3359</v>
      </c>
      <c r="E3564" s="176" t="s">
        <v>5</v>
      </c>
      <c r="F3564" s="176" t="s">
        <v>2377</v>
      </c>
    </row>
    <row r="3565" spans="1:6" x14ac:dyDescent="0.25">
      <c r="A3565" s="176" t="s">
        <v>22288</v>
      </c>
      <c r="B3565" s="176" t="s">
        <v>22618</v>
      </c>
      <c r="D3565" s="176" t="s">
        <v>3359</v>
      </c>
      <c r="E3565" s="176" t="s">
        <v>5</v>
      </c>
      <c r="F3565" s="176" t="s">
        <v>2378</v>
      </c>
    </row>
    <row r="3566" spans="1:6" x14ac:dyDescent="0.25">
      <c r="A3566" s="176" t="s">
        <v>22288</v>
      </c>
      <c r="B3566" s="176" t="s">
        <v>22619</v>
      </c>
      <c r="D3566" s="176" t="s">
        <v>3359</v>
      </c>
      <c r="E3566" s="176" t="s">
        <v>5</v>
      </c>
      <c r="F3566" s="176" t="s">
        <v>2379</v>
      </c>
    </row>
    <row r="3567" spans="1:6" x14ac:dyDescent="0.25">
      <c r="A3567" s="176" t="s">
        <v>22288</v>
      </c>
      <c r="B3567" s="176" t="s">
        <v>22620</v>
      </c>
      <c r="D3567" s="176" t="s">
        <v>3359</v>
      </c>
      <c r="E3567" s="176" t="s">
        <v>5</v>
      </c>
      <c r="F3567" s="176" t="s">
        <v>2380</v>
      </c>
    </row>
    <row r="3568" spans="1:6" x14ac:dyDescent="0.25">
      <c r="A3568" s="176" t="s">
        <v>22288</v>
      </c>
      <c r="B3568" s="176" t="s">
        <v>22621</v>
      </c>
      <c r="D3568" s="176" t="s">
        <v>3359</v>
      </c>
      <c r="E3568" s="176" t="s">
        <v>5</v>
      </c>
      <c r="F3568" s="176" t="s">
        <v>2381</v>
      </c>
    </row>
    <row r="3569" spans="1:6" x14ac:dyDescent="0.25">
      <c r="A3569" s="176" t="s">
        <v>22288</v>
      </c>
      <c r="B3569" s="176" t="s">
        <v>22622</v>
      </c>
      <c r="D3569" s="176" t="s">
        <v>3359</v>
      </c>
      <c r="E3569" s="176" t="s">
        <v>5</v>
      </c>
      <c r="F3569" s="176" t="s">
        <v>2382</v>
      </c>
    </row>
    <row r="3570" spans="1:6" x14ac:dyDescent="0.25">
      <c r="A3570" s="176" t="s">
        <v>22288</v>
      </c>
      <c r="B3570" s="176" t="s">
        <v>22623</v>
      </c>
      <c r="D3570" s="176" t="s">
        <v>3359</v>
      </c>
      <c r="E3570" s="176" t="s">
        <v>5</v>
      </c>
      <c r="F3570" s="176" t="s">
        <v>2383</v>
      </c>
    </row>
    <row r="3571" spans="1:6" x14ac:dyDescent="0.25">
      <c r="A3571" s="176" t="s">
        <v>22288</v>
      </c>
      <c r="B3571" s="176" t="s">
        <v>22624</v>
      </c>
      <c r="D3571" s="176" t="s">
        <v>3359</v>
      </c>
      <c r="E3571" s="176" t="s">
        <v>5</v>
      </c>
      <c r="F3571" s="176" t="s">
        <v>2384</v>
      </c>
    </row>
    <row r="3572" spans="1:6" x14ac:dyDescent="0.25">
      <c r="A3572" s="176" t="s">
        <v>22288</v>
      </c>
      <c r="B3572" s="176" t="s">
        <v>22625</v>
      </c>
      <c r="D3572" s="176" t="s">
        <v>3359</v>
      </c>
      <c r="E3572" s="176" t="s">
        <v>5</v>
      </c>
      <c r="F3572" s="176" t="s">
        <v>2385</v>
      </c>
    </row>
    <row r="3573" spans="1:6" x14ac:dyDescent="0.25">
      <c r="A3573" s="176" t="s">
        <v>22288</v>
      </c>
      <c r="B3573" s="176" t="s">
        <v>22626</v>
      </c>
      <c r="D3573" s="176" t="s">
        <v>3359</v>
      </c>
      <c r="E3573" s="176" t="s">
        <v>5</v>
      </c>
      <c r="F3573" s="176" t="s">
        <v>2386</v>
      </c>
    </row>
    <row r="3574" spans="1:6" x14ac:dyDescent="0.25">
      <c r="A3574" s="176" t="s">
        <v>22288</v>
      </c>
      <c r="B3574" s="176" t="s">
        <v>22627</v>
      </c>
      <c r="D3574" s="176" t="s">
        <v>3359</v>
      </c>
      <c r="E3574" s="176" t="s">
        <v>5</v>
      </c>
      <c r="F3574" s="176" t="s">
        <v>2387</v>
      </c>
    </row>
    <row r="3575" spans="1:6" x14ac:dyDescent="0.25">
      <c r="A3575" s="176" t="s">
        <v>22288</v>
      </c>
      <c r="B3575" s="176" t="s">
        <v>22628</v>
      </c>
      <c r="D3575" s="176" t="s">
        <v>3359</v>
      </c>
      <c r="E3575" s="176" t="s">
        <v>5</v>
      </c>
      <c r="F3575" s="176" t="s">
        <v>2388</v>
      </c>
    </row>
    <row r="3576" spans="1:6" x14ac:dyDescent="0.25">
      <c r="A3576" s="176" t="s">
        <v>22288</v>
      </c>
      <c r="B3576" s="176" t="s">
        <v>22629</v>
      </c>
      <c r="D3576" s="176" t="s">
        <v>3359</v>
      </c>
      <c r="E3576" s="176" t="s">
        <v>5</v>
      </c>
      <c r="F3576" s="176" t="s">
        <v>2389</v>
      </c>
    </row>
    <row r="3577" spans="1:6" x14ac:dyDescent="0.25">
      <c r="A3577" s="176" t="s">
        <v>22288</v>
      </c>
      <c r="B3577" s="176" t="s">
        <v>22630</v>
      </c>
      <c r="D3577" s="176" t="s">
        <v>3359</v>
      </c>
      <c r="E3577" s="176" t="s">
        <v>5</v>
      </c>
      <c r="F3577" s="176" t="s">
        <v>2390</v>
      </c>
    </row>
    <row r="3578" spans="1:6" x14ac:dyDescent="0.25">
      <c r="A3578" s="176" t="s">
        <v>22288</v>
      </c>
      <c r="B3578" s="176" t="s">
        <v>22631</v>
      </c>
      <c r="D3578" s="176" t="s">
        <v>3359</v>
      </c>
      <c r="E3578" s="176" t="s">
        <v>5</v>
      </c>
      <c r="F3578" s="176" t="s">
        <v>2391</v>
      </c>
    </row>
    <row r="3579" spans="1:6" x14ac:dyDescent="0.25">
      <c r="A3579" s="176" t="s">
        <v>22288</v>
      </c>
      <c r="B3579" s="176" t="s">
        <v>22632</v>
      </c>
      <c r="D3579" s="176" t="s">
        <v>3359</v>
      </c>
      <c r="E3579" s="176" t="s">
        <v>5</v>
      </c>
      <c r="F3579" s="176" t="s">
        <v>2392</v>
      </c>
    </row>
    <row r="3580" spans="1:6" x14ac:dyDescent="0.25">
      <c r="A3580" s="176" t="s">
        <v>22288</v>
      </c>
      <c r="B3580" s="176" t="s">
        <v>22633</v>
      </c>
      <c r="D3580" s="176" t="s">
        <v>3359</v>
      </c>
      <c r="E3580" s="176" t="s">
        <v>5</v>
      </c>
      <c r="F3580" s="176" t="s">
        <v>2393</v>
      </c>
    </row>
    <row r="3581" spans="1:6" x14ac:dyDescent="0.25">
      <c r="A3581" s="176" t="s">
        <v>22288</v>
      </c>
      <c r="B3581" s="176" t="s">
        <v>22634</v>
      </c>
      <c r="D3581" s="176" t="s">
        <v>3359</v>
      </c>
      <c r="E3581" s="176" t="s">
        <v>5</v>
      </c>
      <c r="F3581" s="176" t="s">
        <v>2394</v>
      </c>
    </row>
    <row r="3582" spans="1:6" x14ac:dyDescent="0.25">
      <c r="A3582" s="176" t="s">
        <v>22288</v>
      </c>
      <c r="B3582" s="176" t="s">
        <v>22635</v>
      </c>
      <c r="D3582" s="176" t="s">
        <v>3359</v>
      </c>
      <c r="E3582" s="176" t="s">
        <v>5</v>
      </c>
      <c r="F3582" s="176" t="s">
        <v>2395</v>
      </c>
    </row>
    <row r="3583" spans="1:6" x14ac:dyDescent="0.25">
      <c r="A3583" s="176" t="s">
        <v>22288</v>
      </c>
      <c r="B3583" s="176" t="s">
        <v>22636</v>
      </c>
      <c r="D3583" s="176" t="s">
        <v>3359</v>
      </c>
      <c r="E3583" s="176" t="s">
        <v>5</v>
      </c>
      <c r="F3583" s="176" t="s">
        <v>2396</v>
      </c>
    </row>
    <row r="3584" spans="1:6" x14ac:dyDescent="0.25">
      <c r="A3584" s="176" t="s">
        <v>22288</v>
      </c>
      <c r="B3584" s="176" t="s">
        <v>22637</v>
      </c>
      <c r="D3584" s="176" t="s">
        <v>3359</v>
      </c>
      <c r="E3584" s="176" t="s">
        <v>5</v>
      </c>
      <c r="F3584" s="176" t="s">
        <v>2397</v>
      </c>
    </row>
    <row r="3585" spans="1:6" x14ac:dyDescent="0.25">
      <c r="A3585" s="176" t="s">
        <v>22288</v>
      </c>
      <c r="B3585" s="176" t="s">
        <v>22638</v>
      </c>
      <c r="D3585" s="176" t="s">
        <v>3359</v>
      </c>
      <c r="E3585" s="176" t="s">
        <v>5</v>
      </c>
      <c r="F3585" s="176" t="s">
        <v>2398</v>
      </c>
    </row>
    <row r="3586" spans="1:6" x14ac:dyDescent="0.25">
      <c r="A3586" s="176" t="s">
        <v>22288</v>
      </c>
      <c r="B3586" s="176" t="s">
        <v>22639</v>
      </c>
      <c r="D3586" s="176" t="s">
        <v>3359</v>
      </c>
      <c r="E3586" s="176" t="s">
        <v>5</v>
      </c>
      <c r="F3586" s="176" t="s">
        <v>2399</v>
      </c>
    </row>
    <row r="3587" spans="1:6" x14ac:dyDescent="0.25">
      <c r="A3587" s="176" t="s">
        <v>22288</v>
      </c>
      <c r="B3587" s="176" t="s">
        <v>22640</v>
      </c>
      <c r="D3587" s="176" t="s">
        <v>3359</v>
      </c>
      <c r="E3587" s="176" t="s">
        <v>5</v>
      </c>
      <c r="F3587" s="176" t="s">
        <v>2400</v>
      </c>
    </row>
    <row r="3588" spans="1:6" x14ac:dyDescent="0.25">
      <c r="A3588" s="176" t="s">
        <v>22288</v>
      </c>
      <c r="B3588" s="176" t="s">
        <v>22641</v>
      </c>
      <c r="D3588" s="176" t="s">
        <v>3359</v>
      </c>
      <c r="E3588" s="176" t="s">
        <v>5</v>
      </c>
      <c r="F3588" s="176" t="s">
        <v>2401</v>
      </c>
    </row>
    <row r="3589" spans="1:6" x14ac:dyDescent="0.25">
      <c r="A3589" s="176" t="s">
        <v>22288</v>
      </c>
      <c r="B3589" s="176" t="s">
        <v>22642</v>
      </c>
      <c r="D3589" s="176" t="s">
        <v>3359</v>
      </c>
      <c r="E3589" s="176" t="s">
        <v>5</v>
      </c>
      <c r="F3589" s="176" t="s">
        <v>2402</v>
      </c>
    </row>
    <row r="3590" spans="1:6" x14ac:dyDescent="0.25">
      <c r="A3590" s="176" t="s">
        <v>22288</v>
      </c>
      <c r="B3590" s="176" t="s">
        <v>22643</v>
      </c>
      <c r="D3590" s="176" t="s">
        <v>3359</v>
      </c>
      <c r="E3590" s="176" t="s">
        <v>5</v>
      </c>
      <c r="F3590" s="176" t="s">
        <v>2403</v>
      </c>
    </row>
    <row r="3591" spans="1:6" x14ac:dyDescent="0.25">
      <c r="A3591" s="176" t="s">
        <v>22288</v>
      </c>
      <c r="B3591" s="176" t="s">
        <v>22644</v>
      </c>
      <c r="D3591" s="176" t="s">
        <v>3359</v>
      </c>
      <c r="E3591" s="176" t="s">
        <v>5</v>
      </c>
      <c r="F3591" s="176" t="s">
        <v>2404</v>
      </c>
    </row>
    <row r="3592" spans="1:6" x14ac:dyDescent="0.25">
      <c r="A3592" s="176" t="s">
        <v>22288</v>
      </c>
      <c r="B3592" s="176" t="s">
        <v>22645</v>
      </c>
      <c r="D3592" s="176" t="s">
        <v>3359</v>
      </c>
      <c r="E3592" s="176" t="s">
        <v>5</v>
      </c>
      <c r="F3592" s="176" t="s">
        <v>2405</v>
      </c>
    </row>
    <row r="3593" spans="1:6" x14ac:dyDescent="0.25">
      <c r="A3593" s="176" t="s">
        <v>22288</v>
      </c>
      <c r="B3593" s="176" t="s">
        <v>22646</v>
      </c>
      <c r="D3593" s="176" t="s">
        <v>3359</v>
      </c>
      <c r="E3593" s="176" t="s">
        <v>5</v>
      </c>
      <c r="F3593" s="176" t="s">
        <v>2268</v>
      </c>
    </row>
    <row r="3594" spans="1:6" x14ac:dyDescent="0.25">
      <c r="A3594" s="176" t="s">
        <v>22288</v>
      </c>
      <c r="B3594" s="176" t="s">
        <v>22647</v>
      </c>
      <c r="D3594" s="176" t="s">
        <v>3359</v>
      </c>
      <c r="E3594" s="176" t="s">
        <v>5</v>
      </c>
      <c r="F3594" s="176" t="s">
        <v>2284</v>
      </c>
    </row>
    <row r="3595" spans="1:6" x14ac:dyDescent="0.25">
      <c r="A3595" s="176" t="s">
        <v>22288</v>
      </c>
      <c r="B3595" s="176" t="s">
        <v>22648</v>
      </c>
      <c r="D3595" s="176" t="s">
        <v>3359</v>
      </c>
      <c r="E3595" s="176" t="s">
        <v>5</v>
      </c>
      <c r="F3595" s="176" t="s">
        <v>2346</v>
      </c>
    </row>
    <row r="3596" spans="1:6" x14ac:dyDescent="0.25">
      <c r="A3596" s="176" t="s">
        <v>22288</v>
      </c>
      <c r="B3596" s="176" t="s">
        <v>22649</v>
      </c>
      <c r="D3596" s="176" t="s">
        <v>3359</v>
      </c>
      <c r="E3596" s="176" t="s">
        <v>5</v>
      </c>
      <c r="F3596" s="176" t="s">
        <v>2406</v>
      </c>
    </row>
    <row r="3597" spans="1:6" x14ac:dyDescent="0.25">
      <c r="A3597" s="176" t="s">
        <v>22288</v>
      </c>
      <c r="B3597" s="176" t="s">
        <v>22650</v>
      </c>
      <c r="D3597" s="176" t="s">
        <v>3579</v>
      </c>
      <c r="E3597" s="176" t="s">
        <v>6</v>
      </c>
      <c r="F3597" s="176" t="s">
        <v>2407</v>
      </c>
    </row>
    <row r="3598" spans="1:6" x14ac:dyDescent="0.25">
      <c r="A3598" s="176" t="s">
        <v>22288</v>
      </c>
      <c r="B3598" s="176" t="s">
        <v>22651</v>
      </c>
      <c r="D3598" s="176" t="s">
        <v>3579</v>
      </c>
      <c r="E3598" s="176" t="s">
        <v>6</v>
      </c>
      <c r="F3598" s="176" t="s">
        <v>2408</v>
      </c>
    </row>
    <row r="3599" spans="1:6" x14ac:dyDescent="0.2">
      <c r="A3599" s="176" t="s">
        <v>22288</v>
      </c>
      <c r="B3599" s="176" t="s">
        <v>22652</v>
      </c>
      <c r="D3599" s="176" t="s">
        <v>3820</v>
      </c>
      <c r="E3599" s="175" t="s">
        <v>7</v>
      </c>
      <c r="F3599" s="176" t="s">
        <v>2409</v>
      </c>
    </row>
    <row r="3600" spans="1:6" x14ac:dyDescent="0.2">
      <c r="A3600" s="176" t="s">
        <v>22288</v>
      </c>
      <c r="B3600" s="176" t="s">
        <v>22653</v>
      </c>
      <c r="D3600" s="176" t="s">
        <v>3820</v>
      </c>
      <c r="E3600" s="175" t="s">
        <v>7</v>
      </c>
      <c r="F3600" s="176" t="s">
        <v>2410</v>
      </c>
    </row>
    <row r="3601" spans="1:6" x14ac:dyDescent="0.25">
      <c r="A3601" s="176" t="s">
        <v>22288</v>
      </c>
      <c r="B3601" s="176" t="s">
        <v>22654</v>
      </c>
      <c r="D3601" s="176" t="s">
        <v>4211</v>
      </c>
      <c r="E3601" s="176" t="s">
        <v>10</v>
      </c>
      <c r="F3601" s="176" t="s">
        <v>2411</v>
      </c>
    </row>
    <row r="3602" spans="1:6" x14ac:dyDescent="0.25">
      <c r="A3602" s="176" t="s">
        <v>22288</v>
      </c>
      <c r="B3602" s="176" t="s">
        <v>22655</v>
      </c>
      <c r="D3602" s="176" t="s">
        <v>4211</v>
      </c>
      <c r="E3602" s="176" t="s">
        <v>10</v>
      </c>
      <c r="F3602" s="176" t="s">
        <v>2412</v>
      </c>
    </row>
    <row r="3603" spans="1:6" x14ac:dyDescent="0.25">
      <c r="A3603" s="176" t="s">
        <v>22288</v>
      </c>
      <c r="B3603" s="176" t="s">
        <v>22656</v>
      </c>
      <c r="D3603" s="176" t="s">
        <v>5889</v>
      </c>
      <c r="E3603" s="176" t="s">
        <v>17</v>
      </c>
      <c r="F3603" s="176" t="s">
        <v>2413</v>
      </c>
    </row>
    <row r="3604" spans="1:6" x14ac:dyDescent="0.25">
      <c r="A3604" s="176" t="s">
        <v>22288</v>
      </c>
      <c r="B3604" s="176" t="s">
        <v>22657</v>
      </c>
      <c r="D3604" s="176" t="s">
        <v>5015</v>
      </c>
      <c r="E3604" s="176" t="s">
        <v>14</v>
      </c>
      <c r="F3604" s="176" t="s">
        <v>2414</v>
      </c>
    </row>
    <row r="3605" spans="1:6" x14ac:dyDescent="0.25">
      <c r="A3605" s="176" t="s">
        <v>22288</v>
      </c>
      <c r="B3605" s="176" t="s">
        <v>22658</v>
      </c>
      <c r="D3605" s="176" t="s">
        <v>5015</v>
      </c>
      <c r="E3605" s="176" t="s">
        <v>14</v>
      </c>
      <c r="F3605" s="176" t="s">
        <v>2415</v>
      </c>
    </row>
    <row r="3606" spans="1:6" x14ac:dyDescent="0.25">
      <c r="A3606" s="176" t="s">
        <v>22288</v>
      </c>
      <c r="B3606" s="176" t="s">
        <v>22659</v>
      </c>
      <c r="D3606" s="176" t="s">
        <v>5015</v>
      </c>
      <c r="E3606" s="176" t="s">
        <v>14</v>
      </c>
      <c r="F3606" s="176" t="s">
        <v>2416</v>
      </c>
    </row>
    <row r="3607" spans="1:6" x14ac:dyDescent="0.25">
      <c r="A3607" s="176" t="s">
        <v>22288</v>
      </c>
      <c r="B3607" s="176" t="s">
        <v>22660</v>
      </c>
      <c r="D3607" s="176" t="s">
        <v>5015</v>
      </c>
      <c r="E3607" s="176" t="s">
        <v>14</v>
      </c>
      <c r="F3607" s="176" t="s">
        <v>2417</v>
      </c>
    </row>
    <row r="3608" spans="1:6" x14ac:dyDescent="0.25">
      <c r="A3608" s="176" t="s">
        <v>22288</v>
      </c>
      <c r="B3608" s="176" t="s">
        <v>22661</v>
      </c>
      <c r="D3608" s="176" t="s">
        <v>5557</v>
      </c>
      <c r="E3608" s="176" t="s">
        <v>16</v>
      </c>
      <c r="F3608" s="176" t="s">
        <v>2418</v>
      </c>
    </row>
    <row r="3609" spans="1:6" x14ac:dyDescent="0.25">
      <c r="A3609" s="176" t="s">
        <v>22288</v>
      </c>
      <c r="B3609" s="176" t="s">
        <v>22662</v>
      </c>
      <c r="D3609" s="176" t="s">
        <v>6271</v>
      </c>
      <c r="E3609" s="176" t="s">
        <v>18</v>
      </c>
      <c r="F3609" s="176" t="s">
        <v>2419</v>
      </c>
    </row>
    <row r="3610" spans="1:6" x14ac:dyDescent="0.25">
      <c r="A3610" s="176" t="s">
        <v>22288</v>
      </c>
      <c r="B3610" s="176" t="s">
        <v>22663</v>
      </c>
      <c r="D3610" s="176" t="s">
        <v>6271</v>
      </c>
      <c r="E3610" s="176" t="s">
        <v>18</v>
      </c>
      <c r="F3610" s="176" t="s">
        <v>2420</v>
      </c>
    </row>
    <row r="3611" spans="1:6" x14ac:dyDescent="0.25">
      <c r="A3611" s="176" t="s">
        <v>22288</v>
      </c>
      <c r="B3611" s="176" t="s">
        <v>22664</v>
      </c>
      <c r="D3611" s="176" t="s">
        <v>6271</v>
      </c>
      <c r="E3611" s="176" t="s">
        <v>18</v>
      </c>
      <c r="F3611" s="176" t="s">
        <v>2421</v>
      </c>
    </row>
    <row r="3612" spans="1:6" x14ac:dyDescent="0.25">
      <c r="A3612" s="176" t="s">
        <v>22288</v>
      </c>
      <c r="B3612" s="176" t="s">
        <v>22665</v>
      </c>
      <c r="D3612" s="176" t="s">
        <v>6271</v>
      </c>
      <c r="E3612" s="176" t="s">
        <v>18</v>
      </c>
      <c r="F3612" s="176" t="s">
        <v>2422</v>
      </c>
    </row>
    <row r="3613" spans="1:6" x14ac:dyDescent="0.25">
      <c r="A3613" s="176" t="s">
        <v>22288</v>
      </c>
      <c r="B3613" s="176" t="s">
        <v>22666</v>
      </c>
      <c r="D3613" s="176" t="s">
        <v>7107</v>
      </c>
      <c r="E3613" s="176" t="s">
        <v>20</v>
      </c>
      <c r="F3613" s="176" t="s">
        <v>2423</v>
      </c>
    </row>
    <row r="3614" spans="1:6" x14ac:dyDescent="0.25">
      <c r="A3614" s="176" t="s">
        <v>22288</v>
      </c>
      <c r="B3614" s="176" t="s">
        <v>22667</v>
      </c>
      <c r="D3614" s="176" t="s">
        <v>7107</v>
      </c>
      <c r="E3614" s="176" t="s">
        <v>20</v>
      </c>
      <c r="F3614" s="176" t="s">
        <v>2424</v>
      </c>
    </row>
    <row r="3615" spans="1:6" x14ac:dyDescent="0.25">
      <c r="A3615" s="176" t="s">
        <v>22288</v>
      </c>
      <c r="B3615" s="176" t="s">
        <v>22668</v>
      </c>
      <c r="D3615" s="176" t="s">
        <v>7107</v>
      </c>
      <c r="E3615" s="176" t="s">
        <v>20</v>
      </c>
      <c r="F3615" s="176" t="s">
        <v>2425</v>
      </c>
    </row>
    <row r="3616" spans="1:6" x14ac:dyDescent="0.25">
      <c r="A3616" s="176" t="s">
        <v>22288</v>
      </c>
      <c r="B3616" s="176" t="s">
        <v>22669</v>
      </c>
      <c r="D3616" s="176" t="s">
        <v>7107</v>
      </c>
      <c r="E3616" s="176" t="s">
        <v>20</v>
      </c>
      <c r="F3616" s="176" t="s">
        <v>2426</v>
      </c>
    </row>
    <row r="3617" spans="1:6" x14ac:dyDescent="0.2">
      <c r="A3617" s="176" t="s">
        <v>22288</v>
      </c>
      <c r="B3617" s="176" t="s">
        <v>22670</v>
      </c>
      <c r="D3617" s="176" t="s">
        <v>8470</v>
      </c>
      <c r="E3617" s="175" t="s">
        <v>23</v>
      </c>
      <c r="F3617" s="176" t="s">
        <v>2427</v>
      </c>
    </row>
    <row r="3618" spans="1:6" x14ac:dyDescent="0.2">
      <c r="A3618" s="176" t="s">
        <v>22288</v>
      </c>
      <c r="B3618" s="176" t="s">
        <v>22671</v>
      </c>
      <c r="D3618" s="176" t="s">
        <v>8470</v>
      </c>
      <c r="E3618" s="175" t="s">
        <v>23</v>
      </c>
      <c r="F3618" s="176" t="s">
        <v>2428</v>
      </c>
    </row>
    <row r="3619" spans="1:6" x14ac:dyDescent="0.2">
      <c r="A3619" s="176" t="s">
        <v>22288</v>
      </c>
      <c r="B3619" s="176" t="s">
        <v>22672</v>
      </c>
      <c r="D3619" s="176" t="s">
        <v>8470</v>
      </c>
      <c r="E3619" s="175" t="s">
        <v>23</v>
      </c>
      <c r="F3619" s="176" t="s">
        <v>2429</v>
      </c>
    </row>
    <row r="3620" spans="1:6" x14ac:dyDescent="0.25">
      <c r="A3620" s="176" t="s">
        <v>22288</v>
      </c>
      <c r="B3620" s="176" t="s">
        <v>22673</v>
      </c>
      <c r="D3620" s="176" t="s">
        <v>7327</v>
      </c>
      <c r="E3620" s="176" t="s">
        <v>21</v>
      </c>
      <c r="F3620" s="176" t="s">
        <v>2430</v>
      </c>
    </row>
    <row r="3621" spans="1:6" x14ac:dyDescent="0.25">
      <c r="A3621" s="176" t="s">
        <v>22288</v>
      </c>
      <c r="B3621" s="176" t="s">
        <v>22674</v>
      </c>
      <c r="D3621" s="176" t="s">
        <v>7327</v>
      </c>
      <c r="E3621" s="176" t="s">
        <v>21</v>
      </c>
      <c r="F3621" s="176" t="s">
        <v>2431</v>
      </c>
    </row>
    <row r="3622" spans="1:6" x14ac:dyDescent="0.25">
      <c r="A3622" s="176" t="s">
        <v>22288</v>
      </c>
      <c r="B3622" s="176" t="s">
        <v>22675</v>
      </c>
      <c r="D3622" s="176" t="s">
        <v>7327</v>
      </c>
      <c r="E3622" s="176" t="s">
        <v>21</v>
      </c>
      <c r="F3622" s="176" t="s">
        <v>2432</v>
      </c>
    </row>
    <row r="3623" spans="1:6" x14ac:dyDescent="0.25">
      <c r="A3623" s="176" t="s">
        <v>22288</v>
      </c>
      <c r="B3623" s="176" t="s">
        <v>22676</v>
      </c>
      <c r="D3623" s="176" t="s">
        <v>7327</v>
      </c>
      <c r="E3623" s="176" t="s">
        <v>21</v>
      </c>
      <c r="F3623" s="176" t="s">
        <v>2433</v>
      </c>
    </row>
    <row r="3624" spans="1:6" x14ac:dyDescent="0.25">
      <c r="A3624" s="176" t="s">
        <v>22288</v>
      </c>
      <c r="B3624" s="176" t="s">
        <v>22677</v>
      </c>
      <c r="D3624" s="176" t="s">
        <v>9156</v>
      </c>
      <c r="E3624" s="176" t="s">
        <v>24</v>
      </c>
      <c r="F3624" s="176" t="s">
        <v>2434</v>
      </c>
    </row>
    <row r="3625" spans="1:6" x14ac:dyDescent="0.25">
      <c r="A3625" s="176" t="s">
        <v>22288</v>
      </c>
      <c r="B3625" s="176" t="s">
        <v>22678</v>
      </c>
      <c r="D3625" s="176" t="s">
        <v>9156</v>
      </c>
      <c r="E3625" s="176" t="s">
        <v>24</v>
      </c>
      <c r="F3625" s="176" t="s">
        <v>2418</v>
      </c>
    </row>
    <row r="3626" spans="1:6" x14ac:dyDescent="0.25">
      <c r="A3626" s="176" t="s">
        <v>22288</v>
      </c>
      <c r="B3626" s="176" t="s">
        <v>22679</v>
      </c>
      <c r="D3626" s="176" t="s">
        <v>9156</v>
      </c>
      <c r="E3626" s="176" t="s">
        <v>24</v>
      </c>
      <c r="F3626" s="176" t="s">
        <v>2435</v>
      </c>
    </row>
    <row r="3627" spans="1:6" x14ac:dyDescent="0.25">
      <c r="A3627" s="176" t="s">
        <v>22288</v>
      </c>
      <c r="B3627" s="176" t="s">
        <v>22680</v>
      </c>
      <c r="D3627" s="176" t="s">
        <v>9156</v>
      </c>
      <c r="E3627" s="176" t="s">
        <v>24</v>
      </c>
      <c r="F3627" s="176" t="s">
        <v>2436</v>
      </c>
    </row>
    <row r="3628" spans="1:6" x14ac:dyDescent="0.25">
      <c r="A3628" s="176" t="s">
        <v>22288</v>
      </c>
      <c r="B3628" s="176" t="s">
        <v>22681</v>
      </c>
      <c r="D3628" s="176" t="s">
        <v>9156</v>
      </c>
      <c r="E3628" s="176" t="s">
        <v>24</v>
      </c>
      <c r="F3628" s="176" t="s">
        <v>2437</v>
      </c>
    </row>
    <row r="3629" spans="1:6" x14ac:dyDescent="0.25">
      <c r="A3629" s="176" t="s">
        <v>22288</v>
      </c>
      <c r="B3629" s="176" t="s">
        <v>22682</v>
      </c>
      <c r="D3629" s="176" t="s">
        <v>9156</v>
      </c>
      <c r="E3629" s="176" t="s">
        <v>24</v>
      </c>
      <c r="F3629" s="176" t="s">
        <v>2438</v>
      </c>
    </row>
    <row r="3630" spans="1:6" x14ac:dyDescent="0.25">
      <c r="A3630" s="176" t="s">
        <v>22288</v>
      </c>
      <c r="B3630" s="176" t="s">
        <v>22683</v>
      </c>
      <c r="D3630" s="176" t="s">
        <v>9156</v>
      </c>
      <c r="E3630" s="176" t="s">
        <v>24</v>
      </c>
      <c r="F3630" s="176" t="s">
        <v>2439</v>
      </c>
    </row>
    <row r="3631" spans="1:6" x14ac:dyDescent="0.25">
      <c r="A3631" s="176" t="s">
        <v>22288</v>
      </c>
      <c r="B3631" s="176" t="s">
        <v>22684</v>
      </c>
      <c r="D3631" s="176" t="s">
        <v>9156</v>
      </c>
      <c r="E3631" s="176" t="s">
        <v>24</v>
      </c>
      <c r="F3631" s="176" t="s">
        <v>2440</v>
      </c>
    </row>
    <row r="3632" spans="1:6" x14ac:dyDescent="0.25">
      <c r="A3632" s="176" t="s">
        <v>22288</v>
      </c>
      <c r="B3632" s="176" t="s">
        <v>22685</v>
      </c>
      <c r="D3632" s="176" t="s">
        <v>9156</v>
      </c>
      <c r="E3632" s="176" t="s">
        <v>24</v>
      </c>
      <c r="F3632" s="176" t="s">
        <v>2441</v>
      </c>
    </row>
    <row r="3633" spans="1:6" x14ac:dyDescent="0.25">
      <c r="A3633" s="176" t="s">
        <v>22288</v>
      </c>
      <c r="B3633" s="176" t="s">
        <v>22686</v>
      </c>
      <c r="D3633" s="176" t="s">
        <v>9156</v>
      </c>
      <c r="E3633" s="176" t="s">
        <v>24</v>
      </c>
      <c r="F3633" s="176" t="s">
        <v>2442</v>
      </c>
    </row>
    <row r="3634" spans="1:6" x14ac:dyDescent="0.25">
      <c r="A3634" s="176" t="s">
        <v>22288</v>
      </c>
      <c r="B3634" s="176" t="s">
        <v>22687</v>
      </c>
      <c r="D3634" s="176" t="s">
        <v>9156</v>
      </c>
      <c r="E3634" s="176" t="s">
        <v>24</v>
      </c>
      <c r="F3634" s="176" t="s">
        <v>2443</v>
      </c>
    </row>
    <row r="3635" spans="1:6" x14ac:dyDescent="0.25">
      <c r="A3635" s="176" t="s">
        <v>22288</v>
      </c>
      <c r="B3635" s="176" t="s">
        <v>22688</v>
      </c>
      <c r="D3635" s="176" t="s">
        <v>9156</v>
      </c>
      <c r="E3635" s="176" t="s">
        <v>24</v>
      </c>
      <c r="F3635" s="176" t="s">
        <v>2444</v>
      </c>
    </row>
    <row r="3636" spans="1:6" x14ac:dyDescent="0.25">
      <c r="A3636" s="176" t="s">
        <v>22288</v>
      </c>
      <c r="B3636" s="176" t="s">
        <v>22689</v>
      </c>
      <c r="D3636" s="176" t="s">
        <v>9478</v>
      </c>
      <c r="E3636" s="176" t="s">
        <v>25</v>
      </c>
      <c r="F3636" s="176" t="s">
        <v>2445</v>
      </c>
    </row>
    <row r="3637" spans="1:6" x14ac:dyDescent="0.25">
      <c r="A3637" s="176" t="s">
        <v>22288</v>
      </c>
      <c r="B3637" s="176" t="s">
        <v>22690</v>
      </c>
      <c r="D3637" s="176" t="s">
        <v>9478</v>
      </c>
      <c r="E3637" s="176" t="s">
        <v>25</v>
      </c>
      <c r="F3637" s="176" t="s">
        <v>2446</v>
      </c>
    </row>
    <row r="3638" spans="1:6" x14ac:dyDescent="0.25">
      <c r="A3638" s="176" t="s">
        <v>22288</v>
      </c>
      <c r="B3638" s="176" t="s">
        <v>22691</v>
      </c>
      <c r="D3638" s="176" t="s">
        <v>9478</v>
      </c>
      <c r="E3638" s="176" t="s">
        <v>25</v>
      </c>
      <c r="F3638" s="176" t="s">
        <v>2447</v>
      </c>
    </row>
    <row r="3639" spans="1:6" x14ac:dyDescent="0.25">
      <c r="A3639" s="176" t="s">
        <v>22288</v>
      </c>
      <c r="B3639" s="176" t="s">
        <v>22692</v>
      </c>
      <c r="D3639" s="176" t="s">
        <v>9478</v>
      </c>
      <c r="E3639" s="176" t="s">
        <v>25</v>
      </c>
      <c r="F3639" s="176" t="s">
        <v>2448</v>
      </c>
    </row>
    <row r="3640" spans="1:6" x14ac:dyDescent="0.25">
      <c r="A3640" s="176" t="s">
        <v>22288</v>
      </c>
      <c r="B3640" s="176" t="s">
        <v>22693</v>
      </c>
      <c r="D3640" s="176" t="s">
        <v>9478</v>
      </c>
      <c r="E3640" s="176" t="s">
        <v>25</v>
      </c>
      <c r="F3640" s="176" t="s">
        <v>2449</v>
      </c>
    </row>
    <row r="3641" spans="1:6" x14ac:dyDescent="0.25">
      <c r="A3641" s="176" t="s">
        <v>22288</v>
      </c>
      <c r="B3641" s="176" t="s">
        <v>22694</v>
      </c>
      <c r="D3641" s="176" t="s">
        <v>9478</v>
      </c>
      <c r="E3641" s="176" t="s">
        <v>25</v>
      </c>
      <c r="F3641" s="176" t="s">
        <v>2450</v>
      </c>
    </row>
    <row r="3642" spans="1:6" x14ac:dyDescent="0.25">
      <c r="A3642" s="176" t="s">
        <v>22288</v>
      </c>
      <c r="B3642" s="176" t="s">
        <v>22695</v>
      </c>
      <c r="D3642" s="176" t="s">
        <v>10116</v>
      </c>
      <c r="E3642" s="176" t="s">
        <v>27</v>
      </c>
      <c r="F3642" s="176" t="s">
        <v>2451</v>
      </c>
    </row>
    <row r="3643" spans="1:6" x14ac:dyDescent="0.25">
      <c r="A3643" s="176" t="s">
        <v>22288</v>
      </c>
      <c r="B3643" s="176" t="s">
        <v>22696</v>
      </c>
      <c r="D3643" s="176" t="s">
        <v>9800</v>
      </c>
      <c r="E3643" s="176" t="s">
        <v>26</v>
      </c>
      <c r="F3643" s="176" t="s">
        <v>2452</v>
      </c>
    </row>
    <row r="3644" spans="1:6" x14ac:dyDescent="0.25">
      <c r="A3644" s="176" t="s">
        <v>22288</v>
      </c>
      <c r="B3644" s="176" t="s">
        <v>22697</v>
      </c>
      <c r="D3644" s="176" t="s">
        <v>10534</v>
      </c>
      <c r="E3644" s="176" t="s">
        <v>28</v>
      </c>
      <c r="F3644" s="176" t="s">
        <v>2453</v>
      </c>
    </row>
    <row r="3645" spans="1:6" x14ac:dyDescent="0.25">
      <c r="A3645" s="176" t="s">
        <v>22288</v>
      </c>
      <c r="B3645" s="176" t="s">
        <v>22698</v>
      </c>
      <c r="D3645" s="176" t="s">
        <v>10534</v>
      </c>
      <c r="E3645" s="176" t="s">
        <v>28</v>
      </c>
      <c r="F3645" s="176" t="s">
        <v>2454</v>
      </c>
    </row>
    <row r="3646" spans="1:6" x14ac:dyDescent="0.25">
      <c r="A3646" s="176" t="s">
        <v>22288</v>
      </c>
      <c r="B3646" s="176" t="s">
        <v>22699</v>
      </c>
      <c r="D3646" s="176" t="s">
        <v>10534</v>
      </c>
      <c r="E3646" s="176" t="s">
        <v>28</v>
      </c>
      <c r="F3646" s="176" t="s">
        <v>2455</v>
      </c>
    </row>
    <row r="3647" spans="1:6" x14ac:dyDescent="0.25">
      <c r="A3647" s="176" t="s">
        <v>22288</v>
      </c>
      <c r="B3647" s="176" t="s">
        <v>22700</v>
      </c>
      <c r="D3647" s="176" t="s">
        <v>10534</v>
      </c>
      <c r="E3647" s="176" t="s">
        <v>28</v>
      </c>
      <c r="F3647" s="176" t="s">
        <v>2456</v>
      </c>
    </row>
    <row r="3648" spans="1:6" x14ac:dyDescent="0.25">
      <c r="A3648" s="176" t="s">
        <v>22288</v>
      </c>
      <c r="B3648" s="176" t="s">
        <v>22701</v>
      </c>
      <c r="D3648" s="176" t="s">
        <v>10534</v>
      </c>
      <c r="E3648" s="176" t="s">
        <v>28</v>
      </c>
      <c r="F3648" s="176" t="s">
        <v>2457</v>
      </c>
    </row>
    <row r="3649" spans="1:6" x14ac:dyDescent="0.25">
      <c r="A3649" s="176" t="s">
        <v>22288</v>
      </c>
      <c r="B3649" s="176" t="s">
        <v>22702</v>
      </c>
      <c r="D3649" s="176" t="s">
        <v>10534</v>
      </c>
      <c r="E3649" s="176" t="s">
        <v>28</v>
      </c>
      <c r="F3649" s="176" t="s">
        <v>2458</v>
      </c>
    </row>
    <row r="3650" spans="1:6" x14ac:dyDescent="0.25">
      <c r="A3650" s="176" t="s">
        <v>22288</v>
      </c>
      <c r="B3650" s="176" t="s">
        <v>22703</v>
      </c>
      <c r="D3650" s="176" t="s">
        <v>10534</v>
      </c>
      <c r="E3650" s="176" t="s">
        <v>28</v>
      </c>
      <c r="F3650" s="176" t="s">
        <v>2459</v>
      </c>
    </row>
    <row r="3651" spans="1:6" x14ac:dyDescent="0.25">
      <c r="A3651" s="176" t="s">
        <v>22288</v>
      </c>
      <c r="B3651" s="176" t="s">
        <v>22704</v>
      </c>
      <c r="D3651" s="176" t="s">
        <v>10534</v>
      </c>
      <c r="E3651" s="176" t="s">
        <v>28</v>
      </c>
      <c r="F3651" s="176" t="s">
        <v>2460</v>
      </c>
    </row>
    <row r="3652" spans="1:6" x14ac:dyDescent="0.25">
      <c r="A3652" s="176" t="s">
        <v>22288</v>
      </c>
      <c r="B3652" s="176" t="s">
        <v>22705</v>
      </c>
      <c r="D3652" s="176" t="s">
        <v>12037</v>
      </c>
      <c r="E3652" s="176" t="s">
        <v>35</v>
      </c>
      <c r="F3652" s="176" t="s">
        <v>2461</v>
      </c>
    </row>
    <row r="3653" spans="1:6" x14ac:dyDescent="0.25">
      <c r="A3653" s="176" t="s">
        <v>22288</v>
      </c>
      <c r="B3653" s="176" t="s">
        <v>22706</v>
      </c>
      <c r="D3653" s="176" t="s">
        <v>12405</v>
      </c>
      <c r="E3653" s="176" t="s">
        <v>36</v>
      </c>
      <c r="F3653" s="176" t="s">
        <v>2462</v>
      </c>
    </row>
    <row r="3654" spans="1:6" x14ac:dyDescent="0.25">
      <c r="A3654" s="176" t="s">
        <v>22288</v>
      </c>
      <c r="B3654" s="176" t="s">
        <v>22707</v>
      </c>
      <c r="D3654" s="176" t="s">
        <v>12405</v>
      </c>
      <c r="E3654" s="176" t="s">
        <v>36</v>
      </c>
      <c r="F3654" s="176" t="s">
        <v>2463</v>
      </c>
    </row>
    <row r="3655" spans="1:6" x14ac:dyDescent="0.25">
      <c r="A3655" s="176" t="s">
        <v>22288</v>
      </c>
      <c r="B3655" s="176" t="s">
        <v>22708</v>
      </c>
      <c r="D3655" s="176" t="s">
        <v>12405</v>
      </c>
      <c r="E3655" s="176" t="s">
        <v>36</v>
      </c>
      <c r="F3655" s="176" t="s">
        <v>2464</v>
      </c>
    </row>
    <row r="3656" spans="1:6" x14ac:dyDescent="0.25">
      <c r="A3656" s="176" t="s">
        <v>22288</v>
      </c>
      <c r="B3656" s="176" t="s">
        <v>22709</v>
      </c>
      <c r="D3656" s="176" t="s">
        <v>12405</v>
      </c>
      <c r="E3656" s="176" t="s">
        <v>36</v>
      </c>
      <c r="F3656" s="176" t="s">
        <v>2465</v>
      </c>
    </row>
    <row r="3657" spans="1:6" x14ac:dyDescent="0.25">
      <c r="A3657" s="176" t="s">
        <v>22288</v>
      </c>
      <c r="B3657" s="176" t="s">
        <v>22710</v>
      </c>
      <c r="D3657" s="176" t="s">
        <v>10758</v>
      </c>
      <c r="E3657" s="176" t="s">
        <v>29</v>
      </c>
      <c r="F3657" s="176" t="s">
        <v>2466</v>
      </c>
    </row>
    <row r="3658" spans="1:6" x14ac:dyDescent="0.25">
      <c r="A3658" s="176" t="s">
        <v>22288</v>
      </c>
      <c r="B3658" s="176" t="s">
        <v>22711</v>
      </c>
      <c r="D3658" s="176" t="s">
        <v>10758</v>
      </c>
      <c r="E3658" s="176" t="s">
        <v>29</v>
      </c>
      <c r="F3658" s="176" t="s">
        <v>2467</v>
      </c>
    </row>
    <row r="3659" spans="1:6" x14ac:dyDescent="0.25">
      <c r="A3659" s="176" t="s">
        <v>22288</v>
      </c>
      <c r="B3659" s="176" t="s">
        <v>22712</v>
      </c>
      <c r="D3659" s="176" t="s">
        <v>10758</v>
      </c>
      <c r="E3659" s="176" t="s">
        <v>29</v>
      </c>
      <c r="F3659" s="176" t="s">
        <v>2468</v>
      </c>
    </row>
    <row r="3660" spans="1:6" x14ac:dyDescent="0.25">
      <c r="A3660" s="176" t="s">
        <v>22288</v>
      </c>
      <c r="B3660" s="176" t="s">
        <v>22713</v>
      </c>
      <c r="D3660" s="176" t="s">
        <v>10758</v>
      </c>
      <c r="E3660" s="176" t="s">
        <v>29</v>
      </c>
      <c r="F3660" s="176" t="s">
        <v>2469</v>
      </c>
    </row>
    <row r="3661" spans="1:6" x14ac:dyDescent="0.25">
      <c r="A3661" s="176" t="s">
        <v>22288</v>
      </c>
      <c r="B3661" s="176" t="s">
        <v>22714</v>
      </c>
      <c r="D3661" s="176" t="s">
        <v>10758</v>
      </c>
      <c r="E3661" s="176" t="s">
        <v>29</v>
      </c>
      <c r="F3661" s="176" t="s">
        <v>2420</v>
      </c>
    </row>
    <row r="3662" spans="1:6" x14ac:dyDescent="0.25">
      <c r="A3662" s="176" t="s">
        <v>22288</v>
      </c>
      <c r="B3662" s="176" t="s">
        <v>22715</v>
      </c>
      <c r="D3662" s="176" t="s">
        <v>10758</v>
      </c>
      <c r="E3662" s="176" t="s">
        <v>29</v>
      </c>
      <c r="F3662" s="176" t="s">
        <v>2421</v>
      </c>
    </row>
    <row r="3663" spans="1:6" x14ac:dyDescent="0.25">
      <c r="A3663" s="176" t="s">
        <v>22288</v>
      </c>
      <c r="B3663" s="176" t="s">
        <v>22716</v>
      </c>
      <c r="D3663" s="176" t="s">
        <v>11702</v>
      </c>
      <c r="E3663" s="176" t="s">
        <v>33</v>
      </c>
      <c r="F3663" s="176" t="s">
        <v>2294</v>
      </c>
    </row>
    <row r="3664" spans="1:6" x14ac:dyDescent="0.25">
      <c r="A3664" s="176" t="s">
        <v>22288</v>
      </c>
      <c r="B3664" s="176" t="s">
        <v>22717</v>
      </c>
      <c r="D3664" s="176" t="s">
        <v>11702</v>
      </c>
      <c r="E3664" s="176" t="s">
        <v>33</v>
      </c>
      <c r="F3664" s="176" t="s">
        <v>2470</v>
      </c>
    </row>
    <row r="3665" spans="1:6" x14ac:dyDescent="0.25">
      <c r="A3665" s="176" t="s">
        <v>22288</v>
      </c>
      <c r="B3665" s="176" t="s">
        <v>22718</v>
      </c>
      <c r="D3665" s="176" t="s">
        <v>11702</v>
      </c>
      <c r="E3665" s="176" t="s">
        <v>33</v>
      </c>
      <c r="F3665" s="176" t="s">
        <v>2471</v>
      </c>
    </row>
    <row r="3666" spans="1:6" x14ac:dyDescent="0.25">
      <c r="A3666" s="176" t="s">
        <v>22288</v>
      </c>
      <c r="B3666" s="176" t="s">
        <v>22719</v>
      </c>
      <c r="D3666" s="176" t="s">
        <v>11702</v>
      </c>
      <c r="E3666" s="176" t="s">
        <v>33</v>
      </c>
      <c r="F3666" s="176" t="s">
        <v>2472</v>
      </c>
    </row>
    <row r="3667" spans="1:6" x14ac:dyDescent="0.25">
      <c r="A3667" s="176" t="s">
        <v>22288</v>
      </c>
      <c r="B3667" s="176" t="s">
        <v>22720</v>
      </c>
      <c r="D3667" s="176" t="s">
        <v>11702</v>
      </c>
      <c r="E3667" s="176" t="s">
        <v>33</v>
      </c>
      <c r="F3667" s="176" t="s">
        <v>2473</v>
      </c>
    </row>
    <row r="3668" spans="1:6" x14ac:dyDescent="0.25">
      <c r="A3668" s="176" t="s">
        <v>22288</v>
      </c>
      <c r="B3668" s="176" t="s">
        <v>22721</v>
      </c>
      <c r="D3668" s="176" t="s">
        <v>11702</v>
      </c>
      <c r="E3668" s="176" t="s">
        <v>33</v>
      </c>
      <c r="F3668" s="176" t="s">
        <v>2474</v>
      </c>
    </row>
    <row r="3669" spans="1:6" x14ac:dyDescent="0.25">
      <c r="A3669" s="176" t="s">
        <v>22288</v>
      </c>
      <c r="B3669" s="176" t="s">
        <v>22722</v>
      </c>
      <c r="D3669" s="176" t="s">
        <v>11702</v>
      </c>
      <c r="E3669" s="176" t="s">
        <v>33</v>
      </c>
      <c r="F3669" s="176" t="s">
        <v>2475</v>
      </c>
    </row>
    <row r="3670" spans="1:6" x14ac:dyDescent="0.25">
      <c r="A3670" s="176" t="s">
        <v>22288</v>
      </c>
      <c r="B3670" s="176" t="s">
        <v>22723</v>
      </c>
      <c r="D3670" s="176" t="s">
        <v>11702</v>
      </c>
      <c r="E3670" s="176" t="s">
        <v>33</v>
      </c>
      <c r="F3670" s="176" t="s">
        <v>2476</v>
      </c>
    </row>
    <row r="3671" spans="1:6" x14ac:dyDescent="0.25">
      <c r="A3671" s="176" t="s">
        <v>22288</v>
      </c>
      <c r="B3671" s="176" t="s">
        <v>22724</v>
      </c>
      <c r="D3671" s="176" t="s">
        <v>11702</v>
      </c>
      <c r="E3671" s="176" t="s">
        <v>33</v>
      </c>
      <c r="F3671" s="176" t="s">
        <v>2477</v>
      </c>
    </row>
    <row r="3672" spans="1:6" x14ac:dyDescent="0.25">
      <c r="A3672" s="176" t="s">
        <v>22288</v>
      </c>
      <c r="B3672" s="176" t="s">
        <v>22725</v>
      </c>
      <c r="D3672" s="176" t="s">
        <v>11702</v>
      </c>
      <c r="E3672" s="176" t="s">
        <v>33</v>
      </c>
      <c r="F3672" s="176" t="s">
        <v>2478</v>
      </c>
    </row>
    <row r="3673" spans="1:6" x14ac:dyDescent="0.25">
      <c r="A3673" s="176" t="s">
        <v>22288</v>
      </c>
      <c r="B3673" s="176" t="s">
        <v>22726</v>
      </c>
      <c r="D3673" s="176" t="s">
        <v>11702</v>
      </c>
      <c r="E3673" s="176" t="s">
        <v>33</v>
      </c>
      <c r="F3673" s="176" t="s">
        <v>2479</v>
      </c>
    </row>
    <row r="3674" spans="1:6" x14ac:dyDescent="0.25">
      <c r="A3674" s="176" t="s">
        <v>22288</v>
      </c>
      <c r="B3674" s="176" t="s">
        <v>22727</v>
      </c>
      <c r="D3674" s="176" t="s">
        <v>11702</v>
      </c>
      <c r="E3674" s="176" t="s">
        <v>33</v>
      </c>
      <c r="F3674" s="176" t="s">
        <v>2480</v>
      </c>
    </row>
    <row r="3675" spans="1:6" x14ac:dyDescent="0.25">
      <c r="A3675" s="176" t="s">
        <v>22288</v>
      </c>
      <c r="B3675" s="176" t="s">
        <v>22728</v>
      </c>
      <c r="D3675" s="176" t="s">
        <v>11702</v>
      </c>
      <c r="E3675" s="176" t="s">
        <v>33</v>
      </c>
      <c r="F3675" s="176" t="s">
        <v>2481</v>
      </c>
    </row>
    <row r="3676" spans="1:6" x14ac:dyDescent="0.25">
      <c r="A3676" s="176" t="s">
        <v>22288</v>
      </c>
      <c r="B3676" s="176" t="s">
        <v>22729</v>
      </c>
      <c r="D3676" s="176" t="s">
        <v>11702</v>
      </c>
      <c r="E3676" s="176" t="s">
        <v>33</v>
      </c>
      <c r="F3676" s="176" t="s">
        <v>2482</v>
      </c>
    </row>
    <row r="3677" spans="1:6" x14ac:dyDescent="0.25">
      <c r="A3677" s="176" t="s">
        <v>22288</v>
      </c>
      <c r="B3677" s="176" t="s">
        <v>22730</v>
      </c>
      <c r="D3677" s="176" t="s">
        <v>11702</v>
      </c>
      <c r="E3677" s="176" t="s">
        <v>33</v>
      </c>
      <c r="F3677" s="176" t="s">
        <v>2483</v>
      </c>
    </row>
    <row r="3678" spans="1:6" x14ac:dyDescent="0.25">
      <c r="A3678" s="176" t="s">
        <v>22288</v>
      </c>
      <c r="B3678" s="176" t="s">
        <v>22731</v>
      </c>
      <c r="D3678" s="176" t="s">
        <v>11702</v>
      </c>
      <c r="E3678" s="176" t="s">
        <v>33</v>
      </c>
      <c r="F3678" s="176" t="s">
        <v>2484</v>
      </c>
    </row>
    <row r="3679" spans="1:6" x14ac:dyDescent="0.25">
      <c r="A3679" s="176" t="s">
        <v>22288</v>
      </c>
      <c r="B3679" s="176" t="s">
        <v>22732</v>
      </c>
      <c r="D3679" s="176" t="s">
        <v>11702</v>
      </c>
      <c r="E3679" s="176" t="s">
        <v>33</v>
      </c>
      <c r="F3679" s="176" t="s">
        <v>2485</v>
      </c>
    </row>
    <row r="3680" spans="1:6" x14ac:dyDescent="0.25">
      <c r="A3680" s="176" t="s">
        <v>22288</v>
      </c>
      <c r="B3680" s="176" t="s">
        <v>22733</v>
      </c>
      <c r="D3680" s="176" t="s">
        <v>11702</v>
      </c>
      <c r="E3680" s="176" t="s">
        <v>33</v>
      </c>
      <c r="F3680" s="176" t="s">
        <v>2486</v>
      </c>
    </row>
    <row r="3681" spans="1:6" x14ac:dyDescent="0.25">
      <c r="A3681" s="176" t="s">
        <v>22288</v>
      </c>
      <c r="B3681" s="176" t="s">
        <v>22734</v>
      </c>
      <c r="D3681" s="176" t="s">
        <v>11702</v>
      </c>
      <c r="E3681" s="176" t="s">
        <v>33</v>
      </c>
      <c r="F3681" s="176" t="s">
        <v>2487</v>
      </c>
    </row>
    <row r="3682" spans="1:6" x14ac:dyDescent="0.25">
      <c r="A3682" s="176" t="s">
        <v>22288</v>
      </c>
      <c r="B3682" s="176" t="s">
        <v>22735</v>
      </c>
      <c r="D3682" s="176" t="s">
        <v>11702</v>
      </c>
      <c r="E3682" s="176" t="s">
        <v>33</v>
      </c>
      <c r="F3682" s="176" t="s">
        <v>2488</v>
      </c>
    </row>
    <row r="3683" spans="1:6" x14ac:dyDescent="0.25">
      <c r="A3683" s="176" t="s">
        <v>22288</v>
      </c>
      <c r="B3683" s="176" t="s">
        <v>22736</v>
      </c>
      <c r="D3683" s="176" t="s">
        <v>11702</v>
      </c>
      <c r="E3683" s="176" t="s">
        <v>33</v>
      </c>
      <c r="F3683" s="176" t="s">
        <v>2489</v>
      </c>
    </row>
    <row r="3684" spans="1:6" x14ac:dyDescent="0.25">
      <c r="A3684" s="176" t="s">
        <v>22288</v>
      </c>
      <c r="B3684" s="176" t="s">
        <v>22737</v>
      </c>
      <c r="D3684" s="176" t="s">
        <v>11702</v>
      </c>
      <c r="E3684" s="176" t="s">
        <v>33</v>
      </c>
      <c r="F3684" s="176" t="s">
        <v>2490</v>
      </c>
    </row>
    <row r="3685" spans="1:6" x14ac:dyDescent="0.25">
      <c r="A3685" s="176" t="s">
        <v>22288</v>
      </c>
      <c r="B3685" s="176" t="s">
        <v>22738</v>
      </c>
      <c r="D3685" s="176" t="s">
        <v>11120</v>
      </c>
      <c r="E3685" s="176" t="s">
        <v>30</v>
      </c>
      <c r="F3685" s="176" t="s">
        <v>2491</v>
      </c>
    </row>
    <row r="3686" spans="1:6" x14ac:dyDescent="0.25">
      <c r="A3686" s="176" t="s">
        <v>22288</v>
      </c>
      <c r="B3686" s="176" t="s">
        <v>22739</v>
      </c>
      <c r="D3686" s="176" t="s">
        <v>11120</v>
      </c>
      <c r="E3686" s="176" t="s">
        <v>30</v>
      </c>
      <c r="F3686" s="176" t="s">
        <v>2492</v>
      </c>
    </row>
    <row r="3687" spans="1:6" x14ac:dyDescent="0.25">
      <c r="A3687" s="176" t="s">
        <v>22288</v>
      </c>
      <c r="B3687" s="176" t="s">
        <v>22740</v>
      </c>
      <c r="D3687" s="176" t="s">
        <v>11120</v>
      </c>
      <c r="E3687" s="176" t="s">
        <v>30</v>
      </c>
      <c r="F3687" s="176" t="s">
        <v>2493</v>
      </c>
    </row>
    <row r="3688" spans="1:6" x14ac:dyDescent="0.25">
      <c r="A3688" s="176" t="s">
        <v>22288</v>
      </c>
      <c r="B3688" s="176" t="s">
        <v>22741</v>
      </c>
      <c r="D3688" s="176" t="s">
        <v>11120</v>
      </c>
      <c r="E3688" s="176" t="s">
        <v>30</v>
      </c>
      <c r="F3688" s="176" t="s">
        <v>2494</v>
      </c>
    </row>
    <row r="3689" spans="1:6" x14ac:dyDescent="0.25">
      <c r="A3689" s="176" t="s">
        <v>22288</v>
      </c>
      <c r="B3689" s="176" t="s">
        <v>22742</v>
      </c>
      <c r="D3689" s="176" t="s">
        <v>11120</v>
      </c>
      <c r="E3689" s="176" t="s">
        <v>30</v>
      </c>
      <c r="F3689" s="176" t="s">
        <v>2495</v>
      </c>
    </row>
    <row r="3690" spans="1:6" x14ac:dyDescent="0.25">
      <c r="A3690" s="176" t="s">
        <v>22288</v>
      </c>
      <c r="B3690" s="176" t="s">
        <v>22743</v>
      </c>
      <c r="D3690" s="176" t="s">
        <v>11120</v>
      </c>
      <c r="E3690" s="176" t="s">
        <v>30</v>
      </c>
      <c r="F3690" s="176" t="s">
        <v>2496</v>
      </c>
    </row>
    <row r="3691" spans="1:6" x14ac:dyDescent="0.25">
      <c r="A3691" s="176" t="s">
        <v>22288</v>
      </c>
      <c r="B3691" s="176" t="s">
        <v>22744</v>
      </c>
      <c r="D3691" s="176" t="s">
        <v>11120</v>
      </c>
      <c r="E3691" s="176" t="s">
        <v>30</v>
      </c>
      <c r="F3691" s="176" t="s">
        <v>2497</v>
      </c>
    </row>
    <row r="3692" spans="1:6" x14ac:dyDescent="0.25">
      <c r="A3692" s="176" t="s">
        <v>22288</v>
      </c>
      <c r="B3692" s="176" t="s">
        <v>22745</v>
      </c>
      <c r="D3692" s="176" t="s">
        <v>11120</v>
      </c>
      <c r="E3692" s="176" t="s">
        <v>30</v>
      </c>
      <c r="F3692" s="176" t="s">
        <v>2406</v>
      </c>
    </row>
    <row r="3693" spans="1:6" x14ac:dyDescent="0.25">
      <c r="A3693" s="176" t="s">
        <v>22288</v>
      </c>
      <c r="B3693" s="176" t="s">
        <v>22746</v>
      </c>
      <c r="D3693" s="176" t="s">
        <v>11120</v>
      </c>
      <c r="E3693" s="176" t="s">
        <v>30</v>
      </c>
      <c r="F3693" s="176" t="s">
        <v>2498</v>
      </c>
    </row>
    <row r="3694" spans="1:6" x14ac:dyDescent="0.25">
      <c r="A3694" s="176" t="s">
        <v>22288</v>
      </c>
      <c r="B3694" s="176" t="s">
        <v>22747</v>
      </c>
      <c r="D3694" s="176" t="s">
        <v>11120</v>
      </c>
      <c r="E3694" s="176" t="s">
        <v>30</v>
      </c>
      <c r="F3694" s="176" t="s">
        <v>2499</v>
      </c>
    </row>
    <row r="3695" spans="1:6" x14ac:dyDescent="0.25">
      <c r="A3695" s="176" t="s">
        <v>22288</v>
      </c>
      <c r="B3695" s="176" t="s">
        <v>22748</v>
      </c>
      <c r="D3695" s="176" t="s">
        <v>11120</v>
      </c>
      <c r="E3695" s="176" t="s">
        <v>30</v>
      </c>
      <c r="F3695" s="176" t="s">
        <v>2500</v>
      </c>
    </row>
    <row r="3696" spans="1:6" x14ac:dyDescent="0.25">
      <c r="A3696" s="176" t="s">
        <v>22288</v>
      </c>
      <c r="B3696" s="176" t="s">
        <v>22749</v>
      </c>
      <c r="D3696" s="176" t="s">
        <v>11120</v>
      </c>
      <c r="E3696" s="176" t="s">
        <v>30</v>
      </c>
      <c r="F3696" s="176" t="s">
        <v>2501</v>
      </c>
    </row>
    <row r="3697" spans="1:6" x14ac:dyDescent="0.25">
      <c r="A3697" s="176" t="s">
        <v>22288</v>
      </c>
      <c r="B3697" s="176" t="s">
        <v>22750</v>
      </c>
      <c r="D3697" s="176" t="s">
        <v>11120</v>
      </c>
      <c r="E3697" s="176" t="s">
        <v>30</v>
      </c>
      <c r="F3697" s="176" t="s">
        <v>2502</v>
      </c>
    </row>
    <row r="3698" spans="1:6" x14ac:dyDescent="0.25">
      <c r="A3698" s="176" t="s">
        <v>22288</v>
      </c>
      <c r="B3698" s="176" t="s">
        <v>22751</v>
      </c>
      <c r="D3698" s="176" t="s">
        <v>11120</v>
      </c>
      <c r="E3698" s="176" t="s">
        <v>30</v>
      </c>
      <c r="F3698" s="176" t="s">
        <v>2503</v>
      </c>
    </row>
    <row r="3699" spans="1:6" x14ac:dyDescent="0.25">
      <c r="A3699" s="176" t="s">
        <v>22288</v>
      </c>
      <c r="B3699" s="176" t="s">
        <v>22752</v>
      </c>
      <c r="D3699" s="176" t="s">
        <v>11120</v>
      </c>
      <c r="E3699" s="176" t="s">
        <v>30</v>
      </c>
      <c r="F3699" s="176" t="s">
        <v>2504</v>
      </c>
    </row>
    <row r="3700" spans="1:6" x14ac:dyDescent="0.25">
      <c r="A3700" s="176" t="s">
        <v>22288</v>
      </c>
      <c r="B3700" s="176" t="s">
        <v>22753</v>
      </c>
      <c r="D3700" s="176" t="s">
        <v>11120</v>
      </c>
      <c r="E3700" s="176" t="s">
        <v>30</v>
      </c>
      <c r="F3700" s="176" t="s">
        <v>2505</v>
      </c>
    </row>
    <row r="3701" spans="1:6" x14ac:dyDescent="0.25">
      <c r="A3701" s="176" t="s">
        <v>22288</v>
      </c>
      <c r="B3701" s="176" t="s">
        <v>22754</v>
      </c>
      <c r="D3701" s="176" t="s">
        <v>11120</v>
      </c>
      <c r="E3701" s="176" t="s">
        <v>30</v>
      </c>
      <c r="F3701" s="176" t="s">
        <v>2506</v>
      </c>
    </row>
    <row r="3702" spans="1:6" x14ac:dyDescent="0.25">
      <c r="A3702" s="176" t="s">
        <v>22288</v>
      </c>
      <c r="B3702" s="176" t="s">
        <v>22755</v>
      </c>
      <c r="D3702" s="176" t="s">
        <v>11120</v>
      </c>
      <c r="E3702" s="176" t="s">
        <v>30</v>
      </c>
      <c r="F3702" s="176" t="s">
        <v>2295</v>
      </c>
    </row>
    <row r="3703" spans="1:6" x14ac:dyDescent="0.25">
      <c r="A3703" s="176" t="s">
        <v>22288</v>
      </c>
      <c r="B3703" s="176" t="s">
        <v>22756</v>
      </c>
      <c r="D3703" s="176" t="s">
        <v>11831</v>
      </c>
      <c r="E3703" s="176" t="s">
        <v>34</v>
      </c>
      <c r="F3703" s="176" t="s">
        <v>2507</v>
      </c>
    </row>
    <row r="3704" spans="1:6" x14ac:dyDescent="0.25">
      <c r="A3704" s="176" t="s">
        <v>22288</v>
      </c>
      <c r="B3704" s="176" t="s">
        <v>22757</v>
      </c>
      <c r="D3704" s="176" t="s">
        <v>11831</v>
      </c>
      <c r="E3704" s="176" t="s">
        <v>34</v>
      </c>
      <c r="F3704" s="176" t="s">
        <v>2508</v>
      </c>
    </row>
    <row r="3705" spans="1:6" x14ac:dyDescent="0.25">
      <c r="A3705" s="176" t="s">
        <v>22288</v>
      </c>
      <c r="B3705" s="176" t="s">
        <v>22758</v>
      </c>
      <c r="D3705" s="176" t="s">
        <v>11831</v>
      </c>
      <c r="E3705" s="176" t="s">
        <v>34</v>
      </c>
      <c r="F3705" s="176" t="s">
        <v>2509</v>
      </c>
    </row>
    <row r="3706" spans="1:6" x14ac:dyDescent="0.25">
      <c r="A3706" s="176" t="s">
        <v>22288</v>
      </c>
      <c r="B3706" s="176" t="s">
        <v>22759</v>
      </c>
      <c r="D3706" s="176" t="s">
        <v>11831</v>
      </c>
      <c r="E3706" s="176" t="s">
        <v>34</v>
      </c>
      <c r="F3706" s="176" t="s">
        <v>2510</v>
      </c>
    </row>
    <row r="3707" spans="1:6" x14ac:dyDescent="0.25">
      <c r="A3707" s="176" t="s">
        <v>22288</v>
      </c>
      <c r="B3707" s="176" t="s">
        <v>22760</v>
      </c>
      <c r="D3707" s="176" t="s">
        <v>11831</v>
      </c>
      <c r="E3707" s="176" t="s">
        <v>34</v>
      </c>
      <c r="F3707" s="176" t="s">
        <v>2511</v>
      </c>
    </row>
    <row r="3708" spans="1:6" x14ac:dyDescent="0.25">
      <c r="A3708" s="176" t="s">
        <v>22288</v>
      </c>
      <c r="B3708" s="176" t="s">
        <v>22761</v>
      </c>
      <c r="D3708" s="176" t="s">
        <v>11831</v>
      </c>
      <c r="E3708" s="176" t="s">
        <v>34</v>
      </c>
      <c r="F3708" s="176" t="s">
        <v>2512</v>
      </c>
    </row>
    <row r="3709" spans="1:6" x14ac:dyDescent="0.25">
      <c r="A3709" s="176" t="s">
        <v>22288</v>
      </c>
      <c r="B3709" s="176" t="s">
        <v>22762</v>
      </c>
      <c r="D3709" s="176" t="s">
        <v>11831</v>
      </c>
      <c r="E3709" s="176" t="s">
        <v>34</v>
      </c>
      <c r="F3709" s="176" t="s">
        <v>2513</v>
      </c>
    </row>
    <row r="3710" spans="1:6" x14ac:dyDescent="0.25">
      <c r="A3710" s="176" t="s">
        <v>22288</v>
      </c>
      <c r="B3710" s="176" t="s">
        <v>22763</v>
      </c>
      <c r="D3710" s="176" t="s">
        <v>12921</v>
      </c>
      <c r="E3710" s="176" t="s">
        <v>39</v>
      </c>
      <c r="F3710" s="176" t="s">
        <v>2514</v>
      </c>
    </row>
    <row r="3711" spans="1:6" x14ac:dyDescent="0.25">
      <c r="A3711" s="176" t="s">
        <v>22288</v>
      </c>
      <c r="B3711" s="176" t="s">
        <v>22764</v>
      </c>
      <c r="D3711" s="176" t="s">
        <v>12921</v>
      </c>
      <c r="E3711" s="176" t="s">
        <v>39</v>
      </c>
      <c r="F3711" s="176" t="s">
        <v>2515</v>
      </c>
    </row>
    <row r="3712" spans="1:6" x14ac:dyDescent="0.25">
      <c r="A3712" s="176" t="s">
        <v>22288</v>
      </c>
      <c r="B3712" s="176" t="s">
        <v>22765</v>
      </c>
      <c r="D3712" s="176" t="s">
        <v>12921</v>
      </c>
      <c r="E3712" s="176" t="s">
        <v>39</v>
      </c>
      <c r="F3712" s="176" t="s">
        <v>2516</v>
      </c>
    </row>
    <row r="3713" spans="1:6" x14ac:dyDescent="0.25">
      <c r="A3713" s="176" t="s">
        <v>22288</v>
      </c>
      <c r="B3713" s="176" t="s">
        <v>22766</v>
      </c>
      <c r="D3713" s="176" t="s">
        <v>12921</v>
      </c>
      <c r="E3713" s="176" t="s">
        <v>39</v>
      </c>
      <c r="F3713" s="176" t="s">
        <v>2517</v>
      </c>
    </row>
    <row r="3714" spans="1:6" x14ac:dyDescent="0.25">
      <c r="A3714" s="176" t="s">
        <v>22288</v>
      </c>
      <c r="B3714" s="176" t="s">
        <v>22767</v>
      </c>
      <c r="D3714" s="176" t="s">
        <v>12921</v>
      </c>
      <c r="E3714" s="176" t="s">
        <v>39</v>
      </c>
      <c r="F3714" s="176" t="s">
        <v>2518</v>
      </c>
    </row>
    <row r="3715" spans="1:6" x14ac:dyDescent="0.25">
      <c r="A3715" s="176" t="s">
        <v>22288</v>
      </c>
      <c r="B3715" s="176" t="s">
        <v>22768</v>
      </c>
      <c r="D3715" s="176" t="s">
        <v>12921</v>
      </c>
      <c r="E3715" s="176" t="s">
        <v>39</v>
      </c>
      <c r="F3715" s="176" t="s">
        <v>2519</v>
      </c>
    </row>
    <row r="3716" spans="1:6" x14ac:dyDescent="0.25">
      <c r="A3716" s="176" t="s">
        <v>22288</v>
      </c>
      <c r="B3716" s="176" t="s">
        <v>22769</v>
      </c>
      <c r="D3716" s="176" t="s">
        <v>12921</v>
      </c>
      <c r="E3716" s="176" t="s">
        <v>39</v>
      </c>
      <c r="F3716" s="176" t="s">
        <v>2520</v>
      </c>
    </row>
    <row r="3717" spans="1:6" x14ac:dyDescent="0.25">
      <c r="A3717" s="176" t="s">
        <v>22288</v>
      </c>
      <c r="B3717" s="176" t="s">
        <v>22770</v>
      </c>
      <c r="D3717" s="176" t="s">
        <v>12921</v>
      </c>
      <c r="E3717" s="176" t="s">
        <v>39</v>
      </c>
      <c r="F3717" s="176" t="s">
        <v>2521</v>
      </c>
    </row>
    <row r="3718" spans="1:6" x14ac:dyDescent="0.25">
      <c r="A3718" s="176" t="s">
        <v>22288</v>
      </c>
      <c r="B3718" s="176" t="s">
        <v>22771</v>
      </c>
      <c r="D3718" s="176" t="s">
        <v>12921</v>
      </c>
      <c r="E3718" s="176" t="s">
        <v>39</v>
      </c>
      <c r="F3718" s="176" t="s">
        <v>2522</v>
      </c>
    </row>
    <row r="3719" spans="1:6" x14ac:dyDescent="0.25">
      <c r="A3719" s="176" t="s">
        <v>22288</v>
      </c>
      <c r="B3719" s="176" t="s">
        <v>22772</v>
      </c>
      <c r="D3719" s="176" t="s">
        <v>12921</v>
      </c>
      <c r="E3719" s="176" t="s">
        <v>39</v>
      </c>
      <c r="F3719" s="176" t="s">
        <v>2523</v>
      </c>
    </row>
    <row r="3720" spans="1:6" x14ac:dyDescent="0.25">
      <c r="A3720" s="176" t="s">
        <v>22288</v>
      </c>
      <c r="B3720" s="176" t="s">
        <v>22773</v>
      </c>
      <c r="D3720" s="176" t="s">
        <v>12921</v>
      </c>
      <c r="E3720" s="176" t="s">
        <v>39</v>
      </c>
      <c r="F3720" s="176" t="s">
        <v>2524</v>
      </c>
    </row>
    <row r="3721" spans="1:6" x14ac:dyDescent="0.25">
      <c r="A3721" s="176" t="s">
        <v>22288</v>
      </c>
      <c r="B3721" s="176" t="s">
        <v>22774</v>
      </c>
      <c r="D3721" s="176" t="s">
        <v>12921</v>
      </c>
      <c r="E3721" s="176" t="s">
        <v>39</v>
      </c>
      <c r="F3721" s="176" t="s">
        <v>2525</v>
      </c>
    </row>
    <row r="3722" spans="1:6" x14ac:dyDescent="0.25">
      <c r="A3722" s="176" t="s">
        <v>22288</v>
      </c>
      <c r="B3722" s="176" t="s">
        <v>22775</v>
      </c>
      <c r="D3722" s="176" t="s">
        <v>12921</v>
      </c>
      <c r="E3722" s="176" t="s">
        <v>39</v>
      </c>
      <c r="F3722" s="176" t="s">
        <v>2526</v>
      </c>
    </row>
    <row r="3723" spans="1:6" x14ac:dyDescent="0.25">
      <c r="A3723" s="176" t="s">
        <v>22288</v>
      </c>
      <c r="B3723" s="176" t="s">
        <v>22776</v>
      </c>
      <c r="D3723" s="176" t="s">
        <v>12921</v>
      </c>
      <c r="E3723" s="176" t="s">
        <v>39</v>
      </c>
      <c r="F3723" s="176" t="s">
        <v>2527</v>
      </c>
    </row>
    <row r="3724" spans="1:6" x14ac:dyDescent="0.25">
      <c r="A3724" s="176" t="s">
        <v>22288</v>
      </c>
      <c r="B3724" s="176" t="s">
        <v>22777</v>
      </c>
      <c r="D3724" s="176" t="s">
        <v>12921</v>
      </c>
      <c r="E3724" s="176" t="s">
        <v>39</v>
      </c>
      <c r="F3724" s="176" t="s">
        <v>2528</v>
      </c>
    </row>
    <row r="3725" spans="1:6" x14ac:dyDescent="0.25">
      <c r="A3725" s="176" t="s">
        <v>22288</v>
      </c>
      <c r="B3725" s="176" t="s">
        <v>22778</v>
      </c>
      <c r="D3725" s="176" t="s">
        <v>12921</v>
      </c>
      <c r="E3725" s="176" t="s">
        <v>39</v>
      </c>
      <c r="F3725" s="176" t="s">
        <v>2529</v>
      </c>
    </row>
    <row r="3726" spans="1:6" x14ac:dyDescent="0.25">
      <c r="A3726" s="176" t="s">
        <v>22288</v>
      </c>
      <c r="B3726" s="176" t="s">
        <v>22779</v>
      </c>
      <c r="D3726" s="176" t="s">
        <v>12921</v>
      </c>
      <c r="E3726" s="176" t="s">
        <v>39</v>
      </c>
      <c r="F3726" s="176" t="s">
        <v>2530</v>
      </c>
    </row>
    <row r="3727" spans="1:6" x14ac:dyDescent="0.25">
      <c r="A3727" s="176" t="s">
        <v>22288</v>
      </c>
      <c r="B3727" s="176" t="s">
        <v>22780</v>
      </c>
      <c r="D3727" s="176" t="s">
        <v>12921</v>
      </c>
      <c r="E3727" s="176" t="s">
        <v>39</v>
      </c>
      <c r="F3727" s="176" t="s">
        <v>2531</v>
      </c>
    </row>
    <row r="3728" spans="1:6" x14ac:dyDescent="0.25">
      <c r="A3728" s="176" t="s">
        <v>22288</v>
      </c>
      <c r="B3728" s="176" t="s">
        <v>22781</v>
      </c>
      <c r="D3728" s="176" t="s">
        <v>12921</v>
      </c>
      <c r="E3728" s="176" t="s">
        <v>39</v>
      </c>
      <c r="F3728" s="176" t="s">
        <v>2532</v>
      </c>
    </row>
    <row r="3729" spans="1:6" x14ac:dyDescent="0.25">
      <c r="A3729" s="176" t="s">
        <v>22288</v>
      </c>
      <c r="B3729" s="176" t="s">
        <v>22782</v>
      </c>
      <c r="D3729" s="176" t="s">
        <v>12921</v>
      </c>
      <c r="E3729" s="176" t="s">
        <v>39</v>
      </c>
      <c r="F3729" s="176" t="s">
        <v>2533</v>
      </c>
    </row>
    <row r="3730" spans="1:6" x14ac:dyDescent="0.25">
      <c r="A3730" s="176" t="s">
        <v>22288</v>
      </c>
      <c r="B3730" s="176" t="s">
        <v>22783</v>
      </c>
      <c r="D3730" s="176" t="s">
        <v>12921</v>
      </c>
      <c r="E3730" s="176" t="s">
        <v>39</v>
      </c>
      <c r="F3730" s="176" t="s">
        <v>2534</v>
      </c>
    </row>
    <row r="3731" spans="1:6" x14ac:dyDescent="0.25">
      <c r="A3731" s="176" t="s">
        <v>22288</v>
      </c>
      <c r="B3731" s="176" t="s">
        <v>22784</v>
      </c>
      <c r="D3731" s="176" t="s">
        <v>12921</v>
      </c>
      <c r="E3731" s="176" t="s">
        <v>39</v>
      </c>
      <c r="F3731" s="176" t="s">
        <v>2535</v>
      </c>
    </row>
    <row r="3732" spans="1:6" x14ac:dyDescent="0.25">
      <c r="A3732" s="176" t="s">
        <v>22288</v>
      </c>
      <c r="B3732" s="176" t="s">
        <v>22785</v>
      </c>
      <c r="D3732" s="176" t="s">
        <v>12921</v>
      </c>
      <c r="E3732" s="176" t="s">
        <v>39</v>
      </c>
      <c r="F3732" s="176" t="s">
        <v>2536</v>
      </c>
    </row>
    <row r="3733" spans="1:6" x14ac:dyDescent="0.25">
      <c r="A3733" s="176" t="s">
        <v>22288</v>
      </c>
      <c r="B3733" s="176" t="s">
        <v>22786</v>
      </c>
      <c r="D3733" s="176" t="s">
        <v>12921</v>
      </c>
      <c r="E3733" s="176" t="s">
        <v>39</v>
      </c>
      <c r="F3733" s="176" t="s">
        <v>2537</v>
      </c>
    </row>
    <row r="3734" spans="1:6" x14ac:dyDescent="0.25">
      <c r="A3734" s="176" t="s">
        <v>22288</v>
      </c>
      <c r="B3734" s="176" t="s">
        <v>22787</v>
      </c>
      <c r="D3734" s="176" t="s">
        <v>12921</v>
      </c>
      <c r="E3734" s="176" t="s">
        <v>39</v>
      </c>
      <c r="F3734" s="176" t="s">
        <v>2538</v>
      </c>
    </row>
    <row r="3735" spans="1:6" x14ac:dyDescent="0.25">
      <c r="A3735" s="176" t="s">
        <v>22288</v>
      </c>
      <c r="B3735" s="176" t="s">
        <v>22788</v>
      </c>
      <c r="D3735" s="176" t="s">
        <v>12921</v>
      </c>
      <c r="E3735" s="176" t="s">
        <v>39</v>
      </c>
      <c r="F3735" s="176" t="s">
        <v>2539</v>
      </c>
    </row>
    <row r="3736" spans="1:6" x14ac:dyDescent="0.25">
      <c r="A3736" s="176" t="s">
        <v>22288</v>
      </c>
      <c r="B3736" s="176" t="s">
        <v>22789</v>
      </c>
      <c r="D3736" s="176" t="s">
        <v>12921</v>
      </c>
      <c r="E3736" s="176" t="s">
        <v>39</v>
      </c>
      <c r="F3736" s="176" t="s">
        <v>2540</v>
      </c>
    </row>
    <row r="3737" spans="1:6" x14ac:dyDescent="0.25">
      <c r="A3737" s="176" t="s">
        <v>22288</v>
      </c>
      <c r="B3737" s="176" t="s">
        <v>22790</v>
      </c>
      <c r="D3737" s="176" t="s">
        <v>12921</v>
      </c>
      <c r="E3737" s="176" t="s">
        <v>39</v>
      </c>
      <c r="F3737" s="176" t="s">
        <v>2541</v>
      </c>
    </row>
    <row r="3738" spans="1:6" x14ac:dyDescent="0.25">
      <c r="A3738" s="176" t="s">
        <v>22288</v>
      </c>
      <c r="B3738" s="176" t="s">
        <v>22791</v>
      </c>
      <c r="D3738" s="176" t="s">
        <v>12921</v>
      </c>
      <c r="E3738" s="176" t="s">
        <v>39</v>
      </c>
      <c r="F3738" s="176" t="s">
        <v>2542</v>
      </c>
    </row>
    <row r="3739" spans="1:6" x14ac:dyDescent="0.25">
      <c r="A3739" s="176" t="s">
        <v>22288</v>
      </c>
      <c r="B3739" s="176" t="s">
        <v>22792</v>
      </c>
      <c r="D3739" s="176" t="s">
        <v>12921</v>
      </c>
      <c r="E3739" s="176" t="s">
        <v>39</v>
      </c>
      <c r="F3739" s="176" t="s">
        <v>2543</v>
      </c>
    </row>
    <row r="3740" spans="1:6" x14ac:dyDescent="0.25">
      <c r="A3740" s="176" t="s">
        <v>22288</v>
      </c>
      <c r="B3740" s="176" t="s">
        <v>22793</v>
      </c>
      <c r="D3740" s="176" t="s">
        <v>12921</v>
      </c>
      <c r="E3740" s="176" t="s">
        <v>39</v>
      </c>
      <c r="F3740" s="176" t="s">
        <v>2544</v>
      </c>
    </row>
    <row r="3741" spans="1:6" x14ac:dyDescent="0.25">
      <c r="A3741" s="176" t="s">
        <v>22288</v>
      </c>
      <c r="B3741" s="176" t="s">
        <v>22794</v>
      </c>
      <c r="D3741" s="176" t="s">
        <v>12921</v>
      </c>
      <c r="E3741" s="176" t="s">
        <v>39</v>
      </c>
      <c r="F3741" s="176" t="s">
        <v>2545</v>
      </c>
    </row>
    <row r="3742" spans="1:6" x14ac:dyDescent="0.25">
      <c r="A3742" s="176" t="s">
        <v>22288</v>
      </c>
      <c r="B3742" s="176" t="s">
        <v>22795</v>
      </c>
      <c r="D3742" s="176" t="s">
        <v>12921</v>
      </c>
      <c r="E3742" s="176" t="s">
        <v>39</v>
      </c>
      <c r="F3742" s="176" t="s">
        <v>2546</v>
      </c>
    </row>
    <row r="3743" spans="1:6" x14ac:dyDescent="0.25">
      <c r="A3743" s="176" t="s">
        <v>22288</v>
      </c>
      <c r="B3743" s="176" t="s">
        <v>22796</v>
      </c>
      <c r="D3743" s="176" t="s">
        <v>12921</v>
      </c>
      <c r="E3743" s="176" t="s">
        <v>39</v>
      </c>
      <c r="F3743" s="176" t="s">
        <v>2547</v>
      </c>
    </row>
    <row r="3744" spans="1:6" x14ac:dyDescent="0.25">
      <c r="A3744" s="176" t="s">
        <v>22288</v>
      </c>
      <c r="B3744" s="176" t="s">
        <v>22797</v>
      </c>
      <c r="D3744" s="176" t="s">
        <v>12921</v>
      </c>
      <c r="E3744" s="176" t="s">
        <v>39</v>
      </c>
      <c r="F3744" s="176" t="s">
        <v>2548</v>
      </c>
    </row>
    <row r="3745" spans="1:6" x14ac:dyDescent="0.25">
      <c r="A3745" s="176" t="s">
        <v>22288</v>
      </c>
      <c r="B3745" s="176" t="s">
        <v>22798</v>
      </c>
      <c r="D3745" s="176" t="s">
        <v>12921</v>
      </c>
      <c r="E3745" s="176" t="s">
        <v>39</v>
      </c>
      <c r="F3745" s="176" t="s">
        <v>2549</v>
      </c>
    </row>
    <row r="3746" spans="1:6" x14ac:dyDescent="0.25">
      <c r="A3746" s="176" t="s">
        <v>22288</v>
      </c>
      <c r="B3746" s="176" t="s">
        <v>22799</v>
      </c>
      <c r="D3746" s="176" t="s">
        <v>12921</v>
      </c>
      <c r="E3746" s="176" t="s">
        <v>39</v>
      </c>
      <c r="F3746" s="176" t="s">
        <v>2550</v>
      </c>
    </row>
    <row r="3747" spans="1:6" x14ac:dyDescent="0.25">
      <c r="A3747" s="176" t="s">
        <v>22288</v>
      </c>
      <c r="B3747" s="176" t="s">
        <v>22800</v>
      </c>
      <c r="D3747" s="176" t="s">
        <v>13213</v>
      </c>
      <c r="E3747" s="176" t="s">
        <v>40</v>
      </c>
      <c r="F3747" s="176" t="s">
        <v>2551</v>
      </c>
    </row>
    <row r="3748" spans="1:6" x14ac:dyDescent="0.25">
      <c r="A3748" s="176" t="s">
        <v>22288</v>
      </c>
      <c r="B3748" s="176" t="s">
        <v>22801</v>
      </c>
      <c r="D3748" s="176" t="s">
        <v>13213</v>
      </c>
      <c r="E3748" s="176" t="s">
        <v>40</v>
      </c>
      <c r="F3748" s="176" t="s">
        <v>2552</v>
      </c>
    </row>
    <row r="3749" spans="1:6" x14ac:dyDescent="0.25">
      <c r="A3749" s="176" t="s">
        <v>22288</v>
      </c>
      <c r="B3749" s="176" t="s">
        <v>22802</v>
      </c>
      <c r="D3749" s="176" t="s">
        <v>13213</v>
      </c>
      <c r="E3749" s="176" t="s">
        <v>40</v>
      </c>
      <c r="F3749" s="176" t="s">
        <v>2553</v>
      </c>
    </row>
    <row r="3750" spans="1:6" x14ac:dyDescent="0.25">
      <c r="A3750" s="176" t="s">
        <v>22288</v>
      </c>
      <c r="B3750" s="176" t="s">
        <v>22803</v>
      </c>
      <c r="D3750" s="176" t="s">
        <v>13213</v>
      </c>
      <c r="E3750" s="176" t="s">
        <v>40</v>
      </c>
      <c r="F3750" s="176" t="s">
        <v>2554</v>
      </c>
    </row>
    <row r="3751" spans="1:6" x14ac:dyDescent="0.25">
      <c r="A3751" s="176" t="s">
        <v>22288</v>
      </c>
      <c r="B3751" s="176" t="s">
        <v>22804</v>
      </c>
      <c r="D3751" s="176" t="s">
        <v>13213</v>
      </c>
      <c r="E3751" s="176" t="s">
        <v>40</v>
      </c>
      <c r="F3751" s="176" t="s">
        <v>2555</v>
      </c>
    </row>
    <row r="3752" spans="1:6" x14ac:dyDescent="0.25">
      <c r="A3752" s="176" t="s">
        <v>22288</v>
      </c>
      <c r="B3752" s="176" t="s">
        <v>22805</v>
      </c>
      <c r="D3752" s="176" t="s">
        <v>13213</v>
      </c>
      <c r="E3752" s="176" t="s">
        <v>40</v>
      </c>
      <c r="F3752" s="176" t="s">
        <v>2556</v>
      </c>
    </row>
    <row r="3753" spans="1:6" x14ac:dyDescent="0.25">
      <c r="A3753" s="176" t="s">
        <v>22288</v>
      </c>
      <c r="B3753" s="176" t="s">
        <v>22806</v>
      </c>
      <c r="D3753" s="176" t="s">
        <v>13213</v>
      </c>
      <c r="E3753" s="176" t="s">
        <v>40</v>
      </c>
      <c r="F3753" s="176" t="s">
        <v>2557</v>
      </c>
    </row>
    <row r="3754" spans="1:6" x14ac:dyDescent="0.25">
      <c r="A3754" s="176" t="s">
        <v>22288</v>
      </c>
      <c r="B3754" s="176" t="s">
        <v>22807</v>
      </c>
      <c r="D3754" s="176" t="s">
        <v>13213</v>
      </c>
      <c r="E3754" s="176" t="s">
        <v>40</v>
      </c>
      <c r="F3754" s="176" t="s">
        <v>2558</v>
      </c>
    </row>
    <row r="3755" spans="1:6" x14ac:dyDescent="0.25">
      <c r="A3755" s="176" t="s">
        <v>22288</v>
      </c>
      <c r="B3755" s="176" t="s">
        <v>22808</v>
      </c>
      <c r="D3755" s="176" t="s">
        <v>13213</v>
      </c>
      <c r="E3755" s="176" t="s">
        <v>40</v>
      </c>
      <c r="F3755" s="176" t="s">
        <v>2559</v>
      </c>
    </row>
    <row r="3756" spans="1:6" x14ac:dyDescent="0.25">
      <c r="A3756" s="176" t="s">
        <v>22288</v>
      </c>
      <c r="B3756" s="176" t="s">
        <v>22809</v>
      </c>
      <c r="D3756" s="176" t="s">
        <v>13213</v>
      </c>
      <c r="E3756" s="176" t="s">
        <v>40</v>
      </c>
      <c r="F3756" s="176" t="s">
        <v>2502</v>
      </c>
    </row>
    <row r="3757" spans="1:6" x14ac:dyDescent="0.25">
      <c r="A3757" s="176" t="s">
        <v>22288</v>
      </c>
      <c r="B3757" s="176" t="s">
        <v>22810</v>
      </c>
      <c r="D3757" s="176" t="s">
        <v>13585</v>
      </c>
      <c r="E3757" s="176" t="s">
        <v>43</v>
      </c>
      <c r="F3757" s="176" t="s">
        <v>2560</v>
      </c>
    </row>
    <row r="3758" spans="1:6" x14ac:dyDescent="0.25">
      <c r="A3758" s="176" t="s">
        <v>22288</v>
      </c>
      <c r="B3758" s="176" t="s">
        <v>22811</v>
      </c>
      <c r="D3758" s="176" t="s">
        <v>13663</v>
      </c>
      <c r="E3758" s="176" t="s">
        <v>44</v>
      </c>
      <c r="F3758" s="176" t="s">
        <v>2561</v>
      </c>
    </row>
    <row r="3759" spans="1:6" x14ac:dyDescent="0.25">
      <c r="A3759" s="176" t="s">
        <v>22288</v>
      </c>
      <c r="B3759" s="176" t="s">
        <v>22812</v>
      </c>
      <c r="D3759" s="176" t="s">
        <v>13829</v>
      </c>
      <c r="E3759" s="176" t="s">
        <v>45</v>
      </c>
      <c r="F3759" s="176" t="s">
        <v>2562</v>
      </c>
    </row>
    <row r="3760" spans="1:6" x14ac:dyDescent="0.25">
      <c r="A3760" s="176" t="s">
        <v>22288</v>
      </c>
      <c r="B3760" s="176" t="s">
        <v>22813</v>
      </c>
      <c r="D3760" s="176" t="s">
        <v>13829</v>
      </c>
      <c r="E3760" s="176" t="s">
        <v>45</v>
      </c>
      <c r="F3760" s="176" t="s">
        <v>2563</v>
      </c>
    </row>
    <row r="3761" spans="1:6" x14ac:dyDescent="0.25">
      <c r="A3761" s="176" t="s">
        <v>22288</v>
      </c>
      <c r="B3761" s="176" t="s">
        <v>22814</v>
      </c>
      <c r="D3761" s="176" t="s">
        <v>13829</v>
      </c>
      <c r="E3761" s="176" t="s">
        <v>45</v>
      </c>
      <c r="F3761" s="176" t="s">
        <v>2564</v>
      </c>
    </row>
    <row r="3762" spans="1:6" x14ac:dyDescent="0.25">
      <c r="A3762" s="176" t="s">
        <v>22288</v>
      </c>
      <c r="B3762" s="176" t="s">
        <v>22815</v>
      </c>
      <c r="D3762" s="176" t="s">
        <v>13829</v>
      </c>
      <c r="E3762" s="176" t="s">
        <v>45</v>
      </c>
      <c r="F3762" s="176" t="s">
        <v>2565</v>
      </c>
    </row>
    <row r="3763" spans="1:6" x14ac:dyDescent="0.25">
      <c r="A3763" s="176" t="s">
        <v>22288</v>
      </c>
      <c r="B3763" s="176" t="s">
        <v>22816</v>
      </c>
      <c r="D3763" s="176" t="s">
        <v>13829</v>
      </c>
      <c r="E3763" s="176" t="s">
        <v>45</v>
      </c>
      <c r="F3763" s="176" t="s">
        <v>2566</v>
      </c>
    </row>
    <row r="3764" spans="1:6" x14ac:dyDescent="0.25">
      <c r="A3764" s="176" t="s">
        <v>22288</v>
      </c>
      <c r="B3764" s="176" t="s">
        <v>22817</v>
      </c>
      <c r="D3764" s="176" t="s">
        <v>13829</v>
      </c>
      <c r="E3764" s="176" t="s">
        <v>45</v>
      </c>
      <c r="F3764" s="176" t="s">
        <v>2567</v>
      </c>
    </row>
    <row r="3765" spans="1:6" x14ac:dyDescent="0.25">
      <c r="A3765" s="176" t="s">
        <v>22288</v>
      </c>
      <c r="B3765" s="176" t="s">
        <v>22818</v>
      </c>
      <c r="D3765" s="176" t="s">
        <v>13829</v>
      </c>
      <c r="E3765" s="176" t="s">
        <v>45</v>
      </c>
      <c r="F3765" s="176" t="s">
        <v>2568</v>
      </c>
    </row>
    <row r="3766" spans="1:6" x14ac:dyDescent="0.25">
      <c r="A3766" s="176" t="s">
        <v>22288</v>
      </c>
      <c r="B3766" s="176" t="s">
        <v>22819</v>
      </c>
      <c r="D3766" s="176" t="s">
        <v>13829</v>
      </c>
      <c r="E3766" s="176" t="s">
        <v>45</v>
      </c>
      <c r="F3766" s="176" t="s">
        <v>2569</v>
      </c>
    </row>
    <row r="3767" spans="1:6" x14ac:dyDescent="0.25">
      <c r="A3767" s="176" t="s">
        <v>22288</v>
      </c>
      <c r="B3767" s="176" t="s">
        <v>22820</v>
      </c>
      <c r="D3767" s="176" t="s">
        <v>13829</v>
      </c>
      <c r="E3767" s="176" t="s">
        <v>45</v>
      </c>
      <c r="F3767" s="176" t="s">
        <v>2463</v>
      </c>
    </row>
    <row r="3768" spans="1:6" x14ac:dyDescent="0.25">
      <c r="A3768" s="176" t="s">
        <v>22288</v>
      </c>
      <c r="B3768" s="176" t="s">
        <v>22821</v>
      </c>
      <c r="D3768" s="176" t="s">
        <v>14416</v>
      </c>
      <c r="E3768" s="176" t="s">
        <v>47</v>
      </c>
      <c r="F3768" s="176" t="s">
        <v>2570</v>
      </c>
    </row>
    <row r="3769" spans="1:6" x14ac:dyDescent="0.25">
      <c r="A3769" s="176" t="s">
        <v>22288</v>
      </c>
      <c r="B3769" s="176" t="s">
        <v>22822</v>
      </c>
      <c r="D3769" s="176" t="s">
        <v>14416</v>
      </c>
      <c r="E3769" s="176" t="s">
        <v>47</v>
      </c>
      <c r="F3769" s="176" t="s">
        <v>2571</v>
      </c>
    </row>
    <row r="3770" spans="1:6" x14ac:dyDescent="0.25">
      <c r="A3770" s="176" t="s">
        <v>22288</v>
      </c>
      <c r="B3770" s="176" t="s">
        <v>22823</v>
      </c>
      <c r="D3770" s="176" t="s">
        <v>14416</v>
      </c>
      <c r="E3770" s="176" t="s">
        <v>47</v>
      </c>
      <c r="F3770" s="176" t="s">
        <v>2572</v>
      </c>
    </row>
    <row r="3771" spans="1:6" x14ac:dyDescent="0.25">
      <c r="A3771" s="176" t="s">
        <v>22288</v>
      </c>
      <c r="B3771" s="176" t="s">
        <v>22824</v>
      </c>
      <c r="D3771" s="176" t="s">
        <v>15354</v>
      </c>
      <c r="E3771" s="176" t="s">
        <v>48</v>
      </c>
      <c r="F3771" s="176" t="s">
        <v>2573</v>
      </c>
    </row>
    <row r="3772" spans="1:6" x14ac:dyDescent="0.25">
      <c r="A3772" s="176" t="s">
        <v>22288</v>
      </c>
      <c r="B3772" s="176" t="s">
        <v>22825</v>
      </c>
      <c r="D3772" s="176" t="s">
        <v>15354</v>
      </c>
      <c r="E3772" s="176" t="s">
        <v>48</v>
      </c>
      <c r="F3772" s="176" t="s">
        <v>2574</v>
      </c>
    </row>
    <row r="3773" spans="1:6" x14ac:dyDescent="0.25">
      <c r="A3773" s="176" t="s">
        <v>22288</v>
      </c>
      <c r="B3773" s="176" t="s">
        <v>22826</v>
      </c>
      <c r="D3773" s="176" t="s">
        <v>15354</v>
      </c>
      <c r="E3773" s="176" t="s">
        <v>48</v>
      </c>
      <c r="F3773" s="176" t="s">
        <v>2575</v>
      </c>
    </row>
    <row r="3774" spans="1:6" x14ac:dyDescent="0.25">
      <c r="A3774" s="176" t="s">
        <v>22288</v>
      </c>
      <c r="B3774" s="176" t="s">
        <v>22827</v>
      </c>
      <c r="D3774" s="176" t="s">
        <v>15354</v>
      </c>
      <c r="E3774" s="176" t="s">
        <v>48</v>
      </c>
      <c r="F3774" s="176" t="s">
        <v>2576</v>
      </c>
    </row>
    <row r="3775" spans="1:6" x14ac:dyDescent="0.25">
      <c r="A3775" s="176" t="s">
        <v>22288</v>
      </c>
      <c r="B3775" s="176" t="s">
        <v>22828</v>
      </c>
      <c r="D3775" s="176" t="s">
        <v>15354</v>
      </c>
      <c r="E3775" s="176" t="s">
        <v>48</v>
      </c>
      <c r="F3775" s="176" t="s">
        <v>2506</v>
      </c>
    </row>
    <row r="3776" spans="1:6" x14ac:dyDescent="0.25">
      <c r="A3776" s="176" t="s">
        <v>22288</v>
      </c>
      <c r="B3776" s="176" t="s">
        <v>22829</v>
      </c>
      <c r="D3776" s="176" t="s">
        <v>15354</v>
      </c>
      <c r="E3776" s="176" t="s">
        <v>48</v>
      </c>
      <c r="F3776" s="176" t="s">
        <v>2294</v>
      </c>
    </row>
    <row r="3777" spans="1:6" x14ac:dyDescent="0.25">
      <c r="A3777" s="176" t="s">
        <v>22288</v>
      </c>
      <c r="B3777" s="176" t="s">
        <v>22830</v>
      </c>
      <c r="D3777" s="176" t="s">
        <v>15354</v>
      </c>
      <c r="E3777" s="176" t="s">
        <v>48</v>
      </c>
      <c r="F3777" s="176" t="s">
        <v>2408</v>
      </c>
    </row>
    <row r="3778" spans="1:6" x14ac:dyDescent="0.25">
      <c r="A3778" s="176" t="s">
        <v>22288</v>
      </c>
      <c r="B3778" s="176" t="s">
        <v>22831</v>
      </c>
      <c r="D3778" s="176" t="s">
        <v>15893</v>
      </c>
      <c r="E3778" s="176" t="s">
        <v>51</v>
      </c>
      <c r="F3778" s="176" t="s">
        <v>2577</v>
      </c>
    </row>
    <row r="3779" spans="1:6" x14ac:dyDescent="0.25">
      <c r="A3779" s="176" t="s">
        <v>22288</v>
      </c>
      <c r="B3779" s="176" t="s">
        <v>22832</v>
      </c>
      <c r="D3779" s="176" t="s">
        <v>15893</v>
      </c>
      <c r="E3779" s="176" t="s">
        <v>51</v>
      </c>
      <c r="F3779" s="176" t="s">
        <v>2578</v>
      </c>
    </row>
    <row r="3780" spans="1:6" x14ac:dyDescent="0.25">
      <c r="A3780" s="176" t="s">
        <v>22288</v>
      </c>
      <c r="B3780" s="176" t="s">
        <v>22833</v>
      </c>
      <c r="D3780" s="176" t="s">
        <v>15893</v>
      </c>
      <c r="E3780" s="176" t="s">
        <v>51</v>
      </c>
      <c r="F3780" s="176" t="s">
        <v>2579</v>
      </c>
    </row>
    <row r="3781" spans="1:6" x14ac:dyDescent="0.25">
      <c r="A3781" s="176" t="s">
        <v>22288</v>
      </c>
      <c r="B3781" s="176" t="s">
        <v>22834</v>
      </c>
      <c r="D3781" s="176" t="s">
        <v>15893</v>
      </c>
      <c r="E3781" s="176" t="s">
        <v>51</v>
      </c>
      <c r="F3781" s="176" t="s">
        <v>2580</v>
      </c>
    </row>
    <row r="3782" spans="1:6" x14ac:dyDescent="0.25">
      <c r="A3782" s="176" t="s">
        <v>22288</v>
      </c>
      <c r="B3782" s="176" t="s">
        <v>22835</v>
      </c>
      <c r="D3782" s="176" t="s">
        <v>15893</v>
      </c>
      <c r="E3782" s="176" t="s">
        <v>51</v>
      </c>
      <c r="F3782" s="176" t="s">
        <v>2581</v>
      </c>
    </row>
    <row r="3783" spans="1:6" x14ac:dyDescent="0.25">
      <c r="A3783" s="176" t="s">
        <v>22288</v>
      </c>
      <c r="B3783" s="176" t="s">
        <v>22836</v>
      </c>
      <c r="D3783" s="176" t="s">
        <v>15893</v>
      </c>
      <c r="E3783" s="176" t="s">
        <v>51</v>
      </c>
      <c r="F3783" s="176" t="s">
        <v>2582</v>
      </c>
    </row>
    <row r="3784" spans="1:6" x14ac:dyDescent="0.25">
      <c r="A3784" s="176" t="s">
        <v>22288</v>
      </c>
      <c r="B3784" s="176" t="s">
        <v>22837</v>
      </c>
      <c r="D3784" s="176" t="s">
        <v>15893</v>
      </c>
      <c r="E3784" s="176" t="s">
        <v>51</v>
      </c>
      <c r="F3784" s="176" t="s">
        <v>2583</v>
      </c>
    </row>
    <row r="3785" spans="1:6" x14ac:dyDescent="0.25">
      <c r="A3785" s="176" t="s">
        <v>22288</v>
      </c>
      <c r="B3785" s="176" t="s">
        <v>22838</v>
      </c>
      <c r="D3785" s="176" t="s">
        <v>16283</v>
      </c>
      <c r="E3785" s="176" t="s">
        <v>52</v>
      </c>
      <c r="F3785" s="176" t="s">
        <v>2584</v>
      </c>
    </row>
    <row r="3786" spans="1:6" x14ac:dyDescent="0.25">
      <c r="A3786" s="176" t="s">
        <v>22288</v>
      </c>
      <c r="B3786" s="176" t="s">
        <v>22839</v>
      </c>
      <c r="D3786" s="176" t="s">
        <v>16283</v>
      </c>
      <c r="E3786" s="176" t="s">
        <v>52</v>
      </c>
      <c r="F3786" s="176" t="s">
        <v>2585</v>
      </c>
    </row>
    <row r="3787" spans="1:6" x14ac:dyDescent="0.25">
      <c r="A3787" s="176" t="s">
        <v>22288</v>
      </c>
      <c r="B3787" s="176" t="s">
        <v>22840</v>
      </c>
      <c r="D3787" s="176" t="s">
        <v>16283</v>
      </c>
      <c r="E3787" s="176" t="s">
        <v>52</v>
      </c>
      <c r="F3787" s="176" t="s">
        <v>2586</v>
      </c>
    </row>
    <row r="3788" spans="1:6" x14ac:dyDescent="0.25">
      <c r="A3788" s="176" t="s">
        <v>22288</v>
      </c>
      <c r="B3788" s="176" t="s">
        <v>22841</v>
      </c>
      <c r="D3788" s="176" t="s">
        <v>16283</v>
      </c>
      <c r="E3788" s="176" t="s">
        <v>52</v>
      </c>
      <c r="F3788" s="176" t="s">
        <v>2587</v>
      </c>
    </row>
    <row r="3789" spans="1:6" x14ac:dyDescent="0.25">
      <c r="A3789" s="176" t="s">
        <v>22288</v>
      </c>
      <c r="B3789" s="176" t="s">
        <v>22842</v>
      </c>
      <c r="D3789" s="176" t="s">
        <v>16283</v>
      </c>
      <c r="E3789" s="176" t="s">
        <v>52</v>
      </c>
      <c r="F3789" s="176" t="s">
        <v>2588</v>
      </c>
    </row>
    <row r="3790" spans="1:6" x14ac:dyDescent="0.25">
      <c r="A3790" s="176" t="s">
        <v>22288</v>
      </c>
      <c r="B3790" s="176" t="s">
        <v>22843</v>
      </c>
      <c r="D3790" s="176" t="s">
        <v>16283</v>
      </c>
      <c r="E3790" s="176" t="s">
        <v>52</v>
      </c>
      <c r="F3790" s="176" t="s">
        <v>2589</v>
      </c>
    </row>
    <row r="3791" spans="1:6" x14ac:dyDescent="0.25">
      <c r="A3791" s="176" t="s">
        <v>22288</v>
      </c>
      <c r="B3791" s="176" t="s">
        <v>22844</v>
      </c>
      <c r="D3791" s="176" t="s">
        <v>16283</v>
      </c>
      <c r="E3791" s="176" t="s">
        <v>52</v>
      </c>
      <c r="F3791" s="176" t="s">
        <v>2590</v>
      </c>
    </row>
    <row r="3792" spans="1:6" x14ac:dyDescent="0.25">
      <c r="A3792" s="176" t="s">
        <v>22288</v>
      </c>
      <c r="B3792" s="176" t="s">
        <v>22845</v>
      </c>
      <c r="D3792" s="176" t="s">
        <v>16283</v>
      </c>
      <c r="E3792" s="176" t="s">
        <v>52</v>
      </c>
      <c r="F3792" s="176" t="s">
        <v>2591</v>
      </c>
    </row>
    <row r="3793" spans="1:6" x14ac:dyDescent="0.25">
      <c r="A3793" s="176" t="s">
        <v>22288</v>
      </c>
      <c r="B3793" s="176" t="s">
        <v>22846</v>
      </c>
      <c r="D3793" s="176" t="s">
        <v>16283</v>
      </c>
      <c r="E3793" s="176" t="s">
        <v>52</v>
      </c>
      <c r="F3793" s="176" t="s">
        <v>2592</v>
      </c>
    </row>
    <row r="3794" spans="1:6" x14ac:dyDescent="0.25">
      <c r="A3794" s="176" t="s">
        <v>22288</v>
      </c>
      <c r="B3794" s="176" t="s">
        <v>22847</v>
      </c>
      <c r="D3794" s="176" t="s">
        <v>16283</v>
      </c>
      <c r="E3794" s="176" t="s">
        <v>52</v>
      </c>
      <c r="F3794" s="176" t="s">
        <v>2593</v>
      </c>
    </row>
    <row r="3795" spans="1:6" x14ac:dyDescent="0.25">
      <c r="A3795" s="176" t="s">
        <v>22288</v>
      </c>
      <c r="B3795" s="176" t="s">
        <v>22848</v>
      </c>
      <c r="D3795" s="176" t="s">
        <v>16283</v>
      </c>
      <c r="E3795" s="176" t="s">
        <v>52</v>
      </c>
      <c r="F3795" s="176" t="s">
        <v>2594</v>
      </c>
    </row>
    <row r="3796" spans="1:6" x14ac:dyDescent="0.25">
      <c r="A3796" s="176" t="s">
        <v>22288</v>
      </c>
      <c r="B3796" s="176" t="s">
        <v>22849</v>
      </c>
      <c r="D3796" s="176" t="s">
        <v>16283</v>
      </c>
      <c r="E3796" s="176" t="s">
        <v>52</v>
      </c>
      <c r="F3796" s="176" t="s">
        <v>2595</v>
      </c>
    </row>
    <row r="3797" spans="1:6" x14ac:dyDescent="0.25">
      <c r="A3797" s="176" t="s">
        <v>22288</v>
      </c>
      <c r="B3797" s="176" t="s">
        <v>22850</v>
      </c>
      <c r="D3797" s="176" t="s">
        <v>16283</v>
      </c>
      <c r="E3797" s="176" t="s">
        <v>52</v>
      </c>
      <c r="F3797" s="176" t="s">
        <v>2596</v>
      </c>
    </row>
    <row r="3798" spans="1:6" x14ac:dyDescent="0.25">
      <c r="A3798" s="176" t="s">
        <v>22288</v>
      </c>
      <c r="B3798" s="176" t="s">
        <v>22851</v>
      </c>
      <c r="D3798" s="176" t="s">
        <v>16283</v>
      </c>
      <c r="E3798" s="176" t="s">
        <v>52</v>
      </c>
      <c r="F3798" s="176" t="s">
        <v>2597</v>
      </c>
    </row>
    <row r="3799" spans="1:6" x14ac:dyDescent="0.25">
      <c r="A3799" s="176" t="s">
        <v>22288</v>
      </c>
      <c r="B3799" s="176" t="s">
        <v>22852</v>
      </c>
      <c r="D3799" s="176" t="s">
        <v>16283</v>
      </c>
      <c r="E3799" s="176" t="s">
        <v>52</v>
      </c>
      <c r="F3799" s="176" t="s">
        <v>2598</v>
      </c>
    </row>
    <row r="3800" spans="1:6" x14ac:dyDescent="0.25">
      <c r="A3800" s="176" t="s">
        <v>22288</v>
      </c>
      <c r="B3800" s="176" t="s">
        <v>22853</v>
      </c>
      <c r="D3800" s="176" t="s">
        <v>16283</v>
      </c>
      <c r="E3800" s="176" t="s">
        <v>52</v>
      </c>
      <c r="F3800" s="176" t="s">
        <v>2599</v>
      </c>
    </row>
    <row r="3801" spans="1:6" x14ac:dyDescent="0.25">
      <c r="A3801" s="176" t="s">
        <v>22288</v>
      </c>
      <c r="B3801" s="176" t="s">
        <v>22854</v>
      </c>
      <c r="D3801" s="176" t="s">
        <v>16283</v>
      </c>
      <c r="E3801" s="176" t="s">
        <v>52</v>
      </c>
      <c r="F3801" s="176" t="s">
        <v>2600</v>
      </c>
    </row>
    <row r="3802" spans="1:6" x14ac:dyDescent="0.25">
      <c r="A3802" s="176" t="s">
        <v>22288</v>
      </c>
      <c r="B3802" s="176" t="s">
        <v>22855</v>
      </c>
      <c r="D3802" s="176" t="s">
        <v>16283</v>
      </c>
      <c r="E3802" s="176" t="s">
        <v>52</v>
      </c>
      <c r="F3802" s="176" t="s">
        <v>2601</v>
      </c>
    </row>
    <row r="3803" spans="1:6" x14ac:dyDescent="0.25">
      <c r="A3803" s="176" t="s">
        <v>22288</v>
      </c>
      <c r="B3803" s="176" t="s">
        <v>22856</v>
      </c>
      <c r="D3803" s="176" t="s">
        <v>16283</v>
      </c>
      <c r="E3803" s="176" t="s">
        <v>52</v>
      </c>
      <c r="F3803" s="176" t="s">
        <v>2602</v>
      </c>
    </row>
    <row r="3804" spans="1:6" x14ac:dyDescent="0.25">
      <c r="A3804" s="176" t="s">
        <v>22288</v>
      </c>
      <c r="B3804" s="176" t="s">
        <v>22857</v>
      </c>
      <c r="D3804" s="176" t="s">
        <v>16283</v>
      </c>
      <c r="E3804" s="176" t="s">
        <v>52</v>
      </c>
      <c r="F3804" s="176" t="s">
        <v>2603</v>
      </c>
    </row>
    <row r="3805" spans="1:6" x14ac:dyDescent="0.25">
      <c r="A3805" s="176" t="s">
        <v>22288</v>
      </c>
      <c r="B3805" s="176" t="s">
        <v>22858</v>
      </c>
      <c r="D3805" s="176" t="s">
        <v>16283</v>
      </c>
      <c r="E3805" s="176" t="s">
        <v>52</v>
      </c>
      <c r="F3805" s="176" t="s">
        <v>2604</v>
      </c>
    </row>
    <row r="3806" spans="1:6" x14ac:dyDescent="0.25">
      <c r="A3806" s="176" t="s">
        <v>22288</v>
      </c>
      <c r="B3806" s="176" t="s">
        <v>22859</v>
      </c>
      <c r="D3806" s="176" t="s">
        <v>16283</v>
      </c>
      <c r="E3806" s="176" t="s">
        <v>52</v>
      </c>
      <c r="F3806" s="176" t="s">
        <v>2605</v>
      </c>
    </row>
    <row r="3807" spans="1:6" x14ac:dyDescent="0.25">
      <c r="A3807" s="176" t="s">
        <v>22288</v>
      </c>
      <c r="B3807" s="176" t="s">
        <v>22860</v>
      </c>
      <c r="D3807" s="176" t="s">
        <v>16283</v>
      </c>
      <c r="E3807" s="176" t="s">
        <v>52</v>
      </c>
      <c r="F3807" s="176" t="s">
        <v>2606</v>
      </c>
    </row>
    <row r="3808" spans="1:6" x14ac:dyDescent="0.25">
      <c r="A3808" s="176" t="s">
        <v>22288</v>
      </c>
      <c r="B3808" s="176" t="s">
        <v>22861</v>
      </c>
      <c r="D3808" s="176" t="s">
        <v>16283</v>
      </c>
      <c r="E3808" s="176" t="s">
        <v>52</v>
      </c>
      <c r="F3808" s="176" t="s">
        <v>2607</v>
      </c>
    </row>
    <row r="3809" spans="1:6" x14ac:dyDescent="0.25">
      <c r="A3809" s="176" t="s">
        <v>22288</v>
      </c>
      <c r="B3809" s="176" t="s">
        <v>22862</v>
      </c>
      <c r="D3809" s="176" t="s">
        <v>16283</v>
      </c>
      <c r="E3809" s="176" t="s">
        <v>52</v>
      </c>
      <c r="F3809" s="176" t="s">
        <v>2608</v>
      </c>
    </row>
    <row r="3810" spans="1:6" x14ac:dyDescent="0.25">
      <c r="A3810" s="176" t="s">
        <v>22288</v>
      </c>
      <c r="B3810" s="176" t="s">
        <v>22863</v>
      </c>
      <c r="D3810" s="176" t="s">
        <v>16283</v>
      </c>
      <c r="E3810" s="176" t="s">
        <v>52</v>
      </c>
      <c r="F3810" s="176" t="s">
        <v>2609</v>
      </c>
    </row>
    <row r="3811" spans="1:6" x14ac:dyDescent="0.25">
      <c r="A3811" s="176" t="s">
        <v>22288</v>
      </c>
      <c r="B3811" s="176" t="s">
        <v>22864</v>
      </c>
      <c r="D3811" s="176" t="s">
        <v>16283</v>
      </c>
      <c r="E3811" s="176" t="s">
        <v>52</v>
      </c>
      <c r="F3811" s="176" t="s">
        <v>2610</v>
      </c>
    </row>
    <row r="3812" spans="1:6" x14ac:dyDescent="0.25">
      <c r="A3812" s="176" t="s">
        <v>22288</v>
      </c>
      <c r="B3812" s="176" t="s">
        <v>22865</v>
      </c>
      <c r="D3812" s="176" t="s">
        <v>16283</v>
      </c>
      <c r="E3812" s="176" t="s">
        <v>52</v>
      </c>
      <c r="F3812" s="176" t="s">
        <v>2611</v>
      </c>
    </row>
    <row r="3813" spans="1:6" x14ac:dyDescent="0.25">
      <c r="A3813" s="176" t="s">
        <v>22288</v>
      </c>
      <c r="B3813" s="176" t="s">
        <v>22866</v>
      </c>
      <c r="D3813" s="176" t="s">
        <v>16283</v>
      </c>
      <c r="E3813" s="176" t="s">
        <v>52</v>
      </c>
      <c r="F3813" s="176" t="s">
        <v>2612</v>
      </c>
    </row>
    <row r="3814" spans="1:6" x14ac:dyDescent="0.25">
      <c r="A3814" s="176" t="s">
        <v>22288</v>
      </c>
      <c r="B3814" s="176" t="s">
        <v>22867</v>
      </c>
      <c r="D3814" s="176" t="s">
        <v>16629</v>
      </c>
      <c r="E3814" s="176" t="s">
        <v>54</v>
      </c>
      <c r="F3814" s="176" t="s">
        <v>2613</v>
      </c>
    </row>
    <row r="3815" spans="1:6" x14ac:dyDescent="0.25">
      <c r="A3815" s="176" t="s">
        <v>22288</v>
      </c>
      <c r="B3815" s="176" t="s">
        <v>22868</v>
      </c>
      <c r="D3815" s="176" t="s">
        <v>16629</v>
      </c>
      <c r="E3815" s="176" t="s">
        <v>54</v>
      </c>
      <c r="F3815" s="176" t="s">
        <v>2614</v>
      </c>
    </row>
    <row r="3816" spans="1:6" x14ac:dyDescent="0.25">
      <c r="A3816" s="176" t="s">
        <v>22288</v>
      </c>
      <c r="B3816" s="176" t="s">
        <v>22869</v>
      </c>
      <c r="D3816" s="176" t="s">
        <v>16629</v>
      </c>
      <c r="E3816" s="176" t="s">
        <v>54</v>
      </c>
      <c r="F3816" s="176" t="s">
        <v>2615</v>
      </c>
    </row>
    <row r="3817" spans="1:6" x14ac:dyDescent="0.25">
      <c r="A3817" s="176" t="s">
        <v>22288</v>
      </c>
      <c r="B3817" s="176" t="s">
        <v>22870</v>
      </c>
      <c r="D3817" s="176" t="s">
        <v>16629</v>
      </c>
      <c r="E3817" s="176" t="s">
        <v>54</v>
      </c>
      <c r="F3817" s="176" t="s">
        <v>2616</v>
      </c>
    </row>
    <row r="3818" spans="1:6" x14ac:dyDescent="0.25">
      <c r="A3818" s="176" t="s">
        <v>22288</v>
      </c>
      <c r="B3818" s="176" t="s">
        <v>22871</v>
      </c>
      <c r="D3818" s="176" t="s">
        <v>16629</v>
      </c>
      <c r="E3818" s="176" t="s">
        <v>54</v>
      </c>
      <c r="F3818" s="176" t="s">
        <v>2617</v>
      </c>
    </row>
    <row r="3819" spans="1:6" x14ac:dyDescent="0.25">
      <c r="A3819" s="176" t="s">
        <v>22288</v>
      </c>
      <c r="B3819" s="176" t="s">
        <v>22872</v>
      </c>
      <c r="D3819" s="176" t="s">
        <v>16629</v>
      </c>
      <c r="E3819" s="176" t="s">
        <v>54</v>
      </c>
      <c r="F3819" s="176" t="s">
        <v>2618</v>
      </c>
    </row>
    <row r="3820" spans="1:6" x14ac:dyDescent="0.25">
      <c r="A3820" s="176" t="s">
        <v>22288</v>
      </c>
      <c r="B3820" s="176" t="s">
        <v>22873</v>
      </c>
      <c r="D3820" s="176" t="s">
        <v>16629</v>
      </c>
      <c r="E3820" s="176" t="s">
        <v>54</v>
      </c>
      <c r="F3820" s="176" t="s">
        <v>2619</v>
      </c>
    </row>
    <row r="3821" spans="1:6" x14ac:dyDescent="0.25">
      <c r="A3821" s="176" t="s">
        <v>22288</v>
      </c>
      <c r="B3821" s="176" t="s">
        <v>22874</v>
      </c>
      <c r="D3821" s="176" t="s">
        <v>16629</v>
      </c>
      <c r="E3821" s="176" t="s">
        <v>54</v>
      </c>
      <c r="F3821" s="176" t="s">
        <v>2620</v>
      </c>
    </row>
    <row r="3822" spans="1:6" x14ac:dyDescent="0.25">
      <c r="A3822" s="176" t="s">
        <v>22288</v>
      </c>
      <c r="B3822" s="176" t="s">
        <v>22875</v>
      </c>
      <c r="D3822" s="176" t="s">
        <v>16629</v>
      </c>
      <c r="E3822" s="176" t="s">
        <v>54</v>
      </c>
      <c r="F3822" s="176" t="s">
        <v>2621</v>
      </c>
    </row>
    <row r="3823" spans="1:6" x14ac:dyDescent="0.25">
      <c r="A3823" s="176" t="s">
        <v>22288</v>
      </c>
      <c r="B3823" s="176" t="s">
        <v>22876</v>
      </c>
      <c r="D3823" s="176" t="s">
        <v>16629</v>
      </c>
      <c r="E3823" s="176" t="s">
        <v>54</v>
      </c>
      <c r="F3823" s="176" t="s">
        <v>2622</v>
      </c>
    </row>
    <row r="3824" spans="1:6" x14ac:dyDescent="0.25">
      <c r="A3824" s="176" t="s">
        <v>22288</v>
      </c>
      <c r="B3824" s="176" t="s">
        <v>22877</v>
      </c>
      <c r="D3824" s="176" t="s">
        <v>16629</v>
      </c>
      <c r="E3824" s="176" t="s">
        <v>54</v>
      </c>
      <c r="F3824" s="176" t="s">
        <v>2623</v>
      </c>
    </row>
    <row r="3825" spans="1:6" x14ac:dyDescent="0.25">
      <c r="A3825" s="176" t="s">
        <v>22288</v>
      </c>
      <c r="B3825" s="176" t="s">
        <v>22878</v>
      </c>
      <c r="D3825" s="176" t="s">
        <v>16899</v>
      </c>
      <c r="E3825" s="176" t="s">
        <v>55</v>
      </c>
      <c r="F3825" s="176" t="s">
        <v>2624</v>
      </c>
    </row>
  </sheetData>
  <autoFilter ref="A1:H3234" xr:uid="{9D7D1855-A0C0-486C-9D1D-C7E06A05A3F3}">
    <sortState xmlns:xlrd2="http://schemas.microsoft.com/office/spreadsheetml/2017/richdata2" ref="A2:H3234">
      <sortCondition ref="D1:D3234"/>
    </sortState>
  </autoFilter>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E90CB-BD4C-4BF3-89A1-77C78AD5BFA9}">
  <sheetPr codeName="Sheet1">
    <tabColor theme="7" tint="0.79998168889431442"/>
  </sheetPr>
  <dimension ref="A1:AK60"/>
  <sheetViews>
    <sheetView showGridLines="0" tabSelected="1" zoomScaleNormal="100" workbookViewId="0">
      <selection sqref="A1:M1"/>
    </sheetView>
  </sheetViews>
  <sheetFormatPr defaultRowHeight="15" x14ac:dyDescent="0.25"/>
  <cols>
    <col min="1" max="1" width="50.42578125" customWidth="1"/>
    <col min="2" max="2" width="10.140625" bestFit="1" customWidth="1"/>
    <col min="3" max="3" width="11.28515625" bestFit="1" customWidth="1"/>
    <col min="4" max="4" width="11.42578125" bestFit="1" customWidth="1"/>
    <col min="5" max="5" width="14" bestFit="1" customWidth="1"/>
    <col min="6" max="6" width="33.28515625" bestFit="1" customWidth="1"/>
    <col min="7" max="7" width="14.28515625" customWidth="1"/>
    <col min="8" max="8" width="14.7109375" bestFit="1" customWidth="1"/>
    <col min="9" max="9" width="15.7109375" bestFit="1" customWidth="1"/>
    <col min="10" max="10" width="20.5703125" customWidth="1"/>
    <col min="11" max="11" width="20.28515625" bestFit="1" customWidth="1"/>
    <col min="12" max="12" width="31.140625" customWidth="1"/>
    <col min="13" max="13" width="26.5703125" customWidth="1"/>
    <col min="14" max="14" width="8.5703125" customWidth="1"/>
    <col min="15" max="15" width="22" hidden="1" customWidth="1"/>
    <col min="16" max="16" width="15.5703125" hidden="1" customWidth="1"/>
    <col min="17" max="17" width="18.42578125" hidden="1" customWidth="1"/>
    <col min="18" max="18" width="17.7109375" hidden="1" customWidth="1"/>
    <col min="19" max="19" width="7.28515625" hidden="1" customWidth="1"/>
    <col min="20" max="20" width="6.85546875" hidden="1" customWidth="1"/>
    <col min="21" max="21" width="7.28515625" hidden="1" customWidth="1"/>
    <col min="22" max="22" width="8.85546875" hidden="1" customWidth="1"/>
    <col min="23" max="23" width="28.85546875" hidden="1" customWidth="1"/>
    <col min="24" max="24" width="9.5703125" hidden="1" customWidth="1"/>
    <col min="25" max="25" width="14.85546875" style="160" hidden="1" customWidth="1"/>
    <col min="26" max="26" width="17.7109375" style="160" hidden="1" customWidth="1"/>
    <col min="27" max="27" width="14.85546875" style="160" hidden="1" customWidth="1"/>
    <col min="28" max="28" width="17.7109375" style="160" hidden="1" customWidth="1"/>
    <col min="29" max="29" width="7.28515625" style="160" hidden="1" customWidth="1"/>
    <col min="30" max="30" width="6.85546875" style="160" hidden="1" customWidth="1"/>
    <col min="31" max="31" width="7.28515625" style="160" hidden="1" customWidth="1"/>
    <col min="32" max="32" width="8.85546875" style="160" hidden="1" customWidth="1"/>
    <col min="33" max="33" width="7.28515625" style="160" hidden="1" customWidth="1"/>
    <col min="34" max="34" width="6.85546875" style="160" hidden="1" customWidth="1"/>
    <col min="35" max="35" width="7.28515625" style="160" hidden="1" customWidth="1"/>
    <col min="36" max="36" width="8.85546875" style="160" hidden="1" customWidth="1"/>
    <col min="37" max="37" width="9.140625" customWidth="1"/>
    <col min="44" max="44" width="10.42578125" customWidth="1"/>
  </cols>
  <sheetData>
    <row r="1" spans="1:37" ht="21" x14ac:dyDescent="0.35">
      <c r="A1" s="243" t="s">
        <v>22879</v>
      </c>
      <c r="B1" s="244"/>
      <c r="C1" s="244"/>
      <c r="D1" s="244"/>
      <c r="E1" s="244"/>
      <c r="F1" s="244"/>
      <c r="G1" s="244"/>
      <c r="H1" s="244"/>
      <c r="I1" s="244"/>
      <c r="J1" s="244"/>
      <c r="K1" s="244"/>
      <c r="L1" s="244"/>
      <c r="M1" s="245"/>
    </row>
    <row r="2" spans="1:37" x14ac:dyDescent="0.25">
      <c r="A2" s="47" t="s">
        <v>22880</v>
      </c>
      <c r="B2" s="246"/>
      <c r="C2" s="247"/>
      <c r="D2" s="247"/>
      <c r="E2" s="248"/>
      <c r="F2" s="170" t="s">
        <v>22881</v>
      </c>
      <c r="G2" s="48"/>
      <c r="H2" s="48"/>
      <c r="I2" s="48"/>
      <c r="J2" s="48"/>
      <c r="K2" s="48"/>
      <c r="L2" s="48"/>
      <c r="M2" s="49"/>
    </row>
    <row r="3" spans="1:37" ht="15" customHeight="1" thickBot="1" x14ac:dyDescent="0.3">
      <c r="A3" s="47" t="s">
        <v>22882</v>
      </c>
      <c r="B3" s="249"/>
      <c r="C3" s="247"/>
      <c r="D3" s="247"/>
      <c r="E3" s="248"/>
      <c r="F3" s="170" t="s">
        <v>22883</v>
      </c>
      <c r="G3" s="171"/>
      <c r="H3" s="171"/>
      <c r="I3" s="48"/>
      <c r="J3" s="48"/>
      <c r="K3" s="50"/>
      <c r="L3" s="48"/>
      <c r="M3" s="49"/>
    </row>
    <row r="4" spans="1:37" ht="15.75" thickBot="1" x14ac:dyDescent="0.3">
      <c r="A4" s="47" t="s">
        <v>22884</v>
      </c>
      <c r="B4" s="246"/>
      <c r="C4" s="247"/>
      <c r="D4" s="247"/>
      <c r="E4" s="248"/>
      <c r="F4" s="202" t="s">
        <v>22885</v>
      </c>
      <c r="G4" s="171"/>
      <c r="H4" s="171"/>
      <c r="I4" s="152"/>
      <c r="J4" s="152"/>
      <c r="K4" s="48"/>
      <c r="L4" s="48"/>
      <c r="M4" s="49"/>
      <c r="Y4" s="251" t="s">
        <v>22886</v>
      </c>
      <c r="Z4" s="252"/>
      <c r="AA4" s="252"/>
      <c r="AB4" s="252"/>
      <c r="AC4" s="252"/>
      <c r="AD4" s="252"/>
      <c r="AE4" s="252"/>
      <c r="AF4" s="252"/>
      <c r="AG4" s="252"/>
      <c r="AH4" s="252"/>
      <c r="AI4" s="252"/>
      <c r="AJ4" s="253"/>
    </row>
    <row r="5" spans="1:37" ht="15.75" thickBot="1" x14ac:dyDescent="0.3">
      <c r="A5" s="47" t="s">
        <v>22887</v>
      </c>
      <c r="B5" s="250"/>
      <c r="C5" s="250"/>
      <c r="D5" s="250"/>
      <c r="E5" s="250"/>
      <c r="F5" s="171" t="s">
        <v>22888</v>
      </c>
      <c r="G5" s="203">
        <f>B5*'Average Award Amounts'!B20</f>
        <v>0</v>
      </c>
      <c r="H5" s="171"/>
      <c r="J5" s="152"/>
      <c r="K5" s="48"/>
      <c r="L5" s="48"/>
      <c r="M5" s="49"/>
      <c r="Y5" s="204"/>
      <c r="Z5" s="205"/>
      <c r="AA5" s="205"/>
      <c r="AB5" s="205"/>
      <c r="AC5" s="205"/>
      <c r="AD5" s="205"/>
      <c r="AE5" s="205"/>
      <c r="AF5" s="205"/>
      <c r="AG5" s="205"/>
      <c r="AH5" s="205"/>
      <c r="AI5" s="205"/>
      <c r="AJ5" s="206"/>
    </row>
    <row r="6" spans="1:37" ht="15.75" customHeight="1" thickBot="1" x14ac:dyDescent="0.3">
      <c r="A6" s="231" t="s">
        <v>22889</v>
      </c>
      <c r="B6" s="232"/>
      <c r="C6" s="233"/>
      <c r="D6" s="237"/>
      <c r="E6" s="238"/>
      <c r="F6" s="241" t="s">
        <v>22890</v>
      </c>
      <c r="G6" s="51"/>
      <c r="H6" s="52"/>
      <c r="I6" s="52"/>
      <c r="J6" s="159"/>
      <c r="K6" s="151"/>
      <c r="L6" s="53"/>
      <c r="M6" s="54"/>
      <c r="Q6" s="255" t="s">
        <v>22886</v>
      </c>
      <c r="R6" s="256"/>
      <c r="S6" s="256"/>
      <c r="T6" s="256"/>
      <c r="U6" s="256"/>
      <c r="V6" s="257"/>
      <c r="Y6" s="251" t="s">
        <v>22891</v>
      </c>
      <c r="Z6" s="252"/>
      <c r="AA6" s="252"/>
      <c r="AB6" s="252"/>
      <c r="AC6" s="254" t="s">
        <v>22892</v>
      </c>
      <c r="AD6" s="252"/>
      <c r="AE6" s="252"/>
      <c r="AF6" s="252"/>
      <c r="AG6" s="252"/>
      <c r="AH6" s="252"/>
      <c r="AI6" s="252"/>
      <c r="AJ6" s="253"/>
      <c r="AK6" s="44"/>
    </row>
    <row r="7" spans="1:37" ht="27.75" customHeight="1" thickBot="1" x14ac:dyDescent="0.3">
      <c r="A7" s="234"/>
      <c r="B7" s="235"/>
      <c r="C7" s="236"/>
      <c r="D7" s="239"/>
      <c r="E7" s="240"/>
      <c r="F7" s="242"/>
      <c r="G7" s="53"/>
      <c r="H7" s="53"/>
      <c r="I7" s="53"/>
      <c r="J7" s="53"/>
      <c r="K7" s="53"/>
      <c r="L7" s="53"/>
      <c r="M7" s="55"/>
      <c r="O7" s="229"/>
      <c r="P7" s="230"/>
      <c r="Q7" s="251" t="s">
        <v>22891</v>
      </c>
      <c r="R7" s="258"/>
      <c r="S7" s="254" t="s">
        <v>22892</v>
      </c>
      <c r="T7" s="252"/>
      <c r="U7" s="252"/>
      <c r="V7" s="253"/>
      <c r="W7" s="136" t="s">
        <v>22893</v>
      </c>
      <c r="Y7" s="259" t="s">
        <v>22894</v>
      </c>
      <c r="Z7" s="260"/>
      <c r="AA7" s="261" t="s">
        <v>22895</v>
      </c>
      <c r="AB7" s="261"/>
      <c r="AC7" s="260" t="s">
        <v>22894</v>
      </c>
      <c r="AD7" s="260"/>
      <c r="AE7" s="260"/>
      <c r="AF7" s="260"/>
      <c r="AG7" s="261" t="s">
        <v>22895</v>
      </c>
      <c r="AH7" s="261"/>
      <c r="AI7" s="261"/>
      <c r="AJ7" s="262"/>
    </row>
    <row r="8" spans="1:37" ht="48.75" x14ac:dyDescent="0.25">
      <c r="A8" s="177" t="s">
        <v>22896</v>
      </c>
      <c r="B8" s="93" t="s">
        <v>22897</v>
      </c>
      <c r="C8" s="93" t="s">
        <v>20732</v>
      </c>
      <c r="D8" s="93" t="s">
        <v>22898</v>
      </c>
      <c r="E8" s="93" t="s">
        <v>22899</v>
      </c>
      <c r="F8" s="178" t="s">
        <v>22900</v>
      </c>
      <c r="G8" s="93" t="s">
        <v>22901</v>
      </c>
      <c r="H8" s="93" t="s">
        <v>22902</v>
      </c>
      <c r="I8" s="93" t="s">
        <v>22903</v>
      </c>
      <c r="J8" s="93" t="s">
        <v>22904</v>
      </c>
      <c r="K8" s="93" t="s">
        <v>22905</v>
      </c>
      <c r="L8" s="179" t="s">
        <v>22906</v>
      </c>
      <c r="M8" s="177" t="s">
        <v>22907</v>
      </c>
      <c r="O8" s="45" t="s">
        <v>22908</v>
      </c>
      <c r="P8" s="130" t="s">
        <v>22909</v>
      </c>
      <c r="Q8" s="132" t="s">
        <v>22910</v>
      </c>
      <c r="R8" s="2" t="s">
        <v>22911</v>
      </c>
      <c r="S8" s="2" t="s">
        <v>22912</v>
      </c>
      <c r="T8" s="2" t="s">
        <v>22913</v>
      </c>
      <c r="U8" s="2" t="s">
        <v>22914</v>
      </c>
      <c r="V8" s="133" t="s">
        <v>22915</v>
      </c>
      <c r="W8" s="137" t="s">
        <v>22916</v>
      </c>
      <c r="Y8" s="161" t="s">
        <v>22910</v>
      </c>
      <c r="Z8" s="162" t="s">
        <v>22911</v>
      </c>
      <c r="AA8" s="163" t="s">
        <v>22910</v>
      </c>
      <c r="AB8" s="163" t="s">
        <v>22911</v>
      </c>
      <c r="AC8" s="162" t="s">
        <v>22912</v>
      </c>
      <c r="AD8" s="162" t="s">
        <v>22913</v>
      </c>
      <c r="AE8" s="162" t="s">
        <v>22914</v>
      </c>
      <c r="AF8" s="162" t="s">
        <v>22915</v>
      </c>
      <c r="AG8" s="163" t="s">
        <v>22912</v>
      </c>
      <c r="AH8" s="163" t="s">
        <v>22913</v>
      </c>
      <c r="AI8" s="163" t="s">
        <v>22914</v>
      </c>
      <c r="AJ8" s="164" t="s">
        <v>22915</v>
      </c>
    </row>
    <row r="9" spans="1:37" x14ac:dyDescent="0.25">
      <c r="A9" s="180"/>
      <c r="B9" s="222"/>
      <c r="C9" s="222"/>
      <c r="D9" s="222"/>
      <c r="E9" s="222"/>
      <c r="F9" s="181">
        <f>E9*D6</f>
        <v>0</v>
      </c>
      <c r="G9" s="181">
        <f t="shared" ref="G9:G59" si="0">SUM(B9+C9+D9+F9)</f>
        <v>0</v>
      </c>
      <c r="H9" s="197"/>
      <c r="I9" s="196"/>
      <c r="J9" s="196"/>
      <c r="K9" s="196"/>
      <c r="L9" s="225"/>
      <c r="M9" s="223">
        <f>IFERROR('PDA Numbers'!$L9*2,"")</f>
        <v>0</v>
      </c>
      <c r="O9" s="46">
        <f t="shared" ref="O9:O11" si="1">IFERROR((R9*M9),"")</f>
        <v>0</v>
      </c>
      <c r="P9" s="131">
        <f t="shared" ref="P9:P40" si="2">IFERROR(((Y9)*M9),"")</f>
        <v>0</v>
      </c>
      <c r="Q9" s="134">
        <f t="shared" ref="Q9:Q13" si="3">ROUND(((1-I9)*(B9+C9+D9)*H9),0)</f>
        <v>0</v>
      </c>
      <c r="R9" s="5">
        <f t="shared" ref="R9:R13" si="4">ROUND((B9+C9+D9)*(1-H9)*(1-I9),0)</f>
        <v>0</v>
      </c>
      <c r="S9" s="5">
        <f t="shared" ref="S9:S13" si="5">ROUND(((1-I9)*F9)*H9,0)</f>
        <v>0</v>
      </c>
      <c r="T9" s="5">
        <f t="shared" ref="T9:T13" si="6">ROUND(((1-I9)*D9)*H9,0)</f>
        <v>0</v>
      </c>
      <c r="U9" s="5">
        <f t="shared" ref="U9:U13" si="7">ROUND((1-I9)*(C9)*H9,0)</f>
        <v>0</v>
      </c>
      <c r="V9" s="135">
        <f t="shared" ref="V9:V13" si="8">ROUND((1-I9)*(B9)*H9,0)</f>
        <v>0</v>
      </c>
      <c r="W9" s="138">
        <f>ROUND((G9*(1-I9)*'Natl Avg Award Amt &amp; Comparison'!$B$16),0)</f>
        <v>0</v>
      </c>
      <c r="Y9" s="156">
        <f t="shared" ref="Y9:Y40" si="9">IF($B$4="Flood", AA9,Q9)</f>
        <v>0</v>
      </c>
      <c r="Z9" s="155">
        <f>IF($B$4="Flood", AB9,R9)</f>
        <v>0</v>
      </c>
      <c r="AA9" s="153">
        <f t="shared" ref="AA9:AA40" si="10">ROUND(((B9+C9+D9)*H9),0)</f>
        <v>0</v>
      </c>
      <c r="AB9" s="154">
        <f t="shared" ref="AB9:AB40" si="11">ROUND((1-H9)*(B9+C9+D9),0)</f>
        <v>0</v>
      </c>
      <c r="AC9" s="165">
        <f t="shared" ref="AC9:AC40" si="12">IF($B$4="Flood", AG9,S9)</f>
        <v>0</v>
      </c>
      <c r="AD9" s="165">
        <f t="shared" ref="AD9:AD40" si="13">IF($B$4="Flood", AH9,T9)</f>
        <v>0</v>
      </c>
      <c r="AE9" s="165">
        <f t="shared" ref="AE9:AE40" si="14">IF($B$4="Flood", AI9,U9)</f>
        <v>0</v>
      </c>
      <c r="AF9" s="165">
        <f t="shared" ref="AF9:AF40" si="15">IF($B$4="Flood", AJ9,V9)</f>
        <v>0</v>
      </c>
      <c r="AG9" s="166">
        <f t="shared" ref="AG9:AG40" si="16">ROUND(((1-J9)*F9)*H9,0)</f>
        <v>0</v>
      </c>
      <c r="AH9" s="166">
        <f t="shared" ref="AH9:AH40" si="17">ROUND(((1-J9)*D9)*H9,0)</f>
        <v>0</v>
      </c>
      <c r="AI9" s="166">
        <f t="shared" ref="AI9:AI40" si="18">ROUND(((1-J9)*C9)*H9,0)</f>
        <v>0</v>
      </c>
      <c r="AJ9" s="167">
        <f t="shared" ref="AJ9:AJ40" si="19">ROUND(((1-J9)*B9)*H9,0)</f>
        <v>0</v>
      </c>
    </row>
    <row r="10" spans="1:37" x14ac:dyDescent="0.25">
      <c r="A10" s="180"/>
      <c r="B10" s="222"/>
      <c r="C10" s="222"/>
      <c r="D10" s="222"/>
      <c r="E10" s="222"/>
      <c r="F10" s="181">
        <f>E10*D6</f>
        <v>0</v>
      </c>
      <c r="G10" s="181">
        <f t="shared" si="0"/>
        <v>0</v>
      </c>
      <c r="H10" s="197"/>
      <c r="I10" s="197"/>
      <c r="J10" s="197"/>
      <c r="K10" s="197"/>
      <c r="L10" s="226"/>
      <c r="M10" s="223">
        <f>IFERROR('PDA Numbers'!$L10*2,"")</f>
        <v>0</v>
      </c>
      <c r="O10" s="46">
        <f t="shared" si="1"/>
        <v>0</v>
      </c>
      <c r="P10" s="131">
        <f t="shared" si="2"/>
        <v>0</v>
      </c>
      <c r="Q10" s="134">
        <f t="shared" si="3"/>
        <v>0</v>
      </c>
      <c r="R10" s="5">
        <f t="shared" si="4"/>
        <v>0</v>
      </c>
      <c r="S10" s="5">
        <f t="shared" si="5"/>
        <v>0</v>
      </c>
      <c r="T10" s="5">
        <f t="shared" si="6"/>
        <v>0</v>
      </c>
      <c r="U10" s="5">
        <f t="shared" si="7"/>
        <v>0</v>
      </c>
      <c r="V10" s="135">
        <f t="shared" si="8"/>
        <v>0</v>
      </c>
      <c r="W10" s="138">
        <f>ROUND((G10*(1-I10)*'Natl Avg Award Amt &amp; Comparison'!$B$16),0)</f>
        <v>0</v>
      </c>
      <c r="Y10" s="156">
        <f t="shared" si="9"/>
        <v>0</v>
      </c>
      <c r="Z10" s="155">
        <f t="shared" ref="Z10:Z40" si="20">IF($B$4="Flood", AB10,R10)</f>
        <v>0</v>
      </c>
      <c r="AA10" s="153">
        <f t="shared" si="10"/>
        <v>0</v>
      </c>
      <c r="AB10" s="154">
        <f t="shared" si="11"/>
        <v>0</v>
      </c>
      <c r="AC10" s="165">
        <f t="shared" si="12"/>
        <v>0</v>
      </c>
      <c r="AD10" s="165">
        <f t="shared" si="13"/>
        <v>0</v>
      </c>
      <c r="AE10" s="165">
        <f t="shared" si="14"/>
        <v>0</v>
      </c>
      <c r="AF10" s="165">
        <f t="shared" si="15"/>
        <v>0</v>
      </c>
      <c r="AG10" s="166">
        <f t="shared" si="16"/>
        <v>0</v>
      </c>
      <c r="AH10" s="166">
        <f t="shared" si="17"/>
        <v>0</v>
      </c>
      <c r="AI10" s="166">
        <f t="shared" si="18"/>
        <v>0</v>
      </c>
      <c r="AJ10" s="167">
        <f t="shared" si="19"/>
        <v>0</v>
      </c>
    </row>
    <row r="11" spans="1:37" x14ac:dyDescent="0.25">
      <c r="A11" s="180"/>
      <c r="B11" s="222"/>
      <c r="C11" s="222"/>
      <c r="D11" s="222"/>
      <c r="E11" s="222"/>
      <c r="F11" s="181">
        <f>E11*D6</f>
        <v>0</v>
      </c>
      <c r="G11" s="181">
        <f t="shared" si="0"/>
        <v>0</v>
      </c>
      <c r="H11" s="197"/>
      <c r="I11" s="197"/>
      <c r="J11" s="197"/>
      <c r="K11" s="197"/>
      <c r="L11" s="226"/>
      <c r="M11" s="223">
        <f>IFERROR('PDA Numbers'!$L11*2,"")</f>
        <v>0</v>
      </c>
      <c r="O11" s="46">
        <f t="shared" si="1"/>
        <v>0</v>
      </c>
      <c r="P11" s="131">
        <f t="shared" si="2"/>
        <v>0</v>
      </c>
      <c r="Q11" s="134">
        <f t="shared" si="3"/>
        <v>0</v>
      </c>
      <c r="R11" s="5">
        <f t="shared" si="4"/>
        <v>0</v>
      </c>
      <c r="S11" s="5">
        <f t="shared" si="5"/>
        <v>0</v>
      </c>
      <c r="T11" s="5">
        <f t="shared" si="6"/>
        <v>0</v>
      </c>
      <c r="U11" s="5">
        <f t="shared" si="7"/>
        <v>0</v>
      </c>
      <c r="V11" s="135">
        <f t="shared" si="8"/>
        <v>0</v>
      </c>
      <c r="W11" s="138">
        <f>ROUND((G11*(1-I11)*'Natl Avg Award Amt &amp; Comparison'!$B$16),0)</f>
        <v>0</v>
      </c>
      <c r="Y11" s="156">
        <f t="shared" si="9"/>
        <v>0</v>
      </c>
      <c r="Z11" s="155">
        <f t="shared" si="20"/>
        <v>0</v>
      </c>
      <c r="AA11" s="153">
        <f t="shared" si="10"/>
        <v>0</v>
      </c>
      <c r="AB11" s="154">
        <f t="shared" si="11"/>
        <v>0</v>
      </c>
      <c r="AC11" s="165">
        <f t="shared" si="12"/>
        <v>0</v>
      </c>
      <c r="AD11" s="165">
        <f t="shared" si="13"/>
        <v>0</v>
      </c>
      <c r="AE11" s="165">
        <f t="shared" si="14"/>
        <v>0</v>
      </c>
      <c r="AF11" s="165">
        <f t="shared" si="15"/>
        <v>0</v>
      </c>
      <c r="AG11" s="166">
        <f t="shared" si="16"/>
        <v>0</v>
      </c>
      <c r="AH11" s="166">
        <f t="shared" si="17"/>
        <v>0</v>
      </c>
      <c r="AI11" s="166">
        <f t="shared" si="18"/>
        <v>0</v>
      </c>
      <c r="AJ11" s="167">
        <f t="shared" si="19"/>
        <v>0</v>
      </c>
    </row>
    <row r="12" spans="1:37" x14ac:dyDescent="0.25">
      <c r="A12" s="180"/>
      <c r="B12" s="222"/>
      <c r="C12" s="222"/>
      <c r="D12" s="222"/>
      <c r="E12" s="222"/>
      <c r="F12" s="181">
        <f>E12*D6</f>
        <v>0</v>
      </c>
      <c r="G12" s="181">
        <f t="shared" si="0"/>
        <v>0</v>
      </c>
      <c r="H12" s="197"/>
      <c r="I12" s="197"/>
      <c r="J12" s="197"/>
      <c r="K12" s="197"/>
      <c r="L12" s="226"/>
      <c r="M12" s="223">
        <f>IFERROR('PDA Numbers'!$L12*2,"")</f>
        <v>0</v>
      </c>
      <c r="O12" s="46">
        <f>IFERROR((R12*M12),"")</f>
        <v>0</v>
      </c>
      <c r="P12" s="131">
        <f t="shared" si="2"/>
        <v>0</v>
      </c>
      <c r="Q12" s="134">
        <f t="shared" si="3"/>
        <v>0</v>
      </c>
      <c r="R12" s="5">
        <f t="shared" si="4"/>
        <v>0</v>
      </c>
      <c r="S12" s="5">
        <f t="shared" si="5"/>
        <v>0</v>
      </c>
      <c r="T12" s="5">
        <f t="shared" si="6"/>
        <v>0</v>
      </c>
      <c r="U12" s="5">
        <f t="shared" si="7"/>
        <v>0</v>
      </c>
      <c r="V12" s="135">
        <f t="shared" si="8"/>
        <v>0</v>
      </c>
      <c r="W12" s="138">
        <f>ROUND((G12*(1-I12)*'Natl Avg Award Amt &amp; Comparison'!B16),0)</f>
        <v>0</v>
      </c>
      <c r="Y12" s="156">
        <f t="shared" si="9"/>
        <v>0</v>
      </c>
      <c r="Z12" s="155">
        <f t="shared" si="20"/>
        <v>0</v>
      </c>
      <c r="AA12" s="153">
        <f t="shared" si="10"/>
        <v>0</v>
      </c>
      <c r="AB12" s="154">
        <f t="shared" si="11"/>
        <v>0</v>
      </c>
      <c r="AC12" s="165">
        <f t="shared" si="12"/>
        <v>0</v>
      </c>
      <c r="AD12" s="165">
        <f t="shared" si="13"/>
        <v>0</v>
      </c>
      <c r="AE12" s="165">
        <f t="shared" si="14"/>
        <v>0</v>
      </c>
      <c r="AF12" s="165">
        <f t="shared" si="15"/>
        <v>0</v>
      </c>
      <c r="AG12" s="166">
        <f t="shared" si="16"/>
        <v>0</v>
      </c>
      <c r="AH12" s="166">
        <f t="shared" si="17"/>
        <v>0</v>
      </c>
      <c r="AI12" s="166">
        <f t="shared" si="18"/>
        <v>0</v>
      </c>
      <c r="AJ12" s="167">
        <f t="shared" si="19"/>
        <v>0</v>
      </c>
    </row>
    <row r="13" spans="1:37" x14ac:dyDescent="0.25">
      <c r="A13" s="180"/>
      <c r="B13" s="222"/>
      <c r="C13" s="222"/>
      <c r="D13" s="222"/>
      <c r="E13" s="222"/>
      <c r="F13" s="182">
        <f>E13*D6</f>
        <v>0</v>
      </c>
      <c r="G13" s="182">
        <f t="shared" si="0"/>
        <v>0</v>
      </c>
      <c r="H13" s="197"/>
      <c r="I13" s="197"/>
      <c r="J13" s="197"/>
      <c r="K13" s="197"/>
      <c r="L13" s="226"/>
      <c r="M13" s="224">
        <f>IFERROR('PDA Numbers'!$L13*2,"")</f>
        <v>0</v>
      </c>
      <c r="O13" s="46">
        <f t="shared" ref="O13:O59" si="21">IFERROR((R13*M13),"")</f>
        <v>0</v>
      </c>
      <c r="P13" s="131">
        <f t="shared" si="2"/>
        <v>0</v>
      </c>
      <c r="Q13" s="134">
        <f t="shared" si="3"/>
        <v>0</v>
      </c>
      <c r="R13" s="5">
        <f t="shared" si="4"/>
        <v>0</v>
      </c>
      <c r="S13" s="5">
        <f t="shared" si="5"/>
        <v>0</v>
      </c>
      <c r="T13" s="5">
        <f t="shared" si="6"/>
        <v>0</v>
      </c>
      <c r="U13" s="5">
        <f t="shared" si="7"/>
        <v>0</v>
      </c>
      <c r="V13" s="135">
        <f t="shared" si="8"/>
        <v>0</v>
      </c>
      <c r="W13" s="138">
        <f>ROUND((G13*(1-I13)*'Natl Avg Award Amt &amp; Comparison'!B16),0)</f>
        <v>0</v>
      </c>
      <c r="Y13" s="156">
        <f t="shared" si="9"/>
        <v>0</v>
      </c>
      <c r="Z13" s="155">
        <f t="shared" si="20"/>
        <v>0</v>
      </c>
      <c r="AA13" s="153">
        <f t="shared" si="10"/>
        <v>0</v>
      </c>
      <c r="AB13" s="154">
        <f t="shared" si="11"/>
        <v>0</v>
      </c>
      <c r="AC13" s="165">
        <f t="shared" si="12"/>
        <v>0</v>
      </c>
      <c r="AD13" s="165">
        <f t="shared" si="13"/>
        <v>0</v>
      </c>
      <c r="AE13" s="165">
        <f t="shared" si="14"/>
        <v>0</v>
      </c>
      <c r="AF13" s="165">
        <f t="shared" si="15"/>
        <v>0</v>
      </c>
      <c r="AG13" s="166">
        <f t="shared" si="16"/>
        <v>0</v>
      </c>
      <c r="AH13" s="166">
        <f t="shared" si="17"/>
        <v>0</v>
      </c>
      <c r="AI13" s="166">
        <f t="shared" si="18"/>
        <v>0</v>
      </c>
      <c r="AJ13" s="167">
        <f t="shared" si="19"/>
        <v>0</v>
      </c>
    </row>
    <row r="14" spans="1:37" x14ac:dyDescent="0.25">
      <c r="A14" s="180"/>
      <c r="B14" s="222"/>
      <c r="C14" s="222"/>
      <c r="D14" s="222"/>
      <c r="E14" s="222"/>
      <c r="F14" s="182">
        <f>E14*D6</f>
        <v>0</v>
      </c>
      <c r="G14" s="182">
        <f t="shared" si="0"/>
        <v>0</v>
      </c>
      <c r="H14" s="197"/>
      <c r="I14" s="196"/>
      <c r="J14" s="196"/>
      <c r="K14" s="196"/>
      <c r="L14" s="201"/>
      <c r="M14" s="200">
        <f>IFERROR('PDA Numbers'!$L14*2,"")</f>
        <v>0</v>
      </c>
      <c r="O14" s="46">
        <f t="shared" si="21"/>
        <v>0</v>
      </c>
      <c r="P14" s="131">
        <f t="shared" si="2"/>
        <v>0</v>
      </c>
      <c r="Q14" s="134">
        <f t="shared" ref="Q14:Q59" si="22">ROUND(((1-I14)*(B14+C14+D14)*H14),0)</f>
        <v>0</v>
      </c>
      <c r="R14" s="5">
        <f t="shared" ref="R14:R59" si="23">ROUND((B14+C14+D14)*(1-H14)*(1-I14),0)</f>
        <v>0</v>
      </c>
      <c r="S14" s="5">
        <f t="shared" ref="S14:S59" si="24">ROUND(((1-I14)*F14)*H14,0)</f>
        <v>0</v>
      </c>
      <c r="T14" s="5">
        <f t="shared" ref="T14:T59" si="25">ROUND(((1-I14)*D14)*H14,0)</f>
        <v>0</v>
      </c>
      <c r="U14" s="5">
        <f t="shared" ref="U14:U59" si="26">ROUND((1-I14)*(C14)*H14,0)</f>
        <v>0</v>
      </c>
      <c r="V14" s="135">
        <f t="shared" ref="V14:V59" si="27">ROUND((1-I14)*(B14)*H14,0)</f>
        <v>0</v>
      </c>
      <c r="W14" s="138">
        <f>ROUND((G14*(1-I14)*'Natl Avg Award Amt &amp; Comparison'!B16),0)</f>
        <v>0</v>
      </c>
      <c r="Y14" s="156">
        <f t="shared" si="9"/>
        <v>0</v>
      </c>
      <c r="Z14" s="155">
        <f t="shared" si="20"/>
        <v>0</v>
      </c>
      <c r="AA14" s="153">
        <f t="shared" si="10"/>
        <v>0</v>
      </c>
      <c r="AB14" s="154">
        <f t="shared" si="11"/>
        <v>0</v>
      </c>
      <c r="AC14" s="165">
        <f t="shared" si="12"/>
        <v>0</v>
      </c>
      <c r="AD14" s="165">
        <f t="shared" si="13"/>
        <v>0</v>
      </c>
      <c r="AE14" s="165">
        <f t="shared" si="14"/>
        <v>0</v>
      </c>
      <c r="AF14" s="165">
        <f t="shared" si="15"/>
        <v>0</v>
      </c>
      <c r="AG14" s="166">
        <f t="shared" si="16"/>
        <v>0</v>
      </c>
      <c r="AH14" s="166">
        <f t="shared" si="17"/>
        <v>0</v>
      </c>
      <c r="AI14" s="166">
        <f t="shared" si="18"/>
        <v>0</v>
      </c>
      <c r="AJ14" s="167">
        <f t="shared" si="19"/>
        <v>0</v>
      </c>
    </row>
    <row r="15" spans="1:37" x14ac:dyDescent="0.25">
      <c r="A15" s="180"/>
      <c r="B15" s="222"/>
      <c r="C15" s="222"/>
      <c r="D15" s="222"/>
      <c r="E15" s="222"/>
      <c r="F15" s="182">
        <f>E15*D6</f>
        <v>0</v>
      </c>
      <c r="G15" s="182">
        <f t="shared" si="0"/>
        <v>0</v>
      </c>
      <c r="H15" s="197"/>
      <c r="I15" s="196"/>
      <c r="J15" s="196"/>
      <c r="K15" s="196"/>
      <c r="L15" s="201"/>
      <c r="M15" s="200">
        <f>IFERROR('PDA Numbers'!$L15*2,"")</f>
        <v>0</v>
      </c>
      <c r="O15" s="46">
        <f t="shared" si="21"/>
        <v>0</v>
      </c>
      <c r="P15" s="131">
        <f t="shared" si="2"/>
        <v>0</v>
      </c>
      <c r="Q15" s="134">
        <f t="shared" si="22"/>
        <v>0</v>
      </c>
      <c r="R15" s="5">
        <f t="shared" si="23"/>
        <v>0</v>
      </c>
      <c r="S15" s="5">
        <f t="shared" si="24"/>
        <v>0</v>
      </c>
      <c r="T15" s="5">
        <f t="shared" si="25"/>
        <v>0</v>
      </c>
      <c r="U15" s="5">
        <f t="shared" si="26"/>
        <v>0</v>
      </c>
      <c r="V15" s="135">
        <f t="shared" si="27"/>
        <v>0</v>
      </c>
      <c r="W15" s="138">
        <f>ROUND((G15*(1-I15)*'Natl Avg Award Amt &amp; Comparison'!B16),0)</f>
        <v>0</v>
      </c>
      <c r="Y15" s="156">
        <f t="shared" si="9"/>
        <v>0</v>
      </c>
      <c r="Z15" s="155">
        <f t="shared" si="20"/>
        <v>0</v>
      </c>
      <c r="AA15" s="153">
        <f t="shared" si="10"/>
        <v>0</v>
      </c>
      <c r="AB15" s="154">
        <f t="shared" si="11"/>
        <v>0</v>
      </c>
      <c r="AC15" s="165">
        <f t="shared" si="12"/>
        <v>0</v>
      </c>
      <c r="AD15" s="165">
        <f t="shared" si="13"/>
        <v>0</v>
      </c>
      <c r="AE15" s="165">
        <f t="shared" si="14"/>
        <v>0</v>
      </c>
      <c r="AF15" s="165">
        <f t="shared" si="15"/>
        <v>0</v>
      </c>
      <c r="AG15" s="166">
        <f t="shared" si="16"/>
        <v>0</v>
      </c>
      <c r="AH15" s="166">
        <f t="shared" si="17"/>
        <v>0</v>
      </c>
      <c r="AI15" s="166">
        <f t="shared" si="18"/>
        <v>0</v>
      </c>
      <c r="AJ15" s="167">
        <f t="shared" si="19"/>
        <v>0</v>
      </c>
    </row>
    <row r="16" spans="1:37" x14ac:dyDescent="0.25">
      <c r="A16" s="180"/>
      <c r="B16" s="222"/>
      <c r="C16" s="222"/>
      <c r="D16" s="222"/>
      <c r="E16" s="222"/>
      <c r="F16" s="182">
        <f>E16*D6</f>
        <v>0</v>
      </c>
      <c r="G16" s="182">
        <f t="shared" si="0"/>
        <v>0</v>
      </c>
      <c r="H16" s="197"/>
      <c r="I16" s="196"/>
      <c r="J16" s="196"/>
      <c r="K16" s="196"/>
      <c r="L16" s="201"/>
      <c r="M16" s="200">
        <f>IFERROR('PDA Numbers'!$L16*2,"")</f>
        <v>0</v>
      </c>
      <c r="O16" s="46">
        <f t="shared" si="21"/>
        <v>0</v>
      </c>
      <c r="P16" s="131">
        <f t="shared" si="2"/>
        <v>0</v>
      </c>
      <c r="Q16" s="134">
        <f t="shared" si="22"/>
        <v>0</v>
      </c>
      <c r="R16" s="5">
        <f t="shared" si="23"/>
        <v>0</v>
      </c>
      <c r="S16" s="5">
        <f t="shared" si="24"/>
        <v>0</v>
      </c>
      <c r="T16" s="5">
        <f t="shared" si="25"/>
        <v>0</v>
      </c>
      <c r="U16" s="5">
        <f t="shared" si="26"/>
        <v>0</v>
      </c>
      <c r="V16" s="135">
        <f t="shared" si="27"/>
        <v>0</v>
      </c>
      <c r="W16" s="138">
        <f>ROUND((G16*(1-I16)*'Natl Avg Award Amt &amp; Comparison'!B16),0)</f>
        <v>0</v>
      </c>
      <c r="Y16" s="156">
        <f t="shared" si="9"/>
        <v>0</v>
      </c>
      <c r="Z16" s="155">
        <f t="shared" si="20"/>
        <v>0</v>
      </c>
      <c r="AA16" s="153">
        <f t="shared" si="10"/>
        <v>0</v>
      </c>
      <c r="AB16" s="154">
        <f t="shared" si="11"/>
        <v>0</v>
      </c>
      <c r="AC16" s="165">
        <f t="shared" si="12"/>
        <v>0</v>
      </c>
      <c r="AD16" s="165">
        <f t="shared" si="13"/>
        <v>0</v>
      </c>
      <c r="AE16" s="165">
        <f t="shared" si="14"/>
        <v>0</v>
      </c>
      <c r="AF16" s="165">
        <f t="shared" si="15"/>
        <v>0</v>
      </c>
      <c r="AG16" s="166">
        <f t="shared" si="16"/>
        <v>0</v>
      </c>
      <c r="AH16" s="166">
        <f t="shared" si="17"/>
        <v>0</v>
      </c>
      <c r="AI16" s="166">
        <f t="shared" si="18"/>
        <v>0</v>
      </c>
      <c r="AJ16" s="167">
        <f t="shared" si="19"/>
        <v>0</v>
      </c>
    </row>
    <row r="17" spans="1:36" x14ac:dyDescent="0.25">
      <c r="A17" s="180"/>
      <c r="B17" s="222"/>
      <c r="C17" s="222"/>
      <c r="D17" s="222"/>
      <c r="E17" s="222"/>
      <c r="F17" s="182">
        <f>E17*D6</f>
        <v>0</v>
      </c>
      <c r="G17" s="182">
        <f t="shared" si="0"/>
        <v>0</v>
      </c>
      <c r="H17" s="197"/>
      <c r="I17" s="196"/>
      <c r="J17" s="196"/>
      <c r="K17" s="196"/>
      <c r="L17" s="201"/>
      <c r="M17" s="200">
        <f>IFERROR('PDA Numbers'!$L17*2,"")</f>
        <v>0</v>
      </c>
      <c r="O17" s="46">
        <f t="shared" si="21"/>
        <v>0</v>
      </c>
      <c r="P17" s="131">
        <f t="shared" si="2"/>
        <v>0</v>
      </c>
      <c r="Q17" s="134">
        <f t="shared" si="22"/>
        <v>0</v>
      </c>
      <c r="R17" s="5">
        <f t="shared" si="23"/>
        <v>0</v>
      </c>
      <c r="S17" s="5">
        <f t="shared" si="24"/>
        <v>0</v>
      </c>
      <c r="T17" s="5">
        <f t="shared" si="25"/>
        <v>0</v>
      </c>
      <c r="U17" s="5">
        <f t="shared" si="26"/>
        <v>0</v>
      </c>
      <c r="V17" s="135">
        <f t="shared" si="27"/>
        <v>0</v>
      </c>
      <c r="W17" s="138">
        <f>ROUND((G17*(1-I17)*'Natl Avg Award Amt &amp; Comparison'!B16),0)</f>
        <v>0</v>
      </c>
      <c r="Y17" s="156">
        <f t="shared" si="9"/>
        <v>0</v>
      </c>
      <c r="Z17" s="155">
        <f t="shared" si="20"/>
        <v>0</v>
      </c>
      <c r="AA17" s="153">
        <f t="shared" si="10"/>
        <v>0</v>
      </c>
      <c r="AB17" s="154">
        <f t="shared" si="11"/>
        <v>0</v>
      </c>
      <c r="AC17" s="165">
        <f t="shared" si="12"/>
        <v>0</v>
      </c>
      <c r="AD17" s="165">
        <f t="shared" si="13"/>
        <v>0</v>
      </c>
      <c r="AE17" s="165">
        <f t="shared" si="14"/>
        <v>0</v>
      </c>
      <c r="AF17" s="165">
        <f t="shared" si="15"/>
        <v>0</v>
      </c>
      <c r="AG17" s="166">
        <f t="shared" si="16"/>
        <v>0</v>
      </c>
      <c r="AH17" s="166">
        <f t="shared" si="17"/>
        <v>0</v>
      </c>
      <c r="AI17" s="166">
        <f t="shared" si="18"/>
        <v>0</v>
      </c>
      <c r="AJ17" s="167">
        <f t="shared" si="19"/>
        <v>0</v>
      </c>
    </row>
    <row r="18" spans="1:36" x14ac:dyDescent="0.25">
      <c r="A18" s="180"/>
      <c r="B18" s="222"/>
      <c r="C18" s="222"/>
      <c r="D18" s="222"/>
      <c r="E18" s="222"/>
      <c r="F18" s="182">
        <f>E18*D6</f>
        <v>0</v>
      </c>
      <c r="G18" s="182">
        <f t="shared" si="0"/>
        <v>0</v>
      </c>
      <c r="H18" s="197"/>
      <c r="I18" s="196"/>
      <c r="J18" s="196"/>
      <c r="K18" s="196"/>
      <c r="L18" s="201"/>
      <c r="M18" s="200">
        <f>IFERROR('PDA Numbers'!$L18*2,"")</f>
        <v>0</v>
      </c>
      <c r="O18" s="46">
        <f t="shared" si="21"/>
        <v>0</v>
      </c>
      <c r="P18" s="131">
        <f t="shared" si="2"/>
        <v>0</v>
      </c>
      <c r="Q18" s="134">
        <f t="shared" si="22"/>
        <v>0</v>
      </c>
      <c r="R18" s="5">
        <f t="shared" si="23"/>
        <v>0</v>
      </c>
      <c r="S18" s="5">
        <f t="shared" si="24"/>
        <v>0</v>
      </c>
      <c r="T18" s="5">
        <f t="shared" si="25"/>
        <v>0</v>
      </c>
      <c r="U18" s="5">
        <f t="shared" si="26"/>
        <v>0</v>
      </c>
      <c r="V18" s="135">
        <f t="shared" si="27"/>
        <v>0</v>
      </c>
      <c r="W18" s="138">
        <f>ROUND((G18*(1-I18)*'Natl Avg Award Amt &amp; Comparison'!B16),0)</f>
        <v>0</v>
      </c>
      <c r="Y18" s="156">
        <f t="shared" si="9"/>
        <v>0</v>
      </c>
      <c r="Z18" s="155">
        <f t="shared" si="20"/>
        <v>0</v>
      </c>
      <c r="AA18" s="153">
        <f t="shared" si="10"/>
        <v>0</v>
      </c>
      <c r="AB18" s="154">
        <f t="shared" si="11"/>
        <v>0</v>
      </c>
      <c r="AC18" s="165">
        <f t="shared" si="12"/>
        <v>0</v>
      </c>
      <c r="AD18" s="165">
        <f t="shared" si="13"/>
        <v>0</v>
      </c>
      <c r="AE18" s="165">
        <f t="shared" si="14"/>
        <v>0</v>
      </c>
      <c r="AF18" s="165">
        <f t="shared" si="15"/>
        <v>0</v>
      </c>
      <c r="AG18" s="166">
        <f t="shared" si="16"/>
        <v>0</v>
      </c>
      <c r="AH18" s="166">
        <f t="shared" si="17"/>
        <v>0</v>
      </c>
      <c r="AI18" s="166">
        <f t="shared" si="18"/>
        <v>0</v>
      </c>
      <c r="AJ18" s="167">
        <f t="shared" si="19"/>
        <v>0</v>
      </c>
    </row>
    <row r="19" spans="1:36" x14ac:dyDescent="0.25">
      <c r="A19" s="180"/>
      <c r="B19" s="222"/>
      <c r="C19" s="222"/>
      <c r="D19" s="222"/>
      <c r="E19" s="222"/>
      <c r="F19" s="182">
        <f>E19*D6</f>
        <v>0</v>
      </c>
      <c r="G19" s="182">
        <f t="shared" si="0"/>
        <v>0</v>
      </c>
      <c r="H19" s="197"/>
      <c r="I19" s="196"/>
      <c r="J19" s="196"/>
      <c r="K19" s="196"/>
      <c r="L19" s="201"/>
      <c r="M19" s="200">
        <f>IFERROR('PDA Numbers'!$L19*2,"")</f>
        <v>0</v>
      </c>
      <c r="O19" s="46">
        <f t="shared" si="21"/>
        <v>0</v>
      </c>
      <c r="P19" s="131">
        <f t="shared" si="2"/>
        <v>0</v>
      </c>
      <c r="Q19" s="134">
        <f t="shared" si="22"/>
        <v>0</v>
      </c>
      <c r="R19" s="5">
        <f t="shared" si="23"/>
        <v>0</v>
      </c>
      <c r="S19" s="5">
        <f t="shared" si="24"/>
        <v>0</v>
      </c>
      <c r="T19" s="5">
        <f t="shared" si="25"/>
        <v>0</v>
      </c>
      <c r="U19" s="5">
        <f t="shared" si="26"/>
        <v>0</v>
      </c>
      <c r="V19" s="135">
        <f t="shared" si="27"/>
        <v>0</v>
      </c>
      <c r="W19" s="138">
        <f>ROUND((G19*(1-I19)*'Natl Avg Award Amt &amp; Comparison'!B16),0)</f>
        <v>0</v>
      </c>
      <c r="Y19" s="156">
        <f t="shared" si="9"/>
        <v>0</v>
      </c>
      <c r="Z19" s="155">
        <f t="shared" si="20"/>
        <v>0</v>
      </c>
      <c r="AA19" s="153">
        <f t="shared" si="10"/>
        <v>0</v>
      </c>
      <c r="AB19" s="154">
        <f t="shared" si="11"/>
        <v>0</v>
      </c>
      <c r="AC19" s="165">
        <f t="shared" si="12"/>
        <v>0</v>
      </c>
      <c r="AD19" s="165">
        <f t="shared" si="13"/>
        <v>0</v>
      </c>
      <c r="AE19" s="165">
        <f t="shared" si="14"/>
        <v>0</v>
      </c>
      <c r="AF19" s="165">
        <f t="shared" si="15"/>
        <v>0</v>
      </c>
      <c r="AG19" s="166">
        <f t="shared" si="16"/>
        <v>0</v>
      </c>
      <c r="AH19" s="166">
        <f t="shared" si="17"/>
        <v>0</v>
      </c>
      <c r="AI19" s="166">
        <f t="shared" si="18"/>
        <v>0</v>
      </c>
      <c r="AJ19" s="167">
        <f t="shared" si="19"/>
        <v>0</v>
      </c>
    </row>
    <row r="20" spans="1:36" x14ac:dyDescent="0.25">
      <c r="A20" s="180"/>
      <c r="B20" s="222"/>
      <c r="C20" s="222"/>
      <c r="D20" s="222"/>
      <c r="E20" s="222"/>
      <c r="F20" s="182">
        <f>E20*D6</f>
        <v>0</v>
      </c>
      <c r="G20" s="182">
        <f t="shared" si="0"/>
        <v>0</v>
      </c>
      <c r="H20" s="197"/>
      <c r="I20" s="196"/>
      <c r="J20" s="196"/>
      <c r="K20" s="196"/>
      <c r="L20" s="201"/>
      <c r="M20" s="200">
        <f>IFERROR('PDA Numbers'!$L20*2,"")</f>
        <v>0</v>
      </c>
      <c r="O20" s="46">
        <f t="shared" si="21"/>
        <v>0</v>
      </c>
      <c r="P20" s="131">
        <f t="shared" si="2"/>
        <v>0</v>
      </c>
      <c r="Q20" s="134">
        <f t="shared" si="22"/>
        <v>0</v>
      </c>
      <c r="R20" s="5">
        <f t="shared" si="23"/>
        <v>0</v>
      </c>
      <c r="S20" s="5">
        <f t="shared" si="24"/>
        <v>0</v>
      </c>
      <c r="T20" s="5">
        <f t="shared" si="25"/>
        <v>0</v>
      </c>
      <c r="U20" s="5">
        <f t="shared" si="26"/>
        <v>0</v>
      </c>
      <c r="V20" s="135">
        <f t="shared" si="27"/>
        <v>0</v>
      </c>
      <c r="W20" s="138">
        <f>ROUND((G20*(1-I20)*'Natl Avg Award Amt &amp; Comparison'!B16),0)</f>
        <v>0</v>
      </c>
      <c r="Y20" s="156">
        <f t="shared" si="9"/>
        <v>0</v>
      </c>
      <c r="Z20" s="155">
        <f t="shared" si="20"/>
        <v>0</v>
      </c>
      <c r="AA20" s="153">
        <f t="shared" si="10"/>
        <v>0</v>
      </c>
      <c r="AB20" s="154">
        <f t="shared" si="11"/>
        <v>0</v>
      </c>
      <c r="AC20" s="165">
        <f t="shared" si="12"/>
        <v>0</v>
      </c>
      <c r="AD20" s="165">
        <f t="shared" si="13"/>
        <v>0</v>
      </c>
      <c r="AE20" s="165">
        <f t="shared" si="14"/>
        <v>0</v>
      </c>
      <c r="AF20" s="165">
        <f t="shared" si="15"/>
        <v>0</v>
      </c>
      <c r="AG20" s="166">
        <f t="shared" si="16"/>
        <v>0</v>
      </c>
      <c r="AH20" s="166">
        <f t="shared" si="17"/>
        <v>0</v>
      </c>
      <c r="AI20" s="166">
        <f t="shared" si="18"/>
        <v>0</v>
      </c>
      <c r="AJ20" s="167">
        <f t="shared" si="19"/>
        <v>0</v>
      </c>
    </row>
    <row r="21" spans="1:36" x14ac:dyDescent="0.25">
      <c r="A21" s="180"/>
      <c r="B21" s="222"/>
      <c r="C21" s="222"/>
      <c r="D21" s="222"/>
      <c r="E21" s="222"/>
      <c r="F21" s="182">
        <f>E21*D6</f>
        <v>0</v>
      </c>
      <c r="G21" s="182">
        <f t="shared" si="0"/>
        <v>0</v>
      </c>
      <c r="H21" s="197"/>
      <c r="I21" s="196"/>
      <c r="J21" s="196"/>
      <c r="K21" s="196"/>
      <c r="L21" s="201"/>
      <c r="M21" s="200">
        <f>IFERROR('PDA Numbers'!$L21*2,"")</f>
        <v>0</v>
      </c>
      <c r="O21" s="46">
        <f t="shared" si="21"/>
        <v>0</v>
      </c>
      <c r="P21" s="131">
        <f t="shared" si="2"/>
        <v>0</v>
      </c>
      <c r="Q21" s="134">
        <f t="shared" si="22"/>
        <v>0</v>
      </c>
      <c r="R21" s="5">
        <f t="shared" si="23"/>
        <v>0</v>
      </c>
      <c r="S21" s="5">
        <f t="shared" si="24"/>
        <v>0</v>
      </c>
      <c r="T21" s="5">
        <f t="shared" si="25"/>
        <v>0</v>
      </c>
      <c r="U21" s="5">
        <f t="shared" si="26"/>
        <v>0</v>
      </c>
      <c r="V21" s="135">
        <f t="shared" si="27"/>
        <v>0</v>
      </c>
      <c r="W21" s="138">
        <f>ROUND((G21*(1-I21)*'Natl Avg Award Amt &amp; Comparison'!B16),0)</f>
        <v>0</v>
      </c>
      <c r="Y21" s="156">
        <f t="shared" si="9"/>
        <v>0</v>
      </c>
      <c r="Z21" s="155">
        <f t="shared" si="20"/>
        <v>0</v>
      </c>
      <c r="AA21" s="153">
        <f t="shared" si="10"/>
        <v>0</v>
      </c>
      <c r="AB21" s="154">
        <f t="shared" si="11"/>
        <v>0</v>
      </c>
      <c r="AC21" s="165">
        <f t="shared" si="12"/>
        <v>0</v>
      </c>
      <c r="AD21" s="165">
        <f t="shared" si="13"/>
        <v>0</v>
      </c>
      <c r="AE21" s="165">
        <f t="shared" si="14"/>
        <v>0</v>
      </c>
      <c r="AF21" s="165">
        <f t="shared" si="15"/>
        <v>0</v>
      </c>
      <c r="AG21" s="166">
        <f t="shared" si="16"/>
        <v>0</v>
      </c>
      <c r="AH21" s="166">
        <f t="shared" si="17"/>
        <v>0</v>
      </c>
      <c r="AI21" s="166">
        <f t="shared" si="18"/>
        <v>0</v>
      </c>
      <c r="AJ21" s="167">
        <f t="shared" si="19"/>
        <v>0</v>
      </c>
    </row>
    <row r="22" spans="1:36" x14ac:dyDescent="0.25">
      <c r="A22" s="180"/>
      <c r="B22" s="222"/>
      <c r="C22" s="222"/>
      <c r="D22" s="222"/>
      <c r="E22" s="222"/>
      <c r="F22" s="182">
        <f>E22*D6</f>
        <v>0</v>
      </c>
      <c r="G22" s="182">
        <f t="shared" si="0"/>
        <v>0</v>
      </c>
      <c r="H22" s="197"/>
      <c r="I22" s="196"/>
      <c r="J22" s="196"/>
      <c r="K22" s="196"/>
      <c r="L22" s="201"/>
      <c r="M22" s="200">
        <f>IFERROR('PDA Numbers'!$L22*2,"")</f>
        <v>0</v>
      </c>
      <c r="O22" s="46">
        <f t="shared" si="21"/>
        <v>0</v>
      </c>
      <c r="P22" s="131">
        <f t="shared" si="2"/>
        <v>0</v>
      </c>
      <c r="Q22" s="134">
        <f t="shared" si="22"/>
        <v>0</v>
      </c>
      <c r="R22" s="5">
        <f t="shared" si="23"/>
        <v>0</v>
      </c>
      <c r="S22" s="5">
        <f t="shared" si="24"/>
        <v>0</v>
      </c>
      <c r="T22" s="5">
        <f t="shared" si="25"/>
        <v>0</v>
      </c>
      <c r="U22" s="5">
        <f t="shared" si="26"/>
        <v>0</v>
      </c>
      <c r="V22" s="135">
        <f t="shared" si="27"/>
        <v>0</v>
      </c>
      <c r="W22" s="138">
        <f>ROUND((G22*(1-I22)*'Natl Avg Award Amt &amp; Comparison'!B16),0)</f>
        <v>0</v>
      </c>
      <c r="Y22" s="156">
        <f t="shared" si="9"/>
        <v>0</v>
      </c>
      <c r="Z22" s="155">
        <f t="shared" si="20"/>
        <v>0</v>
      </c>
      <c r="AA22" s="153">
        <f t="shared" si="10"/>
        <v>0</v>
      </c>
      <c r="AB22" s="154">
        <f t="shared" si="11"/>
        <v>0</v>
      </c>
      <c r="AC22" s="165">
        <f t="shared" si="12"/>
        <v>0</v>
      </c>
      <c r="AD22" s="165">
        <f t="shared" si="13"/>
        <v>0</v>
      </c>
      <c r="AE22" s="165">
        <f t="shared" si="14"/>
        <v>0</v>
      </c>
      <c r="AF22" s="165">
        <f t="shared" si="15"/>
        <v>0</v>
      </c>
      <c r="AG22" s="166">
        <f t="shared" si="16"/>
        <v>0</v>
      </c>
      <c r="AH22" s="166">
        <f t="shared" si="17"/>
        <v>0</v>
      </c>
      <c r="AI22" s="166">
        <f t="shared" si="18"/>
        <v>0</v>
      </c>
      <c r="AJ22" s="167">
        <f t="shared" si="19"/>
        <v>0</v>
      </c>
    </row>
    <row r="23" spans="1:36" x14ac:dyDescent="0.25">
      <c r="A23" s="180"/>
      <c r="B23" s="222"/>
      <c r="C23" s="222"/>
      <c r="D23" s="222"/>
      <c r="E23" s="222"/>
      <c r="F23" s="182">
        <f>E23*D6</f>
        <v>0</v>
      </c>
      <c r="G23" s="182">
        <f t="shared" si="0"/>
        <v>0</v>
      </c>
      <c r="H23" s="197"/>
      <c r="I23" s="196"/>
      <c r="J23" s="196"/>
      <c r="K23" s="196"/>
      <c r="L23" s="201"/>
      <c r="M23" s="200">
        <f>IFERROR('PDA Numbers'!$L23*2,"")</f>
        <v>0</v>
      </c>
      <c r="O23" s="46">
        <f t="shared" si="21"/>
        <v>0</v>
      </c>
      <c r="P23" s="131">
        <f t="shared" si="2"/>
        <v>0</v>
      </c>
      <c r="Q23" s="134">
        <f t="shared" si="22"/>
        <v>0</v>
      </c>
      <c r="R23" s="5">
        <f t="shared" si="23"/>
        <v>0</v>
      </c>
      <c r="S23" s="5">
        <f t="shared" si="24"/>
        <v>0</v>
      </c>
      <c r="T23" s="5">
        <f t="shared" si="25"/>
        <v>0</v>
      </c>
      <c r="U23" s="5">
        <f t="shared" si="26"/>
        <v>0</v>
      </c>
      <c r="V23" s="135">
        <f t="shared" si="27"/>
        <v>0</v>
      </c>
      <c r="W23" s="138">
        <f>ROUND((G23*(1-I23)*'Natl Avg Award Amt &amp; Comparison'!B16),0)</f>
        <v>0</v>
      </c>
      <c r="Y23" s="156">
        <f t="shared" si="9"/>
        <v>0</v>
      </c>
      <c r="Z23" s="155">
        <f t="shared" si="20"/>
        <v>0</v>
      </c>
      <c r="AA23" s="153">
        <f t="shared" si="10"/>
        <v>0</v>
      </c>
      <c r="AB23" s="154">
        <f t="shared" si="11"/>
        <v>0</v>
      </c>
      <c r="AC23" s="165">
        <f t="shared" si="12"/>
        <v>0</v>
      </c>
      <c r="AD23" s="165">
        <f t="shared" si="13"/>
        <v>0</v>
      </c>
      <c r="AE23" s="165">
        <f t="shared" si="14"/>
        <v>0</v>
      </c>
      <c r="AF23" s="165">
        <f t="shared" si="15"/>
        <v>0</v>
      </c>
      <c r="AG23" s="166">
        <f t="shared" si="16"/>
        <v>0</v>
      </c>
      <c r="AH23" s="166">
        <f t="shared" si="17"/>
        <v>0</v>
      </c>
      <c r="AI23" s="166">
        <f t="shared" si="18"/>
        <v>0</v>
      </c>
      <c r="AJ23" s="167">
        <f t="shared" si="19"/>
        <v>0</v>
      </c>
    </row>
    <row r="24" spans="1:36" x14ac:dyDescent="0.25">
      <c r="A24" s="180"/>
      <c r="B24" s="222"/>
      <c r="C24" s="222"/>
      <c r="D24" s="222"/>
      <c r="E24" s="222"/>
      <c r="F24" s="182">
        <f>E24*D6</f>
        <v>0</v>
      </c>
      <c r="G24" s="182">
        <f t="shared" si="0"/>
        <v>0</v>
      </c>
      <c r="H24" s="197"/>
      <c r="I24" s="196"/>
      <c r="J24" s="196"/>
      <c r="K24" s="196"/>
      <c r="L24" s="201"/>
      <c r="M24" s="200">
        <f>IFERROR('PDA Numbers'!$L24*2,"")</f>
        <v>0</v>
      </c>
      <c r="O24" s="46">
        <f t="shared" si="21"/>
        <v>0</v>
      </c>
      <c r="P24" s="131">
        <f t="shared" si="2"/>
        <v>0</v>
      </c>
      <c r="Q24" s="134">
        <f t="shared" si="22"/>
        <v>0</v>
      </c>
      <c r="R24" s="5">
        <f t="shared" si="23"/>
        <v>0</v>
      </c>
      <c r="S24" s="5">
        <f t="shared" si="24"/>
        <v>0</v>
      </c>
      <c r="T24" s="5">
        <f t="shared" si="25"/>
        <v>0</v>
      </c>
      <c r="U24" s="5">
        <f t="shared" si="26"/>
        <v>0</v>
      </c>
      <c r="V24" s="135">
        <f t="shared" si="27"/>
        <v>0</v>
      </c>
      <c r="W24" s="138">
        <f>ROUND((G24*(1-I24)*'Natl Avg Award Amt &amp; Comparison'!B16),0)</f>
        <v>0</v>
      </c>
      <c r="Y24" s="156">
        <f t="shared" si="9"/>
        <v>0</v>
      </c>
      <c r="Z24" s="155">
        <f t="shared" si="20"/>
        <v>0</v>
      </c>
      <c r="AA24" s="153">
        <f t="shared" si="10"/>
        <v>0</v>
      </c>
      <c r="AB24" s="154">
        <f t="shared" si="11"/>
        <v>0</v>
      </c>
      <c r="AC24" s="165">
        <f t="shared" si="12"/>
        <v>0</v>
      </c>
      <c r="AD24" s="165">
        <f t="shared" si="13"/>
        <v>0</v>
      </c>
      <c r="AE24" s="165">
        <f t="shared" si="14"/>
        <v>0</v>
      </c>
      <c r="AF24" s="165">
        <f t="shared" si="15"/>
        <v>0</v>
      </c>
      <c r="AG24" s="166">
        <f t="shared" si="16"/>
        <v>0</v>
      </c>
      <c r="AH24" s="166">
        <f t="shared" si="17"/>
        <v>0</v>
      </c>
      <c r="AI24" s="166">
        <f t="shared" si="18"/>
        <v>0</v>
      </c>
      <c r="AJ24" s="167">
        <f t="shared" si="19"/>
        <v>0</v>
      </c>
    </row>
    <row r="25" spans="1:36" x14ac:dyDescent="0.25">
      <c r="A25" s="180"/>
      <c r="B25" s="222"/>
      <c r="C25" s="222"/>
      <c r="D25" s="222"/>
      <c r="E25" s="222"/>
      <c r="F25" s="182">
        <f>E25*D6</f>
        <v>0</v>
      </c>
      <c r="G25" s="182">
        <f t="shared" si="0"/>
        <v>0</v>
      </c>
      <c r="H25" s="197"/>
      <c r="I25" s="196"/>
      <c r="J25" s="196"/>
      <c r="K25" s="196"/>
      <c r="L25" s="201"/>
      <c r="M25" s="200">
        <f>IFERROR('PDA Numbers'!$L25*2,"")</f>
        <v>0</v>
      </c>
      <c r="O25" s="46">
        <f t="shared" si="21"/>
        <v>0</v>
      </c>
      <c r="P25" s="131">
        <f t="shared" si="2"/>
        <v>0</v>
      </c>
      <c r="Q25" s="134">
        <f t="shared" si="22"/>
        <v>0</v>
      </c>
      <c r="R25" s="5">
        <f t="shared" si="23"/>
        <v>0</v>
      </c>
      <c r="S25" s="5">
        <f t="shared" si="24"/>
        <v>0</v>
      </c>
      <c r="T25" s="5">
        <f t="shared" si="25"/>
        <v>0</v>
      </c>
      <c r="U25" s="5">
        <f t="shared" si="26"/>
        <v>0</v>
      </c>
      <c r="V25" s="135">
        <f t="shared" si="27"/>
        <v>0</v>
      </c>
      <c r="W25" s="138">
        <f>ROUND((G25*(1-I25)*'Natl Avg Award Amt &amp; Comparison'!B16),0)</f>
        <v>0</v>
      </c>
      <c r="Y25" s="156">
        <f t="shared" si="9"/>
        <v>0</v>
      </c>
      <c r="Z25" s="155">
        <f t="shared" si="20"/>
        <v>0</v>
      </c>
      <c r="AA25" s="153">
        <f t="shared" si="10"/>
        <v>0</v>
      </c>
      <c r="AB25" s="154">
        <f t="shared" si="11"/>
        <v>0</v>
      </c>
      <c r="AC25" s="165">
        <f t="shared" si="12"/>
        <v>0</v>
      </c>
      <c r="AD25" s="165">
        <f t="shared" si="13"/>
        <v>0</v>
      </c>
      <c r="AE25" s="165">
        <f t="shared" si="14"/>
        <v>0</v>
      </c>
      <c r="AF25" s="165">
        <f t="shared" si="15"/>
        <v>0</v>
      </c>
      <c r="AG25" s="166">
        <f t="shared" si="16"/>
        <v>0</v>
      </c>
      <c r="AH25" s="166">
        <f t="shared" si="17"/>
        <v>0</v>
      </c>
      <c r="AI25" s="166">
        <f t="shared" si="18"/>
        <v>0</v>
      </c>
      <c r="AJ25" s="167">
        <f t="shared" si="19"/>
        <v>0</v>
      </c>
    </row>
    <row r="26" spans="1:36" x14ac:dyDescent="0.25">
      <c r="A26" s="180"/>
      <c r="B26" s="222"/>
      <c r="C26" s="222"/>
      <c r="D26" s="222"/>
      <c r="E26" s="222"/>
      <c r="F26" s="182">
        <f>E26*D6</f>
        <v>0</v>
      </c>
      <c r="G26" s="182">
        <f t="shared" si="0"/>
        <v>0</v>
      </c>
      <c r="H26" s="197"/>
      <c r="I26" s="196"/>
      <c r="J26" s="196"/>
      <c r="K26" s="196"/>
      <c r="L26" s="201"/>
      <c r="M26" s="200">
        <f>IFERROR('PDA Numbers'!$L26*2,"")</f>
        <v>0</v>
      </c>
      <c r="O26" s="46">
        <f t="shared" si="21"/>
        <v>0</v>
      </c>
      <c r="P26" s="131">
        <f t="shared" si="2"/>
        <v>0</v>
      </c>
      <c r="Q26" s="134">
        <f t="shared" si="22"/>
        <v>0</v>
      </c>
      <c r="R26" s="5">
        <f t="shared" si="23"/>
        <v>0</v>
      </c>
      <c r="S26" s="5">
        <f t="shared" si="24"/>
        <v>0</v>
      </c>
      <c r="T26" s="5">
        <f t="shared" si="25"/>
        <v>0</v>
      </c>
      <c r="U26" s="5">
        <f t="shared" si="26"/>
        <v>0</v>
      </c>
      <c r="V26" s="135">
        <f t="shared" si="27"/>
        <v>0</v>
      </c>
      <c r="W26" s="138">
        <f>ROUND((G26*(1-I26)*'Natl Avg Award Amt &amp; Comparison'!B16),0)</f>
        <v>0</v>
      </c>
      <c r="Y26" s="156">
        <f t="shared" si="9"/>
        <v>0</v>
      </c>
      <c r="Z26" s="155">
        <f t="shared" si="20"/>
        <v>0</v>
      </c>
      <c r="AA26" s="153">
        <f t="shared" si="10"/>
        <v>0</v>
      </c>
      <c r="AB26" s="154">
        <f t="shared" si="11"/>
        <v>0</v>
      </c>
      <c r="AC26" s="165">
        <f t="shared" si="12"/>
        <v>0</v>
      </c>
      <c r="AD26" s="165">
        <f t="shared" si="13"/>
        <v>0</v>
      </c>
      <c r="AE26" s="165">
        <f t="shared" si="14"/>
        <v>0</v>
      </c>
      <c r="AF26" s="165">
        <f t="shared" si="15"/>
        <v>0</v>
      </c>
      <c r="AG26" s="166">
        <f t="shared" si="16"/>
        <v>0</v>
      </c>
      <c r="AH26" s="166">
        <f t="shared" si="17"/>
        <v>0</v>
      </c>
      <c r="AI26" s="166">
        <f t="shared" si="18"/>
        <v>0</v>
      </c>
      <c r="AJ26" s="167">
        <f t="shared" si="19"/>
        <v>0</v>
      </c>
    </row>
    <row r="27" spans="1:36" x14ac:dyDescent="0.25">
      <c r="A27" s="180"/>
      <c r="B27" s="222"/>
      <c r="C27" s="222"/>
      <c r="D27" s="222"/>
      <c r="E27" s="222"/>
      <c r="F27" s="182">
        <f>E27*D6</f>
        <v>0</v>
      </c>
      <c r="G27" s="182">
        <f t="shared" si="0"/>
        <v>0</v>
      </c>
      <c r="H27" s="197"/>
      <c r="I27" s="196"/>
      <c r="J27" s="196"/>
      <c r="K27" s="196"/>
      <c r="L27" s="201"/>
      <c r="M27" s="200">
        <f>IFERROR('PDA Numbers'!$L27*2,"")</f>
        <v>0</v>
      </c>
      <c r="O27" s="46">
        <f t="shared" si="21"/>
        <v>0</v>
      </c>
      <c r="P27" s="131">
        <f t="shared" si="2"/>
        <v>0</v>
      </c>
      <c r="Q27" s="134">
        <f t="shared" si="22"/>
        <v>0</v>
      </c>
      <c r="R27" s="5">
        <f t="shared" si="23"/>
        <v>0</v>
      </c>
      <c r="S27" s="5">
        <f t="shared" si="24"/>
        <v>0</v>
      </c>
      <c r="T27" s="5">
        <f t="shared" si="25"/>
        <v>0</v>
      </c>
      <c r="U27" s="5">
        <f t="shared" si="26"/>
        <v>0</v>
      </c>
      <c r="V27" s="135">
        <f t="shared" si="27"/>
        <v>0</v>
      </c>
      <c r="W27" s="138">
        <f>ROUND((G27*(1-I27)*'Natl Avg Award Amt &amp; Comparison'!B16),0)</f>
        <v>0</v>
      </c>
      <c r="Y27" s="156">
        <f t="shared" si="9"/>
        <v>0</v>
      </c>
      <c r="Z27" s="155">
        <f t="shared" si="20"/>
        <v>0</v>
      </c>
      <c r="AA27" s="153">
        <f t="shared" si="10"/>
        <v>0</v>
      </c>
      <c r="AB27" s="154">
        <f t="shared" si="11"/>
        <v>0</v>
      </c>
      <c r="AC27" s="165">
        <f t="shared" si="12"/>
        <v>0</v>
      </c>
      <c r="AD27" s="165">
        <f t="shared" si="13"/>
        <v>0</v>
      </c>
      <c r="AE27" s="165">
        <f t="shared" si="14"/>
        <v>0</v>
      </c>
      <c r="AF27" s="165">
        <f t="shared" si="15"/>
        <v>0</v>
      </c>
      <c r="AG27" s="166">
        <f t="shared" si="16"/>
        <v>0</v>
      </c>
      <c r="AH27" s="166">
        <f t="shared" si="17"/>
        <v>0</v>
      </c>
      <c r="AI27" s="166">
        <f t="shared" si="18"/>
        <v>0</v>
      </c>
      <c r="AJ27" s="167">
        <f t="shared" si="19"/>
        <v>0</v>
      </c>
    </row>
    <row r="28" spans="1:36" x14ac:dyDescent="0.25">
      <c r="A28" s="180"/>
      <c r="B28" s="222"/>
      <c r="C28" s="222"/>
      <c r="D28" s="222"/>
      <c r="E28" s="222"/>
      <c r="F28" s="182">
        <f>E28*D6</f>
        <v>0</v>
      </c>
      <c r="G28" s="182">
        <f t="shared" si="0"/>
        <v>0</v>
      </c>
      <c r="H28" s="197"/>
      <c r="I28" s="196"/>
      <c r="J28" s="196"/>
      <c r="K28" s="196"/>
      <c r="L28" s="201"/>
      <c r="M28" s="200">
        <f>IFERROR('PDA Numbers'!$L28*2,"")</f>
        <v>0</v>
      </c>
      <c r="O28" s="46">
        <f t="shared" si="21"/>
        <v>0</v>
      </c>
      <c r="P28" s="131">
        <f t="shared" si="2"/>
        <v>0</v>
      </c>
      <c r="Q28" s="134">
        <f t="shared" si="22"/>
        <v>0</v>
      </c>
      <c r="R28" s="5">
        <f t="shared" si="23"/>
        <v>0</v>
      </c>
      <c r="S28" s="5">
        <f t="shared" si="24"/>
        <v>0</v>
      </c>
      <c r="T28" s="5">
        <f t="shared" si="25"/>
        <v>0</v>
      </c>
      <c r="U28" s="5">
        <f t="shared" si="26"/>
        <v>0</v>
      </c>
      <c r="V28" s="135">
        <f t="shared" si="27"/>
        <v>0</v>
      </c>
      <c r="W28" s="138">
        <f>ROUND((G28*(1-I28)*'Natl Avg Award Amt &amp; Comparison'!B16),0)</f>
        <v>0</v>
      </c>
      <c r="Y28" s="156">
        <f t="shared" si="9"/>
        <v>0</v>
      </c>
      <c r="Z28" s="155">
        <f t="shared" si="20"/>
        <v>0</v>
      </c>
      <c r="AA28" s="153">
        <f t="shared" si="10"/>
        <v>0</v>
      </c>
      <c r="AB28" s="154">
        <f t="shared" si="11"/>
        <v>0</v>
      </c>
      <c r="AC28" s="165">
        <f t="shared" si="12"/>
        <v>0</v>
      </c>
      <c r="AD28" s="165">
        <f t="shared" si="13"/>
        <v>0</v>
      </c>
      <c r="AE28" s="165">
        <f t="shared" si="14"/>
        <v>0</v>
      </c>
      <c r="AF28" s="165">
        <f t="shared" si="15"/>
        <v>0</v>
      </c>
      <c r="AG28" s="166">
        <f t="shared" si="16"/>
        <v>0</v>
      </c>
      <c r="AH28" s="166">
        <f t="shared" si="17"/>
        <v>0</v>
      </c>
      <c r="AI28" s="166">
        <f t="shared" si="18"/>
        <v>0</v>
      </c>
      <c r="AJ28" s="167">
        <f t="shared" si="19"/>
        <v>0</v>
      </c>
    </row>
    <row r="29" spans="1:36" x14ac:dyDescent="0.25">
      <c r="A29" s="180"/>
      <c r="B29" s="222"/>
      <c r="C29" s="222"/>
      <c r="D29" s="222"/>
      <c r="E29" s="222"/>
      <c r="F29" s="182">
        <f>E29*D6</f>
        <v>0</v>
      </c>
      <c r="G29" s="182">
        <f t="shared" si="0"/>
        <v>0</v>
      </c>
      <c r="H29" s="197"/>
      <c r="I29" s="196"/>
      <c r="J29" s="196"/>
      <c r="K29" s="196"/>
      <c r="L29" s="201"/>
      <c r="M29" s="200">
        <f>IFERROR('PDA Numbers'!$L29*2,"")</f>
        <v>0</v>
      </c>
      <c r="O29" s="46">
        <f t="shared" si="21"/>
        <v>0</v>
      </c>
      <c r="P29" s="131">
        <f t="shared" si="2"/>
        <v>0</v>
      </c>
      <c r="Q29" s="134">
        <f t="shared" si="22"/>
        <v>0</v>
      </c>
      <c r="R29" s="5">
        <f t="shared" si="23"/>
        <v>0</v>
      </c>
      <c r="S29" s="5">
        <f t="shared" si="24"/>
        <v>0</v>
      </c>
      <c r="T29" s="5">
        <f t="shared" si="25"/>
        <v>0</v>
      </c>
      <c r="U29" s="5">
        <f t="shared" si="26"/>
        <v>0</v>
      </c>
      <c r="V29" s="135">
        <f t="shared" si="27"/>
        <v>0</v>
      </c>
      <c r="W29" s="138">
        <f>ROUND((G29*(1-I29)*'Natl Avg Award Amt &amp; Comparison'!B16),0)</f>
        <v>0</v>
      </c>
      <c r="Y29" s="156">
        <f t="shared" si="9"/>
        <v>0</v>
      </c>
      <c r="Z29" s="155">
        <f t="shared" si="20"/>
        <v>0</v>
      </c>
      <c r="AA29" s="153">
        <f t="shared" si="10"/>
        <v>0</v>
      </c>
      <c r="AB29" s="154">
        <f t="shared" si="11"/>
        <v>0</v>
      </c>
      <c r="AC29" s="165">
        <f t="shared" si="12"/>
        <v>0</v>
      </c>
      <c r="AD29" s="165">
        <f t="shared" si="13"/>
        <v>0</v>
      </c>
      <c r="AE29" s="165">
        <f t="shared" si="14"/>
        <v>0</v>
      </c>
      <c r="AF29" s="165">
        <f t="shared" si="15"/>
        <v>0</v>
      </c>
      <c r="AG29" s="166">
        <f t="shared" si="16"/>
        <v>0</v>
      </c>
      <c r="AH29" s="166">
        <f t="shared" si="17"/>
        <v>0</v>
      </c>
      <c r="AI29" s="166">
        <f t="shared" si="18"/>
        <v>0</v>
      </c>
      <c r="AJ29" s="167">
        <f t="shared" si="19"/>
        <v>0</v>
      </c>
    </row>
    <row r="30" spans="1:36" x14ac:dyDescent="0.25">
      <c r="A30" s="180"/>
      <c r="B30" s="222"/>
      <c r="C30" s="222"/>
      <c r="D30" s="222"/>
      <c r="E30" s="222"/>
      <c r="F30" s="182">
        <f>E30*D6</f>
        <v>0</v>
      </c>
      <c r="G30" s="182">
        <f t="shared" si="0"/>
        <v>0</v>
      </c>
      <c r="H30" s="197"/>
      <c r="I30" s="196"/>
      <c r="J30" s="196"/>
      <c r="K30" s="196"/>
      <c r="L30" s="201"/>
      <c r="M30" s="200">
        <f>IFERROR('PDA Numbers'!$L30*2,"")</f>
        <v>0</v>
      </c>
      <c r="O30" s="46">
        <f t="shared" si="21"/>
        <v>0</v>
      </c>
      <c r="P30" s="131">
        <f t="shared" si="2"/>
        <v>0</v>
      </c>
      <c r="Q30" s="134">
        <f t="shared" si="22"/>
        <v>0</v>
      </c>
      <c r="R30" s="5">
        <f t="shared" si="23"/>
        <v>0</v>
      </c>
      <c r="S30" s="5">
        <f t="shared" si="24"/>
        <v>0</v>
      </c>
      <c r="T30" s="5">
        <f t="shared" si="25"/>
        <v>0</v>
      </c>
      <c r="U30" s="5">
        <f t="shared" si="26"/>
        <v>0</v>
      </c>
      <c r="V30" s="135">
        <f t="shared" si="27"/>
        <v>0</v>
      </c>
      <c r="W30" s="138">
        <f>ROUND((G30*(1-I30)*'Natl Avg Award Amt &amp; Comparison'!B16),0)</f>
        <v>0</v>
      </c>
      <c r="Y30" s="156">
        <f t="shared" si="9"/>
        <v>0</v>
      </c>
      <c r="Z30" s="155">
        <f t="shared" si="20"/>
        <v>0</v>
      </c>
      <c r="AA30" s="153">
        <f t="shared" si="10"/>
        <v>0</v>
      </c>
      <c r="AB30" s="154">
        <f t="shared" si="11"/>
        <v>0</v>
      </c>
      <c r="AC30" s="165">
        <f t="shared" si="12"/>
        <v>0</v>
      </c>
      <c r="AD30" s="165">
        <f t="shared" si="13"/>
        <v>0</v>
      </c>
      <c r="AE30" s="165">
        <f t="shared" si="14"/>
        <v>0</v>
      </c>
      <c r="AF30" s="165">
        <f t="shared" si="15"/>
        <v>0</v>
      </c>
      <c r="AG30" s="166">
        <f t="shared" si="16"/>
        <v>0</v>
      </c>
      <c r="AH30" s="166">
        <f t="shared" si="17"/>
        <v>0</v>
      </c>
      <c r="AI30" s="166">
        <f t="shared" si="18"/>
        <v>0</v>
      </c>
      <c r="AJ30" s="167">
        <f t="shared" si="19"/>
        <v>0</v>
      </c>
    </row>
    <row r="31" spans="1:36" x14ac:dyDescent="0.25">
      <c r="A31" s="180"/>
      <c r="B31" s="222"/>
      <c r="C31" s="222"/>
      <c r="D31" s="222"/>
      <c r="E31" s="222"/>
      <c r="F31" s="182">
        <f>E31*D6</f>
        <v>0</v>
      </c>
      <c r="G31" s="182">
        <f t="shared" si="0"/>
        <v>0</v>
      </c>
      <c r="H31" s="197"/>
      <c r="I31" s="196"/>
      <c r="J31" s="196"/>
      <c r="K31" s="196"/>
      <c r="L31" s="201"/>
      <c r="M31" s="200">
        <f>IFERROR('PDA Numbers'!$L31*2,"")</f>
        <v>0</v>
      </c>
      <c r="O31" s="46">
        <f t="shared" si="21"/>
        <v>0</v>
      </c>
      <c r="P31" s="131">
        <f t="shared" si="2"/>
        <v>0</v>
      </c>
      <c r="Q31" s="134">
        <f t="shared" si="22"/>
        <v>0</v>
      </c>
      <c r="R31" s="5">
        <f t="shared" si="23"/>
        <v>0</v>
      </c>
      <c r="S31" s="5">
        <f t="shared" si="24"/>
        <v>0</v>
      </c>
      <c r="T31" s="5">
        <f t="shared" si="25"/>
        <v>0</v>
      </c>
      <c r="U31" s="5">
        <f t="shared" si="26"/>
        <v>0</v>
      </c>
      <c r="V31" s="135">
        <f t="shared" si="27"/>
        <v>0</v>
      </c>
      <c r="W31" s="138">
        <f>ROUND((G31*(1-I31)*'Natl Avg Award Amt &amp; Comparison'!B16),0)</f>
        <v>0</v>
      </c>
      <c r="Y31" s="156">
        <f t="shared" si="9"/>
        <v>0</v>
      </c>
      <c r="Z31" s="155">
        <f t="shared" si="20"/>
        <v>0</v>
      </c>
      <c r="AA31" s="153">
        <f t="shared" si="10"/>
        <v>0</v>
      </c>
      <c r="AB31" s="154">
        <f t="shared" si="11"/>
        <v>0</v>
      </c>
      <c r="AC31" s="165">
        <f t="shared" si="12"/>
        <v>0</v>
      </c>
      <c r="AD31" s="165">
        <f t="shared" si="13"/>
        <v>0</v>
      </c>
      <c r="AE31" s="165">
        <f t="shared" si="14"/>
        <v>0</v>
      </c>
      <c r="AF31" s="165">
        <f t="shared" si="15"/>
        <v>0</v>
      </c>
      <c r="AG31" s="166">
        <f t="shared" si="16"/>
        <v>0</v>
      </c>
      <c r="AH31" s="166">
        <f t="shared" si="17"/>
        <v>0</v>
      </c>
      <c r="AI31" s="166">
        <f t="shared" si="18"/>
        <v>0</v>
      </c>
      <c r="AJ31" s="167">
        <f t="shared" si="19"/>
        <v>0</v>
      </c>
    </row>
    <row r="32" spans="1:36" x14ac:dyDescent="0.25">
      <c r="A32" s="180"/>
      <c r="B32" s="222"/>
      <c r="C32" s="222"/>
      <c r="D32" s="222"/>
      <c r="E32" s="222"/>
      <c r="F32" s="182">
        <f>E32*D6</f>
        <v>0</v>
      </c>
      <c r="G32" s="182">
        <f t="shared" si="0"/>
        <v>0</v>
      </c>
      <c r="H32" s="197"/>
      <c r="I32" s="196"/>
      <c r="J32" s="196"/>
      <c r="K32" s="196"/>
      <c r="L32" s="201"/>
      <c r="M32" s="200">
        <f>IFERROR('PDA Numbers'!$L32*2,"")</f>
        <v>0</v>
      </c>
      <c r="O32" s="46">
        <f t="shared" si="21"/>
        <v>0</v>
      </c>
      <c r="P32" s="131">
        <f t="shared" si="2"/>
        <v>0</v>
      </c>
      <c r="Q32" s="134">
        <f t="shared" si="22"/>
        <v>0</v>
      </c>
      <c r="R32" s="5">
        <f t="shared" si="23"/>
        <v>0</v>
      </c>
      <c r="S32" s="5">
        <f t="shared" si="24"/>
        <v>0</v>
      </c>
      <c r="T32" s="5">
        <f t="shared" si="25"/>
        <v>0</v>
      </c>
      <c r="U32" s="5">
        <f t="shared" si="26"/>
        <v>0</v>
      </c>
      <c r="V32" s="135">
        <f t="shared" si="27"/>
        <v>0</v>
      </c>
      <c r="W32" s="138">
        <f>ROUND((G32*(1-I32)*'Natl Avg Award Amt &amp; Comparison'!B16),0)</f>
        <v>0</v>
      </c>
      <c r="Y32" s="156">
        <f t="shared" si="9"/>
        <v>0</v>
      </c>
      <c r="Z32" s="155">
        <f t="shared" si="20"/>
        <v>0</v>
      </c>
      <c r="AA32" s="153">
        <f t="shared" si="10"/>
        <v>0</v>
      </c>
      <c r="AB32" s="154">
        <f t="shared" si="11"/>
        <v>0</v>
      </c>
      <c r="AC32" s="165">
        <f t="shared" si="12"/>
        <v>0</v>
      </c>
      <c r="AD32" s="165">
        <f t="shared" si="13"/>
        <v>0</v>
      </c>
      <c r="AE32" s="165">
        <f t="shared" si="14"/>
        <v>0</v>
      </c>
      <c r="AF32" s="165">
        <f t="shared" si="15"/>
        <v>0</v>
      </c>
      <c r="AG32" s="166">
        <f t="shared" si="16"/>
        <v>0</v>
      </c>
      <c r="AH32" s="166">
        <f t="shared" si="17"/>
        <v>0</v>
      </c>
      <c r="AI32" s="166">
        <f t="shared" si="18"/>
        <v>0</v>
      </c>
      <c r="AJ32" s="167">
        <f t="shared" si="19"/>
        <v>0</v>
      </c>
    </row>
    <row r="33" spans="1:36" x14ac:dyDescent="0.25">
      <c r="A33" s="180"/>
      <c r="B33" s="222"/>
      <c r="C33" s="222"/>
      <c r="D33" s="222"/>
      <c r="E33" s="222"/>
      <c r="F33" s="182">
        <f>E33*D6</f>
        <v>0</v>
      </c>
      <c r="G33" s="182">
        <f t="shared" si="0"/>
        <v>0</v>
      </c>
      <c r="H33" s="197"/>
      <c r="I33" s="196"/>
      <c r="J33" s="196"/>
      <c r="K33" s="196"/>
      <c r="L33" s="201"/>
      <c r="M33" s="200">
        <f>IFERROR('PDA Numbers'!$L33*2,"")</f>
        <v>0</v>
      </c>
      <c r="O33" s="46">
        <f t="shared" si="21"/>
        <v>0</v>
      </c>
      <c r="P33" s="131">
        <f t="shared" si="2"/>
        <v>0</v>
      </c>
      <c r="Q33" s="134">
        <f t="shared" si="22"/>
        <v>0</v>
      </c>
      <c r="R33" s="5">
        <f t="shared" si="23"/>
        <v>0</v>
      </c>
      <c r="S33" s="5">
        <f t="shared" si="24"/>
        <v>0</v>
      </c>
      <c r="T33" s="5">
        <f t="shared" si="25"/>
        <v>0</v>
      </c>
      <c r="U33" s="5">
        <f t="shared" si="26"/>
        <v>0</v>
      </c>
      <c r="V33" s="135">
        <f t="shared" si="27"/>
        <v>0</v>
      </c>
      <c r="W33" s="138">
        <f>ROUND((G33*(1-I33)*'Natl Avg Award Amt &amp; Comparison'!B16),0)</f>
        <v>0</v>
      </c>
      <c r="Y33" s="156">
        <f t="shared" si="9"/>
        <v>0</v>
      </c>
      <c r="Z33" s="155">
        <f t="shared" si="20"/>
        <v>0</v>
      </c>
      <c r="AA33" s="153">
        <f t="shared" si="10"/>
        <v>0</v>
      </c>
      <c r="AB33" s="154">
        <f t="shared" si="11"/>
        <v>0</v>
      </c>
      <c r="AC33" s="165">
        <f t="shared" si="12"/>
        <v>0</v>
      </c>
      <c r="AD33" s="165">
        <f t="shared" si="13"/>
        <v>0</v>
      </c>
      <c r="AE33" s="165">
        <f t="shared" si="14"/>
        <v>0</v>
      </c>
      <c r="AF33" s="165">
        <f t="shared" si="15"/>
        <v>0</v>
      </c>
      <c r="AG33" s="166">
        <f t="shared" si="16"/>
        <v>0</v>
      </c>
      <c r="AH33" s="166">
        <f t="shared" si="17"/>
        <v>0</v>
      </c>
      <c r="AI33" s="166">
        <f t="shared" si="18"/>
        <v>0</v>
      </c>
      <c r="AJ33" s="167">
        <f t="shared" si="19"/>
        <v>0</v>
      </c>
    </row>
    <row r="34" spans="1:36" x14ac:dyDescent="0.25">
      <c r="A34" s="180"/>
      <c r="B34" s="222"/>
      <c r="C34" s="222"/>
      <c r="D34" s="222"/>
      <c r="E34" s="222"/>
      <c r="F34" s="182">
        <f>E34*D6</f>
        <v>0</v>
      </c>
      <c r="G34" s="182">
        <f t="shared" si="0"/>
        <v>0</v>
      </c>
      <c r="H34" s="197"/>
      <c r="I34" s="196"/>
      <c r="J34" s="196"/>
      <c r="K34" s="196"/>
      <c r="L34" s="201"/>
      <c r="M34" s="200">
        <f>IFERROR('PDA Numbers'!$L34*2,"")</f>
        <v>0</v>
      </c>
      <c r="O34" s="46">
        <f t="shared" si="21"/>
        <v>0</v>
      </c>
      <c r="P34" s="131">
        <f t="shared" si="2"/>
        <v>0</v>
      </c>
      <c r="Q34" s="134">
        <f t="shared" si="22"/>
        <v>0</v>
      </c>
      <c r="R34" s="5">
        <f t="shared" si="23"/>
        <v>0</v>
      </c>
      <c r="S34" s="5">
        <f t="shared" si="24"/>
        <v>0</v>
      </c>
      <c r="T34" s="5">
        <f t="shared" si="25"/>
        <v>0</v>
      </c>
      <c r="U34" s="5">
        <f t="shared" si="26"/>
        <v>0</v>
      </c>
      <c r="V34" s="135">
        <f t="shared" si="27"/>
        <v>0</v>
      </c>
      <c r="W34" s="138">
        <f>ROUND((G34*(1-I34)*'Natl Avg Award Amt &amp; Comparison'!B16),0)</f>
        <v>0</v>
      </c>
      <c r="Y34" s="156">
        <f t="shared" si="9"/>
        <v>0</v>
      </c>
      <c r="Z34" s="155">
        <f t="shared" si="20"/>
        <v>0</v>
      </c>
      <c r="AA34" s="153">
        <f t="shared" si="10"/>
        <v>0</v>
      </c>
      <c r="AB34" s="154">
        <f t="shared" si="11"/>
        <v>0</v>
      </c>
      <c r="AC34" s="165">
        <f t="shared" si="12"/>
        <v>0</v>
      </c>
      <c r="AD34" s="165">
        <f t="shared" si="13"/>
        <v>0</v>
      </c>
      <c r="AE34" s="165">
        <f t="shared" si="14"/>
        <v>0</v>
      </c>
      <c r="AF34" s="165">
        <f t="shared" si="15"/>
        <v>0</v>
      </c>
      <c r="AG34" s="166">
        <f t="shared" si="16"/>
        <v>0</v>
      </c>
      <c r="AH34" s="166">
        <f t="shared" si="17"/>
        <v>0</v>
      </c>
      <c r="AI34" s="166">
        <f t="shared" si="18"/>
        <v>0</v>
      </c>
      <c r="AJ34" s="167">
        <f t="shared" si="19"/>
        <v>0</v>
      </c>
    </row>
    <row r="35" spans="1:36" x14ac:dyDescent="0.25">
      <c r="A35" s="180"/>
      <c r="B35" s="222"/>
      <c r="C35" s="222"/>
      <c r="D35" s="222"/>
      <c r="E35" s="222"/>
      <c r="F35" s="182">
        <f>E35*D6</f>
        <v>0</v>
      </c>
      <c r="G35" s="182">
        <f t="shared" si="0"/>
        <v>0</v>
      </c>
      <c r="H35" s="197"/>
      <c r="I35" s="196"/>
      <c r="J35" s="196"/>
      <c r="K35" s="196"/>
      <c r="L35" s="201"/>
      <c r="M35" s="200">
        <f>IFERROR('PDA Numbers'!$L35*2,"")</f>
        <v>0</v>
      </c>
      <c r="O35" s="46">
        <f t="shared" si="21"/>
        <v>0</v>
      </c>
      <c r="P35" s="131">
        <f t="shared" si="2"/>
        <v>0</v>
      </c>
      <c r="Q35" s="134">
        <f t="shared" si="22"/>
        <v>0</v>
      </c>
      <c r="R35" s="5">
        <f t="shared" si="23"/>
        <v>0</v>
      </c>
      <c r="S35" s="5">
        <f t="shared" si="24"/>
        <v>0</v>
      </c>
      <c r="T35" s="5">
        <f t="shared" si="25"/>
        <v>0</v>
      </c>
      <c r="U35" s="5">
        <f t="shared" si="26"/>
        <v>0</v>
      </c>
      <c r="V35" s="135">
        <f t="shared" si="27"/>
        <v>0</v>
      </c>
      <c r="W35" s="138">
        <f>ROUND((G35*(1-I35)*'Natl Avg Award Amt &amp; Comparison'!B16),0)</f>
        <v>0</v>
      </c>
      <c r="Y35" s="156">
        <f t="shared" si="9"/>
        <v>0</v>
      </c>
      <c r="Z35" s="155">
        <f t="shared" si="20"/>
        <v>0</v>
      </c>
      <c r="AA35" s="153">
        <f t="shared" si="10"/>
        <v>0</v>
      </c>
      <c r="AB35" s="154">
        <f t="shared" si="11"/>
        <v>0</v>
      </c>
      <c r="AC35" s="165">
        <f t="shared" si="12"/>
        <v>0</v>
      </c>
      <c r="AD35" s="165">
        <f t="shared" si="13"/>
        <v>0</v>
      </c>
      <c r="AE35" s="165">
        <f t="shared" si="14"/>
        <v>0</v>
      </c>
      <c r="AF35" s="165">
        <f t="shared" si="15"/>
        <v>0</v>
      </c>
      <c r="AG35" s="166">
        <f t="shared" si="16"/>
        <v>0</v>
      </c>
      <c r="AH35" s="166">
        <f t="shared" si="17"/>
        <v>0</v>
      </c>
      <c r="AI35" s="166">
        <f t="shared" si="18"/>
        <v>0</v>
      </c>
      <c r="AJ35" s="167">
        <f t="shared" si="19"/>
        <v>0</v>
      </c>
    </row>
    <row r="36" spans="1:36" x14ac:dyDescent="0.25">
      <c r="A36" s="180"/>
      <c r="B36" s="222"/>
      <c r="C36" s="222"/>
      <c r="D36" s="222"/>
      <c r="E36" s="222"/>
      <c r="F36" s="182">
        <f>E36*D6</f>
        <v>0</v>
      </c>
      <c r="G36" s="182">
        <f t="shared" si="0"/>
        <v>0</v>
      </c>
      <c r="H36" s="197"/>
      <c r="I36" s="196"/>
      <c r="J36" s="196"/>
      <c r="K36" s="196"/>
      <c r="L36" s="201"/>
      <c r="M36" s="200">
        <f>IFERROR('PDA Numbers'!$L36*2,"")</f>
        <v>0</v>
      </c>
      <c r="O36" s="46">
        <f t="shared" si="21"/>
        <v>0</v>
      </c>
      <c r="P36" s="131">
        <f t="shared" si="2"/>
        <v>0</v>
      </c>
      <c r="Q36" s="134">
        <f t="shared" si="22"/>
        <v>0</v>
      </c>
      <c r="R36" s="5">
        <f t="shared" si="23"/>
        <v>0</v>
      </c>
      <c r="S36" s="5">
        <f t="shared" si="24"/>
        <v>0</v>
      </c>
      <c r="T36" s="5">
        <f t="shared" si="25"/>
        <v>0</v>
      </c>
      <c r="U36" s="5">
        <f t="shared" si="26"/>
        <v>0</v>
      </c>
      <c r="V36" s="135">
        <f t="shared" si="27"/>
        <v>0</v>
      </c>
      <c r="W36" s="138">
        <f>ROUND((G36*(1-I36)*'Natl Avg Award Amt &amp; Comparison'!B16),0)</f>
        <v>0</v>
      </c>
      <c r="Y36" s="156">
        <f t="shared" si="9"/>
        <v>0</v>
      </c>
      <c r="Z36" s="155">
        <f t="shared" si="20"/>
        <v>0</v>
      </c>
      <c r="AA36" s="153">
        <f t="shared" si="10"/>
        <v>0</v>
      </c>
      <c r="AB36" s="154">
        <f t="shared" si="11"/>
        <v>0</v>
      </c>
      <c r="AC36" s="165">
        <f t="shared" si="12"/>
        <v>0</v>
      </c>
      <c r="AD36" s="165">
        <f t="shared" si="13"/>
        <v>0</v>
      </c>
      <c r="AE36" s="165">
        <f t="shared" si="14"/>
        <v>0</v>
      </c>
      <c r="AF36" s="165">
        <f t="shared" si="15"/>
        <v>0</v>
      </c>
      <c r="AG36" s="166">
        <f t="shared" si="16"/>
        <v>0</v>
      </c>
      <c r="AH36" s="166">
        <f t="shared" si="17"/>
        <v>0</v>
      </c>
      <c r="AI36" s="166">
        <f t="shared" si="18"/>
        <v>0</v>
      </c>
      <c r="AJ36" s="167">
        <f t="shared" si="19"/>
        <v>0</v>
      </c>
    </row>
    <row r="37" spans="1:36" x14ac:dyDescent="0.25">
      <c r="A37" s="180"/>
      <c r="B37" s="222"/>
      <c r="C37" s="222"/>
      <c r="D37" s="222"/>
      <c r="E37" s="222"/>
      <c r="F37" s="182">
        <f>E37*D6</f>
        <v>0</v>
      </c>
      <c r="G37" s="182">
        <f t="shared" si="0"/>
        <v>0</v>
      </c>
      <c r="H37" s="197"/>
      <c r="I37" s="196"/>
      <c r="J37" s="196"/>
      <c r="K37" s="196"/>
      <c r="L37" s="201"/>
      <c r="M37" s="200">
        <f>IFERROR('PDA Numbers'!$L37*2,"")</f>
        <v>0</v>
      </c>
      <c r="O37" s="46">
        <f t="shared" si="21"/>
        <v>0</v>
      </c>
      <c r="P37" s="131">
        <f t="shared" si="2"/>
        <v>0</v>
      </c>
      <c r="Q37" s="134">
        <f t="shared" si="22"/>
        <v>0</v>
      </c>
      <c r="R37" s="5">
        <f t="shared" si="23"/>
        <v>0</v>
      </c>
      <c r="S37" s="5">
        <f t="shared" si="24"/>
        <v>0</v>
      </c>
      <c r="T37" s="5">
        <f t="shared" si="25"/>
        <v>0</v>
      </c>
      <c r="U37" s="5">
        <f t="shared" si="26"/>
        <v>0</v>
      </c>
      <c r="V37" s="135">
        <f t="shared" si="27"/>
        <v>0</v>
      </c>
      <c r="W37" s="138">
        <f>ROUND((G37*(1-I37)*'Natl Avg Award Amt &amp; Comparison'!B16),0)</f>
        <v>0</v>
      </c>
      <c r="Y37" s="156">
        <f t="shared" si="9"/>
        <v>0</v>
      </c>
      <c r="Z37" s="155">
        <f t="shared" si="20"/>
        <v>0</v>
      </c>
      <c r="AA37" s="153">
        <f t="shared" si="10"/>
        <v>0</v>
      </c>
      <c r="AB37" s="154">
        <f t="shared" si="11"/>
        <v>0</v>
      </c>
      <c r="AC37" s="165">
        <f t="shared" si="12"/>
        <v>0</v>
      </c>
      <c r="AD37" s="165">
        <f t="shared" si="13"/>
        <v>0</v>
      </c>
      <c r="AE37" s="165">
        <f t="shared" si="14"/>
        <v>0</v>
      </c>
      <c r="AF37" s="165">
        <f t="shared" si="15"/>
        <v>0</v>
      </c>
      <c r="AG37" s="166">
        <f t="shared" si="16"/>
        <v>0</v>
      </c>
      <c r="AH37" s="166">
        <f t="shared" si="17"/>
        <v>0</v>
      </c>
      <c r="AI37" s="166">
        <f t="shared" si="18"/>
        <v>0</v>
      </c>
      <c r="AJ37" s="167">
        <f t="shared" si="19"/>
        <v>0</v>
      </c>
    </row>
    <row r="38" spans="1:36" x14ac:dyDescent="0.25">
      <c r="A38" s="180"/>
      <c r="B38" s="222"/>
      <c r="C38" s="222"/>
      <c r="D38" s="222"/>
      <c r="E38" s="222"/>
      <c r="F38" s="182">
        <f>E38*D6</f>
        <v>0</v>
      </c>
      <c r="G38" s="182">
        <f t="shared" si="0"/>
        <v>0</v>
      </c>
      <c r="H38" s="197"/>
      <c r="I38" s="196"/>
      <c r="J38" s="196"/>
      <c r="K38" s="196"/>
      <c r="L38" s="201"/>
      <c r="M38" s="200">
        <f>IFERROR('PDA Numbers'!$L38*2,"")</f>
        <v>0</v>
      </c>
      <c r="O38" s="46">
        <f t="shared" si="21"/>
        <v>0</v>
      </c>
      <c r="P38" s="131">
        <f t="shared" si="2"/>
        <v>0</v>
      </c>
      <c r="Q38" s="134">
        <f t="shared" si="22"/>
        <v>0</v>
      </c>
      <c r="R38" s="5">
        <f t="shared" si="23"/>
        <v>0</v>
      </c>
      <c r="S38" s="5">
        <f t="shared" si="24"/>
        <v>0</v>
      </c>
      <c r="T38" s="5">
        <f t="shared" si="25"/>
        <v>0</v>
      </c>
      <c r="U38" s="5">
        <f t="shared" si="26"/>
        <v>0</v>
      </c>
      <c r="V38" s="135">
        <f t="shared" si="27"/>
        <v>0</v>
      </c>
      <c r="W38" s="138">
        <f>ROUND((G38*(1-I38)*'Natl Avg Award Amt &amp; Comparison'!B16),0)</f>
        <v>0</v>
      </c>
      <c r="Y38" s="156">
        <f t="shared" si="9"/>
        <v>0</v>
      </c>
      <c r="Z38" s="155">
        <f t="shared" si="20"/>
        <v>0</v>
      </c>
      <c r="AA38" s="153">
        <f t="shared" si="10"/>
        <v>0</v>
      </c>
      <c r="AB38" s="154">
        <f t="shared" si="11"/>
        <v>0</v>
      </c>
      <c r="AC38" s="165">
        <f t="shared" si="12"/>
        <v>0</v>
      </c>
      <c r="AD38" s="165">
        <f t="shared" si="13"/>
        <v>0</v>
      </c>
      <c r="AE38" s="165">
        <f t="shared" si="14"/>
        <v>0</v>
      </c>
      <c r="AF38" s="165">
        <f t="shared" si="15"/>
        <v>0</v>
      </c>
      <c r="AG38" s="166">
        <f t="shared" si="16"/>
        <v>0</v>
      </c>
      <c r="AH38" s="166">
        <f t="shared" si="17"/>
        <v>0</v>
      </c>
      <c r="AI38" s="166">
        <f t="shared" si="18"/>
        <v>0</v>
      </c>
      <c r="AJ38" s="167">
        <f t="shared" si="19"/>
        <v>0</v>
      </c>
    </row>
    <row r="39" spans="1:36" x14ac:dyDescent="0.25">
      <c r="A39" s="180"/>
      <c r="B39" s="222"/>
      <c r="C39" s="222"/>
      <c r="D39" s="222"/>
      <c r="E39" s="222"/>
      <c r="F39" s="182">
        <f>E39*D6</f>
        <v>0</v>
      </c>
      <c r="G39" s="182">
        <f t="shared" si="0"/>
        <v>0</v>
      </c>
      <c r="H39" s="197"/>
      <c r="I39" s="196"/>
      <c r="J39" s="196"/>
      <c r="K39" s="196"/>
      <c r="L39" s="201"/>
      <c r="M39" s="200">
        <f>IFERROR('PDA Numbers'!$L39*2,"")</f>
        <v>0</v>
      </c>
      <c r="O39" s="46">
        <f t="shared" si="21"/>
        <v>0</v>
      </c>
      <c r="P39" s="131">
        <f t="shared" si="2"/>
        <v>0</v>
      </c>
      <c r="Q39" s="134">
        <f t="shared" si="22"/>
        <v>0</v>
      </c>
      <c r="R39" s="5">
        <f t="shared" si="23"/>
        <v>0</v>
      </c>
      <c r="S39" s="5">
        <f t="shared" si="24"/>
        <v>0</v>
      </c>
      <c r="T39" s="5">
        <f t="shared" si="25"/>
        <v>0</v>
      </c>
      <c r="U39" s="5">
        <f t="shared" si="26"/>
        <v>0</v>
      </c>
      <c r="V39" s="135">
        <f t="shared" si="27"/>
        <v>0</v>
      </c>
      <c r="W39" s="138">
        <f>ROUND((G39*(1-I39)*'Natl Avg Award Amt &amp; Comparison'!B16),0)</f>
        <v>0</v>
      </c>
      <c r="Y39" s="156">
        <f t="shared" si="9"/>
        <v>0</v>
      </c>
      <c r="Z39" s="155">
        <f t="shared" si="20"/>
        <v>0</v>
      </c>
      <c r="AA39" s="153">
        <f t="shared" si="10"/>
        <v>0</v>
      </c>
      <c r="AB39" s="154">
        <f t="shared" si="11"/>
        <v>0</v>
      </c>
      <c r="AC39" s="165">
        <f t="shared" si="12"/>
        <v>0</v>
      </c>
      <c r="AD39" s="165">
        <f t="shared" si="13"/>
        <v>0</v>
      </c>
      <c r="AE39" s="165">
        <f t="shared" si="14"/>
        <v>0</v>
      </c>
      <c r="AF39" s="165">
        <f t="shared" si="15"/>
        <v>0</v>
      </c>
      <c r="AG39" s="166">
        <f t="shared" si="16"/>
        <v>0</v>
      </c>
      <c r="AH39" s="166">
        <f t="shared" si="17"/>
        <v>0</v>
      </c>
      <c r="AI39" s="166">
        <f t="shared" si="18"/>
        <v>0</v>
      </c>
      <c r="AJ39" s="167">
        <f t="shared" si="19"/>
        <v>0</v>
      </c>
    </row>
    <row r="40" spans="1:36" x14ac:dyDescent="0.25">
      <c r="A40" s="180"/>
      <c r="B40" s="222"/>
      <c r="C40" s="222"/>
      <c r="D40" s="222"/>
      <c r="E40" s="222"/>
      <c r="F40" s="182">
        <f>E40*D6</f>
        <v>0</v>
      </c>
      <c r="G40" s="182">
        <f t="shared" si="0"/>
        <v>0</v>
      </c>
      <c r="H40" s="197"/>
      <c r="I40" s="196"/>
      <c r="J40" s="196"/>
      <c r="K40" s="196"/>
      <c r="L40" s="201"/>
      <c r="M40" s="200">
        <f>IFERROR('PDA Numbers'!$L40*2,"")</f>
        <v>0</v>
      </c>
      <c r="O40" s="46">
        <f t="shared" si="21"/>
        <v>0</v>
      </c>
      <c r="P40" s="131">
        <f t="shared" si="2"/>
        <v>0</v>
      </c>
      <c r="Q40" s="134">
        <f t="shared" si="22"/>
        <v>0</v>
      </c>
      <c r="R40" s="5">
        <f t="shared" si="23"/>
        <v>0</v>
      </c>
      <c r="S40" s="5">
        <f t="shared" si="24"/>
        <v>0</v>
      </c>
      <c r="T40" s="5">
        <f t="shared" si="25"/>
        <v>0</v>
      </c>
      <c r="U40" s="5">
        <f t="shared" si="26"/>
        <v>0</v>
      </c>
      <c r="V40" s="135">
        <f t="shared" si="27"/>
        <v>0</v>
      </c>
      <c r="W40" s="138">
        <f>ROUND((G40*(1-I40)*'Natl Avg Award Amt &amp; Comparison'!B16),0)</f>
        <v>0</v>
      </c>
      <c r="Y40" s="156">
        <f t="shared" si="9"/>
        <v>0</v>
      </c>
      <c r="Z40" s="155">
        <f t="shared" si="20"/>
        <v>0</v>
      </c>
      <c r="AA40" s="153">
        <f t="shared" si="10"/>
        <v>0</v>
      </c>
      <c r="AB40" s="154">
        <f t="shared" si="11"/>
        <v>0</v>
      </c>
      <c r="AC40" s="165">
        <f t="shared" si="12"/>
        <v>0</v>
      </c>
      <c r="AD40" s="165">
        <f t="shared" si="13"/>
        <v>0</v>
      </c>
      <c r="AE40" s="165">
        <f t="shared" si="14"/>
        <v>0</v>
      </c>
      <c r="AF40" s="165">
        <f t="shared" si="15"/>
        <v>0</v>
      </c>
      <c r="AG40" s="166">
        <f t="shared" si="16"/>
        <v>0</v>
      </c>
      <c r="AH40" s="166">
        <f t="shared" si="17"/>
        <v>0</v>
      </c>
      <c r="AI40" s="166">
        <f t="shared" si="18"/>
        <v>0</v>
      </c>
      <c r="AJ40" s="167">
        <f t="shared" si="19"/>
        <v>0</v>
      </c>
    </row>
    <row r="41" spans="1:36" x14ac:dyDescent="0.25">
      <c r="A41" s="180"/>
      <c r="B41" s="222"/>
      <c r="C41" s="222"/>
      <c r="D41" s="222"/>
      <c r="E41" s="222"/>
      <c r="F41" s="182">
        <f>E41*D6</f>
        <v>0</v>
      </c>
      <c r="G41" s="182">
        <f t="shared" si="0"/>
        <v>0</v>
      </c>
      <c r="H41" s="197"/>
      <c r="I41" s="196"/>
      <c r="J41" s="196"/>
      <c r="K41" s="196"/>
      <c r="L41" s="201"/>
      <c r="M41" s="200">
        <f>IFERROR('PDA Numbers'!$L41*2,"")</f>
        <v>0</v>
      </c>
      <c r="O41" s="46">
        <f t="shared" si="21"/>
        <v>0</v>
      </c>
      <c r="P41" s="131">
        <f t="shared" ref="P41:P59" si="28">IFERROR(((Y41)*M41),"")</f>
        <v>0</v>
      </c>
      <c r="Q41" s="134">
        <f t="shared" si="22"/>
        <v>0</v>
      </c>
      <c r="R41" s="5">
        <f t="shared" si="23"/>
        <v>0</v>
      </c>
      <c r="S41" s="5">
        <f t="shared" si="24"/>
        <v>0</v>
      </c>
      <c r="T41" s="5">
        <f t="shared" si="25"/>
        <v>0</v>
      </c>
      <c r="U41" s="5">
        <f t="shared" si="26"/>
        <v>0</v>
      </c>
      <c r="V41" s="135">
        <f t="shared" si="27"/>
        <v>0</v>
      </c>
      <c r="W41" s="138">
        <f>ROUND((G41*(1-I41)*'Natl Avg Award Amt &amp; Comparison'!B16),0)</f>
        <v>0</v>
      </c>
      <c r="Y41" s="156">
        <f t="shared" ref="Y41:Y59" si="29">IF($B$4="Flood", AA41,Q41)</f>
        <v>0</v>
      </c>
      <c r="Z41" s="155">
        <f t="shared" ref="Z41:Z59" si="30">IF($B$4="Flood", AB41,R41)</f>
        <v>0</v>
      </c>
      <c r="AA41" s="153">
        <f t="shared" ref="AA41:AA59" si="31">ROUND(((B41+C41+D41)*H41),0)</f>
        <v>0</v>
      </c>
      <c r="AB41" s="154">
        <f t="shared" ref="AB41:AB59" si="32">ROUND((1-H41)*(B41+C41+D41),0)</f>
        <v>0</v>
      </c>
      <c r="AC41" s="165">
        <f t="shared" ref="AC41:AC59" si="33">IF($B$4="Flood", AG41,S41)</f>
        <v>0</v>
      </c>
      <c r="AD41" s="165">
        <f t="shared" ref="AD41:AD59" si="34">IF($B$4="Flood", AH41,T41)</f>
        <v>0</v>
      </c>
      <c r="AE41" s="165">
        <f t="shared" ref="AE41:AE59" si="35">IF($B$4="Flood", AI41,U41)</f>
        <v>0</v>
      </c>
      <c r="AF41" s="165">
        <f t="shared" ref="AF41:AF59" si="36">IF($B$4="Flood", AJ41,V41)</f>
        <v>0</v>
      </c>
      <c r="AG41" s="166">
        <f t="shared" ref="AG41:AG59" si="37">ROUND(((1-J41)*F41)*H41,0)</f>
        <v>0</v>
      </c>
      <c r="AH41" s="166">
        <f t="shared" ref="AH41:AH59" si="38">ROUND(((1-J41)*D41)*H41,0)</f>
        <v>0</v>
      </c>
      <c r="AI41" s="166">
        <f t="shared" ref="AI41:AI59" si="39">ROUND(((1-J41)*C41)*H41,0)</f>
        <v>0</v>
      </c>
      <c r="AJ41" s="167">
        <f t="shared" ref="AJ41:AJ59" si="40">ROUND(((1-J41)*B41)*H41,0)</f>
        <v>0</v>
      </c>
    </row>
    <row r="42" spans="1:36" x14ac:dyDescent="0.25">
      <c r="A42" s="180"/>
      <c r="B42" s="222"/>
      <c r="C42" s="222"/>
      <c r="D42" s="222"/>
      <c r="E42" s="222"/>
      <c r="F42" s="182">
        <f>E42*D6</f>
        <v>0</v>
      </c>
      <c r="G42" s="182">
        <f t="shared" si="0"/>
        <v>0</v>
      </c>
      <c r="H42" s="197"/>
      <c r="I42" s="196"/>
      <c r="J42" s="196"/>
      <c r="K42" s="196"/>
      <c r="L42" s="201"/>
      <c r="M42" s="200">
        <f>IFERROR('PDA Numbers'!$L42*2,"")</f>
        <v>0</v>
      </c>
      <c r="O42" s="46">
        <f t="shared" si="21"/>
        <v>0</v>
      </c>
      <c r="P42" s="131">
        <f t="shared" si="28"/>
        <v>0</v>
      </c>
      <c r="Q42" s="134">
        <f t="shared" si="22"/>
        <v>0</v>
      </c>
      <c r="R42" s="5">
        <f t="shared" si="23"/>
        <v>0</v>
      </c>
      <c r="S42" s="5">
        <f t="shared" si="24"/>
        <v>0</v>
      </c>
      <c r="T42" s="5">
        <f t="shared" si="25"/>
        <v>0</v>
      </c>
      <c r="U42" s="5">
        <f t="shared" si="26"/>
        <v>0</v>
      </c>
      <c r="V42" s="135">
        <f t="shared" si="27"/>
        <v>0</v>
      </c>
      <c r="W42" s="138">
        <f>ROUND((G42*(1-I42)*'Natl Avg Award Amt &amp; Comparison'!B16),0)</f>
        <v>0</v>
      </c>
      <c r="Y42" s="156">
        <f t="shared" si="29"/>
        <v>0</v>
      </c>
      <c r="Z42" s="155">
        <f t="shared" si="30"/>
        <v>0</v>
      </c>
      <c r="AA42" s="153">
        <f t="shared" si="31"/>
        <v>0</v>
      </c>
      <c r="AB42" s="154">
        <f t="shared" si="32"/>
        <v>0</v>
      </c>
      <c r="AC42" s="165">
        <f t="shared" si="33"/>
        <v>0</v>
      </c>
      <c r="AD42" s="165">
        <f t="shared" si="34"/>
        <v>0</v>
      </c>
      <c r="AE42" s="165">
        <f t="shared" si="35"/>
        <v>0</v>
      </c>
      <c r="AF42" s="165">
        <f t="shared" si="36"/>
        <v>0</v>
      </c>
      <c r="AG42" s="166">
        <f t="shared" si="37"/>
        <v>0</v>
      </c>
      <c r="AH42" s="166">
        <f t="shared" si="38"/>
        <v>0</v>
      </c>
      <c r="AI42" s="166">
        <f t="shared" si="39"/>
        <v>0</v>
      </c>
      <c r="AJ42" s="167">
        <f t="shared" si="40"/>
        <v>0</v>
      </c>
    </row>
    <row r="43" spans="1:36" x14ac:dyDescent="0.25">
      <c r="A43" s="180"/>
      <c r="B43" s="222"/>
      <c r="C43" s="222"/>
      <c r="D43" s="222"/>
      <c r="E43" s="222"/>
      <c r="F43" s="182">
        <f>E43*D6</f>
        <v>0</v>
      </c>
      <c r="G43" s="182">
        <f t="shared" si="0"/>
        <v>0</v>
      </c>
      <c r="H43" s="197"/>
      <c r="I43" s="196"/>
      <c r="J43" s="196"/>
      <c r="K43" s="196"/>
      <c r="L43" s="201"/>
      <c r="M43" s="200">
        <f>IFERROR('PDA Numbers'!$L43*2,"")</f>
        <v>0</v>
      </c>
      <c r="O43" s="46">
        <f t="shared" si="21"/>
        <v>0</v>
      </c>
      <c r="P43" s="131">
        <f t="shared" si="28"/>
        <v>0</v>
      </c>
      <c r="Q43" s="134">
        <f t="shared" si="22"/>
        <v>0</v>
      </c>
      <c r="R43" s="5">
        <f t="shared" si="23"/>
        <v>0</v>
      </c>
      <c r="S43" s="5">
        <f t="shared" si="24"/>
        <v>0</v>
      </c>
      <c r="T43" s="5">
        <f t="shared" si="25"/>
        <v>0</v>
      </c>
      <c r="U43" s="5">
        <f t="shared" si="26"/>
        <v>0</v>
      </c>
      <c r="V43" s="135">
        <f t="shared" si="27"/>
        <v>0</v>
      </c>
      <c r="W43" s="138">
        <f>ROUND((G43*(1-I43)*'Natl Avg Award Amt &amp; Comparison'!B16),0)</f>
        <v>0</v>
      </c>
      <c r="Y43" s="156">
        <f t="shared" si="29"/>
        <v>0</v>
      </c>
      <c r="Z43" s="155">
        <f t="shared" si="30"/>
        <v>0</v>
      </c>
      <c r="AA43" s="153">
        <f t="shared" si="31"/>
        <v>0</v>
      </c>
      <c r="AB43" s="154">
        <f t="shared" si="32"/>
        <v>0</v>
      </c>
      <c r="AC43" s="165">
        <f t="shared" si="33"/>
        <v>0</v>
      </c>
      <c r="AD43" s="165">
        <f t="shared" si="34"/>
        <v>0</v>
      </c>
      <c r="AE43" s="165">
        <f t="shared" si="35"/>
        <v>0</v>
      </c>
      <c r="AF43" s="165">
        <f t="shared" si="36"/>
        <v>0</v>
      </c>
      <c r="AG43" s="166">
        <f t="shared" si="37"/>
        <v>0</v>
      </c>
      <c r="AH43" s="166">
        <f t="shared" si="38"/>
        <v>0</v>
      </c>
      <c r="AI43" s="166">
        <f t="shared" si="39"/>
        <v>0</v>
      </c>
      <c r="AJ43" s="167">
        <f t="shared" si="40"/>
        <v>0</v>
      </c>
    </row>
    <row r="44" spans="1:36" x14ac:dyDescent="0.25">
      <c r="A44" s="180"/>
      <c r="B44" s="222"/>
      <c r="C44" s="222"/>
      <c r="D44" s="222"/>
      <c r="E44" s="222"/>
      <c r="F44" s="182">
        <f>E44*D6</f>
        <v>0</v>
      </c>
      <c r="G44" s="182">
        <f t="shared" si="0"/>
        <v>0</v>
      </c>
      <c r="H44" s="197"/>
      <c r="I44" s="196"/>
      <c r="J44" s="196"/>
      <c r="K44" s="196"/>
      <c r="L44" s="201"/>
      <c r="M44" s="200">
        <f>IFERROR('PDA Numbers'!$L44*2,"")</f>
        <v>0</v>
      </c>
      <c r="O44" s="46">
        <f t="shared" si="21"/>
        <v>0</v>
      </c>
      <c r="P44" s="131">
        <f t="shared" si="28"/>
        <v>0</v>
      </c>
      <c r="Q44" s="134">
        <f t="shared" si="22"/>
        <v>0</v>
      </c>
      <c r="R44" s="5">
        <f t="shared" si="23"/>
        <v>0</v>
      </c>
      <c r="S44" s="5">
        <f t="shared" si="24"/>
        <v>0</v>
      </c>
      <c r="T44" s="5">
        <f t="shared" si="25"/>
        <v>0</v>
      </c>
      <c r="U44" s="5">
        <f t="shared" si="26"/>
        <v>0</v>
      </c>
      <c r="V44" s="135">
        <f t="shared" si="27"/>
        <v>0</v>
      </c>
      <c r="W44" s="138">
        <f>ROUND((G44*(1-I44)*'Natl Avg Award Amt &amp; Comparison'!B16),0)</f>
        <v>0</v>
      </c>
      <c r="Y44" s="156">
        <f t="shared" si="29"/>
        <v>0</v>
      </c>
      <c r="Z44" s="155">
        <f t="shared" si="30"/>
        <v>0</v>
      </c>
      <c r="AA44" s="153">
        <f t="shared" si="31"/>
        <v>0</v>
      </c>
      <c r="AB44" s="154">
        <f t="shared" si="32"/>
        <v>0</v>
      </c>
      <c r="AC44" s="165">
        <f t="shared" si="33"/>
        <v>0</v>
      </c>
      <c r="AD44" s="165">
        <f t="shared" si="34"/>
        <v>0</v>
      </c>
      <c r="AE44" s="165">
        <f t="shared" si="35"/>
        <v>0</v>
      </c>
      <c r="AF44" s="165">
        <f t="shared" si="36"/>
        <v>0</v>
      </c>
      <c r="AG44" s="166">
        <f t="shared" si="37"/>
        <v>0</v>
      </c>
      <c r="AH44" s="166">
        <f t="shared" si="38"/>
        <v>0</v>
      </c>
      <c r="AI44" s="166">
        <f t="shared" si="39"/>
        <v>0</v>
      </c>
      <c r="AJ44" s="167">
        <f t="shared" si="40"/>
        <v>0</v>
      </c>
    </row>
    <row r="45" spans="1:36" x14ac:dyDescent="0.25">
      <c r="A45" s="180"/>
      <c r="B45" s="222"/>
      <c r="C45" s="222"/>
      <c r="D45" s="222"/>
      <c r="E45" s="222"/>
      <c r="F45" s="182">
        <f>E45*D6</f>
        <v>0</v>
      </c>
      <c r="G45" s="182">
        <f t="shared" si="0"/>
        <v>0</v>
      </c>
      <c r="H45" s="197"/>
      <c r="I45" s="196"/>
      <c r="J45" s="196"/>
      <c r="K45" s="196"/>
      <c r="L45" s="201"/>
      <c r="M45" s="200">
        <f>IFERROR('PDA Numbers'!$L45*2,"")</f>
        <v>0</v>
      </c>
      <c r="O45" s="46">
        <f t="shared" si="21"/>
        <v>0</v>
      </c>
      <c r="P45" s="131">
        <f t="shared" si="28"/>
        <v>0</v>
      </c>
      <c r="Q45" s="134">
        <f t="shared" si="22"/>
        <v>0</v>
      </c>
      <c r="R45" s="5">
        <f t="shared" si="23"/>
        <v>0</v>
      </c>
      <c r="S45" s="5">
        <f t="shared" si="24"/>
        <v>0</v>
      </c>
      <c r="T45" s="5">
        <f t="shared" si="25"/>
        <v>0</v>
      </c>
      <c r="U45" s="5">
        <f t="shared" si="26"/>
        <v>0</v>
      </c>
      <c r="V45" s="135">
        <f t="shared" si="27"/>
        <v>0</v>
      </c>
      <c r="W45" s="138">
        <f>ROUND((G45*(1-I45)*'Natl Avg Award Amt &amp; Comparison'!B16),0)</f>
        <v>0</v>
      </c>
      <c r="Y45" s="156">
        <f t="shared" si="29"/>
        <v>0</v>
      </c>
      <c r="Z45" s="155">
        <f t="shared" si="30"/>
        <v>0</v>
      </c>
      <c r="AA45" s="153">
        <f t="shared" si="31"/>
        <v>0</v>
      </c>
      <c r="AB45" s="154">
        <f t="shared" si="32"/>
        <v>0</v>
      </c>
      <c r="AC45" s="165">
        <f t="shared" si="33"/>
        <v>0</v>
      </c>
      <c r="AD45" s="165">
        <f t="shared" si="34"/>
        <v>0</v>
      </c>
      <c r="AE45" s="165">
        <f t="shared" si="35"/>
        <v>0</v>
      </c>
      <c r="AF45" s="165">
        <f t="shared" si="36"/>
        <v>0</v>
      </c>
      <c r="AG45" s="166">
        <f t="shared" si="37"/>
        <v>0</v>
      </c>
      <c r="AH45" s="166">
        <f t="shared" si="38"/>
        <v>0</v>
      </c>
      <c r="AI45" s="166">
        <f t="shared" si="39"/>
        <v>0</v>
      </c>
      <c r="AJ45" s="167">
        <f t="shared" si="40"/>
        <v>0</v>
      </c>
    </row>
    <row r="46" spans="1:36" x14ac:dyDescent="0.25">
      <c r="A46" s="180"/>
      <c r="B46" s="222"/>
      <c r="C46" s="222"/>
      <c r="D46" s="222"/>
      <c r="E46" s="222"/>
      <c r="F46" s="182">
        <f>E46*D6</f>
        <v>0</v>
      </c>
      <c r="G46" s="182">
        <f t="shared" si="0"/>
        <v>0</v>
      </c>
      <c r="H46" s="197"/>
      <c r="I46" s="196"/>
      <c r="J46" s="196"/>
      <c r="K46" s="196"/>
      <c r="L46" s="201"/>
      <c r="M46" s="200">
        <f>IFERROR('PDA Numbers'!$L46*2,"")</f>
        <v>0</v>
      </c>
      <c r="O46" s="46">
        <f t="shared" si="21"/>
        <v>0</v>
      </c>
      <c r="P46" s="131">
        <f t="shared" si="28"/>
        <v>0</v>
      </c>
      <c r="Q46" s="134">
        <f t="shared" si="22"/>
        <v>0</v>
      </c>
      <c r="R46" s="5">
        <f t="shared" si="23"/>
        <v>0</v>
      </c>
      <c r="S46" s="5">
        <f t="shared" si="24"/>
        <v>0</v>
      </c>
      <c r="T46" s="5">
        <f t="shared" si="25"/>
        <v>0</v>
      </c>
      <c r="U46" s="5">
        <f t="shared" si="26"/>
        <v>0</v>
      </c>
      <c r="V46" s="135">
        <f t="shared" si="27"/>
        <v>0</v>
      </c>
      <c r="W46" s="138">
        <f>ROUND((G46*(1-I46)*'Natl Avg Award Amt &amp; Comparison'!B16),0)</f>
        <v>0</v>
      </c>
      <c r="Y46" s="156">
        <f t="shared" si="29"/>
        <v>0</v>
      </c>
      <c r="Z46" s="155">
        <f t="shared" si="30"/>
        <v>0</v>
      </c>
      <c r="AA46" s="153">
        <f t="shared" si="31"/>
        <v>0</v>
      </c>
      <c r="AB46" s="154">
        <f t="shared" si="32"/>
        <v>0</v>
      </c>
      <c r="AC46" s="165">
        <f t="shared" si="33"/>
        <v>0</v>
      </c>
      <c r="AD46" s="165">
        <f t="shared" si="34"/>
        <v>0</v>
      </c>
      <c r="AE46" s="165">
        <f t="shared" si="35"/>
        <v>0</v>
      </c>
      <c r="AF46" s="165">
        <f t="shared" si="36"/>
        <v>0</v>
      </c>
      <c r="AG46" s="166">
        <f t="shared" si="37"/>
        <v>0</v>
      </c>
      <c r="AH46" s="166">
        <f t="shared" si="38"/>
        <v>0</v>
      </c>
      <c r="AI46" s="166">
        <f t="shared" si="39"/>
        <v>0</v>
      </c>
      <c r="AJ46" s="167">
        <f t="shared" si="40"/>
        <v>0</v>
      </c>
    </row>
    <row r="47" spans="1:36" x14ac:dyDescent="0.25">
      <c r="A47" s="180"/>
      <c r="B47" s="222"/>
      <c r="C47" s="222"/>
      <c r="D47" s="222"/>
      <c r="E47" s="222"/>
      <c r="F47" s="182">
        <f>E47*D6</f>
        <v>0</v>
      </c>
      <c r="G47" s="182">
        <f t="shared" si="0"/>
        <v>0</v>
      </c>
      <c r="H47" s="197"/>
      <c r="I47" s="196"/>
      <c r="J47" s="196"/>
      <c r="K47" s="196"/>
      <c r="L47" s="201"/>
      <c r="M47" s="200">
        <f>IFERROR('PDA Numbers'!$L47*2,"")</f>
        <v>0</v>
      </c>
      <c r="O47" s="46">
        <f t="shared" si="21"/>
        <v>0</v>
      </c>
      <c r="P47" s="131">
        <f t="shared" si="28"/>
        <v>0</v>
      </c>
      <c r="Q47" s="134">
        <f t="shared" si="22"/>
        <v>0</v>
      </c>
      <c r="R47" s="5">
        <f t="shared" si="23"/>
        <v>0</v>
      </c>
      <c r="S47" s="5">
        <f t="shared" si="24"/>
        <v>0</v>
      </c>
      <c r="T47" s="5">
        <f t="shared" si="25"/>
        <v>0</v>
      </c>
      <c r="U47" s="5">
        <f t="shared" si="26"/>
        <v>0</v>
      </c>
      <c r="V47" s="135">
        <f t="shared" si="27"/>
        <v>0</v>
      </c>
      <c r="W47" s="138">
        <f>ROUND((G47*(1-I47)*'Natl Avg Award Amt &amp; Comparison'!B16),0)</f>
        <v>0</v>
      </c>
      <c r="Y47" s="156">
        <f t="shared" si="29"/>
        <v>0</v>
      </c>
      <c r="Z47" s="155">
        <f t="shared" si="30"/>
        <v>0</v>
      </c>
      <c r="AA47" s="153">
        <f t="shared" si="31"/>
        <v>0</v>
      </c>
      <c r="AB47" s="154">
        <f t="shared" si="32"/>
        <v>0</v>
      </c>
      <c r="AC47" s="165">
        <f t="shared" si="33"/>
        <v>0</v>
      </c>
      <c r="AD47" s="165">
        <f t="shared" si="34"/>
        <v>0</v>
      </c>
      <c r="AE47" s="165">
        <f t="shared" si="35"/>
        <v>0</v>
      </c>
      <c r="AF47" s="165">
        <f t="shared" si="36"/>
        <v>0</v>
      </c>
      <c r="AG47" s="166">
        <f t="shared" si="37"/>
        <v>0</v>
      </c>
      <c r="AH47" s="166">
        <f t="shared" si="38"/>
        <v>0</v>
      </c>
      <c r="AI47" s="166">
        <f t="shared" si="39"/>
        <v>0</v>
      </c>
      <c r="AJ47" s="167">
        <f t="shared" si="40"/>
        <v>0</v>
      </c>
    </row>
    <row r="48" spans="1:36" x14ac:dyDescent="0.25">
      <c r="A48" s="180"/>
      <c r="B48" s="222"/>
      <c r="C48" s="222"/>
      <c r="D48" s="222"/>
      <c r="E48" s="222"/>
      <c r="F48" s="182">
        <f>E48*D6</f>
        <v>0</v>
      </c>
      <c r="G48" s="182">
        <f t="shared" si="0"/>
        <v>0</v>
      </c>
      <c r="H48" s="197"/>
      <c r="I48" s="196"/>
      <c r="J48" s="196"/>
      <c r="K48" s="196"/>
      <c r="L48" s="201"/>
      <c r="M48" s="200">
        <f>IFERROR('PDA Numbers'!$L48*2,"")</f>
        <v>0</v>
      </c>
      <c r="O48" s="46">
        <f t="shared" si="21"/>
        <v>0</v>
      </c>
      <c r="P48" s="131">
        <f t="shared" si="28"/>
        <v>0</v>
      </c>
      <c r="Q48" s="134">
        <f t="shared" si="22"/>
        <v>0</v>
      </c>
      <c r="R48" s="5">
        <f t="shared" si="23"/>
        <v>0</v>
      </c>
      <c r="S48" s="5">
        <f t="shared" si="24"/>
        <v>0</v>
      </c>
      <c r="T48" s="5">
        <f t="shared" si="25"/>
        <v>0</v>
      </c>
      <c r="U48" s="5">
        <f t="shared" si="26"/>
        <v>0</v>
      </c>
      <c r="V48" s="135">
        <f t="shared" si="27"/>
        <v>0</v>
      </c>
      <c r="W48" s="138">
        <f>ROUND((G48*(1-I48)*'Natl Avg Award Amt &amp; Comparison'!B16),0)</f>
        <v>0</v>
      </c>
      <c r="Y48" s="156">
        <f t="shared" si="29"/>
        <v>0</v>
      </c>
      <c r="Z48" s="155">
        <f t="shared" si="30"/>
        <v>0</v>
      </c>
      <c r="AA48" s="153">
        <f t="shared" si="31"/>
        <v>0</v>
      </c>
      <c r="AB48" s="154">
        <f t="shared" si="32"/>
        <v>0</v>
      </c>
      <c r="AC48" s="165">
        <f t="shared" si="33"/>
        <v>0</v>
      </c>
      <c r="AD48" s="165">
        <f t="shared" si="34"/>
        <v>0</v>
      </c>
      <c r="AE48" s="165">
        <f t="shared" si="35"/>
        <v>0</v>
      </c>
      <c r="AF48" s="165">
        <f t="shared" si="36"/>
        <v>0</v>
      </c>
      <c r="AG48" s="166">
        <f t="shared" si="37"/>
        <v>0</v>
      </c>
      <c r="AH48" s="166">
        <f t="shared" si="38"/>
        <v>0</v>
      </c>
      <c r="AI48" s="166">
        <f t="shared" si="39"/>
        <v>0</v>
      </c>
      <c r="AJ48" s="167">
        <f t="shared" si="40"/>
        <v>0</v>
      </c>
    </row>
    <row r="49" spans="1:36" x14ac:dyDescent="0.25">
      <c r="A49" s="180"/>
      <c r="B49" s="222"/>
      <c r="C49" s="222"/>
      <c r="D49" s="222"/>
      <c r="E49" s="222"/>
      <c r="F49" s="182">
        <f>E49*D6</f>
        <v>0</v>
      </c>
      <c r="G49" s="182">
        <f t="shared" si="0"/>
        <v>0</v>
      </c>
      <c r="H49" s="197"/>
      <c r="I49" s="196"/>
      <c r="J49" s="196"/>
      <c r="K49" s="196"/>
      <c r="L49" s="201"/>
      <c r="M49" s="200">
        <f>IFERROR('PDA Numbers'!$L49*2,"")</f>
        <v>0</v>
      </c>
      <c r="O49" s="46">
        <f t="shared" si="21"/>
        <v>0</v>
      </c>
      <c r="P49" s="131">
        <f t="shared" si="28"/>
        <v>0</v>
      </c>
      <c r="Q49" s="134">
        <f t="shared" si="22"/>
        <v>0</v>
      </c>
      <c r="R49" s="5">
        <f t="shared" si="23"/>
        <v>0</v>
      </c>
      <c r="S49" s="5">
        <f t="shared" si="24"/>
        <v>0</v>
      </c>
      <c r="T49" s="5">
        <f t="shared" si="25"/>
        <v>0</v>
      </c>
      <c r="U49" s="5">
        <f t="shared" si="26"/>
        <v>0</v>
      </c>
      <c r="V49" s="135">
        <f t="shared" si="27"/>
        <v>0</v>
      </c>
      <c r="W49" s="138">
        <f>ROUND((G49*(1-I49)*'Natl Avg Award Amt &amp; Comparison'!B16),0)</f>
        <v>0</v>
      </c>
      <c r="Y49" s="156">
        <f t="shared" si="29"/>
        <v>0</v>
      </c>
      <c r="Z49" s="155">
        <f t="shared" si="30"/>
        <v>0</v>
      </c>
      <c r="AA49" s="153">
        <f t="shared" si="31"/>
        <v>0</v>
      </c>
      <c r="AB49" s="154">
        <f t="shared" si="32"/>
        <v>0</v>
      </c>
      <c r="AC49" s="165">
        <f t="shared" si="33"/>
        <v>0</v>
      </c>
      <c r="AD49" s="165">
        <f t="shared" si="34"/>
        <v>0</v>
      </c>
      <c r="AE49" s="165">
        <f t="shared" si="35"/>
        <v>0</v>
      </c>
      <c r="AF49" s="165">
        <f t="shared" si="36"/>
        <v>0</v>
      </c>
      <c r="AG49" s="166">
        <f t="shared" si="37"/>
        <v>0</v>
      </c>
      <c r="AH49" s="166">
        <f t="shared" si="38"/>
        <v>0</v>
      </c>
      <c r="AI49" s="166">
        <f t="shared" si="39"/>
        <v>0</v>
      </c>
      <c r="AJ49" s="167">
        <f t="shared" si="40"/>
        <v>0</v>
      </c>
    </row>
    <row r="50" spans="1:36" x14ac:dyDescent="0.25">
      <c r="A50" s="180"/>
      <c r="B50" s="222"/>
      <c r="C50" s="222"/>
      <c r="D50" s="222"/>
      <c r="E50" s="222"/>
      <c r="F50" s="182">
        <f>E50*D6</f>
        <v>0</v>
      </c>
      <c r="G50" s="182">
        <f t="shared" si="0"/>
        <v>0</v>
      </c>
      <c r="H50" s="197"/>
      <c r="I50" s="196"/>
      <c r="J50" s="196"/>
      <c r="K50" s="196"/>
      <c r="L50" s="201"/>
      <c r="M50" s="200">
        <f>IFERROR('PDA Numbers'!$L50*2,"")</f>
        <v>0</v>
      </c>
      <c r="O50" s="46">
        <f t="shared" si="21"/>
        <v>0</v>
      </c>
      <c r="P50" s="131">
        <f t="shared" si="28"/>
        <v>0</v>
      </c>
      <c r="Q50" s="134">
        <f t="shared" si="22"/>
        <v>0</v>
      </c>
      <c r="R50" s="5">
        <f t="shared" si="23"/>
        <v>0</v>
      </c>
      <c r="S50" s="5">
        <f t="shared" si="24"/>
        <v>0</v>
      </c>
      <c r="T50" s="5">
        <f t="shared" si="25"/>
        <v>0</v>
      </c>
      <c r="U50" s="5">
        <f t="shared" si="26"/>
        <v>0</v>
      </c>
      <c r="V50" s="135">
        <f t="shared" si="27"/>
        <v>0</v>
      </c>
      <c r="W50" s="138">
        <f>ROUND((G50*(1-I50)*'Natl Avg Award Amt &amp; Comparison'!B16),0)</f>
        <v>0</v>
      </c>
      <c r="Y50" s="156">
        <f t="shared" si="29"/>
        <v>0</v>
      </c>
      <c r="Z50" s="155">
        <f t="shared" si="30"/>
        <v>0</v>
      </c>
      <c r="AA50" s="153">
        <f t="shared" si="31"/>
        <v>0</v>
      </c>
      <c r="AB50" s="154">
        <f t="shared" si="32"/>
        <v>0</v>
      </c>
      <c r="AC50" s="165">
        <f t="shared" si="33"/>
        <v>0</v>
      </c>
      <c r="AD50" s="165">
        <f t="shared" si="34"/>
        <v>0</v>
      </c>
      <c r="AE50" s="165">
        <f t="shared" si="35"/>
        <v>0</v>
      </c>
      <c r="AF50" s="165">
        <f t="shared" si="36"/>
        <v>0</v>
      </c>
      <c r="AG50" s="166">
        <f t="shared" si="37"/>
        <v>0</v>
      </c>
      <c r="AH50" s="166">
        <f t="shared" si="38"/>
        <v>0</v>
      </c>
      <c r="AI50" s="166">
        <f t="shared" si="39"/>
        <v>0</v>
      </c>
      <c r="AJ50" s="167">
        <f t="shared" si="40"/>
        <v>0</v>
      </c>
    </row>
    <row r="51" spans="1:36" x14ac:dyDescent="0.25">
      <c r="A51" s="180"/>
      <c r="B51" s="222"/>
      <c r="C51" s="222"/>
      <c r="D51" s="222"/>
      <c r="E51" s="222"/>
      <c r="F51" s="182">
        <f>E51*D6</f>
        <v>0</v>
      </c>
      <c r="G51" s="182">
        <f t="shared" si="0"/>
        <v>0</v>
      </c>
      <c r="H51" s="197"/>
      <c r="I51" s="196"/>
      <c r="J51" s="196"/>
      <c r="K51" s="196"/>
      <c r="L51" s="201"/>
      <c r="M51" s="200">
        <f>IFERROR('PDA Numbers'!$L51*2,"")</f>
        <v>0</v>
      </c>
      <c r="O51" s="46">
        <f t="shared" si="21"/>
        <v>0</v>
      </c>
      <c r="P51" s="131">
        <f t="shared" si="28"/>
        <v>0</v>
      </c>
      <c r="Q51" s="134">
        <f t="shared" si="22"/>
        <v>0</v>
      </c>
      <c r="R51" s="5">
        <f t="shared" si="23"/>
        <v>0</v>
      </c>
      <c r="S51" s="5">
        <f t="shared" si="24"/>
        <v>0</v>
      </c>
      <c r="T51" s="5">
        <f t="shared" si="25"/>
        <v>0</v>
      </c>
      <c r="U51" s="5">
        <f t="shared" si="26"/>
        <v>0</v>
      </c>
      <c r="V51" s="135">
        <f t="shared" si="27"/>
        <v>0</v>
      </c>
      <c r="W51" s="138">
        <f>ROUND((G51*(1-I51)*'Natl Avg Award Amt &amp; Comparison'!B16),0)</f>
        <v>0</v>
      </c>
      <c r="Y51" s="156">
        <f t="shared" si="29"/>
        <v>0</v>
      </c>
      <c r="Z51" s="155">
        <f t="shared" si="30"/>
        <v>0</v>
      </c>
      <c r="AA51" s="153">
        <f t="shared" si="31"/>
        <v>0</v>
      </c>
      <c r="AB51" s="154">
        <f t="shared" si="32"/>
        <v>0</v>
      </c>
      <c r="AC51" s="165">
        <f t="shared" si="33"/>
        <v>0</v>
      </c>
      <c r="AD51" s="165">
        <f t="shared" si="34"/>
        <v>0</v>
      </c>
      <c r="AE51" s="165">
        <f t="shared" si="35"/>
        <v>0</v>
      </c>
      <c r="AF51" s="165">
        <f t="shared" si="36"/>
        <v>0</v>
      </c>
      <c r="AG51" s="166">
        <f t="shared" si="37"/>
        <v>0</v>
      </c>
      <c r="AH51" s="166">
        <f t="shared" si="38"/>
        <v>0</v>
      </c>
      <c r="AI51" s="166">
        <f t="shared" si="39"/>
        <v>0</v>
      </c>
      <c r="AJ51" s="167">
        <f t="shared" si="40"/>
        <v>0</v>
      </c>
    </row>
    <row r="52" spans="1:36" x14ac:dyDescent="0.25">
      <c r="A52" s="180"/>
      <c r="B52" s="222"/>
      <c r="C52" s="222"/>
      <c r="D52" s="222"/>
      <c r="E52" s="222"/>
      <c r="F52" s="182">
        <f>E52*D6</f>
        <v>0</v>
      </c>
      <c r="G52" s="182">
        <f t="shared" si="0"/>
        <v>0</v>
      </c>
      <c r="H52" s="197"/>
      <c r="I52" s="196"/>
      <c r="J52" s="196"/>
      <c r="K52" s="196"/>
      <c r="L52" s="201"/>
      <c r="M52" s="200">
        <f>IFERROR('PDA Numbers'!$L52*2,"")</f>
        <v>0</v>
      </c>
      <c r="O52" s="46">
        <f t="shared" si="21"/>
        <v>0</v>
      </c>
      <c r="P52" s="131">
        <f t="shared" si="28"/>
        <v>0</v>
      </c>
      <c r="Q52" s="134">
        <f t="shared" si="22"/>
        <v>0</v>
      </c>
      <c r="R52" s="5">
        <f t="shared" si="23"/>
        <v>0</v>
      </c>
      <c r="S52" s="5">
        <f t="shared" si="24"/>
        <v>0</v>
      </c>
      <c r="T52" s="5">
        <f t="shared" si="25"/>
        <v>0</v>
      </c>
      <c r="U52" s="5">
        <f t="shared" si="26"/>
        <v>0</v>
      </c>
      <c r="V52" s="135">
        <f t="shared" si="27"/>
        <v>0</v>
      </c>
      <c r="W52" s="138">
        <f>ROUND((G52*(1-I52)*'Natl Avg Award Amt &amp; Comparison'!B16),0)</f>
        <v>0</v>
      </c>
      <c r="Y52" s="156">
        <f t="shared" si="29"/>
        <v>0</v>
      </c>
      <c r="Z52" s="155">
        <f t="shared" si="30"/>
        <v>0</v>
      </c>
      <c r="AA52" s="153">
        <f t="shared" si="31"/>
        <v>0</v>
      </c>
      <c r="AB52" s="154">
        <f t="shared" si="32"/>
        <v>0</v>
      </c>
      <c r="AC52" s="165">
        <f t="shared" si="33"/>
        <v>0</v>
      </c>
      <c r="AD52" s="165">
        <f t="shared" si="34"/>
        <v>0</v>
      </c>
      <c r="AE52" s="165">
        <f t="shared" si="35"/>
        <v>0</v>
      </c>
      <c r="AF52" s="165">
        <f t="shared" si="36"/>
        <v>0</v>
      </c>
      <c r="AG52" s="166">
        <f t="shared" si="37"/>
        <v>0</v>
      </c>
      <c r="AH52" s="166">
        <f t="shared" si="38"/>
        <v>0</v>
      </c>
      <c r="AI52" s="166">
        <f t="shared" si="39"/>
        <v>0</v>
      </c>
      <c r="AJ52" s="167">
        <f t="shared" si="40"/>
        <v>0</v>
      </c>
    </row>
    <row r="53" spans="1:36" x14ac:dyDescent="0.25">
      <c r="A53" s="180"/>
      <c r="B53" s="222"/>
      <c r="C53" s="222"/>
      <c r="D53" s="222"/>
      <c r="E53" s="222"/>
      <c r="F53" s="182">
        <f>E53*D6</f>
        <v>0</v>
      </c>
      <c r="G53" s="182">
        <f t="shared" si="0"/>
        <v>0</v>
      </c>
      <c r="H53" s="197"/>
      <c r="I53" s="196"/>
      <c r="J53" s="196"/>
      <c r="K53" s="196"/>
      <c r="L53" s="201"/>
      <c r="M53" s="200">
        <f>IFERROR('PDA Numbers'!$L53*2,"")</f>
        <v>0</v>
      </c>
      <c r="O53" s="46">
        <f t="shared" si="21"/>
        <v>0</v>
      </c>
      <c r="P53" s="131">
        <f t="shared" si="28"/>
        <v>0</v>
      </c>
      <c r="Q53" s="134">
        <f t="shared" si="22"/>
        <v>0</v>
      </c>
      <c r="R53" s="5">
        <f t="shared" si="23"/>
        <v>0</v>
      </c>
      <c r="S53" s="5">
        <f t="shared" si="24"/>
        <v>0</v>
      </c>
      <c r="T53" s="5">
        <f t="shared" si="25"/>
        <v>0</v>
      </c>
      <c r="U53" s="5">
        <f t="shared" si="26"/>
        <v>0</v>
      </c>
      <c r="V53" s="135">
        <f t="shared" si="27"/>
        <v>0</v>
      </c>
      <c r="W53" s="138">
        <f>ROUND((G53*(1-I53)*'Natl Avg Award Amt &amp; Comparison'!B16),0)</f>
        <v>0</v>
      </c>
      <c r="Y53" s="156">
        <f t="shared" si="29"/>
        <v>0</v>
      </c>
      <c r="Z53" s="155">
        <f t="shared" si="30"/>
        <v>0</v>
      </c>
      <c r="AA53" s="153">
        <f t="shared" si="31"/>
        <v>0</v>
      </c>
      <c r="AB53" s="154">
        <f t="shared" si="32"/>
        <v>0</v>
      </c>
      <c r="AC53" s="165">
        <f t="shared" si="33"/>
        <v>0</v>
      </c>
      <c r="AD53" s="165">
        <f t="shared" si="34"/>
        <v>0</v>
      </c>
      <c r="AE53" s="165">
        <f t="shared" si="35"/>
        <v>0</v>
      </c>
      <c r="AF53" s="165">
        <f t="shared" si="36"/>
        <v>0</v>
      </c>
      <c r="AG53" s="166">
        <f t="shared" si="37"/>
        <v>0</v>
      </c>
      <c r="AH53" s="166">
        <f t="shared" si="38"/>
        <v>0</v>
      </c>
      <c r="AI53" s="166">
        <f t="shared" si="39"/>
        <v>0</v>
      </c>
      <c r="AJ53" s="167">
        <f t="shared" si="40"/>
        <v>0</v>
      </c>
    </row>
    <row r="54" spans="1:36" x14ac:dyDescent="0.25">
      <c r="A54" s="180"/>
      <c r="B54" s="222"/>
      <c r="C54" s="222"/>
      <c r="D54" s="222"/>
      <c r="E54" s="222"/>
      <c r="F54" s="182">
        <f>E54*D6</f>
        <v>0</v>
      </c>
      <c r="G54" s="182">
        <f t="shared" si="0"/>
        <v>0</v>
      </c>
      <c r="H54" s="197"/>
      <c r="I54" s="196"/>
      <c r="J54" s="196"/>
      <c r="K54" s="196"/>
      <c r="L54" s="201"/>
      <c r="M54" s="200">
        <f>IFERROR('PDA Numbers'!$L54*2,"")</f>
        <v>0</v>
      </c>
      <c r="O54" s="46">
        <f t="shared" si="21"/>
        <v>0</v>
      </c>
      <c r="P54" s="131">
        <f t="shared" si="28"/>
        <v>0</v>
      </c>
      <c r="Q54" s="134">
        <f t="shared" si="22"/>
        <v>0</v>
      </c>
      <c r="R54" s="5">
        <f t="shared" si="23"/>
        <v>0</v>
      </c>
      <c r="S54" s="5">
        <f t="shared" si="24"/>
        <v>0</v>
      </c>
      <c r="T54" s="5">
        <f t="shared" si="25"/>
        <v>0</v>
      </c>
      <c r="U54" s="5">
        <f t="shared" si="26"/>
        <v>0</v>
      </c>
      <c r="V54" s="135">
        <f t="shared" si="27"/>
        <v>0</v>
      </c>
      <c r="W54" s="138">
        <f>ROUND((G54*(1-I54)*'Natl Avg Award Amt &amp; Comparison'!B16),0)</f>
        <v>0</v>
      </c>
      <c r="Y54" s="156">
        <f t="shared" si="29"/>
        <v>0</v>
      </c>
      <c r="Z54" s="155">
        <f t="shared" si="30"/>
        <v>0</v>
      </c>
      <c r="AA54" s="153">
        <f t="shared" si="31"/>
        <v>0</v>
      </c>
      <c r="AB54" s="154">
        <f t="shared" si="32"/>
        <v>0</v>
      </c>
      <c r="AC54" s="165">
        <f t="shared" si="33"/>
        <v>0</v>
      </c>
      <c r="AD54" s="165">
        <f t="shared" si="34"/>
        <v>0</v>
      </c>
      <c r="AE54" s="165">
        <f t="shared" si="35"/>
        <v>0</v>
      </c>
      <c r="AF54" s="165">
        <f t="shared" si="36"/>
        <v>0</v>
      </c>
      <c r="AG54" s="166">
        <f t="shared" si="37"/>
        <v>0</v>
      </c>
      <c r="AH54" s="166">
        <f t="shared" si="38"/>
        <v>0</v>
      </c>
      <c r="AI54" s="166">
        <f t="shared" si="39"/>
        <v>0</v>
      </c>
      <c r="AJ54" s="167">
        <f t="shared" si="40"/>
        <v>0</v>
      </c>
    </row>
    <row r="55" spans="1:36" x14ac:dyDescent="0.25">
      <c r="A55" s="180"/>
      <c r="B55" s="222"/>
      <c r="C55" s="222"/>
      <c r="D55" s="222"/>
      <c r="E55" s="222"/>
      <c r="F55" s="182">
        <f>E55*D6</f>
        <v>0</v>
      </c>
      <c r="G55" s="182">
        <f t="shared" si="0"/>
        <v>0</v>
      </c>
      <c r="H55" s="197"/>
      <c r="I55" s="196"/>
      <c r="J55" s="196"/>
      <c r="K55" s="196"/>
      <c r="L55" s="201"/>
      <c r="M55" s="200">
        <f>IFERROR('PDA Numbers'!$L55*2,"")</f>
        <v>0</v>
      </c>
      <c r="O55" s="46">
        <f t="shared" si="21"/>
        <v>0</v>
      </c>
      <c r="P55" s="131">
        <f t="shared" si="28"/>
        <v>0</v>
      </c>
      <c r="Q55" s="134">
        <f t="shared" si="22"/>
        <v>0</v>
      </c>
      <c r="R55" s="5">
        <f t="shared" si="23"/>
        <v>0</v>
      </c>
      <c r="S55" s="5">
        <f t="shared" si="24"/>
        <v>0</v>
      </c>
      <c r="T55" s="5">
        <f t="shared" si="25"/>
        <v>0</v>
      </c>
      <c r="U55" s="5">
        <f t="shared" si="26"/>
        <v>0</v>
      </c>
      <c r="V55" s="135">
        <f t="shared" si="27"/>
        <v>0</v>
      </c>
      <c r="W55" s="138">
        <f>ROUND((G55*(1-I55)*'Natl Avg Award Amt &amp; Comparison'!B16),0)</f>
        <v>0</v>
      </c>
      <c r="Y55" s="156">
        <f t="shared" si="29"/>
        <v>0</v>
      </c>
      <c r="Z55" s="155">
        <f t="shared" si="30"/>
        <v>0</v>
      </c>
      <c r="AA55" s="153">
        <f t="shared" si="31"/>
        <v>0</v>
      </c>
      <c r="AB55" s="154">
        <f t="shared" si="32"/>
        <v>0</v>
      </c>
      <c r="AC55" s="165">
        <f t="shared" si="33"/>
        <v>0</v>
      </c>
      <c r="AD55" s="165">
        <f t="shared" si="34"/>
        <v>0</v>
      </c>
      <c r="AE55" s="165">
        <f t="shared" si="35"/>
        <v>0</v>
      </c>
      <c r="AF55" s="165">
        <f t="shared" si="36"/>
        <v>0</v>
      </c>
      <c r="AG55" s="166">
        <f t="shared" si="37"/>
        <v>0</v>
      </c>
      <c r="AH55" s="166">
        <f t="shared" si="38"/>
        <v>0</v>
      </c>
      <c r="AI55" s="166">
        <f t="shared" si="39"/>
        <v>0</v>
      </c>
      <c r="AJ55" s="167">
        <f t="shared" si="40"/>
        <v>0</v>
      </c>
    </row>
    <row r="56" spans="1:36" x14ac:dyDescent="0.25">
      <c r="A56" s="180"/>
      <c r="B56" s="222"/>
      <c r="C56" s="222"/>
      <c r="D56" s="222"/>
      <c r="E56" s="222"/>
      <c r="F56" s="182">
        <f>E56*D6</f>
        <v>0</v>
      </c>
      <c r="G56" s="182">
        <f t="shared" si="0"/>
        <v>0</v>
      </c>
      <c r="H56" s="197"/>
      <c r="I56" s="196"/>
      <c r="J56" s="196"/>
      <c r="K56" s="196"/>
      <c r="L56" s="201"/>
      <c r="M56" s="200">
        <f>IFERROR('PDA Numbers'!$L56*2,"")</f>
        <v>0</v>
      </c>
      <c r="O56" s="46">
        <f t="shared" si="21"/>
        <v>0</v>
      </c>
      <c r="P56" s="131">
        <f t="shared" si="28"/>
        <v>0</v>
      </c>
      <c r="Q56" s="134">
        <f t="shared" si="22"/>
        <v>0</v>
      </c>
      <c r="R56" s="5">
        <f t="shared" si="23"/>
        <v>0</v>
      </c>
      <c r="S56" s="5">
        <f t="shared" si="24"/>
        <v>0</v>
      </c>
      <c r="T56" s="5">
        <f t="shared" si="25"/>
        <v>0</v>
      </c>
      <c r="U56" s="5">
        <f t="shared" si="26"/>
        <v>0</v>
      </c>
      <c r="V56" s="135">
        <f t="shared" si="27"/>
        <v>0</v>
      </c>
      <c r="W56" s="138">
        <f>ROUND((G56*(1-I56)*'Natl Avg Award Amt &amp; Comparison'!B16),0)</f>
        <v>0</v>
      </c>
      <c r="Y56" s="156">
        <f t="shared" si="29"/>
        <v>0</v>
      </c>
      <c r="Z56" s="155">
        <f t="shared" si="30"/>
        <v>0</v>
      </c>
      <c r="AA56" s="153">
        <f t="shared" si="31"/>
        <v>0</v>
      </c>
      <c r="AB56" s="154">
        <f t="shared" si="32"/>
        <v>0</v>
      </c>
      <c r="AC56" s="165">
        <f t="shared" si="33"/>
        <v>0</v>
      </c>
      <c r="AD56" s="165">
        <f t="shared" si="34"/>
        <v>0</v>
      </c>
      <c r="AE56" s="165">
        <f t="shared" si="35"/>
        <v>0</v>
      </c>
      <c r="AF56" s="165">
        <f t="shared" si="36"/>
        <v>0</v>
      </c>
      <c r="AG56" s="166">
        <f t="shared" si="37"/>
        <v>0</v>
      </c>
      <c r="AH56" s="166">
        <f t="shared" si="38"/>
        <v>0</v>
      </c>
      <c r="AI56" s="166">
        <f t="shared" si="39"/>
        <v>0</v>
      </c>
      <c r="AJ56" s="167">
        <f t="shared" si="40"/>
        <v>0</v>
      </c>
    </row>
    <row r="57" spans="1:36" x14ac:dyDescent="0.25">
      <c r="A57" s="180"/>
      <c r="B57" s="222"/>
      <c r="C57" s="222"/>
      <c r="D57" s="222"/>
      <c r="E57" s="222"/>
      <c r="F57" s="182">
        <f>E57*D6</f>
        <v>0</v>
      </c>
      <c r="G57" s="182">
        <f t="shared" si="0"/>
        <v>0</v>
      </c>
      <c r="H57" s="197"/>
      <c r="I57" s="196"/>
      <c r="J57" s="196"/>
      <c r="K57" s="196"/>
      <c r="L57" s="201"/>
      <c r="M57" s="200">
        <f>IFERROR('PDA Numbers'!$L57*2,"")</f>
        <v>0</v>
      </c>
      <c r="O57" s="46">
        <f t="shared" si="21"/>
        <v>0</v>
      </c>
      <c r="P57" s="131">
        <f t="shared" si="28"/>
        <v>0</v>
      </c>
      <c r="Q57" s="134">
        <f t="shared" si="22"/>
        <v>0</v>
      </c>
      <c r="R57" s="5">
        <f t="shared" si="23"/>
        <v>0</v>
      </c>
      <c r="S57" s="5">
        <f t="shared" si="24"/>
        <v>0</v>
      </c>
      <c r="T57" s="5">
        <f t="shared" si="25"/>
        <v>0</v>
      </c>
      <c r="U57" s="5">
        <f t="shared" si="26"/>
        <v>0</v>
      </c>
      <c r="V57" s="135">
        <f t="shared" si="27"/>
        <v>0</v>
      </c>
      <c r="W57" s="138">
        <f>ROUND((G57*(1-I57)*'Natl Avg Award Amt &amp; Comparison'!B16),0)</f>
        <v>0</v>
      </c>
      <c r="Y57" s="156">
        <f t="shared" si="29"/>
        <v>0</v>
      </c>
      <c r="Z57" s="155">
        <f t="shared" si="30"/>
        <v>0</v>
      </c>
      <c r="AA57" s="153">
        <f t="shared" si="31"/>
        <v>0</v>
      </c>
      <c r="AB57" s="154">
        <f t="shared" si="32"/>
        <v>0</v>
      </c>
      <c r="AC57" s="165">
        <f t="shared" si="33"/>
        <v>0</v>
      </c>
      <c r="AD57" s="165">
        <f t="shared" si="34"/>
        <v>0</v>
      </c>
      <c r="AE57" s="165">
        <f t="shared" si="35"/>
        <v>0</v>
      </c>
      <c r="AF57" s="165">
        <f t="shared" si="36"/>
        <v>0</v>
      </c>
      <c r="AG57" s="166">
        <f t="shared" si="37"/>
        <v>0</v>
      </c>
      <c r="AH57" s="166">
        <f t="shared" si="38"/>
        <v>0</v>
      </c>
      <c r="AI57" s="166">
        <f t="shared" si="39"/>
        <v>0</v>
      </c>
      <c r="AJ57" s="167">
        <f t="shared" si="40"/>
        <v>0</v>
      </c>
    </row>
    <row r="58" spans="1:36" x14ac:dyDescent="0.25">
      <c r="A58" s="180"/>
      <c r="B58" s="222"/>
      <c r="C58" s="222"/>
      <c r="D58" s="222"/>
      <c r="E58" s="222"/>
      <c r="F58" s="182">
        <f>E58*D6</f>
        <v>0</v>
      </c>
      <c r="G58" s="182">
        <f t="shared" si="0"/>
        <v>0</v>
      </c>
      <c r="H58" s="197"/>
      <c r="I58" s="196"/>
      <c r="J58" s="196"/>
      <c r="K58" s="196"/>
      <c r="L58" s="201"/>
      <c r="M58" s="200">
        <f>IFERROR('PDA Numbers'!$L58*2,"")</f>
        <v>0</v>
      </c>
      <c r="O58" s="46">
        <f t="shared" si="21"/>
        <v>0</v>
      </c>
      <c r="P58" s="131">
        <f t="shared" si="28"/>
        <v>0</v>
      </c>
      <c r="Q58" s="134">
        <f t="shared" si="22"/>
        <v>0</v>
      </c>
      <c r="R58" s="5">
        <f t="shared" si="23"/>
        <v>0</v>
      </c>
      <c r="S58" s="5">
        <f t="shared" si="24"/>
        <v>0</v>
      </c>
      <c r="T58" s="5">
        <f t="shared" si="25"/>
        <v>0</v>
      </c>
      <c r="U58" s="5">
        <f t="shared" si="26"/>
        <v>0</v>
      </c>
      <c r="V58" s="135">
        <f t="shared" si="27"/>
        <v>0</v>
      </c>
      <c r="W58" s="138">
        <f>ROUND((G58*(1-I58)*'Natl Avg Award Amt &amp; Comparison'!B16),0)</f>
        <v>0</v>
      </c>
      <c r="Y58" s="156">
        <f t="shared" si="29"/>
        <v>0</v>
      </c>
      <c r="Z58" s="155">
        <f t="shared" si="30"/>
        <v>0</v>
      </c>
      <c r="AA58" s="153">
        <f t="shared" si="31"/>
        <v>0</v>
      </c>
      <c r="AB58" s="154">
        <f t="shared" si="32"/>
        <v>0</v>
      </c>
      <c r="AC58" s="165">
        <f t="shared" si="33"/>
        <v>0</v>
      </c>
      <c r="AD58" s="165">
        <f t="shared" si="34"/>
        <v>0</v>
      </c>
      <c r="AE58" s="165">
        <f t="shared" si="35"/>
        <v>0</v>
      </c>
      <c r="AF58" s="165">
        <f t="shared" si="36"/>
        <v>0</v>
      </c>
      <c r="AG58" s="166">
        <f t="shared" si="37"/>
        <v>0</v>
      </c>
      <c r="AH58" s="166">
        <f t="shared" si="38"/>
        <v>0</v>
      </c>
      <c r="AI58" s="166">
        <f t="shared" si="39"/>
        <v>0</v>
      </c>
      <c r="AJ58" s="167">
        <f t="shared" si="40"/>
        <v>0</v>
      </c>
    </row>
    <row r="59" spans="1:36" ht="15.75" thickBot="1" x14ac:dyDescent="0.3">
      <c r="A59" s="180"/>
      <c r="B59" s="222"/>
      <c r="C59" s="222"/>
      <c r="D59" s="222"/>
      <c r="E59" s="222"/>
      <c r="F59" s="182">
        <f>E59*D6</f>
        <v>0</v>
      </c>
      <c r="G59" s="182">
        <f t="shared" si="0"/>
        <v>0</v>
      </c>
      <c r="H59" s="197"/>
      <c r="I59" s="196"/>
      <c r="J59" s="196"/>
      <c r="K59" s="196"/>
      <c r="L59" s="201"/>
      <c r="M59" s="200">
        <f>IFERROR('PDA Numbers'!$L59*2,"")</f>
        <v>0</v>
      </c>
      <c r="O59" s="46">
        <f t="shared" si="21"/>
        <v>0</v>
      </c>
      <c r="P59" s="131">
        <f t="shared" si="28"/>
        <v>0</v>
      </c>
      <c r="Q59" s="134">
        <f t="shared" si="22"/>
        <v>0</v>
      </c>
      <c r="R59" s="5">
        <f t="shared" si="23"/>
        <v>0</v>
      </c>
      <c r="S59" s="5">
        <f t="shared" si="24"/>
        <v>0</v>
      </c>
      <c r="T59" s="5">
        <f t="shared" si="25"/>
        <v>0</v>
      </c>
      <c r="U59" s="5">
        <f t="shared" si="26"/>
        <v>0</v>
      </c>
      <c r="V59" s="135">
        <f t="shared" si="27"/>
        <v>0</v>
      </c>
      <c r="W59" s="138">
        <f>ROUND((G59*(1-I59)*'Natl Avg Award Amt &amp; Comparison'!B16),0)</f>
        <v>0</v>
      </c>
      <c r="Y59" s="156">
        <f t="shared" si="29"/>
        <v>0</v>
      </c>
      <c r="Z59" s="155">
        <f t="shared" si="30"/>
        <v>0</v>
      </c>
      <c r="AA59" s="157">
        <f t="shared" si="31"/>
        <v>0</v>
      </c>
      <c r="AB59" s="158">
        <f t="shared" si="32"/>
        <v>0</v>
      </c>
      <c r="AC59" s="165">
        <f t="shared" si="33"/>
        <v>0</v>
      </c>
      <c r="AD59" s="165">
        <f t="shared" si="34"/>
        <v>0</v>
      </c>
      <c r="AE59" s="165">
        <f t="shared" si="35"/>
        <v>0</v>
      </c>
      <c r="AF59" s="165">
        <f t="shared" si="36"/>
        <v>0</v>
      </c>
      <c r="AG59" s="168">
        <f t="shared" si="37"/>
        <v>0</v>
      </c>
      <c r="AH59" s="168">
        <f t="shared" si="38"/>
        <v>0</v>
      </c>
      <c r="AI59" s="168">
        <f t="shared" si="39"/>
        <v>0</v>
      </c>
      <c r="AJ59" s="169">
        <f t="shared" si="40"/>
        <v>0</v>
      </c>
    </row>
    <row r="60" spans="1:36" s="115" customFormat="1" ht="15.75" thickBot="1" x14ac:dyDescent="0.3">
      <c r="A60" s="183" t="s">
        <v>22917</v>
      </c>
      <c r="B60" s="212">
        <f t="shared" ref="B60:G60" si="41">SUM(B9:B59)</f>
        <v>0</v>
      </c>
      <c r="C60" s="212">
        <f t="shared" si="41"/>
        <v>0</v>
      </c>
      <c r="D60" s="212">
        <f t="shared" si="41"/>
        <v>0</v>
      </c>
      <c r="E60" s="212">
        <f t="shared" si="41"/>
        <v>0</v>
      </c>
      <c r="F60" s="184">
        <f t="shared" si="41"/>
        <v>0</v>
      </c>
      <c r="G60" s="184">
        <f t="shared" si="41"/>
        <v>0</v>
      </c>
      <c r="H60" s="185" t="str">
        <f>IFERROR(AVERAGE(H9:H59),"")</f>
        <v/>
      </c>
      <c r="I60" s="185" t="str">
        <f>IFERROR(AVERAGE(I9:I59),"")</f>
        <v/>
      </c>
      <c r="J60" s="185" t="str">
        <f>IFERROR(AVERAGE(J9:J59),"")</f>
        <v/>
      </c>
      <c r="K60" s="185" t="str">
        <f>IFERROR(AVERAGE(K9:K59),"")</f>
        <v/>
      </c>
      <c r="L60" s="227" t="str">
        <f>IFERROR(AVERAGE(L9:L59),"")</f>
        <v/>
      </c>
      <c r="M60" s="186" t="str">
        <f>IFERROR('PDA Numbers'!$L60*2,"")</f>
        <v/>
      </c>
      <c r="N60" s="115">
        <v>50</v>
      </c>
      <c r="O60" s="116">
        <f>SUM(O9:O59)</f>
        <v>0</v>
      </c>
      <c r="P60" s="117">
        <f>SUM(P9:P59)</f>
        <v>0</v>
      </c>
      <c r="Q60" s="118">
        <f t="shared" ref="Q60:V60" si="42">SUM(Q9:Q59)</f>
        <v>0</v>
      </c>
      <c r="R60" s="118">
        <f t="shared" si="42"/>
        <v>0</v>
      </c>
      <c r="S60" s="118">
        <f t="shared" si="42"/>
        <v>0</v>
      </c>
      <c r="T60" s="118">
        <f t="shared" si="42"/>
        <v>0</v>
      </c>
      <c r="U60" s="118">
        <f t="shared" si="42"/>
        <v>0</v>
      </c>
      <c r="V60" s="118">
        <f t="shared" si="42"/>
        <v>0</v>
      </c>
      <c r="W60" s="119">
        <f>SUM(W9:W59)</f>
        <v>0</v>
      </c>
      <c r="Y60" s="120">
        <f t="shared" ref="Y60:AD60" si="43">SUM(Y9:Y59)</f>
        <v>0</v>
      </c>
      <c r="Z60" s="118">
        <f t="shared" si="43"/>
        <v>0</v>
      </c>
      <c r="AA60" s="118">
        <f t="shared" si="43"/>
        <v>0</v>
      </c>
      <c r="AB60" s="118">
        <f t="shared" si="43"/>
        <v>0</v>
      </c>
      <c r="AC60" s="118">
        <f t="shared" si="43"/>
        <v>0</v>
      </c>
      <c r="AD60" s="118">
        <f t="shared" si="43"/>
        <v>0</v>
      </c>
      <c r="AE60" s="118">
        <f t="shared" ref="AE60:AF60" si="44">SUM(AE9:AE59)</f>
        <v>0</v>
      </c>
      <c r="AF60" s="118">
        <f t="shared" si="44"/>
        <v>0</v>
      </c>
      <c r="AG60" s="118">
        <f t="shared" ref="AG60" si="45">SUM(AG9:AG59)</f>
        <v>0</v>
      </c>
      <c r="AH60" s="118">
        <f t="shared" ref="AH60" si="46">SUM(AH9:AH59)</f>
        <v>0</v>
      </c>
      <c r="AI60" s="118">
        <f t="shared" ref="AI60" si="47">SUM(AI9:AI59)</f>
        <v>0</v>
      </c>
      <c r="AJ60" s="119">
        <f t="shared" ref="AJ60" si="48">SUM(AJ9:AJ59)</f>
        <v>0</v>
      </c>
    </row>
  </sheetData>
  <sheetProtection algorithmName="SHA-512" hashValue="z6utyM0fSqqAip0+fxmuCt9uxu4mHUte9//j3cdP+ADDVyFx1kGX6L/JLhgY1/geFkrksS4I2I13Dz5JxXzPaw==" saltValue="mQ/7hZFK6eIrnovH2FNh5Q==" spinCount="100000" sheet="1" sort="0" autoFilter="0"/>
  <protectedRanges>
    <protectedRange sqref="H9:L59" name="PDA Numbers 2_1"/>
    <protectedRange sqref="B2:E5" name="PDA Numbers 1_1_1"/>
    <protectedRange sqref="B5:E5" name="PDA Numbers 1_1_2"/>
    <protectedRange sqref="A6:E59 A2:A5" name="PDA Numbers 1_1"/>
  </protectedRanges>
  <mergeCells count="19">
    <mergeCell ref="Y4:AJ4"/>
    <mergeCell ref="AC6:AJ6"/>
    <mergeCell ref="Q6:V6"/>
    <mergeCell ref="Q7:R7"/>
    <mergeCell ref="S7:V7"/>
    <mergeCell ref="Y7:Z7"/>
    <mergeCell ref="Y6:AB6"/>
    <mergeCell ref="AA7:AB7"/>
    <mergeCell ref="AC7:AF7"/>
    <mergeCell ref="AG7:AJ7"/>
    <mergeCell ref="O7:P7"/>
    <mergeCell ref="A6:C7"/>
    <mergeCell ref="D6:E7"/>
    <mergeCell ref="F6:F7"/>
    <mergeCell ref="A1:M1"/>
    <mergeCell ref="B2:E2"/>
    <mergeCell ref="B3:E3"/>
    <mergeCell ref="B4:E4"/>
    <mergeCell ref="B5:E5"/>
  </mergeCells>
  <dataValidations xWindow="1387" yWindow="474" count="4">
    <dataValidation allowBlank="1" showErrorMessage="1" promptTitle="Percentage of Affected Dwellings" prompt="Input an estimated percentage of Affected dwellings eligible for IHP. This estimate is a percentage of homes that a FEMA inspector may indicate as uninhabitable." sqref="D6:E7" xr:uid="{BE0CBBF2-0A41-4C45-B6B8-6A68C9C38492}"/>
    <dataValidation allowBlank="1" showInputMessage="1" showErrorMessage="1" promptTitle="HUD Fair Market Rent (FMR)" prompt="Enter FMR from HUD Lookup" sqref="M9:M59" xr:uid="{9316FFFF-97F8-4DF3-8D5A-DEB4B9C5D34B}"/>
    <dataValidation allowBlank="1" showErrorMessage="1" sqref="L9:L59" xr:uid="{481AB695-C07E-4F2E-8270-2CDAD2D3E192}"/>
    <dataValidation type="list" errorStyle="warning" allowBlank="1" showInputMessage="1" showErrorMessage="1" sqref="A9:A59" xr:uid="{CE43482C-0DF4-44EF-AD05-DB5FF2C3F15F}">
      <formula1>INDIRECT(SUBSTITUTE($B$2," ",""))</formula1>
    </dataValidation>
  </dataValidations>
  <hyperlinks>
    <hyperlink ref="L8" r:id="rId1" display="HUD FMR for 2 bedroom" xr:uid="{B44BC362-94E2-4C52-9DF9-C049A84E2460}"/>
  </hyperlinks>
  <pageMargins left="0.7" right="0.7" top="0.75" bottom="0.75" header="0.3" footer="0.3"/>
  <pageSetup orientation="portrait" r:id="rId2"/>
  <legacyDrawing r:id="rId3"/>
  <extLst>
    <ext xmlns:x14="http://schemas.microsoft.com/office/spreadsheetml/2009/9/main" uri="{CCE6A557-97BC-4b89-ADB6-D9C93CAAB3DF}">
      <x14:dataValidations xmlns:xm="http://schemas.microsoft.com/office/excel/2006/main" xWindow="1387" yWindow="474" count="2">
        <x14:dataValidation type="list" allowBlank="1" showInputMessage="1" showErrorMessage="1" xr:uid="{0942CB0B-9E12-49DE-92F5-17B04901B137}">
          <x14:formula1>
            <xm:f>'Conditional Dropdown ST-JUR'!$A$1:$BE$1</xm:f>
          </x14:formula1>
          <xm:sqref>B2:E2</xm:sqref>
        </x14:dataValidation>
        <x14:dataValidation type="list" allowBlank="1" showInputMessage="1" showErrorMessage="1" xr:uid="{CCB89E43-E46B-40DF-9E59-447388734AF3}">
          <x14:formula1>
            <xm:f>'Conditional Dropdown ST-JUR'!$BF$2:$BF$27</xm:f>
          </x14:formula1>
          <xm:sqref>B4:E4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B6F18-57A6-4F3C-B366-B6B11BE606B5}">
  <sheetPr codeName="Sheet4">
    <tabColor theme="2" tint="-9.9978637043366805E-2"/>
  </sheetPr>
  <dimension ref="A1:C38"/>
  <sheetViews>
    <sheetView zoomScaleNormal="100" workbookViewId="0">
      <selection sqref="A1:B1"/>
    </sheetView>
  </sheetViews>
  <sheetFormatPr defaultRowHeight="15" x14ac:dyDescent="0.25"/>
  <cols>
    <col min="1" max="1" width="40" customWidth="1"/>
    <col min="2" max="2" width="28.7109375" customWidth="1"/>
  </cols>
  <sheetData>
    <row r="1" spans="1:2" ht="20.25" x14ac:dyDescent="0.3">
      <c r="A1" s="265" t="s">
        <v>22918</v>
      </c>
      <c r="B1" s="266"/>
    </row>
    <row r="2" spans="1:2" ht="96.75" customHeight="1" x14ac:dyDescent="0.25">
      <c r="A2" s="267" t="s">
        <v>22919</v>
      </c>
      <c r="B2" s="268"/>
    </row>
    <row r="3" spans="1:2" x14ac:dyDescent="0.25">
      <c r="A3" s="6"/>
      <c r="B3" s="7"/>
    </row>
    <row r="4" spans="1:2" x14ac:dyDescent="0.25">
      <c r="A4" s="273" t="s">
        <v>22920</v>
      </c>
      <c r="B4" s="274"/>
    </row>
    <row r="5" spans="1:2" x14ac:dyDescent="0.25">
      <c r="A5" s="8" t="s">
        <v>22921</v>
      </c>
      <c r="B5" s="9"/>
    </row>
    <row r="6" spans="1:2" x14ac:dyDescent="0.25">
      <c r="A6" s="10"/>
      <c r="B6" s="1"/>
    </row>
    <row r="7" spans="1:2" x14ac:dyDescent="0.25">
      <c r="A7" s="275" t="s">
        <v>22922</v>
      </c>
      <c r="B7" s="276"/>
    </row>
    <row r="8" spans="1:2" x14ac:dyDescent="0.25">
      <c r="A8" s="11" t="s">
        <v>22921</v>
      </c>
      <c r="B8" s="9"/>
    </row>
    <row r="9" spans="1:2" x14ac:dyDescent="0.25">
      <c r="A9" s="12"/>
      <c r="B9" s="13"/>
    </row>
    <row r="10" spans="1:2" x14ac:dyDescent="0.25">
      <c r="A10" s="277" t="s">
        <v>22923</v>
      </c>
      <c r="B10" s="278"/>
    </row>
    <row r="11" spans="1:2" x14ac:dyDescent="0.25">
      <c r="A11" s="8" t="s">
        <v>22921</v>
      </c>
      <c r="B11" s="14"/>
    </row>
    <row r="12" spans="1:2" x14ac:dyDescent="0.25">
      <c r="A12" s="15"/>
      <c r="B12" s="16"/>
    </row>
    <row r="13" spans="1:2" x14ac:dyDescent="0.25">
      <c r="A13" s="279" t="s">
        <v>22924</v>
      </c>
      <c r="B13" s="280"/>
    </row>
    <row r="14" spans="1:2" x14ac:dyDescent="0.25">
      <c r="A14" s="8" t="s">
        <v>22921</v>
      </c>
      <c r="B14" s="14"/>
    </row>
    <row r="15" spans="1:2" x14ac:dyDescent="0.25">
      <c r="A15" s="3"/>
      <c r="B15" s="4"/>
    </row>
    <row r="16" spans="1:2" x14ac:dyDescent="0.25">
      <c r="A16" s="271" t="s">
        <v>22925</v>
      </c>
      <c r="B16" s="272"/>
    </row>
    <row r="17" spans="1:3" ht="15.75" thickBot="1" x14ac:dyDescent="0.3">
      <c r="A17" s="22" t="s">
        <v>22926</v>
      </c>
      <c r="B17" s="174">
        <f>IF('PDA Numbers'!K60&lt;=0.09,0.8,IF(AND('PDA Numbers'!K60&gt;0.09,'PDA Numbers'!K60&lt;=0.12),0.85,IF(AND('PDA Numbers'!K60&gt;0.12,'PDA Numbers'!K60&lt;=0.15),0.9,IF(AND('PDA Numbers'!K60&gt;0.15,'PDA Numbers'!K60&lt;=0.2),0.95,IF('PDA Numbers'!K60&gt;0.2,1,1)))))</f>
        <v>1</v>
      </c>
    </row>
    <row r="18" spans="1:3" x14ac:dyDescent="0.25">
      <c r="A18" s="3"/>
      <c r="B18" s="4"/>
      <c r="C18" s="198"/>
    </row>
    <row r="19" spans="1:3" x14ac:dyDescent="0.25">
      <c r="A19" s="283" t="s">
        <v>22927</v>
      </c>
      <c r="B19" s="284"/>
      <c r="C19" s="198"/>
    </row>
    <row r="20" spans="1:3" ht="15.75" thickBot="1" x14ac:dyDescent="0.3">
      <c r="A20" s="22" t="s">
        <v>22928</v>
      </c>
      <c r="B20" s="199">
        <v>1248</v>
      </c>
      <c r="C20" s="198"/>
    </row>
    <row r="22" spans="1:3" hidden="1" x14ac:dyDescent="0.25">
      <c r="A22" s="281" t="s">
        <v>22929</v>
      </c>
      <c r="B22" s="282"/>
    </row>
    <row r="23" spans="1:3" hidden="1" x14ac:dyDescent="0.25">
      <c r="A23" s="17" t="s">
        <v>22930</v>
      </c>
      <c r="B23" s="18">
        <v>5826.22</v>
      </c>
    </row>
    <row r="24" spans="1:3" hidden="1" x14ac:dyDescent="0.25">
      <c r="A24" s="19"/>
      <c r="B24" s="20"/>
    </row>
    <row r="25" spans="1:3" hidden="1" x14ac:dyDescent="0.25">
      <c r="A25" s="269" t="s">
        <v>22931</v>
      </c>
      <c r="B25" s="270"/>
    </row>
    <row r="26" spans="1:3" hidden="1" x14ac:dyDescent="0.25">
      <c r="A26" s="17" t="s">
        <v>22930</v>
      </c>
      <c r="B26" s="21">
        <v>2132.33</v>
      </c>
    </row>
    <row r="27" spans="1:3" hidden="1" x14ac:dyDescent="0.25">
      <c r="A27" s="10"/>
      <c r="B27" s="1"/>
    </row>
    <row r="28" spans="1:3" hidden="1" x14ac:dyDescent="0.25">
      <c r="A28" s="263" t="s">
        <v>22923</v>
      </c>
      <c r="B28" s="264"/>
    </row>
    <row r="29" spans="1:3" hidden="1" x14ac:dyDescent="0.25">
      <c r="A29" s="17" t="s">
        <v>22930</v>
      </c>
      <c r="B29" s="21">
        <v>13559.87</v>
      </c>
    </row>
    <row r="30" spans="1:3" hidden="1" x14ac:dyDescent="0.25">
      <c r="A30" s="3"/>
      <c r="B30" s="4"/>
    </row>
    <row r="31" spans="1:3" hidden="1" x14ac:dyDescent="0.25">
      <c r="A31" s="263" t="s">
        <v>22924</v>
      </c>
      <c r="B31" s="264"/>
    </row>
    <row r="32" spans="1:3" ht="15.75" hidden="1" thickBot="1" x14ac:dyDescent="0.3">
      <c r="A32" s="23" t="s">
        <v>22930</v>
      </c>
      <c r="B32" s="24">
        <v>2692.09</v>
      </c>
    </row>
    <row r="33" spans="1:2" hidden="1" x14ac:dyDescent="0.25"/>
    <row r="34" spans="1:2" hidden="1" x14ac:dyDescent="0.25">
      <c r="A34" s="263" t="s">
        <v>22985</v>
      </c>
      <c r="B34" s="264"/>
    </row>
    <row r="35" spans="1:2" ht="15.75" hidden="1" thickBot="1" x14ac:dyDescent="0.3">
      <c r="A35" s="23" t="s">
        <v>22986</v>
      </c>
      <c r="B35" s="210">
        <v>3</v>
      </c>
    </row>
    <row r="36" spans="1:2" hidden="1" x14ac:dyDescent="0.25"/>
    <row r="37" spans="1:2" hidden="1" x14ac:dyDescent="0.25">
      <c r="A37" s="263" t="s">
        <v>22985</v>
      </c>
      <c r="B37" s="264"/>
    </row>
    <row r="38" spans="1:2" ht="15.75" hidden="1" thickBot="1" x14ac:dyDescent="0.3">
      <c r="A38" s="23" t="s">
        <v>22987</v>
      </c>
      <c r="B38" s="210">
        <v>0.95</v>
      </c>
    </row>
  </sheetData>
  <sheetProtection algorithmName="SHA-512" hashValue="KCY72uEIVkoS1OIL+Aj8gnZGtfXU9y5JtEEspopB0p31yoSH48JUtsRQwZmhQojjLlqOcVkQZZaWPo/8Dyit1Q==" saltValue="c+yfbsuLoIj5t/o+szeJwg==" spinCount="100000" sheet="1" objects="1" scenarios="1"/>
  <mergeCells count="14">
    <mergeCell ref="A34:B34"/>
    <mergeCell ref="A37:B37"/>
    <mergeCell ref="A1:B1"/>
    <mergeCell ref="A2:B2"/>
    <mergeCell ref="A25:B25"/>
    <mergeCell ref="A28:B28"/>
    <mergeCell ref="A31:B31"/>
    <mergeCell ref="A16:B16"/>
    <mergeCell ref="A4:B4"/>
    <mergeCell ref="A7:B7"/>
    <mergeCell ref="A10:B10"/>
    <mergeCell ref="A13:B13"/>
    <mergeCell ref="A22:B22"/>
    <mergeCell ref="A19:B19"/>
  </mergeCells>
  <dataValidations count="5">
    <dataValidation type="decimal" allowBlank="1" showInputMessage="1" showErrorMessage="1" errorTitle="Input Error" error="Average Affected Damage Award Amount can not exceed max grant!" sqref="B14" xr:uid="{AEED1877-E64E-4D2F-AD5C-FBA50B55F126}">
      <formula1>0</formula1>
      <formula2>42500</formula2>
    </dataValidation>
    <dataValidation type="decimal" allowBlank="1" showInputMessage="1" showErrorMessage="1" errorTitle="Input Error" error="Average Major Damage Award Amount must not exceed the max grant! " sqref="B11" xr:uid="{7E18584C-7D82-44DC-B411-1E334D38219D}">
      <formula1>0</formula1>
      <formula2>42500</formula2>
    </dataValidation>
    <dataValidation type="decimal" allowBlank="1" showInputMessage="1" showErrorMessage="1" errorTitle="Input Error" error="Average ONA Amount must not exceed the max grant! " sqref="B8" xr:uid="{F68C2AD4-6D7D-4ADF-BC74-48F932378663}">
      <formula1>0</formula1>
      <formula2>42500</formula2>
    </dataValidation>
    <dataValidation type="decimal" allowBlank="1" showInputMessage="1" showErrorMessage="1" errorTitle="Input Error" error="Average Minor Damage Repair Amount must not exceed max grant!" sqref="B5" xr:uid="{AC2BD36D-0DA9-4106-BD86-A7C4035FB7A9}">
      <formula1>0</formula1>
      <formula2>42500</formula2>
    </dataValidation>
    <dataValidation type="decimal" allowBlank="1" showInputMessage="1" showErrorMessage="1" errorTitle="Input Error" error="Average ONA Amount must be a number! " sqref="B9" xr:uid="{9D601368-CCE1-4EDC-A3FE-F5DA96ADA81F}">
      <formula1>0</formula1>
      <formula2>100000</formula2>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41FCD-F8DA-470F-898E-33AA072F0CF6}">
  <sheetPr codeName="Sheet5">
    <tabColor theme="5" tint="0.79998168889431442"/>
  </sheetPr>
  <dimension ref="A1:B16"/>
  <sheetViews>
    <sheetView zoomScaleNormal="100" workbookViewId="0">
      <selection sqref="A1:B1"/>
    </sheetView>
  </sheetViews>
  <sheetFormatPr defaultRowHeight="15" x14ac:dyDescent="0.25"/>
  <cols>
    <col min="1" max="1" width="59.42578125" bestFit="1" customWidth="1"/>
    <col min="2" max="2" width="28.28515625" customWidth="1"/>
  </cols>
  <sheetData>
    <row r="1" spans="1:2" ht="21.75" thickBot="1" x14ac:dyDescent="0.3">
      <c r="A1" s="285" t="s">
        <v>22932</v>
      </c>
      <c r="B1" s="285"/>
    </row>
    <row r="2" spans="1:2" x14ac:dyDescent="0.25">
      <c r="A2" s="25" t="s">
        <v>22933</v>
      </c>
      <c r="B2" s="26" t="s">
        <v>22934</v>
      </c>
    </row>
    <row r="3" spans="1:2" ht="20.25" customHeight="1" x14ac:dyDescent="0.25">
      <c r="A3" s="27">
        <f>'Average Award Amounts'!B23</f>
        <v>5826.22</v>
      </c>
      <c r="B3" s="28">
        <f>IF('Average Award Amounts'!B5=0, 'Average Award Amounts'!B23, 'Average Award Amounts'!B5)</f>
        <v>5826.22</v>
      </c>
    </row>
    <row r="4" spans="1:2" x14ac:dyDescent="0.25">
      <c r="A4" s="29"/>
      <c r="B4" s="30"/>
    </row>
    <row r="5" spans="1:2" x14ac:dyDescent="0.25">
      <c r="A5" s="31" t="s">
        <v>22922</v>
      </c>
      <c r="B5" s="207" t="s">
        <v>22934</v>
      </c>
    </row>
    <row r="6" spans="1:2" ht="18.75" customHeight="1" x14ac:dyDescent="0.25">
      <c r="A6" s="32">
        <f>'Average Award Amounts'!B26</f>
        <v>2132.33</v>
      </c>
      <c r="B6" s="33">
        <f>IF('Average Award Amounts'!B8=0, 'Average Award Amounts'!B26, 'Average Award Amounts'!B8)</f>
        <v>2132.33</v>
      </c>
    </row>
    <row r="7" spans="1:2" x14ac:dyDescent="0.25">
      <c r="A7" s="34"/>
      <c r="B7" s="30"/>
    </row>
    <row r="8" spans="1:2" x14ac:dyDescent="0.25">
      <c r="A8" s="35" t="s">
        <v>22923</v>
      </c>
      <c r="B8" s="208" t="s">
        <v>22934</v>
      </c>
    </row>
    <row r="9" spans="1:2" ht="19.5" customHeight="1" x14ac:dyDescent="0.25">
      <c r="A9" s="32">
        <f>'Average Award Amounts'!B29</f>
        <v>13559.87</v>
      </c>
      <c r="B9" s="28">
        <f>IF('Average Award Amounts'!B11=0, 'Average Award Amounts'!B29, 'Average Award Amounts'!B11)</f>
        <v>13559.87</v>
      </c>
    </row>
    <row r="10" spans="1:2" x14ac:dyDescent="0.25">
      <c r="A10" s="15"/>
      <c r="B10" s="36"/>
    </row>
    <row r="11" spans="1:2" x14ac:dyDescent="0.25">
      <c r="A11" s="37" t="s">
        <v>22924</v>
      </c>
      <c r="B11" s="209" t="s">
        <v>22934</v>
      </c>
    </row>
    <row r="12" spans="1:2" ht="19.5" customHeight="1" x14ac:dyDescent="0.25">
      <c r="A12" s="32">
        <f>'Average Award Amounts'!B32</f>
        <v>2692.09</v>
      </c>
      <c r="B12" s="28">
        <f>IF('Average Award Amounts'!B14=0, 'Average Award Amounts'!B32, 'Average Award Amounts'!B14)</f>
        <v>2692.09</v>
      </c>
    </row>
    <row r="13" spans="1:2" x14ac:dyDescent="0.25">
      <c r="A13" s="38"/>
      <c r="B13" s="39"/>
    </row>
    <row r="14" spans="1:2" x14ac:dyDescent="0.25">
      <c r="A14" s="40" t="s">
        <v>22935</v>
      </c>
      <c r="B14" s="28">
        <v>42500</v>
      </c>
    </row>
    <row r="15" spans="1:2" x14ac:dyDescent="0.25">
      <c r="A15" s="41"/>
      <c r="B15" s="4"/>
    </row>
    <row r="16" spans="1:2" ht="15.75" thickBot="1" x14ac:dyDescent="0.3">
      <c r="A16" s="42" t="s">
        <v>22936</v>
      </c>
      <c r="B16" s="43">
        <f>'Average Award Amounts'!B17</f>
        <v>1</v>
      </c>
    </row>
  </sheetData>
  <sheetProtection algorithmName="SHA-512" hashValue="XWy+Ga74ZOjry1/tE+6MJFYVppmwDZRrKBSJBVYoozeCA8M/hRucXhqhzZ2wR4SLmX2yN00rv0QLGr9XvGWFaA==" saltValue="QINl/0CeOHmAaBX2gInK+Q==" spinCount="100000" sheet="1" objects="1" scenarios="1"/>
  <mergeCells count="1">
    <mergeCell ref="A1:B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F4468-E513-48AD-9FA7-80BD6B759C26}">
  <sheetPr codeName="Sheet6">
    <tabColor theme="4" tint="0.79998168889431442"/>
  </sheetPr>
  <dimension ref="A1:T58"/>
  <sheetViews>
    <sheetView zoomScaleNormal="100" workbookViewId="0">
      <selection sqref="A1:T1"/>
    </sheetView>
  </sheetViews>
  <sheetFormatPr defaultRowHeight="15" x14ac:dyDescent="0.25"/>
  <cols>
    <col min="1" max="1" width="21" bestFit="1" customWidth="1"/>
    <col min="2" max="2" width="20.28515625" bestFit="1" customWidth="1"/>
    <col min="3" max="3" width="20.5703125" bestFit="1" customWidth="1"/>
    <col min="4" max="5" width="22.7109375" bestFit="1" customWidth="1"/>
    <col min="6" max="6" width="16.42578125" bestFit="1" customWidth="1"/>
    <col min="7" max="7" width="26.28515625" bestFit="1" customWidth="1"/>
    <col min="8" max="8" width="20.42578125" bestFit="1" customWidth="1"/>
    <col min="9" max="9" width="22.42578125" customWidth="1"/>
    <col min="10" max="10" width="20.28515625" bestFit="1" customWidth="1"/>
    <col min="11" max="11" width="24.42578125" bestFit="1" customWidth="1"/>
    <col min="12" max="12" width="24" bestFit="1" customWidth="1"/>
    <col min="13" max="13" width="19.42578125" customWidth="1"/>
    <col min="14" max="14" width="29.7109375" customWidth="1"/>
    <col min="15" max="15" width="28.5703125" customWidth="1"/>
    <col min="16" max="16" width="26.28515625" customWidth="1"/>
    <col min="17" max="17" width="25.42578125" customWidth="1"/>
    <col min="18" max="18" width="17" customWidth="1"/>
    <col min="19" max="19" width="17.5703125" customWidth="1"/>
    <col min="20" max="20" width="26.7109375" customWidth="1"/>
  </cols>
  <sheetData>
    <row r="1" spans="1:20" ht="21.75" customHeight="1" thickBot="1" x14ac:dyDescent="0.3">
      <c r="A1" s="285" t="s">
        <v>22937</v>
      </c>
      <c r="B1" s="285"/>
      <c r="C1" s="285"/>
      <c r="D1" s="285"/>
      <c r="E1" s="285"/>
      <c r="F1" s="285"/>
      <c r="G1" s="285"/>
      <c r="H1" s="285"/>
      <c r="I1" s="285"/>
      <c r="J1" s="285"/>
      <c r="K1" s="285"/>
      <c r="L1" s="285"/>
      <c r="M1" s="285"/>
      <c r="N1" s="285"/>
      <c r="O1" s="285"/>
      <c r="P1" s="285"/>
      <c r="Q1" s="285"/>
      <c r="R1" s="285"/>
      <c r="S1" s="285"/>
      <c r="T1" s="285"/>
    </row>
    <row r="2" spans="1:20" ht="19.5" thickBot="1" x14ac:dyDescent="0.3">
      <c r="A2" s="286" t="s">
        <v>22938</v>
      </c>
      <c r="B2" s="289" t="s">
        <v>22939</v>
      </c>
      <c r="C2" s="290"/>
      <c r="D2" s="290"/>
      <c r="E2" s="290"/>
      <c r="F2" s="290"/>
      <c r="G2" s="290"/>
      <c r="H2" s="290"/>
      <c r="I2" s="290"/>
      <c r="J2" s="290"/>
      <c r="K2" s="290"/>
      <c r="L2" s="290"/>
      <c r="M2" s="290"/>
      <c r="N2" s="291"/>
      <c r="O2" s="292" t="s">
        <v>22940</v>
      </c>
      <c r="P2" s="293"/>
      <c r="Q2" s="294"/>
      <c r="R2" s="307" t="s">
        <v>22941</v>
      </c>
      <c r="S2" s="307" t="s">
        <v>22942</v>
      </c>
      <c r="T2" s="295" t="s">
        <v>22943</v>
      </c>
    </row>
    <row r="3" spans="1:20" ht="18.75" customHeight="1" thickBot="1" x14ac:dyDescent="0.3">
      <c r="A3" s="287"/>
      <c r="B3" s="298" t="s">
        <v>22944</v>
      </c>
      <c r="C3" s="299"/>
      <c r="D3" s="299"/>
      <c r="E3" s="300"/>
      <c r="F3" s="298" t="s">
        <v>22945</v>
      </c>
      <c r="G3" s="299"/>
      <c r="H3" s="299"/>
      <c r="I3" s="299"/>
      <c r="J3" s="299"/>
      <c r="K3" s="300"/>
      <c r="L3" s="301" t="s">
        <v>22946</v>
      </c>
      <c r="M3" s="302"/>
      <c r="N3" s="303" t="s">
        <v>22947</v>
      </c>
      <c r="O3" s="103"/>
      <c r="P3" s="103"/>
      <c r="Q3" s="305" t="s">
        <v>22948</v>
      </c>
      <c r="R3" s="308"/>
      <c r="S3" s="308"/>
      <c r="T3" s="296"/>
    </row>
    <row r="4" spans="1:20" ht="39.75" thickBot="1" x14ac:dyDescent="0.3">
      <c r="A4" s="288"/>
      <c r="B4" s="111" t="s">
        <v>22949</v>
      </c>
      <c r="C4" s="112" t="s">
        <v>22950</v>
      </c>
      <c r="D4" s="111" t="s">
        <v>22951</v>
      </c>
      <c r="E4" s="112" t="s">
        <v>22952</v>
      </c>
      <c r="F4" s="112" t="s">
        <v>22953</v>
      </c>
      <c r="G4" s="112" t="s">
        <v>22954</v>
      </c>
      <c r="H4" s="112" t="s">
        <v>22955</v>
      </c>
      <c r="I4" s="112" t="s">
        <v>22956</v>
      </c>
      <c r="J4" s="112" t="s">
        <v>22957</v>
      </c>
      <c r="K4" s="112" t="s">
        <v>22958</v>
      </c>
      <c r="L4" s="112" t="s">
        <v>22959</v>
      </c>
      <c r="M4" s="112" t="s">
        <v>22960</v>
      </c>
      <c r="N4" s="304"/>
      <c r="O4" s="104" t="s">
        <v>22961</v>
      </c>
      <c r="P4" s="105" t="s">
        <v>22962</v>
      </c>
      <c r="Q4" s="306"/>
      <c r="R4" s="309"/>
      <c r="S4" s="309"/>
      <c r="T4" s="297"/>
    </row>
    <row r="5" spans="1:20" ht="15.75" x14ac:dyDescent="0.25">
      <c r="A5" s="56">
        <f>'PDA Numbers'!A9</f>
        <v>0</v>
      </c>
      <c r="B5" s="57">
        <f>'PDA Numbers'!Z9</f>
        <v>0</v>
      </c>
      <c r="C5" s="58">
        <f>IFERROR(B5*'PDA Numbers'!M9,0)*'Average Award Amounts'!$B$38</f>
        <v>0</v>
      </c>
      <c r="D5" s="59">
        <f>IFERROR('PDA Numbers'!Y9,0)</f>
        <v>0</v>
      </c>
      <c r="E5" s="60">
        <f>IFERROR(D5*'PDA Numbers'!M9,0)*'Average Award Amounts'!$B$38</f>
        <v>0</v>
      </c>
      <c r="F5" s="61">
        <f>'PDA Numbers'!AC9</f>
        <v>0</v>
      </c>
      <c r="G5" s="62">
        <f>F5*'Cost Estimates Summary'!$C$9*'Average Award Amounts'!$B$38</f>
        <v>0</v>
      </c>
      <c r="H5" s="59">
        <f>'PDA Numbers'!AD9</f>
        <v>0</v>
      </c>
      <c r="I5" s="62">
        <f>H5*'Cost Estimates Summary'!$C$10*'Average Award Amounts'!$B$38</f>
        <v>0</v>
      </c>
      <c r="J5" s="63">
        <f>'PDA Numbers'!AE9</f>
        <v>0</v>
      </c>
      <c r="K5" s="60">
        <f>J5*'Cost Estimates Summary'!$C$11*'Average Award Amounts'!$B$38</f>
        <v>0</v>
      </c>
      <c r="L5" s="64">
        <f>'PDA Numbers'!AF9</f>
        <v>0</v>
      </c>
      <c r="M5" s="60">
        <f>L5*'Cost Estimates Summary'!$C$13*'Average Award Amounts'!$B$38</f>
        <v>0</v>
      </c>
      <c r="N5" s="113">
        <f>SUM(C5+E5+G5+I5+K5+M5)</f>
        <v>0</v>
      </c>
      <c r="O5" s="61">
        <f>'PDA Numbers'!W9</f>
        <v>0</v>
      </c>
      <c r="P5" s="95">
        <f>O5*'Cost Estimates Summary'!$C$17*'Average Award Amounts'!$B$35</f>
        <v>0</v>
      </c>
      <c r="Q5" s="100">
        <f>P5</f>
        <v>0</v>
      </c>
      <c r="R5" s="97">
        <f>Q5*0.75</f>
        <v>0</v>
      </c>
      <c r="S5" s="106">
        <f>Q5*0.25</f>
        <v>0</v>
      </c>
      <c r="T5" s="110">
        <f>N5+Q5</f>
        <v>0</v>
      </c>
    </row>
    <row r="6" spans="1:20" ht="15.75" x14ac:dyDescent="0.25">
      <c r="A6" s="56">
        <f>'PDA Numbers'!A10</f>
        <v>0</v>
      </c>
      <c r="B6" s="57">
        <f>'PDA Numbers'!Z10</f>
        <v>0</v>
      </c>
      <c r="C6" s="58">
        <f>IFERROR(B6*'PDA Numbers'!M10,0)*'Average Award Amounts'!$B$38</f>
        <v>0</v>
      </c>
      <c r="D6" s="59">
        <f>IFERROR('PDA Numbers'!Y10,0)</f>
        <v>0</v>
      </c>
      <c r="E6" s="60">
        <f>IFERROR(D6*'PDA Numbers'!M10,0)*'Average Award Amounts'!$B$38</f>
        <v>0</v>
      </c>
      <c r="F6" s="61">
        <f>'PDA Numbers'!AC10</f>
        <v>0</v>
      </c>
      <c r="G6" s="62">
        <f>F6*'Cost Estimates Summary'!$C$9*'Average Award Amounts'!$B$38</f>
        <v>0</v>
      </c>
      <c r="H6" s="59">
        <f>'PDA Numbers'!AD10</f>
        <v>0</v>
      </c>
      <c r="I6" s="62">
        <f>H6*'Cost Estimates Summary'!$C$10*'Average Award Amounts'!$B$38</f>
        <v>0</v>
      </c>
      <c r="J6" s="63">
        <f>'PDA Numbers'!AE10</f>
        <v>0</v>
      </c>
      <c r="K6" s="60">
        <f>J6*'Cost Estimates Summary'!$C$11*'Average Award Amounts'!$B$38</f>
        <v>0</v>
      </c>
      <c r="L6" s="64">
        <f>'PDA Numbers'!AF10</f>
        <v>0</v>
      </c>
      <c r="M6" s="60">
        <f>L6*'Cost Estimates Summary'!$C$13*'Average Award Amounts'!$B$38</f>
        <v>0</v>
      </c>
      <c r="N6" s="113">
        <f t="shared" ref="N6:N36" si="0">SUM(C6+E6+G6+I6+K6+M6)</f>
        <v>0</v>
      </c>
      <c r="O6" s="61">
        <f>'PDA Numbers'!W10</f>
        <v>0</v>
      </c>
      <c r="P6" s="95">
        <f>O6*'Cost Estimates Summary'!$C$17*'Average Award Amounts'!$B$35</f>
        <v>0</v>
      </c>
      <c r="Q6" s="101">
        <f t="shared" ref="Q6:Q55" si="1">P6</f>
        <v>0</v>
      </c>
      <c r="R6" s="98">
        <f t="shared" ref="R6:R56" si="2">Q6*0.75</f>
        <v>0</v>
      </c>
      <c r="S6" s="107">
        <f t="shared" ref="S6:S56" si="3">Q6*0.25</f>
        <v>0</v>
      </c>
      <c r="T6" s="110">
        <f t="shared" ref="T6:T55" si="4">N6+Q6</f>
        <v>0</v>
      </c>
    </row>
    <row r="7" spans="1:20" ht="15.75" x14ac:dyDescent="0.25">
      <c r="A7" s="56">
        <f>'PDA Numbers'!A11</f>
        <v>0</v>
      </c>
      <c r="B7" s="57">
        <f>'PDA Numbers'!Z11</f>
        <v>0</v>
      </c>
      <c r="C7" s="58">
        <f>IFERROR(B7*'PDA Numbers'!M11,0)*'Average Award Amounts'!$B$38</f>
        <v>0</v>
      </c>
      <c r="D7" s="59">
        <f>IFERROR('PDA Numbers'!Y11,0)</f>
        <v>0</v>
      </c>
      <c r="E7" s="60">
        <f>IFERROR(D7*'PDA Numbers'!M11,0)*'Average Award Amounts'!$B$38</f>
        <v>0</v>
      </c>
      <c r="F7" s="61">
        <f>'PDA Numbers'!AC11</f>
        <v>0</v>
      </c>
      <c r="G7" s="62">
        <f>F7*'Cost Estimates Summary'!$C$9*'Average Award Amounts'!$B$38</f>
        <v>0</v>
      </c>
      <c r="H7" s="59">
        <f>'PDA Numbers'!AD11</f>
        <v>0</v>
      </c>
      <c r="I7" s="62">
        <f>H7*'Cost Estimates Summary'!$C$10*'Average Award Amounts'!$B$38</f>
        <v>0</v>
      </c>
      <c r="J7" s="63">
        <f>'PDA Numbers'!AE11</f>
        <v>0</v>
      </c>
      <c r="K7" s="60">
        <f>J7*'Cost Estimates Summary'!$C$11*'Average Award Amounts'!$B$38</f>
        <v>0</v>
      </c>
      <c r="L7" s="64">
        <f>'PDA Numbers'!AF11</f>
        <v>0</v>
      </c>
      <c r="M7" s="60">
        <f>L7*'Cost Estimates Summary'!$C$13*'Average Award Amounts'!$B$38</f>
        <v>0</v>
      </c>
      <c r="N7" s="113">
        <f t="shared" si="0"/>
        <v>0</v>
      </c>
      <c r="O7" s="61">
        <f>'PDA Numbers'!W11</f>
        <v>0</v>
      </c>
      <c r="P7" s="95">
        <f>O7*'Cost Estimates Summary'!$C$17*'Average Award Amounts'!$B$35</f>
        <v>0</v>
      </c>
      <c r="Q7" s="101">
        <f t="shared" si="1"/>
        <v>0</v>
      </c>
      <c r="R7" s="98">
        <f t="shared" si="2"/>
        <v>0</v>
      </c>
      <c r="S7" s="107">
        <f t="shared" si="3"/>
        <v>0</v>
      </c>
      <c r="T7" s="110">
        <f t="shared" si="4"/>
        <v>0</v>
      </c>
    </row>
    <row r="8" spans="1:20" ht="15.75" x14ac:dyDescent="0.25">
      <c r="A8" s="56">
        <f>'PDA Numbers'!A12</f>
        <v>0</v>
      </c>
      <c r="B8" s="57">
        <f>'PDA Numbers'!Z12</f>
        <v>0</v>
      </c>
      <c r="C8" s="58">
        <f>IFERROR(B8*'PDA Numbers'!M12,0)*'Average Award Amounts'!$B$38</f>
        <v>0</v>
      </c>
      <c r="D8" s="59">
        <f>IFERROR('PDA Numbers'!Y12,0)</f>
        <v>0</v>
      </c>
      <c r="E8" s="60">
        <f>IFERROR(D8*'PDA Numbers'!M12,0)*'Average Award Amounts'!$B$38</f>
        <v>0</v>
      </c>
      <c r="F8" s="61">
        <f>'PDA Numbers'!AC12</f>
        <v>0</v>
      </c>
      <c r="G8" s="62">
        <f>F8*'Cost Estimates Summary'!$C$9*'Average Award Amounts'!$B$38</f>
        <v>0</v>
      </c>
      <c r="H8" s="59">
        <f>'PDA Numbers'!AD12</f>
        <v>0</v>
      </c>
      <c r="I8" s="62">
        <f>H8*'Cost Estimates Summary'!$C$10*'Average Award Amounts'!$B$38</f>
        <v>0</v>
      </c>
      <c r="J8" s="63">
        <f>'PDA Numbers'!AE12</f>
        <v>0</v>
      </c>
      <c r="K8" s="60">
        <f>J8*'Cost Estimates Summary'!$C$11*'Average Award Amounts'!$B$38</f>
        <v>0</v>
      </c>
      <c r="L8" s="64">
        <f>'PDA Numbers'!AF12</f>
        <v>0</v>
      </c>
      <c r="M8" s="60">
        <f>L8*'Cost Estimates Summary'!$C$13*'Average Award Amounts'!$B$38</f>
        <v>0</v>
      </c>
      <c r="N8" s="113">
        <f t="shared" si="0"/>
        <v>0</v>
      </c>
      <c r="O8" s="61">
        <f>'PDA Numbers'!W12</f>
        <v>0</v>
      </c>
      <c r="P8" s="95">
        <f>O8*'Cost Estimates Summary'!$C$17*'Average Award Amounts'!$B$35</f>
        <v>0</v>
      </c>
      <c r="Q8" s="101">
        <f t="shared" si="1"/>
        <v>0</v>
      </c>
      <c r="R8" s="98">
        <f t="shared" si="2"/>
        <v>0</v>
      </c>
      <c r="S8" s="107">
        <f t="shared" si="3"/>
        <v>0</v>
      </c>
      <c r="T8" s="110">
        <f t="shared" si="4"/>
        <v>0</v>
      </c>
    </row>
    <row r="9" spans="1:20" ht="15.75" x14ac:dyDescent="0.25">
      <c r="A9" s="56">
        <f>'PDA Numbers'!A13</f>
        <v>0</v>
      </c>
      <c r="B9" s="57">
        <f>'PDA Numbers'!Z13</f>
        <v>0</v>
      </c>
      <c r="C9" s="58">
        <f>IFERROR(B9*'PDA Numbers'!M13,0)*'Average Award Amounts'!$B$38</f>
        <v>0</v>
      </c>
      <c r="D9" s="59">
        <f>IFERROR('PDA Numbers'!Y13,0)</f>
        <v>0</v>
      </c>
      <c r="E9" s="60">
        <f>IFERROR(D9*'PDA Numbers'!M13,0)*'Average Award Amounts'!$B$38</f>
        <v>0</v>
      </c>
      <c r="F9" s="61">
        <f>'PDA Numbers'!AC13</f>
        <v>0</v>
      </c>
      <c r="G9" s="62">
        <f>F9*'Cost Estimates Summary'!$C$9*'Average Award Amounts'!$B$38</f>
        <v>0</v>
      </c>
      <c r="H9" s="59">
        <f>'PDA Numbers'!AD13</f>
        <v>0</v>
      </c>
      <c r="I9" s="62">
        <f>H9*'Cost Estimates Summary'!$C$10*'Average Award Amounts'!$B$38</f>
        <v>0</v>
      </c>
      <c r="J9" s="63">
        <f>'PDA Numbers'!AE13</f>
        <v>0</v>
      </c>
      <c r="K9" s="60">
        <f>J9*'Cost Estimates Summary'!$C$11*'Average Award Amounts'!$B$38</f>
        <v>0</v>
      </c>
      <c r="L9" s="64">
        <f>'PDA Numbers'!AF13</f>
        <v>0</v>
      </c>
      <c r="M9" s="60">
        <f>L9*'Cost Estimates Summary'!$C$13*'Average Award Amounts'!$B$38</f>
        <v>0</v>
      </c>
      <c r="N9" s="113">
        <f t="shared" si="0"/>
        <v>0</v>
      </c>
      <c r="O9" s="61">
        <f>'PDA Numbers'!W13</f>
        <v>0</v>
      </c>
      <c r="P9" s="95">
        <f>O9*'Cost Estimates Summary'!$C$17*'Average Award Amounts'!$B$35</f>
        <v>0</v>
      </c>
      <c r="Q9" s="101">
        <f t="shared" si="1"/>
        <v>0</v>
      </c>
      <c r="R9" s="98">
        <f t="shared" si="2"/>
        <v>0</v>
      </c>
      <c r="S9" s="107">
        <f t="shared" si="3"/>
        <v>0</v>
      </c>
      <c r="T9" s="110">
        <f t="shared" si="4"/>
        <v>0</v>
      </c>
    </row>
    <row r="10" spans="1:20" ht="15.75" x14ac:dyDescent="0.25">
      <c r="A10" s="56">
        <f>'PDA Numbers'!A14</f>
        <v>0</v>
      </c>
      <c r="B10" s="57">
        <f>'PDA Numbers'!Z14</f>
        <v>0</v>
      </c>
      <c r="C10" s="58">
        <f>IFERROR(B10*'PDA Numbers'!M14,0)*'Average Award Amounts'!$B$38</f>
        <v>0</v>
      </c>
      <c r="D10" s="59">
        <f>IFERROR('PDA Numbers'!Y14,0)</f>
        <v>0</v>
      </c>
      <c r="E10" s="60">
        <f>IFERROR(D10*'PDA Numbers'!M14,0)*'Average Award Amounts'!$B$38</f>
        <v>0</v>
      </c>
      <c r="F10" s="61">
        <f>'PDA Numbers'!AC14</f>
        <v>0</v>
      </c>
      <c r="G10" s="62">
        <f>F10*'Cost Estimates Summary'!$C$9*'Average Award Amounts'!$B$38</f>
        <v>0</v>
      </c>
      <c r="H10" s="59">
        <f>'PDA Numbers'!AD14</f>
        <v>0</v>
      </c>
      <c r="I10" s="62">
        <f>H10*'Cost Estimates Summary'!$C$10*'Average Award Amounts'!$B$38</f>
        <v>0</v>
      </c>
      <c r="J10" s="63">
        <f>'PDA Numbers'!AE14</f>
        <v>0</v>
      </c>
      <c r="K10" s="60">
        <f>J10*'Cost Estimates Summary'!$C$11*'Average Award Amounts'!$B$38</f>
        <v>0</v>
      </c>
      <c r="L10" s="64">
        <f>'PDA Numbers'!AF14</f>
        <v>0</v>
      </c>
      <c r="M10" s="60">
        <f>L10*'Cost Estimates Summary'!$C$13*'Average Award Amounts'!$B$38</f>
        <v>0</v>
      </c>
      <c r="N10" s="113">
        <f t="shared" si="0"/>
        <v>0</v>
      </c>
      <c r="O10" s="61">
        <f>'PDA Numbers'!W14</f>
        <v>0</v>
      </c>
      <c r="P10" s="95">
        <f>O10*'Cost Estimates Summary'!$C$17*'Average Award Amounts'!$B$35</f>
        <v>0</v>
      </c>
      <c r="Q10" s="101">
        <f t="shared" si="1"/>
        <v>0</v>
      </c>
      <c r="R10" s="98">
        <f t="shared" si="2"/>
        <v>0</v>
      </c>
      <c r="S10" s="107">
        <f t="shared" si="3"/>
        <v>0</v>
      </c>
      <c r="T10" s="110">
        <f t="shared" si="4"/>
        <v>0</v>
      </c>
    </row>
    <row r="11" spans="1:20" ht="15.75" x14ac:dyDescent="0.25">
      <c r="A11" s="56">
        <f>'PDA Numbers'!A15</f>
        <v>0</v>
      </c>
      <c r="B11" s="57">
        <f>'PDA Numbers'!Z15</f>
        <v>0</v>
      </c>
      <c r="C11" s="58">
        <f>IFERROR(B11*'PDA Numbers'!M15,0)*'Average Award Amounts'!$B$38</f>
        <v>0</v>
      </c>
      <c r="D11" s="59">
        <f>IFERROR('PDA Numbers'!Y15,0)</f>
        <v>0</v>
      </c>
      <c r="E11" s="60">
        <f>IFERROR(D11*'PDA Numbers'!M15,0)*'Average Award Amounts'!$B$38</f>
        <v>0</v>
      </c>
      <c r="F11" s="61">
        <f>'PDA Numbers'!AC15</f>
        <v>0</v>
      </c>
      <c r="G11" s="62">
        <f>F11*'Cost Estimates Summary'!$C$9*'Average Award Amounts'!$B$38</f>
        <v>0</v>
      </c>
      <c r="H11" s="59">
        <f>'PDA Numbers'!AD15</f>
        <v>0</v>
      </c>
      <c r="I11" s="62">
        <f>H11*'Cost Estimates Summary'!$C$10*'Average Award Amounts'!$B$38</f>
        <v>0</v>
      </c>
      <c r="J11" s="63">
        <f>'PDA Numbers'!AE15</f>
        <v>0</v>
      </c>
      <c r="K11" s="60">
        <f>J11*'Cost Estimates Summary'!$C$11*'Average Award Amounts'!$B$38</f>
        <v>0</v>
      </c>
      <c r="L11" s="64">
        <f>'PDA Numbers'!AF15</f>
        <v>0</v>
      </c>
      <c r="M11" s="60">
        <f>L11*'Cost Estimates Summary'!$C$13*'Average Award Amounts'!$B$38</f>
        <v>0</v>
      </c>
      <c r="N11" s="113">
        <f t="shared" si="0"/>
        <v>0</v>
      </c>
      <c r="O11" s="61">
        <f>'PDA Numbers'!W15</f>
        <v>0</v>
      </c>
      <c r="P11" s="95">
        <f>O11*'Cost Estimates Summary'!$C$17*'Average Award Amounts'!$B$35</f>
        <v>0</v>
      </c>
      <c r="Q11" s="101">
        <f t="shared" si="1"/>
        <v>0</v>
      </c>
      <c r="R11" s="98">
        <f t="shared" si="2"/>
        <v>0</v>
      </c>
      <c r="S11" s="107">
        <f t="shared" si="3"/>
        <v>0</v>
      </c>
      <c r="T11" s="110">
        <f t="shared" si="4"/>
        <v>0</v>
      </c>
    </row>
    <row r="12" spans="1:20" ht="15.75" x14ac:dyDescent="0.25">
      <c r="A12" s="56">
        <f>'PDA Numbers'!A16</f>
        <v>0</v>
      </c>
      <c r="B12" s="57">
        <f>'PDA Numbers'!Z16</f>
        <v>0</v>
      </c>
      <c r="C12" s="58">
        <f>IFERROR(B12*'PDA Numbers'!M16,0)*'Average Award Amounts'!$B$38</f>
        <v>0</v>
      </c>
      <c r="D12" s="59">
        <f>IFERROR('PDA Numbers'!Y16,0)</f>
        <v>0</v>
      </c>
      <c r="E12" s="60">
        <f>IFERROR(D12*'PDA Numbers'!M16,0)*'Average Award Amounts'!$B$38</f>
        <v>0</v>
      </c>
      <c r="F12" s="61">
        <f>'PDA Numbers'!AC16</f>
        <v>0</v>
      </c>
      <c r="G12" s="62">
        <f>F12*'Cost Estimates Summary'!$C$9*'Average Award Amounts'!$B$38</f>
        <v>0</v>
      </c>
      <c r="H12" s="59">
        <f>'PDA Numbers'!AD16</f>
        <v>0</v>
      </c>
      <c r="I12" s="62">
        <f>H12*'Cost Estimates Summary'!$C$10*'Average Award Amounts'!$B$38</f>
        <v>0</v>
      </c>
      <c r="J12" s="63">
        <f>'PDA Numbers'!AE16</f>
        <v>0</v>
      </c>
      <c r="K12" s="60">
        <f>J12*'Cost Estimates Summary'!$C$11*'Average Award Amounts'!$B$38</f>
        <v>0</v>
      </c>
      <c r="L12" s="64">
        <f>'PDA Numbers'!AF16</f>
        <v>0</v>
      </c>
      <c r="M12" s="60">
        <f>L12*'Cost Estimates Summary'!$C$13*'Average Award Amounts'!$B$38</f>
        <v>0</v>
      </c>
      <c r="N12" s="113">
        <f t="shared" si="0"/>
        <v>0</v>
      </c>
      <c r="O12" s="61">
        <f>'PDA Numbers'!W16</f>
        <v>0</v>
      </c>
      <c r="P12" s="95">
        <f>O12*'Cost Estimates Summary'!$C$17*'Average Award Amounts'!$B$35</f>
        <v>0</v>
      </c>
      <c r="Q12" s="101">
        <f t="shared" si="1"/>
        <v>0</v>
      </c>
      <c r="R12" s="98">
        <f t="shared" si="2"/>
        <v>0</v>
      </c>
      <c r="S12" s="107">
        <f t="shared" si="3"/>
        <v>0</v>
      </c>
      <c r="T12" s="110">
        <f t="shared" si="4"/>
        <v>0</v>
      </c>
    </row>
    <row r="13" spans="1:20" ht="15.75" x14ac:dyDescent="0.25">
      <c r="A13" s="56">
        <f>'PDA Numbers'!A17</f>
        <v>0</v>
      </c>
      <c r="B13" s="57">
        <f>'PDA Numbers'!Z17</f>
        <v>0</v>
      </c>
      <c r="C13" s="58">
        <f>IFERROR(B13*'PDA Numbers'!M17,0)*'Average Award Amounts'!$B$38</f>
        <v>0</v>
      </c>
      <c r="D13" s="59">
        <f>IFERROR('PDA Numbers'!Y17,0)</f>
        <v>0</v>
      </c>
      <c r="E13" s="60">
        <f>IFERROR(D13*'PDA Numbers'!M17,0)*'Average Award Amounts'!$B$38</f>
        <v>0</v>
      </c>
      <c r="F13" s="61">
        <f>'PDA Numbers'!AC17</f>
        <v>0</v>
      </c>
      <c r="G13" s="62">
        <f>F13*'Cost Estimates Summary'!$C$9*'Average Award Amounts'!$B$38</f>
        <v>0</v>
      </c>
      <c r="H13" s="59">
        <f>'PDA Numbers'!AD17</f>
        <v>0</v>
      </c>
      <c r="I13" s="62">
        <f>H13*'Cost Estimates Summary'!$C$10*'Average Award Amounts'!$B$38</f>
        <v>0</v>
      </c>
      <c r="J13" s="63">
        <f>'PDA Numbers'!AE17</f>
        <v>0</v>
      </c>
      <c r="K13" s="60">
        <f>J13*'Cost Estimates Summary'!$C$11*'Average Award Amounts'!$B$38</f>
        <v>0</v>
      </c>
      <c r="L13" s="64">
        <f>'PDA Numbers'!AF17</f>
        <v>0</v>
      </c>
      <c r="M13" s="60">
        <f>L13*'Cost Estimates Summary'!$C$13*'Average Award Amounts'!$B$38</f>
        <v>0</v>
      </c>
      <c r="N13" s="113">
        <f t="shared" si="0"/>
        <v>0</v>
      </c>
      <c r="O13" s="61">
        <f>'PDA Numbers'!W17</f>
        <v>0</v>
      </c>
      <c r="P13" s="95">
        <f>O13*'Cost Estimates Summary'!$C$17*'Average Award Amounts'!$B$35</f>
        <v>0</v>
      </c>
      <c r="Q13" s="101">
        <f t="shared" si="1"/>
        <v>0</v>
      </c>
      <c r="R13" s="98">
        <f t="shared" si="2"/>
        <v>0</v>
      </c>
      <c r="S13" s="107">
        <f t="shared" si="3"/>
        <v>0</v>
      </c>
      <c r="T13" s="110">
        <f t="shared" si="4"/>
        <v>0</v>
      </c>
    </row>
    <row r="14" spans="1:20" ht="15.75" x14ac:dyDescent="0.25">
      <c r="A14" s="56">
        <f>'PDA Numbers'!A18</f>
        <v>0</v>
      </c>
      <c r="B14" s="57">
        <f>'PDA Numbers'!Z18</f>
        <v>0</v>
      </c>
      <c r="C14" s="58">
        <f>IFERROR(B14*'PDA Numbers'!M18,0)*'Average Award Amounts'!$B$38</f>
        <v>0</v>
      </c>
      <c r="D14" s="59">
        <f>IFERROR('PDA Numbers'!Y18,0)</f>
        <v>0</v>
      </c>
      <c r="E14" s="60">
        <f>IFERROR(D14*'PDA Numbers'!M18,0)*'Average Award Amounts'!$B$38</f>
        <v>0</v>
      </c>
      <c r="F14" s="61">
        <f>'PDA Numbers'!AC18</f>
        <v>0</v>
      </c>
      <c r="G14" s="62">
        <f>F14*'Cost Estimates Summary'!$C$9*'Average Award Amounts'!$B$38</f>
        <v>0</v>
      </c>
      <c r="H14" s="59">
        <f>'PDA Numbers'!AD18</f>
        <v>0</v>
      </c>
      <c r="I14" s="62">
        <f>H14*'Cost Estimates Summary'!$C$10*'Average Award Amounts'!$B$38</f>
        <v>0</v>
      </c>
      <c r="J14" s="63">
        <f>'PDA Numbers'!AE18</f>
        <v>0</v>
      </c>
      <c r="K14" s="60">
        <f>J14*'Cost Estimates Summary'!$C$11*'Average Award Amounts'!$B$38</f>
        <v>0</v>
      </c>
      <c r="L14" s="64">
        <f>'PDA Numbers'!AF18</f>
        <v>0</v>
      </c>
      <c r="M14" s="60">
        <f>L14*'Cost Estimates Summary'!$C$13*'Average Award Amounts'!$B$38</f>
        <v>0</v>
      </c>
      <c r="N14" s="113">
        <f t="shared" si="0"/>
        <v>0</v>
      </c>
      <c r="O14" s="61">
        <f>'PDA Numbers'!W18</f>
        <v>0</v>
      </c>
      <c r="P14" s="95">
        <f>O14*'Cost Estimates Summary'!$C$17*'Average Award Amounts'!$B$35</f>
        <v>0</v>
      </c>
      <c r="Q14" s="101">
        <f t="shared" si="1"/>
        <v>0</v>
      </c>
      <c r="R14" s="98">
        <f t="shared" si="2"/>
        <v>0</v>
      </c>
      <c r="S14" s="107">
        <f t="shared" si="3"/>
        <v>0</v>
      </c>
      <c r="T14" s="110">
        <f t="shared" si="4"/>
        <v>0</v>
      </c>
    </row>
    <row r="15" spans="1:20" ht="15.75" x14ac:dyDescent="0.25">
      <c r="A15" s="56">
        <f>'PDA Numbers'!A19</f>
        <v>0</v>
      </c>
      <c r="B15" s="57">
        <f>'PDA Numbers'!Z19</f>
        <v>0</v>
      </c>
      <c r="C15" s="58">
        <f>IFERROR(B15*'PDA Numbers'!M19,0)*'Average Award Amounts'!$B$38</f>
        <v>0</v>
      </c>
      <c r="D15" s="59">
        <f>IFERROR('PDA Numbers'!Y19,0)</f>
        <v>0</v>
      </c>
      <c r="E15" s="60">
        <f>IFERROR(D15*'PDA Numbers'!M19,0)*'Average Award Amounts'!$B$38</f>
        <v>0</v>
      </c>
      <c r="F15" s="61">
        <f>'PDA Numbers'!AC19</f>
        <v>0</v>
      </c>
      <c r="G15" s="62">
        <f>F15*'Cost Estimates Summary'!$C$9*'Average Award Amounts'!$B$38</f>
        <v>0</v>
      </c>
      <c r="H15" s="59">
        <f>'PDA Numbers'!AD19</f>
        <v>0</v>
      </c>
      <c r="I15" s="62">
        <f>H15*'Cost Estimates Summary'!$C$10*'Average Award Amounts'!$B$38</f>
        <v>0</v>
      </c>
      <c r="J15" s="63">
        <f>'PDA Numbers'!AE19</f>
        <v>0</v>
      </c>
      <c r="K15" s="60">
        <f>J15*'Cost Estimates Summary'!$C$11*'Average Award Amounts'!$B$38</f>
        <v>0</v>
      </c>
      <c r="L15" s="64">
        <f>'PDA Numbers'!AF19</f>
        <v>0</v>
      </c>
      <c r="M15" s="60">
        <f>L15*'Cost Estimates Summary'!$C$13*'Average Award Amounts'!$B$38</f>
        <v>0</v>
      </c>
      <c r="N15" s="113">
        <f t="shared" si="0"/>
        <v>0</v>
      </c>
      <c r="O15" s="61">
        <f>'PDA Numbers'!W19</f>
        <v>0</v>
      </c>
      <c r="P15" s="95">
        <f>O15*'Cost Estimates Summary'!$C$17*'Average Award Amounts'!$B$35</f>
        <v>0</v>
      </c>
      <c r="Q15" s="101">
        <f t="shared" si="1"/>
        <v>0</v>
      </c>
      <c r="R15" s="98">
        <f t="shared" si="2"/>
        <v>0</v>
      </c>
      <c r="S15" s="107">
        <f t="shared" si="3"/>
        <v>0</v>
      </c>
      <c r="T15" s="110">
        <f t="shared" si="4"/>
        <v>0</v>
      </c>
    </row>
    <row r="16" spans="1:20" ht="15.75" x14ac:dyDescent="0.25">
      <c r="A16" s="56">
        <f>'PDA Numbers'!A20</f>
        <v>0</v>
      </c>
      <c r="B16" s="57">
        <f>'PDA Numbers'!Z20</f>
        <v>0</v>
      </c>
      <c r="C16" s="58">
        <f>IFERROR(B16*'PDA Numbers'!M20,0)*'Average Award Amounts'!$B$38</f>
        <v>0</v>
      </c>
      <c r="D16" s="59">
        <f>IFERROR('PDA Numbers'!Y20,0)</f>
        <v>0</v>
      </c>
      <c r="E16" s="60">
        <f>IFERROR(D16*'PDA Numbers'!M20,0)*'Average Award Amounts'!$B$38</f>
        <v>0</v>
      </c>
      <c r="F16" s="61">
        <f>'PDA Numbers'!AC20</f>
        <v>0</v>
      </c>
      <c r="G16" s="62">
        <f>F16*'Cost Estimates Summary'!$C$9*'Average Award Amounts'!$B$38</f>
        <v>0</v>
      </c>
      <c r="H16" s="59">
        <f>'PDA Numbers'!AD20</f>
        <v>0</v>
      </c>
      <c r="I16" s="62">
        <f>H16*'Cost Estimates Summary'!$C$10*'Average Award Amounts'!$B$38</f>
        <v>0</v>
      </c>
      <c r="J16" s="63">
        <f>'PDA Numbers'!AE20</f>
        <v>0</v>
      </c>
      <c r="K16" s="60">
        <f>J16*'Cost Estimates Summary'!$C$11*'Average Award Amounts'!$B$38</f>
        <v>0</v>
      </c>
      <c r="L16" s="64">
        <f>'PDA Numbers'!AF20</f>
        <v>0</v>
      </c>
      <c r="M16" s="60">
        <f>L16*'Cost Estimates Summary'!$C$13*'Average Award Amounts'!$B$38</f>
        <v>0</v>
      </c>
      <c r="N16" s="113">
        <f t="shared" si="0"/>
        <v>0</v>
      </c>
      <c r="O16" s="61">
        <f>'PDA Numbers'!W20</f>
        <v>0</v>
      </c>
      <c r="P16" s="95">
        <f>O16*'Cost Estimates Summary'!$C$17*'Average Award Amounts'!$B$35</f>
        <v>0</v>
      </c>
      <c r="Q16" s="101">
        <f t="shared" si="1"/>
        <v>0</v>
      </c>
      <c r="R16" s="98">
        <f t="shared" si="2"/>
        <v>0</v>
      </c>
      <c r="S16" s="107">
        <f t="shared" si="3"/>
        <v>0</v>
      </c>
      <c r="T16" s="110">
        <f t="shared" si="4"/>
        <v>0</v>
      </c>
    </row>
    <row r="17" spans="1:20" ht="15.75" x14ac:dyDescent="0.25">
      <c r="A17" s="56">
        <f>'PDA Numbers'!A21</f>
        <v>0</v>
      </c>
      <c r="B17" s="57">
        <f>'PDA Numbers'!Z21</f>
        <v>0</v>
      </c>
      <c r="C17" s="58">
        <f>IFERROR(B17*'PDA Numbers'!M21,0)*'Average Award Amounts'!$B$38</f>
        <v>0</v>
      </c>
      <c r="D17" s="59">
        <f>IFERROR('PDA Numbers'!Y21,0)</f>
        <v>0</v>
      </c>
      <c r="E17" s="60">
        <f>IFERROR(D17*'PDA Numbers'!M21,0)*'Average Award Amounts'!$B$38</f>
        <v>0</v>
      </c>
      <c r="F17" s="61">
        <f>'PDA Numbers'!AC21</f>
        <v>0</v>
      </c>
      <c r="G17" s="62">
        <f>F17*'Cost Estimates Summary'!$C$9*'Average Award Amounts'!$B$38</f>
        <v>0</v>
      </c>
      <c r="H17" s="59">
        <f>'PDA Numbers'!AD21</f>
        <v>0</v>
      </c>
      <c r="I17" s="62">
        <f>H17*'Cost Estimates Summary'!$C$10*'Average Award Amounts'!$B$38</f>
        <v>0</v>
      </c>
      <c r="J17" s="63">
        <f>'PDA Numbers'!AE21</f>
        <v>0</v>
      </c>
      <c r="K17" s="60">
        <f>J17*'Cost Estimates Summary'!$C$11*'Average Award Amounts'!$B$38</f>
        <v>0</v>
      </c>
      <c r="L17" s="64">
        <f>'PDA Numbers'!AF21</f>
        <v>0</v>
      </c>
      <c r="M17" s="60">
        <f>L17*'Cost Estimates Summary'!$C$13*'Average Award Amounts'!$B$38</f>
        <v>0</v>
      </c>
      <c r="N17" s="113">
        <f t="shared" si="0"/>
        <v>0</v>
      </c>
      <c r="O17" s="61">
        <f>'PDA Numbers'!W21</f>
        <v>0</v>
      </c>
      <c r="P17" s="95">
        <f>O17*'Cost Estimates Summary'!$C$17*'Average Award Amounts'!$B$35</f>
        <v>0</v>
      </c>
      <c r="Q17" s="101">
        <f t="shared" si="1"/>
        <v>0</v>
      </c>
      <c r="R17" s="98">
        <f t="shared" si="2"/>
        <v>0</v>
      </c>
      <c r="S17" s="107">
        <f t="shared" si="3"/>
        <v>0</v>
      </c>
      <c r="T17" s="110">
        <f t="shared" si="4"/>
        <v>0</v>
      </c>
    </row>
    <row r="18" spans="1:20" ht="15.75" x14ac:dyDescent="0.25">
      <c r="A18" s="56">
        <f>'PDA Numbers'!A22</f>
        <v>0</v>
      </c>
      <c r="B18" s="57">
        <f>'PDA Numbers'!Z22</f>
        <v>0</v>
      </c>
      <c r="C18" s="58">
        <f>IFERROR(B18*'PDA Numbers'!M22,0)*'Average Award Amounts'!$B$38</f>
        <v>0</v>
      </c>
      <c r="D18" s="59">
        <f>IFERROR('PDA Numbers'!Y22,0)</f>
        <v>0</v>
      </c>
      <c r="E18" s="60">
        <f>IFERROR(D18*'PDA Numbers'!M22,0)*'Average Award Amounts'!$B$38</f>
        <v>0</v>
      </c>
      <c r="F18" s="61">
        <f>'PDA Numbers'!AC22</f>
        <v>0</v>
      </c>
      <c r="G18" s="62">
        <f>F18*'Cost Estimates Summary'!$C$9*'Average Award Amounts'!$B$38</f>
        <v>0</v>
      </c>
      <c r="H18" s="59">
        <f>'PDA Numbers'!AD22</f>
        <v>0</v>
      </c>
      <c r="I18" s="62">
        <f>H18*'Cost Estimates Summary'!$C$10*'Average Award Amounts'!$B$38</f>
        <v>0</v>
      </c>
      <c r="J18" s="63">
        <f>'PDA Numbers'!AE22</f>
        <v>0</v>
      </c>
      <c r="K18" s="60">
        <f>J18*'Cost Estimates Summary'!$C$11*'Average Award Amounts'!$B$38</f>
        <v>0</v>
      </c>
      <c r="L18" s="64">
        <f>'PDA Numbers'!AF22</f>
        <v>0</v>
      </c>
      <c r="M18" s="60">
        <f>L18*'Cost Estimates Summary'!$C$13*'Average Award Amounts'!$B$38</f>
        <v>0</v>
      </c>
      <c r="N18" s="113">
        <f t="shared" si="0"/>
        <v>0</v>
      </c>
      <c r="O18" s="61">
        <f>'PDA Numbers'!W22</f>
        <v>0</v>
      </c>
      <c r="P18" s="95">
        <f>O18*'Cost Estimates Summary'!$C$17*'Average Award Amounts'!$B$35</f>
        <v>0</v>
      </c>
      <c r="Q18" s="101">
        <f t="shared" si="1"/>
        <v>0</v>
      </c>
      <c r="R18" s="98">
        <f t="shared" si="2"/>
        <v>0</v>
      </c>
      <c r="S18" s="107">
        <f t="shared" si="3"/>
        <v>0</v>
      </c>
      <c r="T18" s="110">
        <f t="shared" si="4"/>
        <v>0</v>
      </c>
    </row>
    <row r="19" spans="1:20" ht="15.75" x14ac:dyDescent="0.25">
      <c r="A19" s="56">
        <f>'PDA Numbers'!A23</f>
        <v>0</v>
      </c>
      <c r="B19" s="57">
        <f>'PDA Numbers'!Z23</f>
        <v>0</v>
      </c>
      <c r="C19" s="58">
        <f>IFERROR(B19*'PDA Numbers'!M23,0)*'Average Award Amounts'!$B$38</f>
        <v>0</v>
      </c>
      <c r="D19" s="59">
        <f>IFERROR('PDA Numbers'!Y23,0)</f>
        <v>0</v>
      </c>
      <c r="E19" s="60">
        <f>IFERROR(D19*'PDA Numbers'!M23,0)*'Average Award Amounts'!$B$38</f>
        <v>0</v>
      </c>
      <c r="F19" s="61">
        <f>'PDA Numbers'!AC23</f>
        <v>0</v>
      </c>
      <c r="G19" s="62">
        <f>F19*'Cost Estimates Summary'!$C$9*'Average Award Amounts'!$B$38</f>
        <v>0</v>
      </c>
      <c r="H19" s="59">
        <f>'PDA Numbers'!AD23</f>
        <v>0</v>
      </c>
      <c r="I19" s="62">
        <f>H19*'Cost Estimates Summary'!$C$10*'Average Award Amounts'!$B$38</f>
        <v>0</v>
      </c>
      <c r="J19" s="63">
        <f>'PDA Numbers'!AE23</f>
        <v>0</v>
      </c>
      <c r="K19" s="60">
        <f>J19*'Cost Estimates Summary'!$C$11*'Average Award Amounts'!$B$38</f>
        <v>0</v>
      </c>
      <c r="L19" s="64">
        <f>'PDA Numbers'!AF23</f>
        <v>0</v>
      </c>
      <c r="M19" s="60">
        <f>L19*'Cost Estimates Summary'!$C$13*'Average Award Amounts'!$B$38</f>
        <v>0</v>
      </c>
      <c r="N19" s="113">
        <f t="shared" si="0"/>
        <v>0</v>
      </c>
      <c r="O19" s="61">
        <f>'PDA Numbers'!W23</f>
        <v>0</v>
      </c>
      <c r="P19" s="95">
        <f>O19*'Cost Estimates Summary'!$C$17*'Average Award Amounts'!$B$35</f>
        <v>0</v>
      </c>
      <c r="Q19" s="101">
        <f t="shared" si="1"/>
        <v>0</v>
      </c>
      <c r="R19" s="98">
        <f t="shared" si="2"/>
        <v>0</v>
      </c>
      <c r="S19" s="107">
        <f t="shared" si="3"/>
        <v>0</v>
      </c>
      <c r="T19" s="110">
        <f t="shared" si="4"/>
        <v>0</v>
      </c>
    </row>
    <row r="20" spans="1:20" ht="15.75" x14ac:dyDescent="0.25">
      <c r="A20" s="56">
        <f>'PDA Numbers'!A24</f>
        <v>0</v>
      </c>
      <c r="B20" s="57">
        <f>'PDA Numbers'!Z24</f>
        <v>0</v>
      </c>
      <c r="C20" s="58">
        <f>IFERROR(B20*'PDA Numbers'!M24,0)*'Average Award Amounts'!$B$38</f>
        <v>0</v>
      </c>
      <c r="D20" s="59">
        <f>IFERROR('PDA Numbers'!Y24,0)</f>
        <v>0</v>
      </c>
      <c r="E20" s="60">
        <f>IFERROR(D20*'PDA Numbers'!M24,0)*'Average Award Amounts'!$B$38</f>
        <v>0</v>
      </c>
      <c r="F20" s="61">
        <f>'PDA Numbers'!AC24</f>
        <v>0</v>
      </c>
      <c r="G20" s="62">
        <f>F20*'Cost Estimates Summary'!$C$9*'Average Award Amounts'!$B$38</f>
        <v>0</v>
      </c>
      <c r="H20" s="59">
        <f>'PDA Numbers'!AD24</f>
        <v>0</v>
      </c>
      <c r="I20" s="62">
        <f>H20*'Cost Estimates Summary'!$C$10*'Average Award Amounts'!$B$38</f>
        <v>0</v>
      </c>
      <c r="J20" s="63">
        <f>'PDA Numbers'!AE24</f>
        <v>0</v>
      </c>
      <c r="K20" s="60">
        <f>J20*'Cost Estimates Summary'!$C$11*'Average Award Amounts'!$B$38</f>
        <v>0</v>
      </c>
      <c r="L20" s="64">
        <f>'PDA Numbers'!AF24</f>
        <v>0</v>
      </c>
      <c r="M20" s="60">
        <f>L20*'Cost Estimates Summary'!$C$13*'Average Award Amounts'!$B$38</f>
        <v>0</v>
      </c>
      <c r="N20" s="113">
        <f t="shared" si="0"/>
        <v>0</v>
      </c>
      <c r="O20" s="61">
        <f>'PDA Numbers'!W24</f>
        <v>0</v>
      </c>
      <c r="P20" s="95">
        <f>O20*'Cost Estimates Summary'!$C$17*'Average Award Amounts'!$B$35</f>
        <v>0</v>
      </c>
      <c r="Q20" s="101">
        <f t="shared" si="1"/>
        <v>0</v>
      </c>
      <c r="R20" s="98">
        <f t="shared" si="2"/>
        <v>0</v>
      </c>
      <c r="S20" s="107">
        <f t="shared" si="3"/>
        <v>0</v>
      </c>
      <c r="T20" s="110">
        <f t="shared" si="4"/>
        <v>0</v>
      </c>
    </row>
    <row r="21" spans="1:20" ht="15.75" x14ac:dyDescent="0.25">
      <c r="A21" s="56">
        <f>'PDA Numbers'!A25</f>
        <v>0</v>
      </c>
      <c r="B21" s="57">
        <f>'PDA Numbers'!Z25</f>
        <v>0</v>
      </c>
      <c r="C21" s="58">
        <f>IFERROR(B21*'PDA Numbers'!M25,0)*'Average Award Amounts'!$B$38</f>
        <v>0</v>
      </c>
      <c r="D21" s="59">
        <f>IFERROR('PDA Numbers'!Y25,0)</f>
        <v>0</v>
      </c>
      <c r="E21" s="60">
        <f>IFERROR(D21*'PDA Numbers'!M25,0)*'Average Award Amounts'!$B$38</f>
        <v>0</v>
      </c>
      <c r="F21" s="61">
        <f>'PDA Numbers'!AC25</f>
        <v>0</v>
      </c>
      <c r="G21" s="62">
        <f>F21*'Cost Estimates Summary'!$C$9*'Average Award Amounts'!$B$38</f>
        <v>0</v>
      </c>
      <c r="H21" s="59">
        <f>'PDA Numbers'!AD25</f>
        <v>0</v>
      </c>
      <c r="I21" s="62">
        <f>H21*'Cost Estimates Summary'!$C$10*'Average Award Amounts'!$B$38</f>
        <v>0</v>
      </c>
      <c r="J21" s="63">
        <f>'PDA Numbers'!AE25</f>
        <v>0</v>
      </c>
      <c r="K21" s="60">
        <f>J21*'Cost Estimates Summary'!$C$11*'Average Award Amounts'!$B$38</f>
        <v>0</v>
      </c>
      <c r="L21" s="64">
        <f>'PDA Numbers'!AF25</f>
        <v>0</v>
      </c>
      <c r="M21" s="60">
        <f>L21*'Cost Estimates Summary'!$C$13*'Average Award Amounts'!$B$38</f>
        <v>0</v>
      </c>
      <c r="N21" s="113">
        <f t="shared" si="0"/>
        <v>0</v>
      </c>
      <c r="O21" s="61">
        <f>'PDA Numbers'!W25</f>
        <v>0</v>
      </c>
      <c r="P21" s="95">
        <f>O21*'Cost Estimates Summary'!$C$17*'Average Award Amounts'!$B$35</f>
        <v>0</v>
      </c>
      <c r="Q21" s="101">
        <f t="shared" si="1"/>
        <v>0</v>
      </c>
      <c r="R21" s="98">
        <f t="shared" si="2"/>
        <v>0</v>
      </c>
      <c r="S21" s="107">
        <f t="shared" si="3"/>
        <v>0</v>
      </c>
      <c r="T21" s="110">
        <f t="shared" si="4"/>
        <v>0</v>
      </c>
    </row>
    <row r="22" spans="1:20" ht="15.75" x14ac:dyDescent="0.25">
      <c r="A22" s="56">
        <f>'PDA Numbers'!A26</f>
        <v>0</v>
      </c>
      <c r="B22" s="57">
        <f>'PDA Numbers'!Z26</f>
        <v>0</v>
      </c>
      <c r="C22" s="58">
        <f>IFERROR(B22*'PDA Numbers'!M26,0)*'Average Award Amounts'!$B$38</f>
        <v>0</v>
      </c>
      <c r="D22" s="59">
        <f>IFERROR('PDA Numbers'!Y26,0)</f>
        <v>0</v>
      </c>
      <c r="E22" s="60">
        <f>IFERROR(D22*'PDA Numbers'!M26,0)*'Average Award Amounts'!$B$38</f>
        <v>0</v>
      </c>
      <c r="F22" s="61">
        <f>'PDA Numbers'!AC26</f>
        <v>0</v>
      </c>
      <c r="G22" s="62">
        <f>F22*'Cost Estimates Summary'!$C$9*'Average Award Amounts'!$B$38</f>
        <v>0</v>
      </c>
      <c r="H22" s="59">
        <f>'PDA Numbers'!AD26</f>
        <v>0</v>
      </c>
      <c r="I22" s="62">
        <f>H22*'Cost Estimates Summary'!$C$10*'Average Award Amounts'!$B$38</f>
        <v>0</v>
      </c>
      <c r="J22" s="63">
        <f>'PDA Numbers'!AE26</f>
        <v>0</v>
      </c>
      <c r="K22" s="60">
        <f>J22*'Cost Estimates Summary'!$C$11*'Average Award Amounts'!$B$38</f>
        <v>0</v>
      </c>
      <c r="L22" s="64">
        <f>'PDA Numbers'!AF26</f>
        <v>0</v>
      </c>
      <c r="M22" s="60">
        <f>L22*'Cost Estimates Summary'!$C$13*'Average Award Amounts'!$B$38</f>
        <v>0</v>
      </c>
      <c r="N22" s="113">
        <f t="shared" si="0"/>
        <v>0</v>
      </c>
      <c r="O22" s="61">
        <f>'PDA Numbers'!W26</f>
        <v>0</v>
      </c>
      <c r="P22" s="95">
        <f>O22*'Cost Estimates Summary'!$C$17*'Average Award Amounts'!$B$35</f>
        <v>0</v>
      </c>
      <c r="Q22" s="101">
        <f t="shared" si="1"/>
        <v>0</v>
      </c>
      <c r="R22" s="98">
        <f t="shared" si="2"/>
        <v>0</v>
      </c>
      <c r="S22" s="107">
        <f t="shared" si="3"/>
        <v>0</v>
      </c>
      <c r="T22" s="110">
        <f t="shared" si="4"/>
        <v>0</v>
      </c>
    </row>
    <row r="23" spans="1:20" ht="15.75" x14ac:dyDescent="0.25">
      <c r="A23" s="56">
        <f>'PDA Numbers'!A27</f>
        <v>0</v>
      </c>
      <c r="B23" s="57">
        <f>'PDA Numbers'!Z27</f>
        <v>0</v>
      </c>
      <c r="C23" s="58">
        <f>IFERROR(B23*'PDA Numbers'!M27,0)*'Average Award Amounts'!$B$38</f>
        <v>0</v>
      </c>
      <c r="D23" s="59">
        <f>IFERROR('PDA Numbers'!Y27,0)</f>
        <v>0</v>
      </c>
      <c r="E23" s="60">
        <f>IFERROR(D23*'PDA Numbers'!M27,0)*'Average Award Amounts'!$B$38</f>
        <v>0</v>
      </c>
      <c r="F23" s="61">
        <f>'PDA Numbers'!AC27</f>
        <v>0</v>
      </c>
      <c r="G23" s="62">
        <f>F23*'Cost Estimates Summary'!$C$9*'Average Award Amounts'!$B$38</f>
        <v>0</v>
      </c>
      <c r="H23" s="59">
        <f>'PDA Numbers'!AD27</f>
        <v>0</v>
      </c>
      <c r="I23" s="62">
        <f>H23*'Cost Estimates Summary'!$C$10*'Average Award Amounts'!$B$38</f>
        <v>0</v>
      </c>
      <c r="J23" s="63">
        <f>'PDA Numbers'!AE27</f>
        <v>0</v>
      </c>
      <c r="K23" s="60">
        <f>J23*'Cost Estimates Summary'!$C$11*'Average Award Amounts'!$B$38</f>
        <v>0</v>
      </c>
      <c r="L23" s="64">
        <f>'PDA Numbers'!AF27</f>
        <v>0</v>
      </c>
      <c r="M23" s="60">
        <f>L23*'Cost Estimates Summary'!$C$13*'Average Award Amounts'!$B$38</f>
        <v>0</v>
      </c>
      <c r="N23" s="113">
        <f t="shared" si="0"/>
        <v>0</v>
      </c>
      <c r="O23" s="61">
        <f>'PDA Numbers'!W27</f>
        <v>0</v>
      </c>
      <c r="P23" s="95">
        <f>O23*'Cost Estimates Summary'!$C$17*'Average Award Amounts'!$B$35</f>
        <v>0</v>
      </c>
      <c r="Q23" s="101">
        <f t="shared" si="1"/>
        <v>0</v>
      </c>
      <c r="R23" s="98">
        <f t="shared" si="2"/>
        <v>0</v>
      </c>
      <c r="S23" s="107">
        <f t="shared" si="3"/>
        <v>0</v>
      </c>
      <c r="T23" s="110">
        <f t="shared" si="4"/>
        <v>0</v>
      </c>
    </row>
    <row r="24" spans="1:20" ht="15.75" x14ac:dyDescent="0.25">
      <c r="A24" s="56">
        <f>'PDA Numbers'!A28</f>
        <v>0</v>
      </c>
      <c r="B24" s="57">
        <f>'PDA Numbers'!Z28</f>
        <v>0</v>
      </c>
      <c r="C24" s="58">
        <f>IFERROR(B24*'PDA Numbers'!M28,0)*'Average Award Amounts'!$B$38</f>
        <v>0</v>
      </c>
      <c r="D24" s="59">
        <f>IFERROR('PDA Numbers'!Y28,0)</f>
        <v>0</v>
      </c>
      <c r="E24" s="60">
        <f>IFERROR(D24*'PDA Numbers'!M28,0)*'Average Award Amounts'!$B$38</f>
        <v>0</v>
      </c>
      <c r="F24" s="61">
        <f>'PDA Numbers'!AC28</f>
        <v>0</v>
      </c>
      <c r="G24" s="62">
        <f>F24*'Cost Estimates Summary'!$C$9*'Average Award Amounts'!$B$38</f>
        <v>0</v>
      </c>
      <c r="H24" s="59">
        <f>'PDA Numbers'!AD28</f>
        <v>0</v>
      </c>
      <c r="I24" s="62">
        <f>H24*'Cost Estimates Summary'!$C$10*'Average Award Amounts'!$B$38</f>
        <v>0</v>
      </c>
      <c r="J24" s="63">
        <f>'PDA Numbers'!AE28</f>
        <v>0</v>
      </c>
      <c r="K24" s="60">
        <f>J24*'Cost Estimates Summary'!$C$11*'Average Award Amounts'!$B$38</f>
        <v>0</v>
      </c>
      <c r="L24" s="64">
        <f>'PDA Numbers'!AF28</f>
        <v>0</v>
      </c>
      <c r="M24" s="60">
        <f>L24*'Cost Estimates Summary'!$C$13*'Average Award Amounts'!$B$38</f>
        <v>0</v>
      </c>
      <c r="N24" s="113">
        <f t="shared" si="0"/>
        <v>0</v>
      </c>
      <c r="O24" s="61">
        <f>'PDA Numbers'!W28</f>
        <v>0</v>
      </c>
      <c r="P24" s="95">
        <f>O24*'Cost Estimates Summary'!$C$17*'Average Award Amounts'!$B$35</f>
        <v>0</v>
      </c>
      <c r="Q24" s="101">
        <f t="shared" si="1"/>
        <v>0</v>
      </c>
      <c r="R24" s="98">
        <f t="shared" si="2"/>
        <v>0</v>
      </c>
      <c r="S24" s="107">
        <f t="shared" si="3"/>
        <v>0</v>
      </c>
      <c r="T24" s="110">
        <f t="shared" si="4"/>
        <v>0</v>
      </c>
    </row>
    <row r="25" spans="1:20" ht="15.75" x14ac:dyDescent="0.25">
      <c r="A25" s="56">
        <f>'PDA Numbers'!A29</f>
        <v>0</v>
      </c>
      <c r="B25" s="57">
        <f>'PDA Numbers'!Z29</f>
        <v>0</v>
      </c>
      <c r="C25" s="58">
        <f>IFERROR(B25*'PDA Numbers'!M29,0)*'Average Award Amounts'!$B$38</f>
        <v>0</v>
      </c>
      <c r="D25" s="59">
        <f>IFERROR('PDA Numbers'!Y29,0)</f>
        <v>0</v>
      </c>
      <c r="E25" s="60">
        <f>IFERROR(D25*'PDA Numbers'!M29,0)*'Average Award Amounts'!$B$38</f>
        <v>0</v>
      </c>
      <c r="F25" s="61">
        <f>'PDA Numbers'!AC29</f>
        <v>0</v>
      </c>
      <c r="G25" s="62">
        <f>F25*'Cost Estimates Summary'!$C$9*'Average Award Amounts'!$B$38</f>
        <v>0</v>
      </c>
      <c r="H25" s="59">
        <f>'PDA Numbers'!AD29</f>
        <v>0</v>
      </c>
      <c r="I25" s="62">
        <f>H25*'Cost Estimates Summary'!$C$10*'Average Award Amounts'!$B$38</f>
        <v>0</v>
      </c>
      <c r="J25" s="63">
        <f>'PDA Numbers'!AE29</f>
        <v>0</v>
      </c>
      <c r="K25" s="60">
        <f>J25*'Cost Estimates Summary'!$C$11*'Average Award Amounts'!$B$38</f>
        <v>0</v>
      </c>
      <c r="L25" s="64">
        <f>'PDA Numbers'!AF29</f>
        <v>0</v>
      </c>
      <c r="M25" s="60">
        <f>L25*'Cost Estimates Summary'!$C$13*'Average Award Amounts'!$B$38</f>
        <v>0</v>
      </c>
      <c r="N25" s="113">
        <f t="shared" si="0"/>
        <v>0</v>
      </c>
      <c r="O25" s="61">
        <f>'PDA Numbers'!W29</f>
        <v>0</v>
      </c>
      <c r="P25" s="95">
        <f>O25*'Cost Estimates Summary'!$C$17*'Average Award Amounts'!$B$35</f>
        <v>0</v>
      </c>
      <c r="Q25" s="101">
        <f t="shared" si="1"/>
        <v>0</v>
      </c>
      <c r="R25" s="98">
        <f t="shared" si="2"/>
        <v>0</v>
      </c>
      <c r="S25" s="107">
        <f t="shared" si="3"/>
        <v>0</v>
      </c>
      <c r="T25" s="110">
        <f t="shared" si="4"/>
        <v>0</v>
      </c>
    </row>
    <row r="26" spans="1:20" ht="15.75" x14ac:dyDescent="0.25">
      <c r="A26" s="56">
        <f>'PDA Numbers'!A30</f>
        <v>0</v>
      </c>
      <c r="B26" s="57">
        <f>'PDA Numbers'!Z30</f>
        <v>0</v>
      </c>
      <c r="C26" s="58">
        <f>IFERROR(B26*'PDA Numbers'!M30,0)*'Average Award Amounts'!$B$38</f>
        <v>0</v>
      </c>
      <c r="D26" s="59">
        <f>IFERROR('PDA Numbers'!Y30,0)</f>
        <v>0</v>
      </c>
      <c r="E26" s="60">
        <f>IFERROR(D26*'PDA Numbers'!M30,0)*'Average Award Amounts'!$B$38</f>
        <v>0</v>
      </c>
      <c r="F26" s="61">
        <f>'PDA Numbers'!AC30</f>
        <v>0</v>
      </c>
      <c r="G26" s="62">
        <f>F26*'Cost Estimates Summary'!$C$9*'Average Award Amounts'!$B$38</f>
        <v>0</v>
      </c>
      <c r="H26" s="59">
        <f>'PDA Numbers'!AD30</f>
        <v>0</v>
      </c>
      <c r="I26" s="62">
        <f>H26*'Cost Estimates Summary'!$C$10*'Average Award Amounts'!$B$38</f>
        <v>0</v>
      </c>
      <c r="J26" s="63">
        <f>'PDA Numbers'!AE30</f>
        <v>0</v>
      </c>
      <c r="K26" s="60">
        <f>J26*'Cost Estimates Summary'!$C$11*'Average Award Amounts'!$B$38</f>
        <v>0</v>
      </c>
      <c r="L26" s="64">
        <f>'PDA Numbers'!AF30</f>
        <v>0</v>
      </c>
      <c r="M26" s="60">
        <f>L26*'Cost Estimates Summary'!$C$13*'Average Award Amounts'!$B$38</f>
        <v>0</v>
      </c>
      <c r="N26" s="113">
        <f t="shared" si="0"/>
        <v>0</v>
      </c>
      <c r="O26" s="61">
        <f>'PDA Numbers'!W30</f>
        <v>0</v>
      </c>
      <c r="P26" s="95">
        <f>O26*'Cost Estimates Summary'!$C$17*'Average Award Amounts'!$B$35</f>
        <v>0</v>
      </c>
      <c r="Q26" s="101">
        <f t="shared" si="1"/>
        <v>0</v>
      </c>
      <c r="R26" s="98">
        <f t="shared" si="2"/>
        <v>0</v>
      </c>
      <c r="S26" s="107">
        <f t="shared" si="3"/>
        <v>0</v>
      </c>
      <c r="T26" s="110">
        <f t="shared" si="4"/>
        <v>0</v>
      </c>
    </row>
    <row r="27" spans="1:20" ht="15.75" x14ac:dyDescent="0.25">
      <c r="A27" s="56">
        <f>'PDA Numbers'!A31</f>
        <v>0</v>
      </c>
      <c r="B27" s="57">
        <f>'PDA Numbers'!Z31</f>
        <v>0</v>
      </c>
      <c r="C27" s="58">
        <f>IFERROR(B27*'PDA Numbers'!M31,0)*'Average Award Amounts'!$B$38</f>
        <v>0</v>
      </c>
      <c r="D27" s="59">
        <f>IFERROR('PDA Numbers'!Y31,0)</f>
        <v>0</v>
      </c>
      <c r="E27" s="60">
        <f>IFERROR(D27*'PDA Numbers'!M31,0)*'Average Award Amounts'!$B$38</f>
        <v>0</v>
      </c>
      <c r="F27" s="61">
        <f>'PDA Numbers'!AC31</f>
        <v>0</v>
      </c>
      <c r="G27" s="62">
        <f>F27*'Cost Estimates Summary'!$C$9*'Average Award Amounts'!$B$38</f>
        <v>0</v>
      </c>
      <c r="H27" s="59">
        <f>'PDA Numbers'!AD31</f>
        <v>0</v>
      </c>
      <c r="I27" s="62">
        <f>H27*'Cost Estimates Summary'!$C$10*'Average Award Amounts'!$B$38</f>
        <v>0</v>
      </c>
      <c r="J27" s="63">
        <f>'PDA Numbers'!AE31</f>
        <v>0</v>
      </c>
      <c r="K27" s="60">
        <f>J27*'Cost Estimates Summary'!$C$11*'Average Award Amounts'!$B$38</f>
        <v>0</v>
      </c>
      <c r="L27" s="64">
        <f>'PDA Numbers'!AF31</f>
        <v>0</v>
      </c>
      <c r="M27" s="60">
        <f>L27*'Cost Estimates Summary'!$C$13*'Average Award Amounts'!$B$38</f>
        <v>0</v>
      </c>
      <c r="N27" s="113">
        <f t="shared" si="0"/>
        <v>0</v>
      </c>
      <c r="O27" s="61">
        <f>'PDA Numbers'!W31</f>
        <v>0</v>
      </c>
      <c r="P27" s="95">
        <f>O27*'Cost Estimates Summary'!$C$17*'Average Award Amounts'!$B$35</f>
        <v>0</v>
      </c>
      <c r="Q27" s="101">
        <f t="shared" si="1"/>
        <v>0</v>
      </c>
      <c r="R27" s="98">
        <f t="shared" si="2"/>
        <v>0</v>
      </c>
      <c r="S27" s="107">
        <f t="shared" si="3"/>
        <v>0</v>
      </c>
      <c r="T27" s="110">
        <f t="shared" si="4"/>
        <v>0</v>
      </c>
    </row>
    <row r="28" spans="1:20" ht="15.75" x14ac:dyDescent="0.25">
      <c r="A28" s="56">
        <f>'PDA Numbers'!A32</f>
        <v>0</v>
      </c>
      <c r="B28" s="57">
        <f>'PDA Numbers'!Z32</f>
        <v>0</v>
      </c>
      <c r="C28" s="58">
        <f>IFERROR(B28*'PDA Numbers'!M32,0)*'Average Award Amounts'!$B$38</f>
        <v>0</v>
      </c>
      <c r="D28" s="59">
        <f>IFERROR('PDA Numbers'!Y32,0)</f>
        <v>0</v>
      </c>
      <c r="E28" s="60">
        <f>IFERROR(D28*'PDA Numbers'!M32,0)*'Average Award Amounts'!$B$38</f>
        <v>0</v>
      </c>
      <c r="F28" s="61">
        <f>'PDA Numbers'!AC32</f>
        <v>0</v>
      </c>
      <c r="G28" s="62">
        <f>F28*'Cost Estimates Summary'!$C$9*'Average Award Amounts'!$B$38</f>
        <v>0</v>
      </c>
      <c r="H28" s="59">
        <f>'PDA Numbers'!AD32</f>
        <v>0</v>
      </c>
      <c r="I28" s="62">
        <f>H28*'Cost Estimates Summary'!$C$10*'Average Award Amounts'!$B$38</f>
        <v>0</v>
      </c>
      <c r="J28" s="63">
        <f>'PDA Numbers'!AE32</f>
        <v>0</v>
      </c>
      <c r="K28" s="60">
        <f>J28*'Cost Estimates Summary'!$C$11*'Average Award Amounts'!$B$38</f>
        <v>0</v>
      </c>
      <c r="L28" s="64">
        <f>'PDA Numbers'!AF32</f>
        <v>0</v>
      </c>
      <c r="M28" s="60">
        <f>L28*'Cost Estimates Summary'!$C$13*'Average Award Amounts'!$B$38</f>
        <v>0</v>
      </c>
      <c r="N28" s="113">
        <f t="shared" si="0"/>
        <v>0</v>
      </c>
      <c r="O28" s="61">
        <f>'PDA Numbers'!W32</f>
        <v>0</v>
      </c>
      <c r="P28" s="95">
        <f>O28*'Cost Estimates Summary'!$C$17*'Average Award Amounts'!$B$35</f>
        <v>0</v>
      </c>
      <c r="Q28" s="101">
        <f t="shared" si="1"/>
        <v>0</v>
      </c>
      <c r="R28" s="98">
        <f t="shared" si="2"/>
        <v>0</v>
      </c>
      <c r="S28" s="107">
        <f t="shared" si="3"/>
        <v>0</v>
      </c>
      <c r="T28" s="110">
        <f t="shared" si="4"/>
        <v>0</v>
      </c>
    </row>
    <row r="29" spans="1:20" ht="15.75" x14ac:dyDescent="0.25">
      <c r="A29" s="56">
        <f>'PDA Numbers'!A33</f>
        <v>0</v>
      </c>
      <c r="B29" s="57">
        <f>'PDA Numbers'!Z33</f>
        <v>0</v>
      </c>
      <c r="C29" s="58">
        <f>IFERROR(B29*'PDA Numbers'!M33,0)*'Average Award Amounts'!$B$38</f>
        <v>0</v>
      </c>
      <c r="D29" s="59">
        <f>IFERROR('PDA Numbers'!Y33,0)</f>
        <v>0</v>
      </c>
      <c r="E29" s="60">
        <f>IFERROR(D29*'PDA Numbers'!M33,0)*'Average Award Amounts'!$B$38</f>
        <v>0</v>
      </c>
      <c r="F29" s="61">
        <f>'PDA Numbers'!AC33</f>
        <v>0</v>
      </c>
      <c r="G29" s="62">
        <f>F29*'Cost Estimates Summary'!$C$9*'Average Award Amounts'!$B$38</f>
        <v>0</v>
      </c>
      <c r="H29" s="59">
        <f>'PDA Numbers'!AD33</f>
        <v>0</v>
      </c>
      <c r="I29" s="62">
        <f>H29*'Cost Estimates Summary'!$C$10*'Average Award Amounts'!$B$38</f>
        <v>0</v>
      </c>
      <c r="J29" s="63">
        <f>'PDA Numbers'!AE33</f>
        <v>0</v>
      </c>
      <c r="K29" s="60">
        <f>J29*'Cost Estimates Summary'!$C$11*'Average Award Amounts'!$B$38</f>
        <v>0</v>
      </c>
      <c r="L29" s="64">
        <f>'PDA Numbers'!AF33</f>
        <v>0</v>
      </c>
      <c r="M29" s="60">
        <f>L29*'Cost Estimates Summary'!$C$13*'Average Award Amounts'!$B$38</f>
        <v>0</v>
      </c>
      <c r="N29" s="113">
        <f t="shared" si="0"/>
        <v>0</v>
      </c>
      <c r="O29" s="61">
        <f>'PDA Numbers'!W33</f>
        <v>0</v>
      </c>
      <c r="P29" s="95">
        <f>O29*'Cost Estimates Summary'!$C$17*'Average Award Amounts'!$B$35</f>
        <v>0</v>
      </c>
      <c r="Q29" s="101">
        <f t="shared" si="1"/>
        <v>0</v>
      </c>
      <c r="R29" s="98">
        <f t="shared" si="2"/>
        <v>0</v>
      </c>
      <c r="S29" s="107">
        <f t="shared" si="3"/>
        <v>0</v>
      </c>
      <c r="T29" s="110">
        <f t="shared" si="4"/>
        <v>0</v>
      </c>
    </row>
    <row r="30" spans="1:20" ht="15.75" x14ac:dyDescent="0.25">
      <c r="A30" s="56">
        <f>'PDA Numbers'!A34</f>
        <v>0</v>
      </c>
      <c r="B30" s="57">
        <f>'PDA Numbers'!Z34</f>
        <v>0</v>
      </c>
      <c r="C30" s="58">
        <f>IFERROR(B30*'PDA Numbers'!M34,0)*'Average Award Amounts'!$B$38</f>
        <v>0</v>
      </c>
      <c r="D30" s="59">
        <f>IFERROR('PDA Numbers'!Y34,0)</f>
        <v>0</v>
      </c>
      <c r="E30" s="60">
        <f>IFERROR(D30*'PDA Numbers'!M34,0)*'Average Award Amounts'!$B$38</f>
        <v>0</v>
      </c>
      <c r="F30" s="61">
        <f>'PDA Numbers'!AC34</f>
        <v>0</v>
      </c>
      <c r="G30" s="62">
        <f>F30*'Cost Estimates Summary'!$C$9*'Average Award Amounts'!$B$38</f>
        <v>0</v>
      </c>
      <c r="H30" s="59">
        <f>'PDA Numbers'!AD34</f>
        <v>0</v>
      </c>
      <c r="I30" s="62">
        <f>H30*'Cost Estimates Summary'!$C$10*'Average Award Amounts'!$B$38</f>
        <v>0</v>
      </c>
      <c r="J30" s="63">
        <f>'PDA Numbers'!AE34</f>
        <v>0</v>
      </c>
      <c r="K30" s="60">
        <f>J30*'Cost Estimates Summary'!$C$11*'Average Award Amounts'!$B$38</f>
        <v>0</v>
      </c>
      <c r="L30" s="64">
        <f>'PDA Numbers'!AF34</f>
        <v>0</v>
      </c>
      <c r="M30" s="60">
        <f>L30*'Cost Estimates Summary'!$C$13*'Average Award Amounts'!$B$38</f>
        <v>0</v>
      </c>
      <c r="N30" s="113">
        <f t="shared" si="0"/>
        <v>0</v>
      </c>
      <c r="O30" s="61">
        <f>'PDA Numbers'!W34</f>
        <v>0</v>
      </c>
      <c r="P30" s="95">
        <f>O30*'Cost Estimates Summary'!$C$17*'Average Award Amounts'!$B$35</f>
        <v>0</v>
      </c>
      <c r="Q30" s="101">
        <f t="shared" si="1"/>
        <v>0</v>
      </c>
      <c r="R30" s="98">
        <f t="shared" si="2"/>
        <v>0</v>
      </c>
      <c r="S30" s="107">
        <f t="shared" si="3"/>
        <v>0</v>
      </c>
      <c r="T30" s="110">
        <f t="shared" si="4"/>
        <v>0</v>
      </c>
    </row>
    <row r="31" spans="1:20" ht="15.75" x14ac:dyDescent="0.25">
      <c r="A31" s="56">
        <f>'PDA Numbers'!A35</f>
        <v>0</v>
      </c>
      <c r="B31" s="57">
        <f>'PDA Numbers'!Z35</f>
        <v>0</v>
      </c>
      <c r="C31" s="58">
        <f>IFERROR(B31*'PDA Numbers'!M35,0)*'Average Award Amounts'!$B$38</f>
        <v>0</v>
      </c>
      <c r="D31" s="59">
        <f>IFERROR('PDA Numbers'!Y35,0)</f>
        <v>0</v>
      </c>
      <c r="E31" s="60">
        <f>IFERROR(D31*'PDA Numbers'!M35,0)*'Average Award Amounts'!$B$38</f>
        <v>0</v>
      </c>
      <c r="F31" s="61">
        <f>'PDA Numbers'!AC35</f>
        <v>0</v>
      </c>
      <c r="G31" s="62">
        <f>F31*'Cost Estimates Summary'!$C$9*'Average Award Amounts'!$B$38</f>
        <v>0</v>
      </c>
      <c r="H31" s="59">
        <f>'PDA Numbers'!AD35</f>
        <v>0</v>
      </c>
      <c r="I31" s="62">
        <f>H31*'Cost Estimates Summary'!$C$10*'Average Award Amounts'!$B$38</f>
        <v>0</v>
      </c>
      <c r="J31" s="63">
        <f>'PDA Numbers'!AE35</f>
        <v>0</v>
      </c>
      <c r="K31" s="60">
        <f>J31*'Cost Estimates Summary'!$C$11*'Average Award Amounts'!$B$38</f>
        <v>0</v>
      </c>
      <c r="L31" s="64">
        <f>'PDA Numbers'!AF35</f>
        <v>0</v>
      </c>
      <c r="M31" s="60">
        <f>L31*'Cost Estimates Summary'!$C$13*'Average Award Amounts'!$B$38</f>
        <v>0</v>
      </c>
      <c r="N31" s="113">
        <f t="shared" si="0"/>
        <v>0</v>
      </c>
      <c r="O31" s="61">
        <f>'PDA Numbers'!W35</f>
        <v>0</v>
      </c>
      <c r="P31" s="95">
        <f>O31*'Cost Estimates Summary'!$C$17*'Average Award Amounts'!$B$35</f>
        <v>0</v>
      </c>
      <c r="Q31" s="101">
        <f t="shared" si="1"/>
        <v>0</v>
      </c>
      <c r="R31" s="98">
        <f t="shared" si="2"/>
        <v>0</v>
      </c>
      <c r="S31" s="107">
        <f t="shared" si="3"/>
        <v>0</v>
      </c>
      <c r="T31" s="110">
        <f t="shared" si="4"/>
        <v>0</v>
      </c>
    </row>
    <row r="32" spans="1:20" ht="15.75" x14ac:dyDescent="0.25">
      <c r="A32" s="56">
        <f>'PDA Numbers'!A36</f>
        <v>0</v>
      </c>
      <c r="B32" s="57">
        <f>'PDA Numbers'!Z36</f>
        <v>0</v>
      </c>
      <c r="C32" s="58">
        <f>IFERROR(B32*'PDA Numbers'!M36,0)*'Average Award Amounts'!$B$38</f>
        <v>0</v>
      </c>
      <c r="D32" s="59">
        <f>IFERROR('PDA Numbers'!Y36,0)</f>
        <v>0</v>
      </c>
      <c r="E32" s="60">
        <f>IFERROR(D32*'PDA Numbers'!M36,0)*'Average Award Amounts'!$B$38</f>
        <v>0</v>
      </c>
      <c r="F32" s="61">
        <f>'PDA Numbers'!AC36</f>
        <v>0</v>
      </c>
      <c r="G32" s="62">
        <f>F32*'Cost Estimates Summary'!$C$9*'Average Award Amounts'!$B$38</f>
        <v>0</v>
      </c>
      <c r="H32" s="59">
        <f>'PDA Numbers'!AD36</f>
        <v>0</v>
      </c>
      <c r="I32" s="62">
        <f>H32*'Cost Estimates Summary'!$C$10*'Average Award Amounts'!$B$38</f>
        <v>0</v>
      </c>
      <c r="J32" s="63">
        <f>'PDA Numbers'!AE36</f>
        <v>0</v>
      </c>
      <c r="K32" s="60">
        <f>J32*'Cost Estimates Summary'!$C$11*'Average Award Amounts'!$B$38</f>
        <v>0</v>
      </c>
      <c r="L32" s="64">
        <f>'PDA Numbers'!AF36</f>
        <v>0</v>
      </c>
      <c r="M32" s="60">
        <f>L32*'Cost Estimates Summary'!$C$13*'Average Award Amounts'!$B$38</f>
        <v>0</v>
      </c>
      <c r="N32" s="113">
        <f t="shared" si="0"/>
        <v>0</v>
      </c>
      <c r="O32" s="61">
        <f>'PDA Numbers'!W36</f>
        <v>0</v>
      </c>
      <c r="P32" s="95">
        <f>O32*'Cost Estimates Summary'!$C$17*'Average Award Amounts'!$B$35</f>
        <v>0</v>
      </c>
      <c r="Q32" s="101">
        <f t="shared" si="1"/>
        <v>0</v>
      </c>
      <c r="R32" s="98">
        <f t="shared" si="2"/>
        <v>0</v>
      </c>
      <c r="S32" s="107">
        <f t="shared" si="3"/>
        <v>0</v>
      </c>
      <c r="T32" s="110">
        <f t="shared" si="4"/>
        <v>0</v>
      </c>
    </row>
    <row r="33" spans="1:20" ht="15.75" x14ac:dyDescent="0.25">
      <c r="A33" s="56">
        <f>'PDA Numbers'!A37</f>
        <v>0</v>
      </c>
      <c r="B33" s="57">
        <f>'PDA Numbers'!Z37</f>
        <v>0</v>
      </c>
      <c r="C33" s="58">
        <f>IFERROR(B33*'PDA Numbers'!M37,0)*'Average Award Amounts'!$B$38</f>
        <v>0</v>
      </c>
      <c r="D33" s="59">
        <f>IFERROR('PDA Numbers'!Y37,0)</f>
        <v>0</v>
      </c>
      <c r="E33" s="60">
        <f>IFERROR(D33*'PDA Numbers'!M37,0)*'Average Award Amounts'!$B$38</f>
        <v>0</v>
      </c>
      <c r="F33" s="61">
        <f>'PDA Numbers'!AC37</f>
        <v>0</v>
      </c>
      <c r="G33" s="62">
        <f>F33*'Cost Estimates Summary'!$C$9*'Average Award Amounts'!$B$38</f>
        <v>0</v>
      </c>
      <c r="H33" s="59">
        <f>'PDA Numbers'!AD37</f>
        <v>0</v>
      </c>
      <c r="I33" s="62">
        <f>H33*'Cost Estimates Summary'!$C$10*'Average Award Amounts'!$B$38</f>
        <v>0</v>
      </c>
      <c r="J33" s="63">
        <f>'PDA Numbers'!AE37</f>
        <v>0</v>
      </c>
      <c r="K33" s="60">
        <f>J33*'Cost Estimates Summary'!$C$11*'Average Award Amounts'!$B$38</f>
        <v>0</v>
      </c>
      <c r="L33" s="64">
        <f>'PDA Numbers'!AF37</f>
        <v>0</v>
      </c>
      <c r="M33" s="60">
        <f>L33*'Cost Estimates Summary'!$C$13*'Average Award Amounts'!$B$38</f>
        <v>0</v>
      </c>
      <c r="N33" s="113">
        <f t="shared" si="0"/>
        <v>0</v>
      </c>
      <c r="O33" s="61">
        <f>'PDA Numbers'!W37</f>
        <v>0</v>
      </c>
      <c r="P33" s="95">
        <f>O33*'Cost Estimates Summary'!$C$17*'Average Award Amounts'!$B$35</f>
        <v>0</v>
      </c>
      <c r="Q33" s="101">
        <f t="shared" si="1"/>
        <v>0</v>
      </c>
      <c r="R33" s="98">
        <f t="shared" si="2"/>
        <v>0</v>
      </c>
      <c r="S33" s="107">
        <f t="shared" si="3"/>
        <v>0</v>
      </c>
      <c r="T33" s="110">
        <f t="shared" si="4"/>
        <v>0</v>
      </c>
    </row>
    <row r="34" spans="1:20" ht="15.75" x14ac:dyDescent="0.25">
      <c r="A34" s="56">
        <f>'PDA Numbers'!A38</f>
        <v>0</v>
      </c>
      <c r="B34" s="57">
        <f>'PDA Numbers'!Z38</f>
        <v>0</v>
      </c>
      <c r="C34" s="58">
        <f>IFERROR(B34*'PDA Numbers'!M38,0)*'Average Award Amounts'!$B$38</f>
        <v>0</v>
      </c>
      <c r="D34" s="59">
        <f>IFERROR('PDA Numbers'!Y38,0)</f>
        <v>0</v>
      </c>
      <c r="E34" s="60">
        <f>IFERROR(D34*'PDA Numbers'!M38,0)*'Average Award Amounts'!$B$38</f>
        <v>0</v>
      </c>
      <c r="F34" s="61">
        <f>'PDA Numbers'!AC38</f>
        <v>0</v>
      </c>
      <c r="G34" s="62">
        <f>F34*'Cost Estimates Summary'!$C$9*'Average Award Amounts'!$B$38</f>
        <v>0</v>
      </c>
      <c r="H34" s="59">
        <f>'PDA Numbers'!AD38</f>
        <v>0</v>
      </c>
      <c r="I34" s="62">
        <f>H34*'Cost Estimates Summary'!$C$10*'Average Award Amounts'!$B$38</f>
        <v>0</v>
      </c>
      <c r="J34" s="63">
        <f>'PDA Numbers'!AE38</f>
        <v>0</v>
      </c>
      <c r="K34" s="60">
        <f>J34*'Cost Estimates Summary'!$C$11*'Average Award Amounts'!$B$38</f>
        <v>0</v>
      </c>
      <c r="L34" s="64">
        <f>'PDA Numbers'!AF38</f>
        <v>0</v>
      </c>
      <c r="M34" s="60">
        <f>L34*'Cost Estimates Summary'!$C$13*'Average Award Amounts'!$B$38</f>
        <v>0</v>
      </c>
      <c r="N34" s="113">
        <f t="shared" si="0"/>
        <v>0</v>
      </c>
      <c r="O34" s="61">
        <f>'PDA Numbers'!W38</f>
        <v>0</v>
      </c>
      <c r="P34" s="95">
        <f>O34*'Cost Estimates Summary'!$C$17*'Average Award Amounts'!$B$35</f>
        <v>0</v>
      </c>
      <c r="Q34" s="101">
        <f t="shared" si="1"/>
        <v>0</v>
      </c>
      <c r="R34" s="98">
        <f t="shared" si="2"/>
        <v>0</v>
      </c>
      <c r="S34" s="107">
        <f t="shared" si="3"/>
        <v>0</v>
      </c>
      <c r="T34" s="110">
        <f t="shared" si="4"/>
        <v>0</v>
      </c>
    </row>
    <row r="35" spans="1:20" ht="15.75" x14ac:dyDescent="0.25">
      <c r="A35" s="56">
        <f>'PDA Numbers'!A39</f>
        <v>0</v>
      </c>
      <c r="B35" s="57">
        <f>'PDA Numbers'!Z39</f>
        <v>0</v>
      </c>
      <c r="C35" s="58">
        <f>IFERROR(B35*'PDA Numbers'!M39,0)*'Average Award Amounts'!$B$38</f>
        <v>0</v>
      </c>
      <c r="D35" s="59">
        <f>IFERROR('PDA Numbers'!Y39,0)</f>
        <v>0</v>
      </c>
      <c r="E35" s="60">
        <f>IFERROR(D35*'PDA Numbers'!M39,0)*'Average Award Amounts'!$B$38</f>
        <v>0</v>
      </c>
      <c r="F35" s="61">
        <f>'PDA Numbers'!AC39</f>
        <v>0</v>
      </c>
      <c r="G35" s="62">
        <f>F35*'Cost Estimates Summary'!$C$9*'Average Award Amounts'!$B$38</f>
        <v>0</v>
      </c>
      <c r="H35" s="59">
        <f>'PDA Numbers'!AD39</f>
        <v>0</v>
      </c>
      <c r="I35" s="62">
        <f>H35*'Cost Estimates Summary'!$C$10*'Average Award Amounts'!$B$38</f>
        <v>0</v>
      </c>
      <c r="J35" s="63">
        <f>'PDA Numbers'!AE39</f>
        <v>0</v>
      </c>
      <c r="K35" s="60">
        <f>J35*'Cost Estimates Summary'!$C$11*'Average Award Amounts'!$B$38</f>
        <v>0</v>
      </c>
      <c r="L35" s="64">
        <f>'PDA Numbers'!AF39</f>
        <v>0</v>
      </c>
      <c r="M35" s="60">
        <f>L35*'Cost Estimates Summary'!$C$13*'Average Award Amounts'!$B$38</f>
        <v>0</v>
      </c>
      <c r="N35" s="113">
        <f t="shared" si="0"/>
        <v>0</v>
      </c>
      <c r="O35" s="61">
        <f>'PDA Numbers'!W39</f>
        <v>0</v>
      </c>
      <c r="P35" s="95">
        <f>O35*'Cost Estimates Summary'!$C$17*'Average Award Amounts'!$B$35</f>
        <v>0</v>
      </c>
      <c r="Q35" s="101">
        <f t="shared" si="1"/>
        <v>0</v>
      </c>
      <c r="R35" s="98">
        <f t="shared" si="2"/>
        <v>0</v>
      </c>
      <c r="S35" s="107">
        <f t="shared" si="3"/>
        <v>0</v>
      </c>
      <c r="T35" s="110">
        <f t="shared" si="4"/>
        <v>0</v>
      </c>
    </row>
    <row r="36" spans="1:20" ht="15.75" x14ac:dyDescent="0.25">
      <c r="A36" s="56">
        <f>'PDA Numbers'!A40</f>
        <v>0</v>
      </c>
      <c r="B36" s="57">
        <f>'PDA Numbers'!Z40</f>
        <v>0</v>
      </c>
      <c r="C36" s="58">
        <f>IFERROR(B36*'PDA Numbers'!M40,0)*'Average Award Amounts'!$B$38</f>
        <v>0</v>
      </c>
      <c r="D36" s="59">
        <f>IFERROR('PDA Numbers'!Y40,0)</f>
        <v>0</v>
      </c>
      <c r="E36" s="60">
        <f>IFERROR(D36*'PDA Numbers'!M40,0)*'Average Award Amounts'!$B$38</f>
        <v>0</v>
      </c>
      <c r="F36" s="61">
        <f>'PDA Numbers'!AC40</f>
        <v>0</v>
      </c>
      <c r="G36" s="62">
        <f>F36*'Cost Estimates Summary'!$C$9*'Average Award Amounts'!$B$38</f>
        <v>0</v>
      </c>
      <c r="H36" s="59">
        <f>'PDA Numbers'!AD40</f>
        <v>0</v>
      </c>
      <c r="I36" s="62">
        <f>H36*'Cost Estimates Summary'!$C$10*'Average Award Amounts'!$B$38</f>
        <v>0</v>
      </c>
      <c r="J36" s="63">
        <f>'PDA Numbers'!AE40</f>
        <v>0</v>
      </c>
      <c r="K36" s="60">
        <f>J36*'Cost Estimates Summary'!$C$11*'Average Award Amounts'!$B$38</f>
        <v>0</v>
      </c>
      <c r="L36" s="64">
        <f>'PDA Numbers'!AF40</f>
        <v>0</v>
      </c>
      <c r="M36" s="60">
        <f>L36*'Cost Estimates Summary'!$C$13*'Average Award Amounts'!$B$38</f>
        <v>0</v>
      </c>
      <c r="N36" s="113">
        <f t="shared" si="0"/>
        <v>0</v>
      </c>
      <c r="O36" s="61">
        <f>'PDA Numbers'!W40</f>
        <v>0</v>
      </c>
      <c r="P36" s="95">
        <f>O36*'Cost Estimates Summary'!$C$17*'Average Award Amounts'!$B$35</f>
        <v>0</v>
      </c>
      <c r="Q36" s="101">
        <f t="shared" si="1"/>
        <v>0</v>
      </c>
      <c r="R36" s="98">
        <f t="shared" si="2"/>
        <v>0</v>
      </c>
      <c r="S36" s="107">
        <f t="shared" si="3"/>
        <v>0</v>
      </c>
      <c r="T36" s="110">
        <f t="shared" si="4"/>
        <v>0</v>
      </c>
    </row>
    <row r="37" spans="1:20" ht="15.75" x14ac:dyDescent="0.25">
      <c r="A37" s="56">
        <f>'PDA Numbers'!A41</f>
        <v>0</v>
      </c>
      <c r="B37" s="57">
        <f>'PDA Numbers'!Z41</f>
        <v>0</v>
      </c>
      <c r="C37" s="58">
        <f>IFERROR(B37*'PDA Numbers'!M41,0)*'Average Award Amounts'!$B$38</f>
        <v>0</v>
      </c>
      <c r="D37" s="59">
        <f>IFERROR('PDA Numbers'!Y41,0)</f>
        <v>0</v>
      </c>
      <c r="E37" s="60">
        <f>IFERROR(D37*'PDA Numbers'!M41,0)*'Average Award Amounts'!$B$38</f>
        <v>0</v>
      </c>
      <c r="F37" s="61">
        <f>'PDA Numbers'!AC41</f>
        <v>0</v>
      </c>
      <c r="G37" s="62">
        <f>F37*'Cost Estimates Summary'!$C$9*'Average Award Amounts'!$B$38</f>
        <v>0</v>
      </c>
      <c r="H37" s="59">
        <f>'PDA Numbers'!AD41</f>
        <v>0</v>
      </c>
      <c r="I37" s="62">
        <f>H37*'Cost Estimates Summary'!$C$10*'Average Award Amounts'!$B$38</f>
        <v>0</v>
      </c>
      <c r="J37" s="63">
        <f>'PDA Numbers'!AE41</f>
        <v>0</v>
      </c>
      <c r="K37" s="60">
        <f>J37*'Cost Estimates Summary'!$C$11*'Average Award Amounts'!$B$38</f>
        <v>0</v>
      </c>
      <c r="L37" s="64">
        <f>'PDA Numbers'!AF41</f>
        <v>0</v>
      </c>
      <c r="M37" s="60">
        <f>L37*'Cost Estimates Summary'!$C$13*'Average Award Amounts'!$B$38</f>
        <v>0</v>
      </c>
      <c r="N37" s="113">
        <f t="shared" ref="N37:N55" si="5">SUM(C37+E37+G37+I37+K37+M37)</f>
        <v>0</v>
      </c>
      <c r="O37" s="61">
        <f>'PDA Numbers'!W41</f>
        <v>0</v>
      </c>
      <c r="P37" s="95">
        <f>O37*'Cost Estimates Summary'!$C$17*'Average Award Amounts'!$B$35</f>
        <v>0</v>
      </c>
      <c r="Q37" s="101">
        <f t="shared" si="1"/>
        <v>0</v>
      </c>
      <c r="R37" s="98">
        <f t="shared" si="2"/>
        <v>0</v>
      </c>
      <c r="S37" s="107">
        <f t="shared" si="3"/>
        <v>0</v>
      </c>
      <c r="T37" s="110">
        <f t="shared" si="4"/>
        <v>0</v>
      </c>
    </row>
    <row r="38" spans="1:20" ht="15.75" x14ac:dyDescent="0.25">
      <c r="A38" s="56">
        <f>'PDA Numbers'!A42</f>
        <v>0</v>
      </c>
      <c r="B38" s="57">
        <f>'PDA Numbers'!Z42</f>
        <v>0</v>
      </c>
      <c r="C38" s="58">
        <f>IFERROR(B38*'PDA Numbers'!M42,0)*'Average Award Amounts'!$B$38</f>
        <v>0</v>
      </c>
      <c r="D38" s="59">
        <f>IFERROR('PDA Numbers'!Y42,0)</f>
        <v>0</v>
      </c>
      <c r="E38" s="60">
        <f>IFERROR(D38*'PDA Numbers'!M42,0)*'Average Award Amounts'!$B$38</f>
        <v>0</v>
      </c>
      <c r="F38" s="61">
        <f>'PDA Numbers'!AC42</f>
        <v>0</v>
      </c>
      <c r="G38" s="62">
        <f>F38*'Cost Estimates Summary'!$C$9*'Average Award Amounts'!$B$38</f>
        <v>0</v>
      </c>
      <c r="H38" s="59">
        <f>'PDA Numbers'!AD42</f>
        <v>0</v>
      </c>
      <c r="I38" s="62">
        <f>H38*'Cost Estimates Summary'!$C$10*'Average Award Amounts'!$B$38</f>
        <v>0</v>
      </c>
      <c r="J38" s="63">
        <f>'PDA Numbers'!AE42</f>
        <v>0</v>
      </c>
      <c r="K38" s="60">
        <f>J38*'Cost Estimates Summary'!$C$11*'Average Award Amounts'!$B$38</f>
        <v>0</v>
      </c>
      <c r="L38" s="64">
        <f>'PDA Numbers'!AF42</f>
        <v>0</v>
      </c>
      <c r="M38" s="60">
        <f>L38*'Cost Estimates Summary'!$C$13*'Average Award Amounts'!$B$38</f>
        <v>0</v>
      </c>
      <c r="N38" s="113">
        <f t="shared" si="5"/>
        <v>0</v>
      </c>
      <c r="O38" s="61">
        <f>'PDA Numbers'!W42</f>
        <v>0</v>
      </c>
      <c r="P38" s="95">
        <f>O38*'Cost Estimates Summary'!$C$17*'Average Award Amounts'!$B$35</f>
        <v>0</v>
      </c>
      <c r="Q38" s="101">
        <f t="shared" si="1"/>
        <v>0</v>
      </c>
      <c r="R38" s="98">
        <f t="shared" si="2"/>
        <v>0</v>
      </c>
      <c r="S38" s="107">
        <f t="shared" si="3"/>
        <v>0</v>
      </c>
      <c r="T38" s="110">
        <f t="shared" si="4"/>
        <v>0</v>
      </c>
    </row>
    <row r="39" spans="1:20" ht="15.75" x14ac:dyDescent="0.25">
      <c r="A39" s="56">
        <f>'PDA Numbers'!A43</f>
        <v>0</v>
      </c>
      <c r="B39" s="57">
        <f>'PDA Numbers'!Z43</f>
        <v>0</v>
      </c>
      <c r="C39" s="58">
        <f>IFERROR(B39*'PDA Numbers'!M43,0)*'Average Award Amounts'!$B$38</f>
        <v>0</v>
      </c>
      <c r="D39" s="59">
        <f>IFERROR('PDA Numbers'!Y43,0)</f>
        <v>0</v>
      </c>
      <c r="E39" s="60">
        <f>IFERROR(D39*'PDA Numbers'!M43,0)*'Average Award Amounts'!$B$38</f>
        <v>0</v>
      </c>
      <c r="F39" s="61">
        <f>'PDA Numbers'!AC43</f>
        <v>0</v>
      </c>
      <c r="G39" s="62">
        <f>F39*'Cost Estimates Summary'!$C$9*'Average Award Amounts'!$B$38</f>
        <v>0</v>
      </c>
      <c r="H39" s="59">
        <f>'PDA Numbers'!AD43</f>
        <v>0</v>
      </c>
      <c r="I39" s="62">
        <f>H39*'Cost Estimates Summary'!$C$10*'Average Award Amounts'!$B$38</f>
        <v>0</v>
      </c>
      <c r="J39" s="63">
        <f>'PDA Numbers'!AE43</f>
        <v>0</v>
      </c>
      <c r="K39" s="60">
        <f>J39*'Cost Estimates Summary'!$C$11*'Average Award Amounts'!$B$38</f>
        <v>0</v>
      </c>
      <c r="L39" s="64">
        <f>'PDA Numbers'!AF43</f>
        <v>0</v>
      </c>
      <c r="M39" s="60">
        <f>L39*'Cost Estimates Summary'!$C$13*'Average Award Amounts'!$B$38</f>
        <v>0</v>
      </c>
      <c r="N39" s="113">
        <f t="shared" si="5"/>
        <v>0</v>
      </c>
      <c r="O39" s="61">
        <f>'PDA Numbers'!W43</f>
        <v>0</v>
      </c>
      <c r="P39" s="95">
        <f>O39*'Cost Estimates Summary'!$C$17*'Average Award Amounts'!$B$35</f>
        <v>0</v>
      </c>
      <c r="Q39" s="101">
        <f t="shared" si="1"/>
        <v>0</v>
      </c>
      <c r="R39" s="98">
        <f t="shared" si="2"/>
        <v>0</v>
      </c>
      <c r="S39" s="107">
        <f t="shared" si="3"/>
        <v>0</v>
      </c>
      <c r="T39" s="110">
        <f t="shared" si="4"/>
        <v>0</v>
      </c>
    </row>
    <row r="40" spans="1:20" ht="15.75" x14ac:dyDescent="0.25">
      <c r="A40" s="56">
        <f>'PDA Numbers'!A44</f>
        <v>0</v>
      </c>
      <c r="B40" s="57">
        <f>'PDA Numbers'!Z44</f>
        <v>0</v>
      </c>
      <c r="C40" s="58">
        <f>IFERROR(B40*'PDA Numbers'!M44,0)*'Average Award Amounts'!$B$38</f>
        <v>0</v>
      </c>
      <c r="D40" s="59">
        <f>IFERROR('PDA Numbers'!Y44,0)</f>
        <v>0</v>
      </c>
      <c r="E40" s="60">
        <f>IFERROR(D40*'PDA Numbers'!M44,0)*'Average Award Amounts'!$B$38</f>
        <v>0</v>
      </c>
      <c r="F40" s="61">
        <f>'PDA Numbers'!AC44</f>
        <v>0</v>
      </c>
      <c r="G40" s="62">
        <f>F40*'Cost Estimates Summary'!$C$9*'Average Award Amounts'!$B$38</f>
        <v>0</v>
      </c>
      <c r="H40" s="59">
        <f>'PDA Numbers'!AD44</f>
        <v>0</v>
      </c>
      <c r="I40" s="62">
        <f>H40*'Cost Estimates Summary'!$C$10*'Average Award Amounts'!$B$38</f>
        <v>0</v>
      </c>
      <c r="J40" s="63">
        <f>'PDA Numbers'!AE44</f>
        <v>0</v>
      </c>
      <c r="K40" s="60">
        <f>J40*'Cost Estimates Summary'!$C$11*'Average Award Amounts'!$B$38</f>
        <v>0</v>
      </c>
      <c r="L40" s="64">
        <f>'PDA Numbers'!AF44</f>
        <v>0</v>
      </c>
      <c r="M40" s="60">
        <f>L40*'Cost Estimates Summary'!$C$13*'Average Award Amounts'!$B$38</f>
        <v>0</v>
      </c>
      <c r="N40" s="113">
        <f t="shared" si="5"/>
        <v>0</v>
      </c>
      <c r="O40" s="61">
        <f>'PDA Numbers'!W44</f>
        <v>0</v>
      </c>
      <c r="P40" s="95">
        <f>O40*'Cost Estimates Summary'!$C$17*'Average Award Amounts'!$B$35</f>
        <v>0</v>
      </c>
      <c r="Q40" s="101">
        <f t="shared" si="1"/>
        <v>0</v>
      </c>
      <c r="R40" s="98">
        <f t="shared" si="2"/>
        <v>0</v>
      </c>
      <c r="S40" s="107">
        <f t="shared" si="3"/>
        <v>0</v>
      </c>
      <c r="T40" s="110">
        <f t="shared" si="4"/>
        <v>0</v>
      </c>
    </row>
    <row r="41" spans="1:20" ht="15.75" x14ac:dyDescent="0.25">
      <c r="A41" s="56">
        <f>'PDA Numbers'!A45</f>
        <v>0</v>
      </c>
      <c r="B41" s="57">
        <f>'PDA Numbers'!Z45</f>
        <v>0</v>
      </c>
      <c r="C41" s="58">
        <f>IFERROR(B41*'PDA Numbers'!M45,0)*'Average Award Amounts'!$B$38</f>
        <v>0</v>
      </c>
      <c r="D41" s="59">
        <f>IFERROR('PDA Numbers'!Y45,0)</f>
        <v>0</v>
      </c>
      <c r="E41" s="60">
        <f>IFERROR(D41*'PDA Numbers'!M45,0)*'Average Award Amounts'!$B$38</f>
        <v>0</v>
      </c>
      <c r="F41" s="61">
        <f>'PDA Numbers'!AC45</f>
        <v>0</v>
      </c>
      <c r="G41" s="62">
        <f>F41*'Cost Estimates Summary'!$C$9*'Average Award Amounts'!$B$38</f>
        <v>0</v>
      </c>
      <c r="H41" s="59">
        <f>'PDA Numbers'!AD45</f>
        <v>0</v>
      </c>
      <c r="I41" s="62">
        <f>H41*'Cost Estimates Summary'!$C$10*'Average Award Amounts'!$B$38</f>
        <v>0</v>
      </c>
      <c r="J41" s="63">
        <f>'PDA Numbers'!AE45</f>
        <v>0</v>
      </c>
      <c r="K41" s="60">
        <f>J41*'Cost Estimates Summary'!$C$11*'Average Award Amounts'!$B$38</f>
        <v>0</v>
      </c>
      <c r="L41" s="64">
        <f>'PDA Numbers'!AF45</f>
        <v>0</v>
      </c>
      <c r="M41" s="60">
        <f>L41*'Cost Estimates Summary'!$C$13*'Average Award Amounts'!$B$38</f>
        <v>0</v>
      </c>
      <c r="N41" s="113">
        <f t="shared" si="5"/>
        <v>0</v>
      </c>
      <c r="O41" s="61">
        <f>'PDA Numbers'!W45</f>
        <v>0</v>
      </c>
      <c r="P41" s="95">
        <f>O41*'Cost Estimates Summary'!$C$17*'Average Award Amounts'!$B$35</f>
        <v>0</v>
      </c>
      <c r="Q41" s="101">
        <f t="shared" si="1"/>
        <v>0</v>
      </c>
      <c r="R41" s="98">
        <f t="shared" si="2"/>
        <v>0</v>
      </c>
      <c r="S41" s="107">
        <f t="shared" si="3"/>
        <v>0</v>
      </c>
      <c r="T41" s="110">
        <f t="shared" si="4"/>
        <v>0</v>
      </c>
    </row>
    <row r="42" spans="1:20" ht="15.75" x14ac:dyDescent="0.25">
      <c r="A42" s="56">
        <f>'PDA Numbers'!A46</f>
        <v>0</v>
      </c>
      <c r="B42" s="57">
        <f>'PDA Numbers'!Z46</f>
        <v>0</v>
      </c>
      <c r="C42" s="58">
        <f>IFERROR(B42*'PDA Numbers'!M46,0)*'Average Award Amounts'!$B$38</f>
        <v>0</v>
      </c>
      <c r="D42" s="59">
        <f>IFERROR('PDA Numbers'!Y46,0)</f>
        <v>0</v>
      </c>
      <c r="E42" s="60">
        <f>IFERROR(D42*'PDA Numbers'!M46,0)*'Average Award Amounts'!$B$38</f>
        <v>0</v>
      </c>
      <c r="F42" s="61">
        <f>'PDA Numbers'!AC46</f>
        <v>0</v>
      </c>
      <c r="G42" s="62">
        <f>F42*'Cost Estimates Summary'!$C$9*'Average Award Amounts'!$B$38</f>
        <v>0</v>
      </c>
      <c r="H42" s="59">
        <f>'PDA Numbers'!AD46</f>
        <v>0</v>
      </c>
      <c r="I42" s="62">
        <f>H42*'Cost Estimates Summary'!$C$10*'Average Award Amounts'!$B$38</f>
        <v>0</v>
      </c>
      <c r="J42" s="63">
        <f>'PDA Numbers'!AE46</f>
        <v>0</v>
      </c>
      <c r="K42" s="60">
        <f>J42*'Cost Estimates Summary'!$C$11*'Average Award Amounts'!$B$38</f>
        <v>0</v>
      </c>
      <c r="L42" s="64">
        <f>'PDA Numbers'!AF46</f>
        <v>0</v>
      </c>
      <c r="M42" s="60">
        <f>L42*'Cost Estimates Summary'!$C$13*'Average Award Amounts'!$B$38</f>
        <v>0</v>
      </c>
      <c r="N42" s="113">
        <f t="shared" si="5"/>
        <v>0</v>
      </c>
      <c r="O42" s="61">
        <f>'PDA Numbers'!W46</f>
        <v>0</v>
      </c>
      <c r="P42" s="95">
        <f>O42*'Cost Estimates Summary'!$C$17*'Average Award Amounts'!$B$35</f>
        <v>0</v>
      </c>
      <c r="Q42" s="101">
        <f t="shared" si="1"/>
        <v>0</v>
      </c>
      <c r="R42" s="98">
        <f t="shared" si="2"/>
        <v>0</v>
      </c>
      <c r="S42" s="107">
        <f t="shared" si="3"/>
        <v>0</v>
      </c>
      <c r="T42" s="110">
        <f t="shared" si="4"/>
        <v>0</v>
      </c>
    </row>
    <row r="43" spans="1:20" ht="15.75" x14ac:dyDescent="0.25">
      <c r="A43" s="56">
        <f>'PDA Numbers'!A47</f>
        <v>0</v>
      </c>
      <c r="B43" s="57">
        <f>'PDA Numbers'!Z47</f>
        <v>0</v>
      </c>
      <c r="C43" s="58">
        <f>IFERROR(B43*'PDA Numbers'!M47,0)*'Average Award Amounts'!$B$38</f>
        <v>0</v>
      </c>
      <c r="D43" s="59">
        <f>IFERROR('PDA Numbers'!Y47,0)</f>
        <v>0</v>
      </c>
      <c r="E43" s="60">
        <f>IFERROR(D43*'PDA Numbers'!M47,0)*'Average Award Amounts'!$B$38</f>
        <v>0</v>
      </c>
      <c r="F43" s="61">
        <f>'PDA Numbers'!AC47</f>
        <v>0</v>
      </c>
      <c r="G43" s="62">
        <f>F43*'Cost Estimates Summary'!$C$9*'Average Award Amounts'!$B$38</f>
        <v>0</v>
      </c>
      <c r="H43" s="59">
        <f>'PDA Numbers'!AD47</f>
        <v>0</v>
      </c>
      <c r="I43" s="62">
        <f>H43*'Cost Estimates Summary'!$C$10*'Average Award Amounts'!$B$38</f>
        <v>0</v>
      </c>
      <c r="J43" s="63">
        <f>'PDA Numbers'!AE47</f>
        <v>0</v>
      </c>
      <c r="K43" s="60">
        <f>J43*'Cost Estimates Summary'!$C$11*'Average Award Amounts'!$B$38</f>
        <v>0</v>
      </c>
      <c r="L43" s="64">
        <f>'PDA Numbers'!AF47</f>
        <v>0</v>
      </c>
      <c r="M43" s="60">
        <f>L43*'Cost Estimates Summary'!$C$13*'Average Award Amounts'!$B$38</f>
        <v>0</v>
      </c>
      <c r="N43" s="113">
        <f t="shared" si="5"/>
        <v>0</v>
      </c>
      <c r="O43" s="61">
        <f>'PDA Numbers'!W47</f>
        <v>0</v>
      </c>
      <c r="P43" s="95">
        <f>O43*'Cost Estimates Summary'!$C$17*'Average Award Amounts'!$B$35</f>
        <v>0</v>
      </c>
      <c r="Q43" s="101">
        <f t="shared" si="1"/>
        <v>0</v>
      </c>
      <c r="R43" s="98">
        <f t="shared" si="2"/>
        <v>0</v>
      </c>
      <c r="S43" s="107">
        <f t="shared" si="3"/>
        <v>0</v>
      </c>
      <c r="T43" s="110">
        <f t="shared" si="4"/>
        <v>0</v>
      </c>
    </row>
    <row r="44" spans="1:20" ht="15.75" x14ac:dyDescent="0.25">
      <c r="A44" s="56">
        <f>'PDA Numbers'!A48</f>
        <v>0</v>
      </c>
      <c r="B44" s="57">
        <f>'PDA Numbers'!Z48</f>
        <v>0</v>
      </c>
      <c r="C44" s="58">
        <f>IFERROR(B44*'PDA Numbers'!M48,0)*'Average Award Amounts'!$B$38</f>
        <v>0</v>
      </c>
      <c r="D44" s="59">
        <f>IFERROR('PDA Numbers'!Y48,0)</f>
        <v>0</v>
      </c>
      <c r="E44" s="60">
        <f>IFERROR(D44*'PDA Numbers'!M48,0)*'Average Award Amounts'!$B$38</f>
        <v>0</v>
      </c>
      <c r="F44" s="61">
        <f>'PDA Numbers'!AC48</f>
        <v>0</v>
      </c>
      <c r="G44" s="62">
        <f>F44*'Cost Estimates Summary'!$C$9*'Average Award Amounts'!$B$38</f>
        <v>0</v>
      </c>
      <c r="H44" s="59">
        <f>'PDA Numbers'!AD48</f>
        <v>0</v>
      </c>
      <c r="I44" s="62">
        <f>H44*'Cost Estimates Summary'!$C$10*'Average Award Amounts'!$B$38</f>
        <v>0</v>
      </c>
      <c r="J44" s="63">
        <f>'PDA Numbers'!AE48</f>
        <v>0</v>
      </c>
      <c r="K44" s="60">
        <f>J44*'Cost Estimates Summary'!$C$11*'Average Award Amounts'!$B$38</f>
        <v>0</v>
      </c>
      <c r="L44" s="64">
        <f>'PDA Numbers'!AF48</f>
        <v>0</v>
      </c>
      <c r="M44" s="60">
        <f>L44*'Cost Estimates Summary'!$C$13*'Average Award Amounts'!$B$38</f>
        <v>0</v>
      </c>
      <c r="N44" s="113">
        <f t="shared" si="5"/>
        <v>0</v>
      </c>
      <c r="O44" s="61">
        <f>'PDA Numbers'!W48</f>
        <v>0</v>
      </c>
      <c r="P44" s="95">
        <f>O44*'Cost Estimates Summary'!$C$17*'Average Award Amounts'!$B$35</f>
        <v>0</v>
      </c>
      <c r="Q44" s="101">
        <f t="shared" si="1"/>
        <v>0</v>
      </c>
      <c r="R44" s="98">
        <f t="shared" si="2"/>
        <v>0</v>
      </c>
      <c r="S44" s="107">
        <f t="shared" si="3"/>
        <v>0</v>
      </c>
      <c r="T44" s="110">
        <f t="shared" si="4"/>
        <v>0</v>
      </c>
    </row>
    <row r="45" spans="1:20" ht="15.75" x14ac:dyDescent="0.25">
      <c r="A45" s="56">
        <f>'PDA Numbers'!A49</f>
        <v>0</v>
      </c>
      <c r="B45" s="57">
        <f>'PDA Numbers'!Z49</f>
        <v>0</v>
      </c>
      <c r="C45" s="58">
        <f>IFERROR(B45*'PDA Numbers'!M49,0)*'Average Award Amounts'!$B$38</f>
        <v>0</v>
      </c>
      <c r="D45" s="59">
        <f>IFERROR('PDA Numbers'!Y49,0)</f>
        <v>0</v>
      </c>
      <c r="E45" s="60">
        <f>IFERROR(D45*'PDA Numbers'!M49,0)*'Average Award Amounts'!$B$38</f>
        <v>0</v>
      </c>
      <c r="F45" s="61">
        <f>'PDA Numbers'!AC49</f>
        <v>0</v>
      </c>
      <c r="G45" s="62">
        <f>F45*'Cost Estimates Summary'!$C$9*'Average Award Amounts'!$B$38</f>
        <v>0</v>
      </c>
      <c r="H45" s="59">
        <f>'PDA Numbers'!AD49</f>
        <v>0</v>
      </c>
      <c r="I45" s="62">
        <f>H45*'Cost Estimates Summary'!$C$10*'Average Award Amounts'!$B$38</f>
        <v>0</v>
      </c>
      <c r="J45" s="63">
        <f>'PDA Numbers'!AE49</f>
        <v>0</v>
      </c>
      <c r="K45" s="60">
        <f>J45*'Cost Estimates Summary'!$C$11*'Average Award Amounts'!$B$38</f>
        <v>0</v>
      </c>
      <c r="L45" s="64">
        <f>'PDA Numbers'!AF49</f>
        <v>0</v>
      </c>
      <c r="M45" s="60">
        <f>L45*'Cost Estimates Summary'!$C$13*'Average Award Amounts'!$B$38</f>
        <v>0</v>
      </c>
      <c r="N45" s="113">
        <f t="shared" si="5"/>
        <v>0</v>
      </c>
      <c r="O45" s="61">
        <f>'PDA Numbers'!W49</f>
        <v>0</v>
      </c>
      <c r="P45" s="95">
        <f>O45*'Cost Estimates Summary'!$C$17*'Average Award Amounts'!$B$35</f>
        <v>0</v>
      </c>
      <c r="Q45" s="101">
        <f t="shared" si="1"/>
        <v>0</v>
      </c>
      <c r="R45" s="98">
        <f t="shared" si="2"/>
        <v>0</v>
      </c>
      <c r="S45" s="107">
        <f t="shared" si="3"/>
        <v>0</v>
      </c>
      <c r="T45" s="110">
        <f t="shared" si="4"/>
        <v>0</v>
      </c>
    </row>
    <row r="46" spans="1:20" ht="15.75" x14ac:dyDescent="0.25">
      <c r="A46" s="56">
        <f>'PDA Numbers'!A50</f>
        <v>0</v>
      </c>
      <c r="B46" s="57">
        <f>'PDA Numbers'!Z50</f>
        <v>0</v>
      </c>
      <c r="C46" s="58">
        <f>IFERROR(B46*'PDA Numbers'!M50,0)*'Average Award Amounts'!$B$38</f>
        <v>0</v>
      </c>
      <c r="D46" s="59">
        <f>IFERROR('PDA Numbers'!Y50,0)</f>
        <v>0</v>
      </c>
      <c r="E46" s="60">
        <f>IFERROR(D46*'PDA Numbers'!M50,0)*'Average Award Amounts'!$B$38</f>
        <v>0</v>
      </c>
      <c r="F46" s="61">
        <f>'PDA Numbers'!AC50</f>
        <v>0</v>
      </c>
      <c r="G46" s="62">
        <f>F46*'Cost Estimates Summary'!$C$9*'Average Award Amounts'!$B$38</f>
        <v>0</v>
      </c>
      <c r="H46" s="59">
        <f>'PDA Numbers'!AD50</f>
        <v>0</v>
      </c>
      <c r="I46" s="62">
        <f>H46*'Cost Estimates Summary'!$C$10*'Average Award Amounts'!$B$38</f>
        <v>0</v>
      </c>
      <c r="J46" s="63">
        <f>'PDA Numbers'!AE50</f>
        <v>0</v>
      </c>
      <c r="K46" s="60">
        <f>J46*'Cost Estimates Summary'!$C$11*'Average Award Amounts'!$B$38</f>
        <v>0</v>
      </c>
      <c r="L46" s="64">
        <f>'PDA Numbers'!AF50</f>
        <v>0</v>
      </c>
      <c r="M46" s="60">
        <f>L46*'Cost Estimates Summary'!$C$13*'Average Award Amounts'!$B$38</f>
        <v>0</v>
      </c>
      <c r="N46" s="113">
        <f t="shared" si="5"/>
        <v>0</v>
      </c>
      <c r="O46" s="61">
        <f>'PDA Numbers'!W50</f>
        <v>0</v>
      </c>
      <c r="P46" s="95">
        <f>O46*'Cost Estimates Summary'!$C$17*'Average Award Amounts'!$B$35</f>
        <v>0</v>
      </c>
      <c r="Q46" s="101">
        <f t="shared" si="1"/>
        <v>0</v>
      </c>
      <c r="R46" s="98">
        <f t="shared" si="2"/>
        <v>0</v>
      </c>
      <c r="S46" s="107">
        <f t="shared" si="3"/>
        <v>0</v>
      </c>
      <c r="T46" s="110">
        <f t="shared" si="4"/>
        <v>0</v>
      </c>
    </row>
    <row r="47" spans="1:20" ht="15.75" x14ac:dyDescent="0.25">
      <c r="A47" s="56">
        <f>'PDA Numbers'!A51</f>
        <v>0</v>
      </c>
      <c r="B47" s="57">
        <f>'PDA Numbers'!Z51</f>
        <v>0</v>
      </c>
      <c r="C47" s="58">
        <f>IFERROR(B47*'PDA Numbers'!M51,0)*'Average Award Amounts'!$B$38</f>
        <v>0</v>
      </c>
      <c r="D47" s="59">
        <f>IFERROR('PDA Numbers'!Y51,0)</f>
        <v>0</v>
      </c>
      <c r="E47" s="60">
        <f>IFERROR(D47*'PDA Numbers'!M51,0)*'Average Award Amounts'!$B$38</f>
        <v>0</v>
      </c>
      <c r="F47" s="61">
        <f>'PDA Numbers'!AC51</f>
        <v>0</v>
      </c>
      <c r="G47" s="62">
        <f>F47*'Cost Estimates Summary'!$C$9*'Average Award Amounts'!$B$38</f>
        <v>0</v>
      </c>
      <c r="H47" s="59">
        <f>'PDA Numbers'!AD51</f>
        <v>0</v>
      </c>
      <c r="I47" s="62">
        <f>H47*'Cost Estimates Summary'!$C$10*'Average Award Amounts'!$B$38</f>
        <v>0</v>
      </c>
      <c r="J47" s="63">
        <f>'PDA Numbers'!AE51</f>
        <v>0</v>
      </c>
      <c r="K47" s="60">
        <f>J47*'Cost Estimates Summary'!$C$11*'Average Award Amounts'!$B$38</f>
        <v>0</v>
      </c>
      <c r="L47" s="64">
        <f>'PDA Numbers'!AF51</f>
        <v>0</v>
      </c>
      <c r="M47" s="60">
        <f>L47*'Cost Estimates Summary'!$C$13*'Average Award Amounts'!$B$38</f>
        <v>0</v>
      </c>
      <c r="N47" s="113">
        <f t="shared" si="5"/>
        <v>0</v>
      </c>
      <c r="O47" s="61">
        <f>'PDA Numbers'!W51</f>
        <v>0</v>
      </c>
      <c r="P47" s="95">
        <f>O47*'Cost Estimates Summary'!$C$17*'Average Award Amounts'!$B$35</f>
        <v>0</v>
      </c>
      <c r="Q47" s="101">
        <f t="shared" si="1"/>
        <v>0</v>
      </c>
      <c r="R47" s="98">
        <f t="shared" si="2"/>
        <v>0</v>
      </c>
      <c r="S47" s="107">
        <f t="shared" si="3"/>
        <v>0</v>
      </c>
      <c r="T47" s="110">
        <f t="shared" si="4"/>
        <v>0</v>
      </c>
    </row>
    <row r="48" spans="1:20" ht="15.75" x14ac:dyDescent="0.25">
      <c r="A48" s="56">
        <f>'PDA Numbers'!A52</f>
        <v>0</v>
      </c>
      <c r="B48" s="57">
        <f>'PDA Numbers'!Z52</f>
        <v>0</v>
      </c>
      <c r="C48" s="58">
        <f>IFERROR(B48*'PDA Numbers'!M52,0)*'Average Award Amounts'!$B$38</f>
        <v>0</v>
      </c>
      <c r="D48" s="59">
        <f>IFERROR('PDA Numbers'!Y52,0)</f>
        <v>0</v>
      </c>
      <c r="E48" s="60">
        <f>IFERROR(D48*'PDA Numbers'!M52,0)*'Average Award Amounts'!$B$38</f>
        <v>0</v>
      </c>
      <c r="F48" s="61">
        <f>'PDA Numbers'!AC52</f>
        <v>0</v>
      </c>
      <c r="G48" s="62">
        <f>F48*'Cost Estimates Summary'!$C$9*'Average Award Amounts'!$B$38</f>
        <v>0</v>
      </c>
      <c r="H48" s="59">
        <f>'PDA Numbers'!AD52</f>
        <v>0</v>
      </c>
      <c r="I48" s="62">
        <f>H48*'Cost Estimates Summary'!$C$10*'Average Award Amounts'!$B$38</f>
        <v>0</v>
      </c>
      <c r="J48" s="63">
        <f>'PDA Numbers'!AE52</f>
        <v>0</v>
      </c>
      <c r="K48" s="60">
        <f>J48*'Cost Estimates Summary'!$C$11*'Average Award Amounts'!$B$38</f>
        <v>0</v>
      </c>
      <c r="L48" s="64">
        <f>'PDA Numbers'!AF52</f>
        <v>0</v>
      </c>
      <c r="M48" s="60">
        <f>L48*'Cost Estimates Summary'!$C$13*'Average Award Amounts'!$B$38</f>
        <v>0</v>
      </c>
      <c r="N48" s="113">
        <f t="shared" si="5"/>
        <v>0</v>
      </c>
      <c r="O48" s="61">
        <f>'PDA Numbers'!W52</f>
        <v>0</v>
      </c>
      <c r="P48" s="95">
        <f>O48*'Cost Estimates Summary'!$C$17*'Average Award Amounts'!$B$35</f>
        <v>0</v>
      </c>
      <c r="Q48" s="101">
        <f t="shared" si="1"/>
        <v>0</v>
      </c>
      <c r="R48" s="98">
        <f t="shared" si="2"/>
        <v>0</v>
      </c>
      <c r="S48" s="107">
        <f t="shared" si="3"/>
        <v>0</v>
      </c>
      <c r="T48" s="110">
        <f t="shared" si="4"/>
        <v>0</v>
      </c>
    </row>
    <row r="49" spans="1:20" ht="15.75" x14ac:dyDescent="0.25">
      <c r="A49" s="56">
        <f>'PDA Numbers'!A53</f>
        <v>0</v>
      </c>
      <c r="B49" s="57">
        <f>'PDA Numbers'!Z53</f>
        <v>0</v>
      </c>
      <c r="C49" s="58">
        <f>IFERROR(B49*'PDA Numbers'!M53,0)*'Average Award Amounts'!$B$38</f>
        <v>0</v>
      </c>
      <c r="D49" s="59">
        <f>IFERROR('PDA Numbers'!Y53,0)</f>
        <v>0</v>
      </c>
      <c r="E49" s="60">
        <f>IFERROR(D49*'PDA Numbers'!M53,0)*'Average Award Amounts'!$B$38</f>
        <v>0</v>
      </c>
      <c r="F49" s="61">
        <f>'PDA Numbers'!AC53</f>
        <v>0</v>
      </c>
      <c r="G49" s="62">
        <f>F49*'Cost Estimates Summary'!$C$9*'Average Award Amounts'!$B$38</f>
        <v>0</v>
      </c>
      <c r="H49" s="59">
        <f>'PDA Numbers'!AD53</f>
        <v>0</v>
      </c>
      <c r="I49" s="62">
        <f>H49*'Cost Estimates Summary'!$C$10*'Average Award Amounts'!$B$38</f>
        <v>0</v>
      </c>
      <c r="J49" s="63">
        <f>'PDA Numbers'!AE53</f>
        <v>0</v>
      </c>
      <c r="K49" s="60">
        <f>J49*'Cost Estimates Summary'!$C$11*'Average Award Amounts'!$B$38</f>
        <v>0</v>
      </c>
      <c r="L49" s="64">
        <f>'PDA Numbers'!AF53</f>
        <v>0</v>
      </c>
      <c r="M49" s="60">
        <f>L49*'Cost Estimates Summary'!$C$13*'Average Award Amounts'!$B$38</f>
        <v>0</v>
      </c>
      <c r="N49" s="113">
        <f t="shared" si="5"/>
        <v>0</v>
      </c>
      <c r="O49" s="61">
        <f>'PDA Numbers'!W53</f>
        <v>0</v>
      </c>
      <c r="P49" s="95">
        <f>O49*'Cost Estimates Summary'!$C$17*'Average Award Amounts'!$B$35</f>
        <v>0</v>
      </c>
      <c r="Q49" s="101">
        <f t="shared" si="1"/>
        <v>0</v>
      </c>
      <c r="R49" s="98">
        <f t="shared" si="2"/>
        <v>0</v>
      </c>
      <c r="S49" s="107">
        <f t="shared" si="3"/>
        <v>0</v>
      </c>
      <c r="T49" s="110">
        <f t="shared" si="4"/>
        <v>0</v>
      </c>
    </row>
    <row r="50" spans="1:20" ht="15.75" x14ac:dyDescent="0.25">
      <c r="A50" s="56">
        <f>'PDA Numbers'!A54</f>
        <v>0</v>
      </c>
      <c r="B50" s="57">
        <f>'PDA Numbers'!Z54</f>
        <v>0</v>
      </c>
      <c r="C50" s="58">
        <f>IFERROR(B50*'PDA Numbers'!M54,0)*'Average Award Amounts'!$B$38</f>
        <v>0</v>
      </c>
      <c r="D50" s="59">
        <f>IFERROR('PDA Numbers'!Y54,0)</f>
        <v>0</v>
      </c>
      <c r="E50" s="60">
        <f>IFERROR(D50*'PDA Numbers'!M54,0)*'Average Award Amounts'!$B$38</f>
        <v>0</v>
      </c>
      <c r="F50" s="61">
        <f>'PDA Numbers'!AC54</f>
        <v>0</v>
      </c>
      <c r="G50" s="62">
        <f>F50*'Cost Estimates Summary'!$C$9*'Average Award Amounts'!$B$38</f>
        <v>0</v>
      </c>
      <c r="H50" s="59">
        <f>'PDA Numbers'!AD54</f>
        <v>0</v>
      </c>
      <c r="I50" s="62">
        <f>H50*'Cost Estimates Summary'!$C$10*'Average Award Amounts'!$B$38</f>
        <v>0</v>
      </c>
      <c r="J50" s="63">
        <f>'PDA Numbers'!AE54</f>
        <v>0</v>
      </c>
      <c r="K50" s="60">
        <f>J50*'Cost Estimates Summary'!$C$11*'Average Award Amounts'!$B$38</f>
        <v>0</v>
      </c>
      <c r="L50" s="64">
        <f>'PDA Numbers'!AF54</f>
        <v>0</v>
      </c>
      <c r="M50" s="60">
        <f>L50*'Cost Estimates Summary'!$C$13*'Average Award Amounts'!$B$38</f>
        <v>0</v>
      </c>
      <c r="N50" s="113">
        <f t="shared" si="5"/>
        <v>0</v>
      </c>
      <c r="O50" s="61">
        <f>'PDA Numbers'!W54</f>
        <v>0</v>
      </c>
      <c r="P50" s="95">
        <f>O50*'Cost Estimates Summary'!$C$17*'Average Award Amounts'!$B$35</f>
        <v>0</v>
      </c>
      <c r="Q50" s="101">
        <f t="shared" si="1"/>
        <v>0</v>
      </c>
      <c r="R50" s="98">
        <f t="shared" si="2"/>
        <v>0</v>
      </c>
      <c r="S50" s="107">
        <f t="shared" si="3"/>
        <v>0</v>
      </c>
      <c r="T50" s="110">
        <f t="shared" si="4"/>
        <v>0</v>
      </c>
    </row>
    <row r="51" spans="1:20" ht="15.75" x14ac:dyDescent="0.25">
      <c r="A51" s="56">
        <f>'PDA Numbers'!A55</f>
        <v>0</v>
      </c>
      <c r="B51" s="57">
        <f>'PDA Numbers'!Z55</f>
        <v>0</v>
      </c>
      <c r="C51" s="58">
        <f>IFERROR(B51*'PDA Numbers'!M55,0)*'Average Award Amounts'!$B$38</f>
        <v>0</v>
      </c>
      <c r="D51" s="59">
        <f>IFERROR('PDA Numbers'!Y55,0)</f>
        <v>0</v>
      </c>
      <c r="E51" s="60">
        <f>IFERROR(D51*'PDA Numbers'!M55,0)*'Average Award Amounts'!$B$38</f>
        <v>0</v>
      </c>
      <c r="F51" s="61">
        <f>'PDA Numbers'!AC55</f>
        <v>0</v>
      </c>
      <c r="G51" s="62">
        <f>F51*'Cost Estimates Summary'!$C$9*'Average Award Amounts'!$B$38</f>
        <v>0</v>
      </c>
      <c r="H51" s="59">
        <f>'PDA Numbers'!AD55</f>
        <v>0</v>
      </c>
      <c r="I51" s="62">
        <f>H51*'Cost Estimates Summary'!$C$10*'Average Award Amounts'!$B$38</f>
        <v>0</v>
      </c>
      <c r="J51" s="63">
        <f>'PDA Numbers'!AE55</f>
        <v>0</v>
      </c>
      <c r="K51" s="60">
        <f>J51*'Cost Estimates Summary'!$C$11*'Average Award Amounts'!$B$38</f>
        <v>0</v>
      </c>
      <c r="L51" s="64">
        <f>'PDA Numbers'!AF55</f>
        <v>0</v>
      </c>
      <c r="M51" s="60">
        <f>L51*'Cost Estimates Summary'!$C$13*'Average Award Amounts'!$B$38</f>
        <v>0</v>
      </c>
      <c r="N51" s="113">
        <f t="shared" si="5"/>
        <v>0</v>
      </c>
      <c r="O51" s="61">
        <f>'PDA Numbers'!W55</f>
        <v>0</v>
      </c>
      <c r="P51" s="95">
        <f>O51*'Cost Estimates Summary'!$C$17*'Average Award Amounts'!$B$35</f>
        <v>0</v>
      </c>
      <c r="Q51" s="101">
        <f t="shared" si="1"/>
        <v>0</v>
      </c>
      <c r="R51" s="98">
        <f t="shared" si="2"/>
        <v>0</v>
      </c>
      <c r="S51" s="107">
        <f t="shared" si="3"/>
        <v>0</v>
      </c>
      <c r="T51" s="110">
        <f t="shared" si="4"/>
        <v>0</v>
      </c>
    </row>
    <row r="52" spans="1:20" ht="15.75" x14ac:dyDescent="0.25">
      <c r="A52" s="56">
        <f>'PDA Numbers'!A56</f>
        <v>0</v>
      </c>
      <c r="B52" s="57">
        <f>'PDA Numbers'!Z56</f>
        <v>0</v>
      </c>
      <c r="C52" s="58">
        <f>IFERROR(B52*'PDA Numbers'!M56,0)*'Average Award Amounts'!$B$38</f>
        <v>0</v>
      </c>
      <c r="D52" s="59">
        <f>IFERROR('PDA Numbers'!Y56,0)</f>
        <v>0</v>
      </c>
      <c r="E52" s="60">
        <f>IFERROR(D52*'PDA Numbers'!M56,0)*'Average Award Amounts'!$B$38</f>
        <v>0</v>
      </c>
      <c r="F52" s="61">
        <f>'PDA Numbers'!AC56</f>
        <v>0</v>
      </c>
      <c r="G52" s="62">
        <f>F52*'Cost Estimates Summary'!$C$9*'Average Award Amounts'!$B$38</f>
        <v>0</v>
      </c>
      <c r="H52" s="59">
        <f>'PDA Numbers'!AD56</f>
        <v>0</v>
      </c>
      <c r="I52" s="62">
        <f>H52*'Cost Estimates Summary'!$C$10*'Average Award Amounts'!$B$38</f>
        <v>0</v>
      </c>
      <c r="J52" s="63">
        <f>'PDA Numbers'!AE56</f>
        <v>0</v>
      </c>
      <c r="K52" s="60">
        <f>J52*'Cost Estimates Summary'!$C$11*'Average Award Amounts'!$B$38</f>
        <v>0</v>
      </c>
      <c r="L52" s="64">
        <f>'PDA Numbers'!AF56</f>
        <v>0</v>
      </c>
      <c r="M52" s="60">
        <f>L52*'Cost Estimates Summary'!$C$13*'Average Award Amounts'!$B$38</f>
        <v>0</v>
      </c>
      <c r="N52" s="113">
        <f t="shared" si="5"/>
        <v>0</v>
      </c>
      <c r="O52" s="61">
        <f>'PDA Numbers'!W56</f>
        <v>0</v>
      </c>
      <c r="P52" s="95">
        <f>O52*'Cost Estimates Summary'!$C$17*'Average Award Amounts'!$B$35</f>
        <v>0</v>
      </c>
      <c r="Q52" s="101">
        <f t="shared" si="1"/>
        <v>0</v>
      </c>
      <c r="R52" s="98">
        <f t="shared" si="2"/>
        <v>0</v>
      </c>
      <c r="S52" s="107">
        <f t="shared" si="3"/>
        <v>0</v>
      </c>
      <c r="T52" s="110">
        <f t="shared" si="4"/>
        <v>0</v>
      </c>
    </row>
    <row r="53" spans="1:20" ht="15.75" x14ac:dyDescent="0.25">
      <c r="A53" s="56">
        <f>'PDA Numbers'!A57</f>
        <v>0</v>
      </c>
      <c r="B53" s="57">
        <f>'PDA Numbers'!Z57</f>
        <v>0</v>
      </c>
      <c r="C53" s="58">
        <f>IFERROR(B53*'PDA Numbers'!M57,0)*'Average Award Amounts'!$B$38</f>
        <v>0</v>
      </c>
      <c r="D53" s="59">
        <f>IFERROR('PDA Numbers'!Y57,0)</f>
        <v>0</v>
      </c>
      <c r="E53" s="60">
        <f>IFERROR(D53*'PDA Numbers'!M57,0)*'Average Award Amounts'!$B$38</f>
        <v>0</v>
      </c>
      <c r="F53" s="61">
        <f>'PDA Numbers'!AC57</f>
        <v>0</v>
      </c>
      <c r="G53" s="62">
        <f>F53*'Cost Estimates Summary'!$C$9*'Average Award Amounts'!$B$38</f>
        <v>0</v>
      </c>
      <c r="H53" s="59">
        <f>'PDA Numbers'!AD57</f>
        <v>0</v>
      </c>
      <c r="I53" s="62">
        <f>H53*'Cost Estimates Summary'!$C$10*'Average Award Amounts'!$B$38</f>
        <v>0</v>
      </c>
      <c r="J53" s="63">
        <f>'PDA Numbers'!AE57</f>
        <v>0</v>
      </c>
      <c r="K53" s="60">
        <f>J53*'Cost Estimates Summary'!$C$11*'Average Award Amounts'!$B$38</f>
        <v>0</v>
      </c>
      <c r="L53" s="64">
        <f>'PDA Numbers'!AF57</f>
        <v>0</v>
      </c>
      <c r="M53" s="60">
        <f>L53*'Cost Estimates Summary'!$C$13*'Average Award Amounts'!$B$38</f>
        <v>0</v>
      </c>
      <c r="N53" s="113">
        <f t="shared" si="5"/>
        <v>0</v>
      </c>
      <c r="O53" s="61">
        <f>'PDA Numbers'!W57</f>
        <v>0</v>
      </c>
      <c r="P53" s="95">
        <f>O53*'Cost Estimates Summary'!$C$17*'Average Award Amounts'!$B$35</f>
        <v>0</v>
      </c>
      <c r="Q53" s="101">
        <f t="shared" si="1"/>
        <v>0</v>
      </c>
      <c r="R53" s="98">
        <f t="shared" si="2"/>
        <v>0</v>
      </c>
      <c r="S53" s="107">
        <f t="shared" si="3"/>
        <v>0</v>
      </c>
      <c r="T53" s="110">
        <f t="shared" si="4"/>
        <v>0</v>
      </c>
    </row>
    <row r="54" spans="1:20" ht="15.75" x14ac:dyDescent="0.25">
      <c r="A54" s="56">
        <f>'PDA Numbers'!A58</f>
        <v>0</v>
      </c>
      <c r="B54" s="57">
        <f>'PDA Numbers'!Z58</f>
        <v>0</v>
      </c>
      <c r="C54" s="58">
        <f>IFERROR(B54*'PDA Numbers'!M58,0)*'Average Award Amounts'!$B$38</f>
        <v>0</v>
      </c>
      <c r="D54" s="59">
        <f>IFERROR('PDA Numbers'!Y58,0)</f>
        <v>0</v>
      </c>
      <c r="E54" s="60">
        <f>IFERROR(D54*'PDA Numbers'!M58,0)*'Average Award Amounts'!$B$38</f>
        <v>0</v>
      </c>
      <c r="F54" s="61">
        <f>'PDA Numbers'!AC58</f>
        <v>0</v>
      </c>
      <c r="G54" s="62">
        <f>F54*'Cost Estimates Summary'!$C$9*'Average Award Amounts'!$B$38</f>
        <v>0</v>
      </c>
      <c r="H54" s="59">
        <f>'PDA Numbers'!AD58</f>
        <v>0</v>
      </c>
      <c r="I54" s="62">
        <f>H54*'Cost Estimates Summary'!$C$10*'Average Award Amounts'!$B$38</f>
        <v>0</v>
      </c>
      <c r="J54" s="63">
        <f>'PDA Numbers'!AE58</f>
        <v>0</v>
      </c>
      <c r="K54" s="60">
        <f>J54*'Cost Estimates Summary'!$C$11*'Average Award Amounts'!$B$38</f>
        <v>0</v>
      </c>
      <c r="L54" s="64">
        <f>'PDA Numbers'!AF58</f>
        <v>0</v>
      </c>
      <c r="M54" s="60">
        <f>L54*'Cost Estimates Summary'!$C$13*'Average Award Amounts'!$B$38</f>
        <v>0</v>
      </c>
      <c r="N54" s="113">
        <f t="shared" si="5"/>
        <v>0</v>
      </c>
      <c r="O54" s="61">
        <f>'PDA Numbers'!W58</f>
        <v>0</v>
      </c>
      <c r="P54" s="95">
        <f>O54*'Cost Estimates Summary'!$C$17*'Average Award Amounts'!$B$35</f>
        <v>0</v>
      </c>
      <c r="Q54" s="101">
        <f t="shared" si="1"/>
        <v>0</v>
      </c>
      <c r="R54" s="98">
        <f t="shared" si="2"/>
        <v>0</v>
      </c>
      <c r="S54" s="107">
        <f t="shared" si="3"/>
        <v>0</v>
      </c>
      <c r="T54" s="110">
        <f t="shared" si="4"/>
        <v>0</v>
      </c>
    </row>
    <row r="55" spans="1:20" ht="15.75" x14ac:dyDescent="0.25">
      <c r="A55" s="56">
        <f>'PDA Numbers'!A59</f>
        <v>0</v>
      </c>
      <c r="B55" s="57">
        <f>'PDA Numbers'!Z59</f>
        <v>0</v>
      </c>
      <c r="C55" s="58">
        <f>IFERROR(B55*'PDA Numbers'!M59,0)*'Average Award Amounts'!$B$38</f>
        <v>0</v>
      </c>
      <c r="D55" s="59">
        <f>IFERROR('PDA Numbers'!Y59,0)</f>
        <v>0</v>
      </c>
      <c r="E55" s="60">
        <f>IFERROR(D55*'PDA Numbers'!M59,0)*'Average Award Amounts'!$B$38</f>
        <v>0</v>
      </c>
      <c r="F55" s="61">
        <f>'PDA Numbers'!AC59</f>
        <v>0</v>
      </c>
      <c r="G55" s="62">
        <f>F55*'Cost Estimates Summary'!$C$9*'Average Award Amounts'!$B$38</f>
        <v>0</v>
      </c>
      <c r="H55" s="59">
        <f>'PDA Numbers'!AD59</f>
        <v>0</v>
      </c>
      <c r="I55" s="62">
        <f>H55*'Cost Estimates Summary'!$C$10*'Average Award Amounts'!$B$38</f>
        <v>0</v>
      </c>
      <c r="J55" s="63">
        <f>'PDA Numbers'!AE59</f>
        <v>0</v>
      </c>
      <c r="K55" s="60">
        <f>J55*'Cost Estimates Summary'!$C$11*'Average Award Amounts'!$B$38</f>
        <v>0</v>
      </c>
      <c r="L55" s="64">
        <f>'PDA Numbers'!AF59</f>
        <v>0</v>
      </c>
      <c r="M55" s="60">
        <f>L55*'Cost Estimates Summary'!$C$13*'Average Award Amounts'!$B$38</f>
        <v>0</v>
      </c>
      <c r="N55" s="113">
        <f t="shared" si="5"/>
        <v>0</v>
      </c>
      <c r="O55" s="61">
        <f>'PDA Numbers'!W59</f>
        <v>0</v>
      </c>
      <c r="P55" s="95">
        <f>O55*'Cost Estimates Summary'!$C$17*'Average Award Amounts'!$B$35</f>
        <v>0</v>
      </c>
      <c r="Q55" s="101">
        <f t="shared" si="1"/>
        <v>0</v>
      </c>
      <c r="R55" s="98">
        <f t="shared" si="2"/>
        <v>0</v>
      </c>
      <c r="S55" s="107">
        <f t="shared" si="3"/>
        <v>0</v>
      </c>
      <c r="T55" s="110">
        <f t="shared" si="4"/>
        <v>0</v>
      </c>
    </row>
    <row r="56" spans="1:20" ht="16.5" thickBot="1" x14ac:dyDescent="0.3">
      <c r="A56" s="94" t="s">
        <v>22917</v>
      </c>
      <c r="B56" s="65">
        <f t="shared" ref="B56:M56" si="6">SUM(B5:B55)</f>
        <v>0</v>
      </c>
      <c r="C56" s="66">
        <f t="shared" si="6"/>
        <v>0</v>
      </c>
      <c r="D56" s="67">
        <f t="shared" si="6"/>
        <v>0</v>
      </c>
      <c r="E56" s="68">
        <f t="shared" si="6"/>
        <v>0</v>
      </c>
      <c r="F56" s="65">
        <f t="shared" si="6"/>
        <v>0</v>
      </c>
      <c r="G56" s="66">
        <f t="shared" si="6"/>
        <v>0</v>
      </c>
      <c r="H56" s="67">
        <f>SUM(H5:H55)</f>
        <v>0</v>
      </c>
      <c r="I56" s="69">
        <f>SUM(I5:I55)</f>
        <v>0</v>
      </c>
      <c r="J56" s="70">
        <f t="shared" si="6"/>
        <v>0</v>
      </c>
      <c r="K56" s="68">
        <f t="shared" si="6"/>
        <v>0</v>
      </c>
      <c r="L56" s="71">
        <f t="shared" si="6"/>
        <v>0</v>
      </c>
      <c r="M56" s="68">
        <f t="shared" si="6"/>
        <v>0</v>
      </c>
      <c r="N56" s="114">
        <f>SUM(N5:N55)</f>
        <v>0</v>
      </c>
      <c r="O56" s="71">
        <f t="shared" ref="O56:P56" si="7">SUM(O5:O55)</f>
        <v>0</v>
      </c>
      <c r="P56" s="96">
        <f t="shared" si="7"/>
        <v>0</v>
      </c>
      <c r="Q56" s="102">
        <f>SUM(Q5:Q55)</f>
        <v>0</v>
      </c>
      <c r="R56" s="99">
        <f t="shared" si="2"/>
        <v>0</v>
      </c>
      <c r="S56" s="108">
        <f t="shared" si="3"/>
        <v>0</v>
      </c>
      <c r="T56" s="109">
        <f>N56+Q56</f>
        <v>0</v>
      </c>
    </row>
    <row r="57" spans="1:20" x14ac:dyDescent="0.25">
      <c r="N57" s="221"/>
      <c r="Q57" s="211"/>
      <c r="R57" s="219"/>
      <c r="S57" s="220"/>
    </row>
    <row r="58" spans="1:20" x14ac:dyDescent="0.25">
      <c r="N58" s="221"/>
    </row>
  </sheetData>
  <sheetProtection algorithmName="SHA-512" hashValue="l8x+AttSRALSktjPOrRUjCj9QZtIu49ChEj5aaMkiMspTnlhmSnitTZ3fdlysLgnBbPfGFdMEvIS33XahVXTvA==" saltValue="LlvbZ50lydDOxUD08wy6NA==" spinCount="100000" sheet="1" sort="0" autoFilter="0"/>
  <mergeCells count="12">
    <mergeCell ref="A1:T1"/>
    <mergeCell ref="A2:A4"/>
    <mergeCell ref="B2:N2"/>
    <mergeCell ref="O2:Q2"/>
    <mergeCell ref="T2:T4"/>
    <mergeCell ref="B3:E3"/>
    <mergeCell ref="F3:K3"/>
    <mergeCell ref="L3:M3"/>
    <mergeCell ref="N3:N4"/>
    <mergeCell ref="Q3:Q4"/>
    <mergeCell ref="R2:R4"/>
    <mergeCell ref="S2:S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5EE5C-9725-465A-9D23-EBFB3CD23383}">
  <sheetPr codeName="Sheet3">
    <tabColor theme="9" tint="0.79998168889431442"/>
    <pageSetUpPr fitToPage="1"/>
  </sheetPr>
  <dimension ref="A1:G23"/>
  <sheetViews>
    <sheetView zoomScaleNormal="100" zoomScalePageLayoutView="80" workbookViewId="0">
      <selection sqref="A1:F1"/>
    </sheetView>
  </sheetViews>
  <sheetFormatPr defaultRowHeight="15" x14ac:dyDescent="0.25"/>
  <cols>
    <col min="1" max="1" width="79.5703125" bestFit="1" customWidth="1"/>
    <col min="2" max="2" width="29.7109375" customWidth="1"/>
    <col min="3" max="3" width="25.140625" customWidth="1"/>
    <col min="4" max="4" width="18.5703125" customWidth="1"/>
    <col min="5" max="5" width="25.28515625" customWidth="1"/>
    <col min="6" max="6" width="26.7109375" customWidth="1"/>
    <col min="7" max="7" width="13.7109375" bestFit="1" customWidth="1"/>
  </cols>
  <sheetData>
    <row r="1" spans="1:7" ht="21" thickBot="1" x14ac:dyDescent="0.3">
      <c r="A1" s="315" t="s">
        <v>22963</v>
      </c>
      <c r="B1" s="316"/>
      <c r="C1" s="316"/>
      <c r="D1" s="316"/>
      <c r="E1" s="316"/>
      <c r="F1" s="317"/>
    </row>
    <row r="2" spans="1:7" ht="30.75" customHeight="1" x14ac:dyDescent="0.25">
      <c r="A2" s="72" t="s">
        <v>22880</v>
      </c>
      <c r="B2" s="331">
        <f>IF('PDA Numbers'!$B$2="Tribe",'PDA Numbers'!$A$9,'PDA Numbers'!$B$2)</f>
        <v>0</v>
      </c>
      <c r="C2" s="331"/>
      <c r="D2" s="331"/>
      <c r="E2" s="331"/>
      <c r="F2" s="332"/>
    </row>
    <row r="3" spans="1:7" ht="26.25" customHeight="1" x14ac:dyDescent="0.25">
      <c r="A3" s="73" t="s">
        <v>22964</v>
      </c>
      <c r="B3" s="329">
        <f>'PDA Numbers'!B3</f>
        <v>0</v>
      </c>
      <c r="C3" s="329"/>
      <c r="D3" s="329"/>
      <c r="E3" s="329"/>
      <c r="F3" s="330"/>
    </row>
    <row r="4" spans="1:7" ht="27" customHeight="1" thickBot="1" x14ac:dyDescent="0.3">
      <c r="A4" s="73" t="s">
        <v>22884</v>
      </c>
      <c r="B4" s="333">
        <f>'PDA Numbers'!B4</f>
        <v>0</v>
      </c>
      <c r="C4" s="334"/>
      <c r="D4" s="334"/>
      <c r="E4" s="334"/>
      <c r="F4" s="335"/>
    </row>
    <row r="5" spans="1:7" ht="42.75" x14ac:dyDescent="0.25">
      <c r="A5" s="74" t="s">
        <v>22965</v>
      </c>
      <c r="B5" s="75" t="s">
        <v>22966</v>
      </c>
      <c r="C5" s="75" t="s">
        <v>22967</v>
      </c>
      <c r="D5" s="75" t="s">
        <v>22988</v>
      </c>
      <c r="E5" s="75" t="s">
        <v>22968</v>
      </c>
      <c r="F5" s="76" t="s">
        <v>22969</v>
      </c>
    </row>
    <row r="6" spans="1:7" ht="25.5" customHeight="1" x14ac:dyDescent="0.25">
      <c r="A6" s="318" t="s">
        <v>22970</v>
      </c>
      <c r="B6" s="319"/>
      <c r="C6" s="319"/>
      <c r="D6" s="319"/>
      <c r="E6" s="320"/>
      <c r="F6" s="140">
        <f>SUM(E7)</f>
        <v>0</v>
      </c>
      <c r="G6" s="211"/>
    </row>
    <row r="7" spans="1:7" x14ac:dyDescent="0.25">
      <c r="A7" s="77" t="s">
        <v>22971</v>
      </c>
      <c r="B7" s="78">
        <f>'Cost Estimate by County'!B56+'Cost Estimate by County'!D56</f>
        <v>0</v>
      </c>
      <c r="C7" s="218" t="str">
        <f>'PDA Numbers'!M60</f>
        <v/>
      </c>
      <c r="D7" s="228" t="s">
        <v>22989</v>
      </c>
      <c r="E7" s="139">
        <f>'Cost Estimate by County'!C56+'Cost Estimate by County'!E56</f>
        <v>0</v>
      </c>
      <c r="F7" s="148"/>
    </row>
    <row r="8" spans="1:7" ht="23.25" customHeight="1" x14ac:dyDescent="0.25">
      <c r="A8" s="318" t="s">
        <v>22972</v>
      </c>
      <c r="B8" s="319"/>
      <c r="C8" s="319"/>
      <c r="D8" s="319"/>
      <c r="E8" s="320"/>
      <c r="F8" s="141">
        <f>SUM(E9,E10,E11)</f>
        <v>0</v>
      </c>
    </row>
    <row r="9" spans="1:7" ht="30" customHeight="1" x14ac:dyDescent="0.25">
      <c r="A9" s="77" t="s">
        <v>22973</v>
      </c>
      <c r="B9" s="78">
        <f>'Cost Estimate by County'!F56</f>
        <v>0</v>
      </c>
      <c r="C9" s="139">
        <f>'Natl Avg Award Amt &amp; Comparison'!B12</f>
        <v>2692.09</v>
      </c>
      <c r="D9" s="217">
        <f>'Average Award Amounts'!$B$38</f>
        <v>0.95</v>
      </c>
      <c r="E9" s="139">
        <f>B9*C9*D9</f>
        <v>0</v>
      </c>
      <c r="F9" s="79"/>
    </row>
    <row r="10" spans="1:7" ht="23.25" customHeight="1" x14ac:dyDescent="0.25">
      <c r="A10" s="77" t="s">
        <v>22974</v>
      </c>
      <c r="B10" s="78">
        <f>'Cost Estimate by County'!H56</f>
        <v>0</v>
      </c>
      <c r="C10" s="139">
        <f>'Natl Avg Award Amt &amp; Comparison'!B3</f>
        <v>5826.22</v>
      </c>
      <c r="D10" s="217">
        <f>'Average Award Amounts'!$B$38</f>
        <v>0.95</v>
      </c>
      <c r="E10" s="139">
        <f>B10*C10*D10</f>
        <v>0</v>
      </c>
      <c r="F10" s="79"/>
    </row>
    <row r="11" spans="1:7" ht="27.75" customHeight="1" x14ac:dyDescent="0.25">
      <c r="A11" s="77" t="s">
        <v>22975</v>
      </c>
      <c r="B11" s="78">
        <f>'Cost Estimate by County'!J56</f>
        <v>0</v>
      </c>
      <c r="C11" s="139">
        <f>'Natl Avg Award Amt &amp; Comparison'!B9</f>
        <v>13559.87</v>
      </c>
      <c r="D11" s="217">
        <f>'Average Award Amounts'!$B$38</f>
        <v>0.95</v>
      </c>
      <c r="E11" s="139">
        <f>B11*C11*D11</f>
        <v>0</v>
      </c>
      <c r="F11" s="79"/>
    </row>
    <row r="12" spans="1:7" ht="15.75" x14ac:dyDescent="0.25">
      <c r="A12" s="321" t="s">
        <v>22976</v>
      </c>
      <c r="B12" s="322"/>
      <c r="C12" s="322"/>
      <c r="D12" s="322"/>
      <c r="E12" s="323"/>
      <c r="F12" s="141">
        <f>SUM(E13)</f>
        <v>0</v>
      </c>
    </row>
    <row r="13" spans="1:7" ht="21.75" customHeight="1" x14ac:dyDescent="0.25">
      <c r="A13" s="172" t="s">
        <v>22977</v>
      </c>
      <c r="B13" s="173">
        <f>'Cost Estimate by County'!L56</f>
        <v>0</v>
      </c>
      <c r="C13" s="139">
        <f>'Natl Avg Award Amt &amp; Comparison'!B14</f>
        <v>42500</v>
      </c>
      <c r="D13" s="217">
        <f>'Average Award Amounts'!$B$38</f>
        <v>0.95</v>
      </c>
      <c r="E13" s="139">
        <f>B13*C13*D13</f>
        <v>0</v>
      </c>
      <c r="F13" s="148"/>
    </row>
    <row r="14" spans="1:7" ht="18" x14ac:dyDescent="0.25">
      <c r="A14" s="121" t="s">
        <v>22978</v>
      </c>
      <c r="B14" s="122">
        <f>B7+B9+B10+B11+B13</f>
        <v>0</v>
      </c>
      <c r="C14" s="123"/>
      <c r="D14" s="123"/>
      <c r="E14" s="142">
        <f>(SUM(E6:E13))</f>
        <v>0</v>
      </c>
      <c r="F14" s="143">
        <f>E14</f>
        <v>0</v>
      </c>
    </row>
    <row r="15" spans="1:7" ht="16.5" thickBot="1" x14ac:dyDescent="0.3">
      <c r="A15" s="82"/>
      <c r="B15" s="83"/>
      <c r="C15" s="83"/>
      <c r="D15" s="83"/>
      <c r="E15" s="83"/>
      <c r="F15" s="81"/>
    </row>
    <row r="16" spans="1:7" ht="30" x14ac:dyDescent="0.25">
      <c r="A16" s="84" t="s">
        <v>22979</v>
      </c>
      <c r="B16" s="75" t="s">
        <v>22980</v>
      </c>
      <c r="C16" s="75" t="s">
        <v>22967</v>
      </c>
      <c r="D16" s="75" t="s">
        <v>22988</v>
      </c>
      <c r="E16" s="75" t="s">
        <v>22968</v>
      </c>
      <c r="F16" s="85" t="s">
        <v>22969</v>
      </c>
    </row>
    <row r="17" spans="1:7" x14ac:dyDescent="0.25">
      <c r="A17" s="77" t="s">
        <v>22981</v>
      </c>
      <c r="B17" s="78">
        <f>'Cost Estimate by County'!O56</f>
        <v>0</v>
      </c>
      <c r="C17" s="144">
        <f>'Natl Avg Award Amt &amp; Comparison'!B6</f>
        <v>2132.33</v>
      </c>
      <c r="D17" s="216">
        <f>'Average Award Amounts'!$B$35</f>
        <v>3</v>
      </c>
      <c r="E17" s="147">
        <f>B17*C17*D17</f>
        <v>0</v>
      </c>
      <c r="F17" s="80"/>
    </row>
    <row r="18" spans="1:7" ht="18" x14ac:dyDescent="0.25">
      <c r="A18" s="124" t="s">
        <v>22982</v>
      </c>
      <c r="B18" s="125">
        <f>B17</f>
        <v>0</v>
      </c>
      <c r="C18" s="125"/>
      <c r="D18" s="215"/>
      <c r="E18" s="145">
        <f>E17</f>
        <v>0</v>
      </c>
      <c r="F18" s="146">
        <f>E18</f>
        <v>0</v>
      </c>
      <c r="G18" s="211"/>
    </row>
    <row r="19" spans="1:7" x14ac:dyDescent="0.25">
      <c r="A19" s="126" t="s">
        <v>22941</v>
      </c>
      <c r="B19" s="127"/>
      <c r="C19" s="149">
        <f>(E18*0.75)</f>
        <v>0</v>
      </c>
      <c r="D19" s="86"/>
      <c r="E19" s="86"/>
      <c r="F19" s="87"/>
    </row>
    <row r="20" spans="1:7" ht="15.75" thickBot="1" x14ac:dyDescent="0.3">
      <c r="A20" s="128" t="s">
        <v>22942</v>
      </c>
      <c r="B20" s="129"/>
      <c r="C20" s="150">
        <f>(E18*0.25)</f>
        <v>0</v>
      </c>
      <c r="D20" s="89"/>
      <c r="E20" s="89"/>
      <c r="F20" s="90"/>
    </row>
    <row r="21" spans="1:7" ht="16.5" thickBot="1" x14ac:dyDescent="0.3">
      <c r="A21" s="91"/>
      <c r="B21" s="92"/>
      <c r="C21" s="92"/>
      <c r="D21" s="92"/>
      <c r="E21" s="83"/>
      <c r="F21" s="88"/>
    </row>
    <row r="22" spans="1:7" ht="18.75" thickBot="1" x14ac:dyDescent="0.3">
      <c r="A22" s="324" t="s">
        <v>22983</v>
      </c>
      <c r="B22" s="325"/>
      <c r="C22" s="326"/>
      <c r="D22" s="214"/>
      <c r="E22" s="327">
        <f>((E14)+(E18*0.75))</f>
        <v>0</v>
      </c>
      <c r="F22" s="328"/>
    </row>
    <row r="23" spans="1:7" ht="18.75" thickBot="1" x14ac:dyDescent="0.3">
      <c r="A23" s="310" t="s">
        <v>22984</v>
      </c>
      <c r="B23" s="311"/>
      <c r="C23" s="312"/>
      <c r="D23" s="213"/>
      <c r="E23" s="313">
        <f>((E14)+(E18))</f>
        <v>0</v>
      </c>
      <c r="F23" s="314"/>
    </row>
  </sheetData>
  <sheetProtection algorithmName="SHA-512" hashValue="D6ZJ8ZdRx7RuvqwvdDHsDlMM6Pnxsi5DFE/sCuFmVr6GTNOLcEwg42vnYuRypFNyl2yMU2rAYmNYwnb9WYI8BQ==" saltValue="YH+HTLSWi7rXGNWcNfVEDg==" spinCount="100000" sheet="1" sort="0" autoFilter="0"/>
  <mergeCells count="11">
    <mergeCell ref="A23:C23"/>
    <mergeCell ref="E23:F23"/>
    <mergeCell ref="A1:F1"/>
    <mergeCell ref="A6:E6"/>
    <mergeCell ref="A8:E8"/>
    <mergeCell ref="A12:E12"/>
    <mergeCell ref="A22:C22"/>
    <mergeCell ref="E22:F22"/>
    <mergeCell ref="B3:F3"/>
    <mergeCell ref="B2:F2"/>
    <mergeCell ref="B4:F4"/>
  </mergeCells>
  <pageMargins left="0.7" right="0.7" top="0.75" bottom="0.75" header="0.3" footer="0.3"/>
  <pageSetup scale="44" orientation="portrait" r:id="rId1"/>
  <cellWatches>
    <cellWatch r="A22"/>
    <cellWatch r="E22"/>
    <cellWatch r="A23"/>
    <cellWatch r="E23"/>
    <cellWatch r="F14"/>
    <cellWatch r="F18"/>
  </cellWatches>
  <ignoredErrors>
    <ignoredError sqref="C7" evalError="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opic xmlns="42e96bda-3848-4ff8-a587-908116261ebc"/>
    <lcf76f155ced4ddcb4097134ff3c332f xmlns="42e96bda-3848-4ff8-a587-908116261ebc">
      <Terms xmlns="http://schemas.microsoft.com/office/infopath/2007/PartnerControls"/>
    </lcf76f155ced4ddcb4097134ff3c332f>
    <TaxCatchAll xmlns="f524f9fd-cb8f-44cb-8003-a86f18f3d860"/>
  </documentManagement>
</p:properties>
</file>

<file path=customXml/item2.xml>��< ? x m l   v e r s i o n = " 1 . 0 "   e n c o d i n g = " u t f - 1 6 " ? > < D a t a M a s h u p   x m l n s = " h t t p : / / s c h e m a s . m i c r o s o f t . c o m / D a t a M a s h u p " > A A A A A B I D A A B Q S w M E F A A C A A g A a 5 0 t V d h e i d O i A A A A 9 g A A A B I A H A B D b 2 5 m a W c v U G F j a 2 F n Z S 5 4 b W w g o h g A K K A U A A A A A A A A A A A A A A A A A A A A A A A A A A A A h Y + x D o I w F E V / h X S n L X U x 5 F E H V 0 l M i M a 1 K R U a 4 W F o s f y b g 5 / k L 4 h R 1 M 3 x n n u G e + / X G 6 z G t o k u p n e 2 w 4 w k l J P I o O 5 K i 1 V G B n + M l 2 Q l Y a v 0 S V U m m m R 0 6 e j K j N T e n 1 P G Q g g 0 L G j X V 0 x w n r B D v i l 0 b V p F P r L 9 L 8 c W n V e o D Z G w f 4 2 R g i Z c U M G n T c B m C L n F r y C m 7 t n + Q F g P j R 9 6 I w 3 G u w L Y H I G 9 P 8 g H U E s D B B Q A A g A I A G u d L 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r n S 1 V K I p H u A 4 A A A A R A A A A E w A c A E Z v c m 1 1 b G F z L 1 N l Y 3 R p b 2 4 x L m 0 g o h g A K K A U A A A A A A A A A A A A A A A A A A A A A A A A A A A A K 0 5 N L s n M z 1 M I h t C G 1 g B Q S w E C L Q A U A A I A C A B r n S 1 V 2 F 6 J 0 6 I A A A D 2 A A A A E g A A A A A A A A A A A A A A A A A A A A A A Q 2 9 u Z m l n L 1 B h Y 2 t h Z 2 U u e G 1 s U E s B A i 0 A F A A C A A g A a 5 0 t V Q / K 6 a u k A A A A 6 Q A A A B M A A A A A A A A A A A A A A A A A 7 g A A A F t D b 2 5 0 Z W 5 0 X 1 R 5 c G V z X S 5 4 b W x Q S w E C L Q A U A A I A C A B r n S 1 V 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b T T 0 J C H O A k + 0 p K U r d G F G n w A A A A A C A A A A A A A D Z g A A w A A A A B A A A A B J Y t 2 E J Y / E J m g s D b E 2 7 v / 0 A A A A A A S A A A C g A A A A E A A A A F d V e P c 0 u X q Y g V 0 C u G p g 0 y x Q A A A A L Y 5 i n 7 / Y S W V g N G U 7 x U B 3 e k Q a c a Y I U X U X I m N T G S A 2 Z / v 2 e X j Q f Z Z G v g r n k I m e 3 G b 9 W y M F O j 7 P S J s G 7 6 r E F E m b C B Z w o r 8 5 w Y 2 i F y 7 / 6 r n m 2 A M U A A A A a R Q Q L Q g x L x m e A n s M s E 5 J t / 6 8 A C 0 = < / D a t a M a s h u p > 
</file>

<file path=customXml/item3.xml><?xml version="1.0" encoding="utf-8"?>
<ct:contentTypeSchema xmlns:ct="http://schemas.microsoft.com/office/2006/metadata/contentType" xmlns:ma="http://schemas.microsoft.com/office/2006/metadata/properties/metaAttributes" ct:_="" ma:_="" ma:contentTypeName="Document" ma:contentTypeID="0x0101009BF652E9E97B6B4DA7E77B1640888DA7" ma:contentTypeVersion="18" ma:contentTypeDescription="Create a new document." ma:contentTypeScope="" ma:versionID="b4787908d39ccf78a6f8a1315d3f74bd">
  <xsd:schema xmlns:xsd="http://www.w3.org/2001/XMLSchema" xmlns:xs="http://www.w3.org/2001/XMLSchema" xmlns:p="http://schemas.microsoft.com/office/2006/metadata/properties" xmlns:ns2="42e96bda-3848-4ff8-a587-908116261ebc" xmlns:ns3="f524f9fd-cb8f-44cb-8003-a86f18f3d860" targetNamespace="http://schemas.microsoft.com/office/2006/metadata/properties" ma:root="true" ma:fieldsID="f0174a16a644c413dc266358628157a5" ns2:_="" ns3:_="">
    <xsd:import namespace="42e96bda-3848-4ff8-a587-908116261ebc"/>
    <xsd:import namespace="f524f9fd-cb8f-44cb-8003-a86f18f3d8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element ref="ns3:TaxCatchAll" minOccurs="0"/>
                <xsd:element ref="ns2:Topic"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e96bda-3848-4ff8-a587-908116261e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585e291b-231a-4814-a0e4-2f7fa3dec4ec" ma:termSetId="09814cd3-568e-fe90-9814-8d621ff8fb84" ma:anchorId="fba54fb3-c3e1-fe81-a776-ca4b69148c4d" ma:open="true" ma:isKeyword="false">
      <xsd:complexType>
        <xsd:sequence>
          <xsd:element ref="pc:Terms" minOccurs="0" maxOccurs="1"/>
        </xsd:sequence>
      </xsd:complexType>
    </xsd:element>
    <xsd:element name="Topic" ma:index="22" nillable="true" ma:displayName="Topic" ma:format="Dropdown" ma:internalName="Topic">
      <xsd:complexType>
        <xsd:complexContent>
          <xsd:extension base="dms:MultiChoiceFillIn">
            <xsd:sequence>
              <xsd:element name="Value" maxOccurs="unbounded" minOccurs="0" nillable="true">
                <xsd:simpleType>
                  <xsd:union memberTypes="dms:Text">
                    <xsd:simpleType>
                      <xsd:restriction base="dms:Choice">
                        <xsd:enumeration value="IHP - General"/>
                        <xsd:enumeration value="MCVCS - General"/>
                        <xsd:enumeration value="Direct Housing"/>
                        <xsd:enumeration value="Equity"/>
                        <xsd:enumeration value="CX"/>
                        <xsd:enumeration value="TSA"/>
                        <xsd:enumeration value="Leg Proposal"/>
                        <xsd:enumeration value="DCM Mod"/>
                        <xsd:enumeration value="EAS"/>
                        <xsd:enumeration value="EFSP"/>
                        <xsd:enumeration value="DSA"/>
                        <xsd:enumeration value="CMT - General"/>
                      </xsd:restriction>
                    </xsd:simpleType>
                  </xsd:union>
                </xsd:simpleType>
              </xsd:element>
            </xsd:sequence>
          </xsd:extension>
        </xsd:complexContent>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24f9fd-cb8f-44cb-8003-a86f18f3d86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b8664ac3-679d-41fa-b59f-e4f3c9d3f563}" ma:internalName="TaxCatchAll" ma:showField="CatchAllData" ma:web="f524f9fd-cb8f-44cb-8003-a86f18f3d8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CE3813-FB2E-4233-BAB6-EB7AE54A5B36}">
  <ds:schemaRefs>
    <ds:schemaRef ds:uri="http://schemas.microsoft.com/office/2006/documentManagement/types"/>
    <ds:schemaRef ds:uri="http://www.w3.org/XML/1998/namespace"/>
    <ds:schemaRef ds:uri="http://purl.org/dc/elements/1.1/"/>
    <ds:schemaRef ds:uri="http://schemas.microsoft.com/office/2006/metadata/properties"/>
    <ds:schemaRef ds:uri="http://purl.org/dc/terms/"/>
    <ds:schemaRef ds:uri="f524f9fd-cb8f-44cb-8003-a86f18f3d860"/>
    <ds:schemaRef ds:uri="http://purl.org/dc/dcmitype/"/>
    <ds:schemaRef ds:uri="http://schemas.microsoft.com/office/infopath/2007/PartnerControls"/>
    <ds:schemaRef ds:uri="http://schemas.openxmlformats.org/package/2006/metadata/core-properties"/>
    <ds:schemaRef ds:uri="42e96bda-3848-4ff8-a587-908116261ebc"/>
  </ds:schemaRefs>
</ds:datastoreItem>
</file>

<file path=customXml/itemProps2.xml><?xml version="1.0" encoding="utf-8"?>
<ds:datastoreItem xmlns:ds="http://schemas.openxmlformats.org/officeDocument/2006/customXml" ds:itemID="{6EF57D28-78DA-485D-AF5F-15C1BC91A712}">
  <ds:schemaRefs>
    <ds:schemaRef ds:uri="http://schemas.microsoft.com/DataMashup"/>
  </ds:schemaRefs>
</ds:datastoreItem>
</file>

<file path=customXml/itemProps3.xml><?xml version="1.0" encoding="utf-8"?>
<ds:datastoreItem xmlns:ds="http://schemas.openxmlformats.org/officeDocument/2006/customXml" ds:itemID="{903FCC4D-9861-4C51-97AF-05D2AF9A20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e96bda-3848-4ff8-a587-908116261ebc"/>
    <ds:schemaRef ds:uri="f524f9fd-cb8f-44cb-8003-a86f18f3d8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2E073F9-15C8-4D30-8242-390D3CA53D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72</vt:i4>
      </vt:variant>
    </vt:vector>
  </HeadingPairs>
  <TitlesOfParts>
    <vt:vector size="81" baseType="lpstr">
      <vt:lpstr>Conditional Dropdown ST-JUR</vt:lpstr>
      <vt:lpstr>FY23_FMRs</vt:lpstr>
      <vt:lpstr>2021 ESRI Insurance Rates</vt:lpstr>
      <vt:lpstr>external_choices</vt:lpstr>
      <vt:lpstr>PDA Numbers</vt:lpstr>
      <vt:lpstr>Average Award Amounts</vt:lpstr>
      <vt:lpstr>Natl Avg Award Amt &amp; Comparison</vt:lpstr>
      <vt:lpstr>Cost Estimate by County</vt:lpstr>
      <vt:lpstr>Cost Estimates Summary</vt:lpstr>
      <vt:lpstr>Alabama</vt:lpstr>
      <vt:lpstr>Alaska</vt:lpstr>
      <vt:lpstr>AmericanSamoa</vt:lpstr>
      <vt:lpstr>Arizona</vt:lpstr>
      <vt:lpstr>Arkansas</vt:lpstr>
      <vt:lpstr>California</vt:lpstr>
      <vt:lpstr>Colorado</vt:lpstr>
      <vt:lpstr>Connecticut</vt:lpstr>
      <vt:lpstr>county_town_name</vt:lpstr>
      <vt:lpstr>countyname</vt:lpstr>
      <vt:lpstr>Delaware</vt:lpstr>
      <vt:lpstr>DistrictofColumbia</vt:lpstr>
      <vt:lpstr>fips</vt:lpstr>
      <vt:lpstr>Florida</vt:lpstr>
      <vt:lpstr>fmr_0</vt:lpstr>
      <vt:lpstr>fmr_1</vt:lpstr>
      <vt:lpstr>fmr_2</vt:lpstr>
      <vt:lpstr>fmr_3</vt:lpstr>
      <vt:lpstr>fmr_4</vt:lpstr>
      <vt:lpstr>FY23_FMRs</vt:lpstr>
      <vt:lpstr>Georgia</vt:lpstr>
      <vt:lpstr>Guam</vt:lpstr>
      <vt:lpstr>Hawaii</vt:lpstr>
      <vt:lpstr>hud_area_code</vt:lpstr>
      <vt:lpstr>hud_area_name</vt:lpstr>
      <vt:lpstr>Idaho</vt:lpstr>
      <vt:lpstr>Illinois</vt:lpstr>
      <vt:lpstr>Indiana</vt:lpstr>
      <vt:lpstr>Iowa</vt:lpstr>
      <vt:lpstr>Kansas</vt:lpstr>
      <vt:lpstr>Kentucky</vt:lpstr>
      <vt:lpstr>Louisiana</vt:lpstr>
      <vt:lpstr>Maine</vt:lpstr>
      <vt:lpstr>Maryland</vt:lpstr>
      <vt:lpstr>Massachusetts</vt:lpstr>
      <vt:lpstr>metro</vt:lpstr>
      <vt:lpstr>Michigan</vt:lpstr>
      <vt:lpstr>Minnesota</vt:lpstr>
      <vt:lpstr>Mississippi</vt:lpstr>
      <vt:lpstr>Missouri</vt:lpstr>
      <vt:lpstr>Montana</vt:lpstr>
      <vt:lpstr>Nebraska</vt:lpstr>
      <vt:lpstr>Nevada</vt:lpstr>
      <vt:lpstr>NewHampshire</vt:lpstr>
      <vt:lpstr>NewJersey</vt:lpstr>
      <vt:lpstr>NewMexico</vt:lpstr>
      <vt:lpstr>NewYork</vt:lpstr>
      <vt:lpstr>NorthCarolina</vt:lpstr>
      <vt:lpstr>NorthDakota</vt:lpstr>
      <vt:lpstr>NorthernMarianaIslands</vt:lpstr>
      <vt:lpstr>Ohio</vt:lpstr>
      <vt:lpstr>Oklahoma</vt:lpstr>
      <vt:lpstr>Oregon</vt:lpstr>
      <vt:lpstr>Pennsylvania</vt:lpstr>
      <vt:lpstr>pop2020_</vt:lpstr>
      <vt:lpstr>PuertoRico</vt:lpstr>
      <vt:lpstr>RhodeIsland</vt:lpstr>
      <vt:lpstr>SouthCarolina</vt:lpstr>
      <vt:lpstr>SouthDakota</vt:lpstr>
      <vt:lpstr>state</vt:lpstr>
      <vt:lpstr>state_alpha</vt:lpstr>
      <vt:lpstr>Tennessee</vt:lpstr>
      <vt:lpstr>Texas</vt:lpstr>
      <vt:lpstr>Tribe</vt:lpstr>
      <vt:lpstr>Utah</vt:lpstr>
      <vt:lpstr>Vermont</vt:lpstr>
      <vt:lpstr>Virginia</vt:lpstr>
      <vt:lpstr>VirginIslands</vt:lpstr>
      <vt:lpstr>Washington</vt:lpstr>
      <vt:lpstr>WestVirginia</vt:lpstr>
      <vt:lpstr>Wisconsin</vt:lpstr>
      <vt:lpstr>Wyoming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Patel, Amit</dc:creator>
  <cp:keywords/>
  <dc:description/>
  <cp:lastModifiedBy>Patel, Amit</cp:lastModifiedBy>
  <cp:revision/>
  <cp:lastPrinted>2024-03-20T14:30:47Z</cp:lastPrinted>
  <dcterms:created xsi:type="dcterms:W3CDTF">2021-04-09T19:33:07Z</dcterms:created>
  <dcterms:modified xsi:type="dcterms:W3CDTF">2024-03-20T20:38:50Z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0x0101009BF652E9E97B6B4DA7E77B1640888DA7</vt:lpwstr>
  </property>
  <property fmtid="{D5CDD505-2E9C-101B-9397-08002B2CF9AE}" pid="3" name="ComplianceAssetId">
    <vt:lpwstr/>
  </property>
  <property fmtid="{D5CDD505-2E9C-101B-9397-08002B2CF9AE}" pid="4" name="_ExtendedDescription">
    <vt:lpwstr/>
  </property>
</Properties>
</file>